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pivotCache/pivotCacheDefinition2.xml" ContentType="application/vnd.openxmlformats-officedocument.spreadsheetml.pivotCacheDefinition+xml"/>
  <Override PartName="/xl/pivotCache/pivotCacheRecords2.xml" ContentType="application/vnd.openxmlformats-officedocument.spreadsheetml.pivotCacheRecords+xml"/>
  <Override PartName="/xl/pivotCache/pivotCacheDefinition3.xml" ContentType="application/vnd.openxmlformats-officedocument.spreadsheetml.pivotCacheDefinition+xml"/>
  <Override PartName="/xl/pivotCache/pivotCacheRecords3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trlProps/ctrlProp3.xml" ContentType="application/vnd.ms-excel.controlproperties+xml"/>
  <Override PartName="/xl/drawings/drawing2.xml" ContentType="application/vnd.openxmlformats-officedocument.drawing+xml"/>
  <Override PartName="/xl/ctrlProps/ctrlProp4.xml" ContentType="application/vnd.ms-excel.controlproperties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pivotTables/pivotTable1.xml" ContentType="application/vnd.openxmlformats-officedocument.spreadsheetml.pivotTable+xml"/>
  <Override PartName="/xl/pivotTables/pivotTable2.xml" ContentType="application/vnd.openxmlformats-officedocument.spreadsheetml.pivotTable+xml"/>
  <Override PartName="/xl/pivotTables/pivotTable3.xml" ContentType="application/vnd.openxmlformats-officedocument.spreadsheetml.pivotTable+xml"/>
  <Override PartName="/xl/drawings/drawing3.xml" ContentType="application/vnd.openxmlformats-officedocument.drawing+xml"/>
  <Override PartName="/xl/ctrlProps/ctrlProp5.xml" ContentType="application/vnd.ms-excel.controlproperties+xml"/>
  <Override PartName="/xl/charts/chart1.xml" ContentType="application/vnd.openxmlformats-officedocument.drawingml.chart+xml"/>
  <Override PartName="/xl/charts/style1.xml" ContentType="application/vnd.ms-office.chartstyle+xml"/>
  <Override PartName="/xl/charts/colors1.xml" ContentType="application/vnd.ms-office.chartcolorstyle+xml"/>
  <Override PartName="/xl/drawings/drawing4.xml" ContentType="application/vnd.openxmlformats-officedocument.drawingml.chartshapes+xml"/>
  <Override PartName="/xl/charts/chart2.xml" ContentType="application/vnd.openxmlformats-officedocument.drawingml.chart+xml"/>
  <Override PartName="/xl/charts/style2.xml" ContentType="application/vnd.ms-office.chartstyle+xml"/>
  <Override PartName="/xl/charts/colors2.xml" ContentType="application/vnd.ms-office.chartcolorstyle+xml"/>
  <Override PartName="/xl/drawings/drawing5.xml" ContentType="application/vnd.openxmlformats-officedocument.drawingml.chartshapes+xml"/>
  <Override PartName="/xl/charts/chart3.xml" ContentType="application/vnd.openxmlformats-officedocument.drawingml.chart+xml"/>
  <Override PartName="/xl/charts/style3.xml" ContentType="application/vnd.ms-office.chartstyle+xml"/>
  <Override PartName="/xl/charts/colors3.xml" ContentType="application/vnd.ms-office.chartcolorstyle+xml"/>
  <Override PartName="/xl/drawings/drawing6.xml" ContentType="application/vnd.openxmlformats-officedocument.drawingml.chartshap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 hidePivotFieldList="1" defaultThemeVersion="153222"/>
  <mc:AlternateContent xmlns:mc="http://schemas.openxmlformats.org/markup-compatibility/2006">
    <mc:Choice Requires="x15">
      <x15ac:absPath xmlns:x15ac="http://schemas.microsoft.com/office/spreadsheetml/2010/11/ac" url="C:\Users\Loic\Desktop\"/>
    </mc:Choice>
  </mc:AlternateContent>
  <bookViews>
    <workbookView xWindow="0" yWindow="0" windowWidth="15360" windowHeight="8325" firstSheet="2" activeTab="2"/>
  </bookViews>
  <sheets>
    <sheet name="Extraction IP" sheetId="1" state="hidden" r:id="rId1"/>
    <sheet name="BDD" sheetId="2" state="hidden" r:id="rId2"/>
    <sheet name="Fiche CR A REMPLIR" sheetId="18" r:id="rId3"/>
    <sheet name="TABLEAU SUIVI SF6" sheetId="3" state="hidden" r:id="rId4"/>
    <sheet name="tableau graphique" sheetId="5" state="hidden" r:id="rId5"/>
    <sheet name="SYNTHESE GRAPHIQUE" sheetId="17" state="hidden" r:id="rId6"/>
  </sheets>
  <definedNames>
    <definedName name="_xlnm._FilterDatabase" localSheetId="4" hidden="1">'tableau graphique'!$H$2:$H$35</definedName>
    <definedName name="_xlnm._FilterDatabase" localSheetId="3" hidden="1">'TABLEAU SUIVI SF6'!$A$4:$L$4</definedName>
    <definedName name="A.MOU_BO1">BDD!$E$2:$E$11</definedName>
    <definedName name="A.MOU_DURAN">BDD!$G$2:$G$19</definedName>
    <definedName name="A.MOU_P61_B61_HT">BDD!$E$2:$E$11</definedName>
    <definedName name="A.MOU_P61_B62_HT">BDD!$F$2:$F$11</definedName>
    <definedName name="A.MOU_P61_L61DURAN_HT">BDD!$G$2:$G$19</definedName>
    <definedName name="A.MOU_P61_Y61161_HT">BDD!$H$2:$H$19</definedName>
    <definedName name="A.MOU_Y611">BDD!$H$2:$H$19</definedName>
    <definedName name="A.MOUBO2">BDD!$F$2:$F$11</definedName>
    <definedName name="AIX_MOURET">BDD!$D$2:$D$5</definedName>
    <definedName name="ARENC">BDD!$I$2:$I$11</definedName>
    <definedName name="ARENC_P61_B61_HT">BDD!$J$2:$J$14</definedName>
    <definedName name="ARENC_P61_B62_HT">BDD!$K$2:$K$14</definedName>
    <definedName name="ARENC_P61_BC61_HT">BDD!$L$2:$L$16</definedName>
    <definedName name="ARENC_P61_L61B.MAI_HT">BDD!$M$2:$M$19</definedName>
    <definedName name="ARENC_P61_L61SAUM6_HT">BDD!$N$2:$N$19</definedName>
    <definedName name="ARENC_P61_L61SEPTE_HT">BDD!$O$2:$O$19</definedName>
    <definedName name="ARENC_P61_L61V.POR_HT">BDD!$P$2:$P$19</definedName>
    <definedName name="ARENC_P61_Y61161_HT">BDD!$Q$2:$Q$16</definedName>
    <definedName name="ARENC_P61_Y61261_HT">BDD!$R$2:$R$16</definedName>
    <definedName name="ARENC_P61_Y61361_HT">BDD!$S$2:$S$16</definedName>
    <definedName name="ATHEL_P31_L30R0001_HT">BDD!$E$29</definedName>
    <definedName name="ATHEL_P31_L31BEDOU_HT">BDD!$F$29</definedName>
    <definedName name="ATHEL_P31_L31CIOTA_HT">BDD!$G$29</definedName>
    <definedName name="ATHELIA">BDD!$D$29:$D$31</definedName>
    <definedName name="AURI5_P31_L31E.BOT_HT">BDD!$I$29:$I$31</definedName>
    <definedName name="AURI5_P31_L31ZROUS_HT">BDD!$J$29:$J$31</definedName>
    <definedName name="AURIOL">BDD!$H$29:$H$30</definedName>
    <definedName name="B.MAI_P61_B61_HT">BDD!$U$2:$U$25</definedName>
    <definedName name="B.MAI_P61_B61_S1.1_HT">BDD!$V$2</definedName>
    <definedName name="B.MAI_P61_B61_S1.2_HT">BDD!$W$2</definedName>
    <definedName name="B.MAI_P61_B62_HT">BDD!$X$2:$X$26</definedName>
    <definedName name="B.MAI_P61_B62_S1.1">BDD!$Y$2</definedName>
    <definedName name="B.MAI_P61_B62_S2.2_HT">BDD!$Z$2</definedName>
    <definedName name="B.MAI_P61_BC61_HT">BDD!$AA$2:$AA$16</definedName>
    <definedName name="B.MAI_P61_L61ARENC_HT">BDD!$AB$2:$AB$19</definedName>
    <definedName name="B.MAI_P61_L61E.BOT_HT">BDD!$AC$2:$AC$19</definedName>
    <definedName name="B.MAI_P61_T62AB_HT">BDD!$AD$2:$AD$4</definedName>
    <definedName name="B.MAI_P61_Y61161_HT">BDD!$AE$2:$AE$16</definedName>
    <definedName name="B.MAI_P61_Y61261_HT">BDD!$AF$2:$AF$16</definedName>
    <definedName name="B.MAI_P61_Y61361_HT">BDD!$AG$2:$AG$16</definedName>
    <definedName name="B.MAI_Y611">BDD!$AH$2:$AH$4</definedName>
    <definedName name="B.MAI_Y612">BDD!$AI$2:$AI$4</definedName>
    <definedName name="B.MAI_Y613">BDD!$AJ$2:$AJ$4</definedName>
    <definedName name="BELLE_DE_MAI">BDD!$T$2:$T$17</definedName>
    <definedName name="C.GOM_P61_B61_S1.1_HT">BDD!$AL$2:$AL$13</definedName>
    <definedName name="C.GOM_P61_B61_S1.2_HT">BDD!$AM$2:$AM$19</definedName>
    <definedName name="C.GOM_P61_L61E.BOT_HT">BDD!$AN$2:$AN$19</definedName>
    <definedName name="C.GOM_P61_L62E.BOT_HT">BDD!$AO$2:$AO$19</definedName>
    <definedName name="C.GOM_P61_SS1.12_HT">BDD!$AP$2:$AP$4</definedName>
    <definedName name="C.GOM_P61_Y61161_HT">BDD!$AQ$2:$AQ$19</definedName>
    <definedName name="C.GOM_P61_Y61261_HT">BDD!$AR$2:$AR$19</definedName>
    <definedName name="CAIL5_P61_L61E.BOT_HT">BDD!$L$29:$L$31</definedName>
    <definedName name="CAIL5_P61_L64ZCAI5_HT">BDD!$M$29:$M$31</definedName>
    <definedName name="CAILLOLS">BDD!$K$29:$K$30</definedName>
    <definedName name="CHAB5_P31_L31MALL5_HT">BDD!$O$29</definedName>
    <definedName name="CHAB5_P31_L31PALUN_HT">BDD!$P$29</definedName>
    <definedName name="CHAB5_P31_L31ZMALL_HT">BDD!$Q$29</definedName>
    <definedName name="CHABAUDS">BDD!$N$29:$N$31</definedName>
    <definedName name="CHÂTEAU_GOMBERT">BDD!$AK$2:$AK$8</definedName>
    <definedName name="CIOTA_P31_L31ATHEL_HT">BDD!$S$29</definedName>
    <definedName name="CIOTA_P31_L31ZSCYR_HT">BDD!$T$29</definedName>
    <definedName name="CIOTAT">BDD!$R$29:$R$30</definedName>
    <definedName name="CONCE_P61_B61_HT">BDD!$AT$2:$AT$19</definedName>
    <definedName name="CONCE_P61_B62_HT">BDD!$AU$2:$AU$19</definedName>
    <definedName name="CONCE_P61_BC61_HT">BDD!$AV$2:$AV$16</definedName>
    <definedName name="CONCE_P61_L61RABAT_HT">BDD!$AW$2:$AW$19</definedName>
    <definedName name="CONCE_P61_L61V.POR_HT">BDD!$AX$2:$AX$19</definedName>
    <definedName name="CONCE_P61_Y61161_HT">BDD!$AY$2:$AY$16</definedName>
    <definedName name="CONCE_P61_Y61261_HT">BDD!$AZ$2:$AZ$16</definedName>
    <definedName name="CONCE_Y611">BDD!$BA$2:$BA$4</definedName>
    <definedName name="CONCE_Y612">BDD!$BB$2:$BB$4</definedName>
    <definedName name="CONCEPTION">BDD!$AS$2:$AS$10</definedName>
    <definedName name="DEUXCENTVINGTCINQ">BDD!$C$26:$C$30</definedName>
    <definedName name="DURAN_P61_L61A.MOU_HT">BDD!$V$29:$V$31</definedName>
    <definedName name="DURAN_P61_L61REALT_HT">BDD!$W$29:$W$31</definedName>
    <definedName name="DURAN_P61_L61ROGNA_HT">BDD!$X$29:$X$31</definedName>
    <definedName name="DURANNE">BDD!$U$29:$U$31</definedName>
    <definedName name="E.BOT_P31_BC31_HT">BDD!$Z$29</definedName>
    <definedName name="E.BOT_P31_BC32_HT">BDD!$AA$29</definedName>
    <definedName name="E.BOT_P31_C2311_HT">BDD!$AB$29</definedName>
    <definedName name="E.BOT_P31_C2321_HT">BDD!$AC$29</definedName>
    <definedName name="E.BOT_P31_L31AUBAG_HT">BDD!$AD$29</definedName>
    <definedName name="E.BOT_P31_L31AURI5_HT">BDD!$AE$29</definedName>
    <definedName name="E.BOT_P31_L31BAST5_HT">BDD!$AF$29</definedName>
    <definedName name="E.BOT_P31_L31ZPENN_HT">BDD!$AG$29</definedName>
    <definedName name="E.BOT_P31_L32ZPEN5_HT">BDD!$AH$29</definedName>
    <definedName name="E.BOT_P31_Y63131_HT">BDD!$AI$29</definedName>
    <definedName name="E.BOT_P31_Y63231_HT">BDD!$AJ$29</definedName>
    <definedName name="E.BOT_P31_Y63331_HT">BDD!$AK$29</definedName>
    <definedName name="E.BOT_P61_BC61_HT">BDD!$AM$29:$AM$31</definedName>
    <definedName name="E.BOT_P61_L61B.MAI_HT">BDD!$AN$29:$AN$31</definedName>
    <definedName name="E.BOT_P61_L61CAIL5_HT">BDD!$AO$29:$AO$31</definedName>
    <definedName name="E.BOT_P61_L61ESCAI_HT">BDD!$AP$29:$AP$31</definedName>
    <definedName name="E.BOT_P61_L61FAVAR_HT">BDD!$AQ$29:$AQ$31</definedName>
    <definedName name="E.BOT_P61_L61MAZAR_HT">BDD!$AR$29:$AR$31</definedName>
    <definedName name="E.BOT_P61_L61PALUN_HT">BDD!$AS$29:$AS$31</definedName>
    <definedName name="E.BOT_P61_L61RABAT_HT">BDD!$AT$29:$AT$31</definedName>
    <definedName name="E.BOT_P61_L61REALT_HT">BDD!$AU$29:$AU$31</definedName>
    <definedName name="E.BOT_P61_L62PALUN_HT">BDD!$AV$29:$AV$31</definedName>
    <definedName name="E.BOT_P61_L64ZCAI5_HT">BDD!$AW$29:$AW$31</definedName>
    <definedName name="E.BOT_P61_Y63161_HT">BDD!$AX$29:$AX$31</definedName>
    <definedName name="E.BOT_P61_Y63261_HT">BDD!$AY$29:$AY$31</definedName>
    <definedName name="E.BOT_P61_Y63361_HT">BDD!$AZ$29:$AZ$31</definedName>
    <definedName name="EGUIL_P31_L31ENSOL_HT">BDD!$BB$29:$BB$31</definedName>
    <definedName name="EGUIL_P31_L31RQROU_HT">BDD!$BC$29:$BC$31</definedName>
    <definedName name="EGUILLE">BDD!$BA$29:$BA$30</definedName>
    <definedName name="ENCO_DE_BOTTE_225kV">BDD!$AL$29:$AL$42</definedName>
    <definedName name="ENCO_DE_BOTTE_63kV">BDD!$Y$29:$Y$40</definedName>
    <definedName name="FAVAR_P61_L61BOUTR_HT">BDD!$BE$29:$BE$31</definedName>
    <definedName name="FAVAR_P61_L61E.BOT_HT">BDD!$BF$29:$BF$31</definedName>
    <definedName name="FAVARY">BDD!$BD$29:$BD$30</definedName>
    <definedName name="GARDA_P31_L31GARD6_HT">BDD!$BH$29:$BH$31</definedName>
    <definedName name="GARDANNE">BDD!$BG$29</definedName>
    <definedName name="LAURE">BDD!$BI$29:$BI$30</definedName>
    <definedName name="LAURE_P31_L31MEDE_HT">BDD!$BJ$29:$BJ$31</definedName>
    <definedName name="LAURE_P31_L31P.LAN_HT">BDD!$BK$29:$BK$31</definedName>
    <definedName name="MAZAR_P61_B61_HT">BDD!$BD$2:$BD$11</definedName>
    <definedName name="MAZAR_P61_B62_HT">BDD!$BE$2:$BE$11</definedName>
    <definedName name="MAZAR_P61_BC61_HT">BDD!$BF$2:$BF$16</definedName>
    <definedName name="MAZAR_P61_L61E.BOT_HT">BDD!$BG$2:$BG$19</definedName>
    <definedName name="MAZAR_P61_L61RABAT_HT">BDD!$BH$2:$BH$19</definedName>
    <definedName name="MAZAR_P61_Y61161_HT">BDD!$BI$2:$BI$16</definedName>
    <definedName name="MAZAR_P61_Y61261_HT">BDD!$BJ$2:$BJ$16</definedName>
    <definedName name="MAZAR_P61_Y61361_HT">BDD!$BK$2:$BK$16</definedName>
    <definedName name="MAZAR_Y611">BDD!$BL$2:$BL$4</definedName>
    <definedName name="MAZAR_Y612">BDD!$BM$2:$BM$4</definedName>
    <definedName name="MAZAR_Y613">BDD!$BN$2:$BN$4</definedName>
    <definedName name="MAZARGUE">BDD!$BC$2:$BC$12</definedName>
    <definedName name="OUVERT">BDD!$C$2:$C$25</definedName>
    <definedName name="PALUN_225kV">BDD!$BY$29:$BY$39</definedName>
    <definedName name="PALUN_63kV">BDD!$BL$29:$BL$40</definedName>
    <definedName name="PALUN_P31_BC31_HT">BDD!$BM$29:$BM$31</definedName>
    <definedName name="PALUN_P31_BC32_HT">BDD!$BN$29</definedName>
    <definedName name="PALUN_P31_C2311_HT">BDD!$BO$29:$BO$31</definedName>
    <definedName name="PALUN_P31_C2321_HT">BDD!$BP$29:$BP$31</definedName>
    <definedName name="PALUN_P31_L30R0003_HT">BDD!$BQ$29:$BQ$31</definedName>
    <definedName name="PALUN_P31_L30R0004_HT">BDD!$BR$29</definedName>
    <definedName name="PALUN_P31_L31GARD6_HT">BDD!$BS$29:$BS$31</definedName>
    <definedName name="PALUN_P31_L32AIX_HT">BDD!$BT$29:$BT$31</definedName>
    <definedName name="PALUN_P31_L32ROUS5_HT">BDD!$BU$29:$BU$31</definedName>
    <definedName name="PALUN_P31_Y63131_HT">BDD!$BV$29:$BV$31</definedName>
    <definedName name="PALUN_P31_Y63231_HT">BDD!$BW$29:$BW$31</definedName>
    <definedName name="PALUN_P31_Y63331_HT">BDD!$BX$29:$BX$31</definedName>
    <definedName name="PALUN_P61_BC61_HT">BDD!$BZ$29:$BZ$31</definedName>
    <definedName name="PALUN_P61_L61E.BOT_HT">BDD!$CA$29:$CA$31</definedName>
    <definedName name="PALUN_P61_L61SEPTE_HT">BDD!$CB$29:$CB$31</definedName>
    <definedName name="PALUN_P61_L61SSTUL_HT">BDD!$CC$29:$CC$31</definedName>
    <definedName name="PALUN_P61_L62E.BOT_HT">BDD!$CD$29:$CD$31</definedName>
    <definedName name="PALUN_P61_L62SEPTE_HT">BDD!$CE$29:$CE$31</definedName>
    <definedName name="PALUN_P61_Y61461_HT">BDD!$CF$29:$CF$31</definedName>
    <definedName name="PALUN_P61_Y61561_HT">BDD!$CG$29:$CG$31</definedName>
    <definedName name="PALUN_P61_Y63161_HT">BDD!$CH$29:$CH$31</definedName>
    <definedName name="PALUN_P61_Y63261_HT">BDD!$CI$29:$CI$31</definedName>
    <definedName name="PALUN_P61_Y63361_HT">BDD!$CJ$29:$CJ$31</definedName>
    <definedName name="PlageDates">'TABLEAU SUIVI SF6'!$B$20:$B$3029</definedName>
    <definedName name="propriété">BDD!$B$34:$B$36</definedName>
    <definedName name="PSEM">BDD!$B$2:$B$11</definedName>
    <definedName name="QUATRECENT">BDD!#REF!</definedName>
    <definedName name="RABAT_P31_L31SYLVA_HT">BDD!$CL$29</definedName>
    <definedName name="RABAT_P31_L32SYLVA_HT">BDD!$CM$29</definedName>
    <definedName name="RABAT_P31_Y63131_HT">BDD!$CN$29</definedName>
    <definedName name="RABAT_P31_Y63231_HT">BDD!$CO$29</definedName>
    <definedName name="RABAT_P61_B61_S1.1_HT">BDD!$BP$2:$BP$11</definedName>
    <definedName name="RABAT_P61_B61_S1.2_HT">BDD!$BQ$2:$BQ$11</definedName>
    <definedName name="RABAT_P61_B62_S2.1_HT">BDD!$BR$2:$BR$11</definedName>
    <definedName name="RABAT_P61_B62_S2.2_HT">BDD!$BS$2:$BS$11</definedName>
    <definedName name="RABAT_P61_BC61_HT">BDD!$BT$2:$BT$16</definedName>
    <definedName name="RABAT_P61_L61CONCE_HT">BDD!$BU$2:$BU$22</definedName>
    <definedName name="RABAT_P61_L61E.BOT_HT">BDD!$BV$2:$BV$22</definedName>
    <definedName name="RABAT_P61_L61MAZAR_HT">BDD!$BW$2:$BW$22</definedName>
    <definedName name="RABAT_P61_L64ZCAI5_HT">BDD!$BX$2:$BX$22</definedName>
    <definedName name="RABAT_P61_SS1.12_HT">BDD!$BY$2:$BY$4</definedName>
    <definedName name="RABAT_P61_SS2.12_HT">BDD!$BZ$2:$BZ$4</definedName>
    <definedName name="RABAT_P61_Y61161_HT">BDD!$CA$2:$CA$19</definedName>
    <definedName name="RABAT_P61_Y61361_HT">BDD!$CB$2:$CB$19</definedName>
    <definedName name="RABAT_P61_Y61461_HT">BDD!$CC$2:$CC$19</definedName>
    <definedName name="RABAT_P61_Y63161_HT">BDD!$CD$2:$CD$19</definedName>
    <definedName name="RABAT_P61_Y63261_HT">BDD!$CE$2:$CE$19</definedName>
    <definedName name="RABAT_Y631">BDD!$CF$2:$CF$4</definedName>
    <definedName name="RABAT_Y632">BDD!$CG$2:$CG$4</definedName>
    <definedName name="RABATAU">BDD!$BO$2:$BO$19</definedName>
    <definedName name="RABATAU_63kV">BDD!$CK$29:$CK$32</definedName>
    <definedName name="REALT_P11_C3111_HT">BDD!$CQ$29</definedName>
    <definedName name="REALT_P61_BC61_HT">BDD!$CS$29:$CS$31</definedName>
    <definedName name="REALT_P61_BO61_HT">BDD!$CT$29:$CT$31</definedName>
    <definedName name="REALT_P61_L61CABRI_HT">BDD!$CU$29:$CU$30</definedName>
    <definedName name="REALT_P61_L61DURAN_HT">BDD!$CV$29:$CV$31</definedName>
    <definedName name="REALT_P61_L61E.BOT_HT">BDD!$CW$29:$CW$31</definedName>
    <definedName name="REALT_P61_L61PONTE_HT">BDD!$CX$29:$CX$31</definedName>
    <definedName name="REALT_P61_L61SEPTE_HT">BDD!$CY$29:$CY$31</definedName>
    <definedName name="REALT_P61_L62CABRI_HT">BDD!$CZ$29:$CZ$30</definedName>
    <definedName name="REALT_P61_L62PONTE_HT">BDD!$DA$29:$DA$31</definedName>
    <definedName name="REALT_P61_L63SEPTE_HT">BDD!$DB$29:$DB$31</definedName>
    <definedName name="REALT_P61_Y76161_HT">BDD!$DC$29:$DC$31</definedName>
    <definedName name="REALT_P61_Y76261_HT">BDD!$DD$29:$DD$31</definedName>
    <definedName name="REALT_P61_Y76361_HT">BDD!$DE$29:$DE$31</definedName>
    <definedName name="REALT_P71_BC71_HT">BDD!$DG$29:$DG$34</definedName>
    <definedName name="REALT_P71_BC72_HT">BDD!$DH$29:$DH$31</definedName>
    <definedName name="REALT_P71_L70R0001_HT">BDD!$DI$29:$DI$31</definedName>
    <definedName name="REALT_P71_L70R0002_HT">BDD!$DJ$29:$DJ$31</definedName>
    <definedName name="REALT_P71_L71NEOUL_HT">BDD!$DK$29:$DK$31</definedName>
    <definedName name="REALT_P71_L71PONTE_HT">BDD!$DL$29:$DL$31</definedName>
    <definedName name="REALT_P71_L71TAVEL_HT">BDD!$DM$29:$DM$31</definedName>
    <definedName name="REALT_P71_L72NEOUL_HT">BDD!$DN$29:$DN$31</definedName>
    <definedName name="REALT_P71_L72PONTE_HT">BDD!$DO$29:$DO$31</definedName>
    <definedName name="REALT_P71_L72TAVEL_HT">BDD!$DP$29:$DP$31</definedName>
    <definedName name="REALT_P71_Y76171_HT">BDD!$DQ$29:$DQ$34</definedName>
    <definedName name="REALT_P71_Y76271_HT">BDD!$DR$29:$DR$34</definedName>
    <definedName name="REALT_P71_Y76371_HT">BDD!$DS$29:$DS$34</definedName>
    <definedName name="REALTOR_225kV">BDD!$CR$29:$CR$41</definedName>
    <definedName name="REALTOR_400kV">BDD!$DF$29:$DF$41</definedName>
    <definedName name="REALTOR_SELF">BDD!$CP$29</definedName>
    <definedName name="ROGNA_P31_BC31_HT">BDD!$DU$29:$DU$31</definedName>
    <definedName name="ROGNA_P31_C2311_HT">BDD!$DV$29:$DV$31</definedName>
    <definedName name="ROGNA_P31_C2321_HT">BDD!$DW$29:$DW$31</definedName>
    <definedName name="ROGNA_P31_L31BERRE_HT">BDD!$DX$29</definedName>
    <definedName name="ROGNA_P31_L31S.BLA_HT">BDD!$DY$29</definedName>
    <definedName name="ROGNA_P31_L31VITRO_HT">BDD!$DZ$29</definedName>
    <definedName name="ROGNA_P31_L32BERRE_HT">BDD!$EA$29:$EA$31</definedName>
    <definedName name="ROGNA_P31_L33ZETAN_HT">BDD!$EB$29</definedName>
    <definedName name="ROGNA_P31_Y63131_HT">BDD!$EC$29:$EC$31</definedName>
    <definedName name="ROGNA_P31_Y63231_HT">BDD!$ED$29:$ED$31</definedName>
    <definedName name="ROGNA_P61_BC61_HT">BDD!$EF$29:$EF$31</definedName>
    <definedName name="ROGNA_P61_L61AUBET_HT">BDD!$EG$29:$EG$31</definedName>
    <definedName name="ROGNA_P61_L61DURAN_HT">BDD!$EH$29:$EH$31</definedName>
    <definedName name="ROGNA_P61_L61RQROU_HT">BDD!$EI$29:$EI$31</definedName>
    <definedName name="ROGNA_P61_L61SSCHA_HT">BDD!$EJ$29:$EJ$31</definedName>
    <definedName name="ROGNA_P61_L62AUBET_HT">BDD!$EK$29:$EK$31</definedName>
    <definedName name="ROGNA_P61_Y63161_HT">BDD!$EL$29:$EL$31</definedName>
    <definedName name="ROGNA_P61_Y63261_HT">BDD!$EM$29:$EM$31</definedName>
    <definedName name="ROGNAC_225kV">BDD!$EE$29:$EE$36</definedName>
    <definedName name="ROGNAC_63kV">BDD!$DT$29:$DT$38</definedName>
    <definedName name="ROUS5_P31_BC31_HT">BDD!$EO$29</definedName>
    <definedName name="ROUS5_P31_L31PALUN_HT">BDD!$EP$29</definedName>
    <definedName name="ROUS5_P31_L31ZROUS_HT">BDD!$EQ$29</definedName>
    <definedName name="ROUS5_P31_L32PALUN_HT">BDD!$ER$29</definedName>
    <definedName name="ROUSSET">BDD!$EN$29:$EN$32</definedName>
    <definedName name="SAUM6_P61_B61_HT">BDD!$CI$2:$CI$26</definedName>
    <definedName name="SAUM6_P61_B62_HT">BDD!$CJ$2:$CJ$26</definedName>
    <definedName name="SAUM6_P61_BC61_HT">BDD!$CK$2:$CK$16</definedName>
    <definedName name="SAUM6_P61_L61ARENC_HT">BDD!$CL$2:$CL$19</definedName>
    <definedName name="SAUM6_P61_L61SEPTE_HT">BDD!$CM$2:$CM$19</definedName>
    <definedName name="SAUM6_P61_Y61161_HT">BDD!$CN$2:$CN$16</definedName>
    <definedName name="SAUM6_P61_Y61261_HT">BDD!$CO$2:$CO$16</definedName>
    <definedName name="SAUM6_Y611">BDD!$CP$2:$CP$4</definedName>
    <definedName name="SAUM6_Y612">BDD!$CQ$2:$CQ$4</definedName>
    <definedName name="SAUMATY">BDD!$CH$2:$CH$10</definedName>
    <definedName name="SEPTE_P31_BC31_HT">BDD!$ET$29</definedName>
    <definedName name="SEPTE_P31_L31GAVOT_HT">BDD!$EU$29</definedName>
    <definedName name="SEPTE_P31_L31PALUN_HT">BDD!$EV$29</definedName>
    <definedName name="SEPTE_P31_L31VITRO_HT">BDD!$EW$29</definedName>
    <definedName name="SEPTE_P31_L31ZESTA_HT">BDD!$EX$29</definedName>
    <definedName name="SEPTE_P31_L31ZMALL_HT">BDD!$EY$29</definedName>
    <definedName name="SEPTE_P31_L32GAVOT_HT">BDD!$EZ$29</definedName>
    <definedName name="SEPTE_P31_L32P.LAN_HT">BDD!$FA$29</definedName>
    <definedName name="SEPTE_P31_Y63131_HT">BDD!$FB$29</definedName>
    <definedName name="SEPTE_P31_Y63231_HT">BDD!$FC$29</definedName>
    <definedName name="SEPTE_P61_BC61_HT">BDD!$FE$29:$FE$31</definedName>
    <definedName name="SEPTE_P61_L61ARENC_HT">BDD!$FF$29:$FF$31</definedName>
    <definedName name="SEPTE_P61_L61LAVER_HT">BDD!$FG$29:$FG$31</definedName>
    <definedName name="SEPTE_P61_L61PALUN_HT">BDD!$FH$29:$FH$31</definedName>
    <definedName name="SEPTE_P61_L61REALT_HT">BDD!$FI$29:$FI$31</definedName>
    <definedName name="SEPTE_P61_L61SAUM6_HT">BDD!$FJ$29:$FJ$31</definedName>
    <definedName name="SEPTE_P61_L62PALUN_HT">BDD!$FK$29:$FK$31</definedName>
    <definedName name="SEPTE_P61_L63REALT_HT">BDD!$FL$29:$FL$31</definedName>
    <definedName name="SEPTE_P61_Y63161_HT">BDD!$FM$29:$FM$31</definedName>
    <definedName name="SEPTE_P61_Y63261_HT">BDD!$FN$29:$FN$31</definedName>
    <definedName name="SEPTEMES_225kV">BDD!$FD$29:$FD$38</definedName>
    <definedName name="SEPTEMES_63kV">BDD!$ES$29:$ES$38</definedName>
    <definedName name="SOIXANTETROIS">BDD!$A$28:$A$47</definedName>
    <definedName name="SYLVA_P31_B31_S1A1_HT">BDD!$CS$2:$CS$4</definedName>
    <definedName name="SYLVA_P31_B31_S1A2_HT">BDD!$CT$2:$CT$5</definedName>
    <definedName name="SYLVA_P31_B31_S1B1_HT">BDD!$CU$2:$CU$4</definedName>
    <definedName name="SYLVA_P31_B31_S1B2_HT">BDD!$CV$2:$CV$8</definedName>
    <definedName name="SYLVA_P31_L31RABAT_HT">BDD!$CW$2:$CW$10</definedName>
    <definedName name="SYLVA_P31_L32RABAT_HT">BDD!$CX$2:$CX$10</definedName>
    <definedName name="SYLVA_P31_SS1A12_HT">BDD!$CY$2:$CY$4</definedName>
    <definedName name="SYLVA_P31_T31AB_HT">BDD!$CZ$2:$CZ$10</definedName>
    <definedName name="SYLVA_P31_Y31131_HT">BDD!$DA$2:$DA$7</definedName>
    <definedName name="SYLVA_P31_Y31231_HT">BDD!$DB$2:$DB$7</definedName>
    <definedName name="SYLVA_P31_Y31331_HT">BDD!$DC$2:$DC$7</definedName>
    <definedName name="SYLVABELLE">BDD!$CR$2:$CR$12</definedName>
    <definedName name="TECHNOLOGIE">BDD!$A$2:$A$3</definedName>
    <definedName name="V.POR_P61_B61_HT">BDD!$DE$2:$DE$19</definedName>
    <definedName name="V.POR_P61_B61_S1.1_HT">BDD!$DF$2</definedName>
    <definedName name="V.POR_P61_B61_S1.2_HT">BDD!$DG$3</definedName>
    <definedName name="V.POR_P61_B62_HT">BDD!$DH$2:$DH$19</definedName>
    <definedName name="V.POR_P61_B62_S2.1_HT">BDD!$DI$2</definedName>
    <definedName name="V.POR_P61_B62_S2.2_HT">BDD!$DJ$2</definedName>
    <definedName name="V.POR_P61_BC61_HT">BDD!$DK$2:$DK$16</definedName>
    <definedName name="V.POR_P61_L61ARENC_HT">BDD!$DL$2:$DL$19</definedName>
    <definedName name="V.POR_P61_L61CONCE_HT">BDD!$DM$2:$DM$19</definedName>
    <definedName name="V.POR_P61_Y61161_HT">BDD!$DN$2:$DN$22</definedName>
    <definedName name="V.POR_P61_Y61261_HT">BDD!$DO$2:$DO$22</definedName>
    <definedName name="VIEUX_PORT">BDD!$DD$2:$DD$12</definedName>
    <definedName name="VITRO_P31_L31ROGNA_HT">BDD!$FP$29:$FP$31</definedName>
    <definedName name="VITRO_P31_L31SEPTE_HT">BDD!$FQ$29:$FQ$31</definedName>
    <definedName name="VITROLLES">BDD!$FO$29:$FO$30</definedName>
  </definedNames>
  <calcPr calcId="152511"/>
  <pivotCaches>
    <pivotCache cacheId="216" r:id="rId7"/>
    <pivotCache cacheId="219" r:id="rId8"/>
    <pivotCache cacheId="222" r:id="rId9"/>
  </pivotCaches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L5" i="3" l="1"/>
  <c r="L6" i="3"/>
  <c r="B11" i="18"/>
  <c r="B10" i="18" a="1"/>
  <c r="B10" i="18" s="1"/>
  <c r="F2" i="5" l="1"/>
  <c r="F3" i="5"/>
  <c r="F4" i="5"/>
  <c r="F5" i="5"/>
  <c r="F6" i="5"/>
  <c r="F7" i="5"/>
  <c r="F8" i="5"/>
  <c r="F9" i="5"/>
  <c r="F10" i="5"/>
  <c r="F11" i="5"/>
  <c r="F12" i="5"/>
  <c r="F13" i="5"/>
  <c r="F14" i="5"/>
  <c r="F15" i="5"/>
  <c r="F16" i="5"/>
  <c r="F17" i="5"/>
  <c r="F18" i="5"/>
  <c r="F19" i="5"/>
  <c r="F20" i="5"/>
  <c r="F21" i="5"/>
  <c r="F22" i="5"/>
  <c r="F23" i="5"/>
  <c r="F24" i="5"/>
  <c r="F25" i="5"/>
  <c r="F26" i="5"/>
  <c r="F27" i="5"/>
  <c r="F28" i="5"/>
  <c r="F29" i="5"/>
  <c r="F30" i="5"/>
  <c r="F31" i="5"/>
  <c r="F32" i="5"/>
  <c r="F33" i="5"/>
  <c r="F34" i="5"/>
  <c r="F35" i="5"/>
  <c r="C2" i="5"/>
  <c r="C3" i="5"/>
  <c r="H3029" i="3" l="1" a="1"/>
  <c r="H3029" i="3" s="1"/>
  <c r="I3029" i="3"/>
  <c r="H35" i="5" l="1"/>
  <c r="E33" i="5"/>
  <c r="G32" i="5"/>
  <c r="H31" i="5"/>
  <c r="H29" i="5"/>
  <c r="H28" i="5"/>
  <c r="H26" i="5"/>
  <c r="H25" i="5"/>
  <c r="E24" i="5"/>
  <c r="G23" i="5"/>
  <c r="E20" i="5"/>
  <c r="G17" i="5"/>
  <c r="G16" i="5"/>
  <c r="H15" i="5"/>
  <c r="H9" i="5"/>
  <c r="H8" i="5"/>
  <c r="H3" i="5"/>
  <c r="I3028" i="3"/>
  <c r="H3028" i="3" a="1"/>
  <c r="H3028" i="3" s="1"/>
  <c r="I3027" i="3"/>
  <c r="H3027" i="3" a="1"/>
  <c r="H3027" i="3" s="1"/>
  <c r="I3026" i="3"/>
  <c r="H3026" i="3" a="1"/>
  <c r="H3026" i="3" s="1"/>
  <c r="I3025" i="3"/>
  <c r="H3025" i="3" a="1"/>
  <c r="H3025" i="3" s="1"/>
  <c r="I3024" i="3"/>
  <c r="H3024" i="3" a="1"/>
  <c r="H3024" i="3" s="1"/>
  <c r="I3023" i="3"/>
  <c r="H3023" i="3" a="1"/>
  <c r="H3023" i="3" s="1"/>
  <c r="I3022" i="3"/>
  <c r="H3022" i="3" a="1"/>
  <c r="H3022" i="3" s="1"/>
  <c r="I3021" i="3"/>
  <c r="H3021" i="3" a="1"/>
  <c r="H3021" i="3" s="1"/>
  <c r="I3020" i="3"/>
  <c r="H3020" i="3" a="1"/>
  <c r="H3020" i="3" s="1"/>
  <c r="I3019" i="3"/>
  <c r="H3019" i="3" a="1"/>
  <c r="H3019" i="3" s="1"/>
  <c r="I3018" i="3"/>
  <c r="H3018" i="3" a="1"/>
  <c r="H3018" i="3" s="1"/>
  <c r="I3017" i="3"/>
  <c r="H3017" i="3" a="1"/>
  <c r="H3017" i="3" s="1"/>
  <c r="I3016" i="3"/>
  <c r="H3016" i="3" a="1"/>
  <c r="H3016" i="3" s="1"/>
  <c r="I3015" i="3"/>
  <c r="H3015" i="3" a="1"/>
  <c r="H3015" i="3" s="1"/>
  <c r="I3014" i="3"/>
  <c r="H3014" i="3" a="1"/>
  <c r="H3014" i="3" s="1"/>
  <c r="I3013" i="3"/>
  <c r="H3013" i="3" a="1"/>
  <c r="H3013" i="3" s="1"/>
  <c r="I3012" i="3"/>
  <c r="H3012" i="3" a="1"/>
  <c r="H3012" i="3" s="1"/>
  <c r="I3011" i="3"/>
  <c r="H3011" i="3" a="1"/>
  <c r="H3011" i="3" s="1"/>
  <c r="I3010" i="3"/>
  <c r="H3010" i="3" a="1"/>
  <c r="H3010" i="3" s="1"/>
  <c r="I3009" i="3"/>
  <c r="H3009" i="3" a="1"/>
  <c r="H3009" i="3" s="1"/>
  <c r="I3008" i="3"/>
  <c r="H3008" i="3" a="1"/>
  <c r="H3008" i="3" s="1"/>
  <c r="I3007" i="3"/>
  <c r="H3007" i="3" a="1"/>
  <c r="H3007" i="3" s="1"/>
  <c r="I3006" i="3"/>
  <c r="H3006" i="3" a="1"/>
  <c r="H3006" i="3" s="1"/>
  <c r="I3005" i="3"/>
  <c r="H3005" i="3" a="1"/>
  <c r="H3005" i="3" s="1"/>
  <c r="I3004" i="3"/>
  <c r="H3004" i="3" a="1"/>
  <c r="H3004" i="3" s="1"/>
  <c r="I3003" i="3"/>
  <c r="H3003" i="3" a="1"/>
  <c r="H3003" i="3" s="1"/>
  <c r="I3002" i="3"/>
  <c r="H3002" i="3" a="1"/>
  <c r="H3002" i="3" s="1"/>
  <c r="I3001" i="3"/>
  <c r="H3001" i="3" a="1"/>
  <c r="H3001" i="3" s="1"/>
  <c r="I3000" i="3"/>
  <c r="H3000" i="3" a="1"/>
  <c r="H3000" i="3" s="1"/>
  <c r="I2999" i="3"/>
  <c r="H2999" i="3" a="1"/>
  <c r="H2999" i="3" s="1"/>
  <c r="I2998" i="3"/>
  <c r="H2998" i="3" a="1"/>
  <c r="H2998" i="3" s="1"/>
  <c r="I2997" i="3"/>
  <c r="H2997" i="3" a="1"/>
  <c r="H2997" i="3" s="1"/>
  <c r="I2996" i="3"/>
  <c r="H2996" i="3" a="1"/>
  <c r="H2996" i="3" s="1"/>
  <c r="I2995" i="3"/>
  <c r="H2995" i="3" a="1"/>
  <c r="H2995" i="3" s="1"/>
  <c r="I2994" i="3"/>
  <c r="H2994" i="3" a="1"/>
  <c r="H2994" i="3" s="1"/>
  <c r="I2993" i="3"/>
  <c r="H2993" i="3" a="1"/>
  <c r="H2993" i="3" s="1"/>
  <c r="I2992" i="3"/>
  <c r="H2992" i="3" a="1"/>
  <c r="H2992" i="3" s="1"/>
  <c r="I2991" i="3"/>
  <c r="H2991" i="3" a="1"/>
  <c r="H2991" i="3" s="1"/>
  <c r="I2990" i="3"/>
  <c r="H2990" i="3" a="1"/>
  <c r="H2990" i="3" s="1"/>
  <c r="I2989" i="3"/>
  <c r="H2989" i="3" a="1"/>
  <c r="H2989" i="3" s="1"/>
  <c r="I2988" i="3"/>
  <c r="H2988" i="3" a="1"/>
  <c r="H2988" i="3" s="1"/>
  <c r="I2987" i="3"/>
  <c r="H2987" i="3" a="1"/>
  <c r="H2987" i="3" s="1"/>
  <c r="I2986" i="3"/>
  <c r="H2986" i="3" a="1"/>
  <c r="H2986" i="3" s="1"/>
  <c r="I2985" i="3"/>
  <c r="H2985" i="3" a="1"/>
  <c r="H2985" i="3" s="1"/>
  <c r="I2984" i="3"/>
  <c r="H2984" i="3" a="1"/>
  <c r="H2984" i="3" s="1"/>
  <c r="I2983" i="3"/>
  <c r="H2983" i="3" a="1"/>
  <c r="H2983" i="3" s="1"/>
  <c r="I2982" i="3"/>
  <c r="H2982" i="3" a="1"/>
  <c r="H2982" i="3" s="1"/>
  <c r="I2981" i="3"/>
  <c r="H2981" i="3" a="1"/>
  <c r="H2981" i="3" s="1"/>
  <c r="I2980" i="3"/>
  <c r="H2980" i="3" a="1"/>
  <c r="H2980" i="3" s="1"/>
  <c r="I2979" i="3"/>
  <c r="H2979" i="3" a="1"/>
  <c r="H2979" i="3" s="1"/>
  <c r="I2978" i="3"/>
  <c r="H2978" i="3" a="1"/>
  <c r="H2978" i="3" s="1"/>
  <c r="I2977" i="3"/>
  <c r="H2977" i="3" a="1"/>
  <c r="H2977" i="3" s="1"/>
  <c r="I2976" i="3"/>
  <c r="H2976" i="3" a="1"/>
  <c r="H2976" i="3" s="1"/>
  <c r="I2975" i="3"/>
  <c r="H2975" i="3" a="1"/>
  <c r="H2975" i="3" s="1"/>
  <c r="I2974" i="3"/>
  <c r="H2974" i="3" a="1"/>
  <c r="H2974" i="3" s="1"/>
  <c r="I2973" i="3"/>
  <c r="H2973" i="3" a="1"/>
  <c r="H2973" i="3" s="1"/>
  <c r="I2972" i="3"/>
  <c r="H2972" i="3" a="1"/>
  <c r="H2972" i="3" s="1"/>
  <c r="I2971" i="3"/>
  <c r="H2971" i="3" a="1"/>
  <c r="H2971" i="3" s="1"/>
  <c r="I2970" i="3"/>
  <c r="H2970" i="3" a="1"/>
  <c r="H2970" i="3" s="1"/>
  <c r="I2969" i="3"/>
  <c r="H2969" i="3" a="1"/>
  <c r="H2969" i="3" s="1"/>
  <c r="I2968" i="3"/>
  <c r="H2968" i="3" a="1"/>
  <c r="H2968" i="3" s="1"/>
  <c r="I2967" i="3"/>
  <c r="H2967" i="3" a="1"/>
  <c r="H2967" i="3" s="1"/>
  <c r="I2966" i="3"/>
  <c r="H2966" i="3" a="1"/>
  <c r="H2966" i="3" s="1"/>
  <c r="I2965" i="3"/>
  <c r="H2965" i="3" a="1"/>
  <c r="H2965" i="3" s="1"/>
  <c r="I2964" i="3"/>
  <c r="H2964" i="3" a="1"/>
  <c r="H2964" i="3" s="1"/>
  <c r="I2963" i="3"/>
  <c r="H2963" i="3" a="1"/>
  <c r="H2963" i="3" s="1"/>
  <c r="I2962" i="3"/>
  <c r="H2962" i="3" a="1"/>
  <c r="H2962" i="3" s="1"/>
  <c r="I2961" i="3"/>
  <c r="H2961" i="3" a="1"/>
  <c r="H2961" i="3" s="1"/>
  <c r="I2960" i="3"/>
  <c r="H2960" i="3" a="1"/>
  <c r="H2960" i="3" s="1"/>
  <c r="I2959" i="3"/>
  <c r="H2959" i="3" a="1"/>
  <c r="H2959" i="3" s="1"/>
  <c r="I2958" i="3"/>
  <c r="H2958" i="3" a="1"/>
  <c r="H2958" i="3" s="1"/>
  <c r="I2957" i="3"/>
  <c r="H2957" i="3" a="1"/>
  <c r="H2957" i="3" s="1"/>
  <c r="I2956" i="3"/>
  <c r="H2956" i="3" a="1"/>
  <c r="H2956" i="3" s="1"/>
  <c r="I2955" i="3"/>
  <c r="H2955" i="3" a="1"/>
  <c r="H2955" i="3" s="1"/>
  <c r="I2954" i="3"/>
  <c r="H2954" i="3" a="1"/>
  <c r="H2954" i="3" s="1"/>
  <c r="I2953" i="3"/>
  <c r="H2953" i="3" a="1"/>
  <c r="H2953" i="3" s="1"/>
  <c r="I2952" i="3"/>
  <c r="H2952" i="3" a="1"/>
  <c r="H2952" i="3" s="1"/>
  <c r="I2951" i="3"/>
  <c r="H2951" i="3" a="1"/>
  <c r="H2951" i="3" s="1"/>
  <c r="I2950" i="3"/>
  <c r="H2950" i="3" a="1"/>
  <c r="H2950" i="3" s="1"/>
  <c r="I2949" i="3"/>
  <c r="H2949" i="3" a="1"/>
  <c r="H2949" i="3" s="1"/>
  <c r="I2948" i="3"/>
  <c r="H2948" i="3" a="1"/>
  <c r="H2948" i="3" s="1"/>
  <c r="I2947" i="3"/>
  <c r="H2947" i="3" a="1"/>
  <c r="H2947" i="3" s="1"/>
  <c r="I2946" i="3"/>
  <c r="H2946" i="3" a="1"/>
  <c r="H2946" i="3" s="1"/>
  <c r="I2945" i="3"/>
  <c r="H2945" i="3" a="1"/>
  <c r="H2945" i="3" s="1"/>
  <c r="I2944" i="3"/>
  <c r="H2944" i="3" a="1"/>
  <c r="H2944" i="3" s="1"/>
  <c r="I2943" i="3"/>
  <c r="H2943" i="3" a="1"/>
  <c r="H2943" i="3" s="1"/>
  <c r="I2942" i="3"/>
  <c r="H2942" i="3" a="1"/>
  <c r="H2942" i="3" s="1"/>
  <c r="I2941" i="3"/>
  <c r="H2941" i="3" a="1"/>
  <c r="H2941" i="3" s="1"/>
  <c r="I2940" i="3"/>
  <c r="H2940" i="3" a="1"/>
  <c r="H2940" i="3" s="1"/>
  <c r="I2939" i="3"/>
  <c r="H2939" i="3" a="1"/>
  <c r="H2939" i="3" s="1"/>
  <c r="I2938" i="3"/>
  <c r="H2938" i="3" a="1"/>
  <c r="H2938" i="3" s="1"/>
  <c r="I2937" i="3"/>
  <c r="H2937" i="3" a="1"/>
  <c r="H2937" i="3" s="1"/>
  <c r="I2936" i="3"/>
  <c r="H2936" i="3" a="1"/>
  <c r="H2936" i="3" s="1"/>
  <c r="I2935" i="3"/>
  <c r="H2935" i="3" a="1"/>
  <c r="H2935" i="3" s="1"/>
  <c r="I2934" i="3"/>
  <c r="H2934" i="3" a="1"/>
  <c r="H2934" i="3" s="1"/>
  <c r="I2933" i="3"/>
  <c r="H2933" i="3" a="1"/>
  <c r="H2933" i="3" s="1"/>
  <c r="I2932" i="3"/>
  <c r="H2932" i="3" a="1"/>
  <c r="H2932" i="3" s="1"/>
  <c r="I2931" i="3"/>
  <c r="H2931" i="3" a="1"/>
  <c r="H2931" i="3" s="1"/>
  <c r="I2930" i="3"/>
  <c r="H2930" i="3" a="1"/>
  <c r="H2930" i="3" s="1"/>
  <c r="I2929" i="3"/>
  <c r="H2929" i="3" a="1"/>
  <c r="H2929" i="3" s="1"/>
  <c r="I2928" i="3"/>
  <c r="H2928" i="3" a="1"/>
  <c r="H2928" i="3" s="1"/>
  <c r="I2927" i="3"/>
  <c r="H2927" i="3" a="1"/>
  <c r="H2927" i="3" s="1"/>
  <c r="I2926" i="3"/>
  <c r="H2926" i="3" a="1"/>
  <c r="H2926" i="3" s="1"/>
  <c r="I2925" i="3"/>
  <c r="H2925" i="3" a="1"/>
  <c r="H2925" i="3" s="1"/>
  <c r="I2924" i="3"/>
  <c r="H2924" i="3" a="1"/>
  <c r="H2924" i="3" s="1"/>
  <c r="I2923" i="3"/>
  <c r="H2923" i="3" a="1"/>
  <c r="H2923" i="3" s="1"/>
  <c r="I2922" i="3"/>
  <c r="H2922" i="3" a="1"/>
  <c r="H2922" i="3" s="1"/>
  <c r="I2921" i="3"/>
  <c r="H2921" i="3" a="1"/>
  <c r="H2921" i="3" s="1"/>
  <c r="I2920" i="3"/>
  <c r="H2920" i="3" a="1"/>
  <c r="H2920" i="3" s="1"/>
  <c r="I2919" i="3"/>
  <c r="H2919" i="3" a="1"/>
  <c r="H2919" i="3" s="1"/>
  <c r="I2918" i="3"/>
  <c r="H2918" i="3" a="1"/>
  <c r="H2918" i="3" s="1"/>
  <c r="I2917" i="3"/>
  <c r="H2917" i="3" a="1"/>
  <c r="H2917" i="3" s="1"/>
  <c r="I2916" i="3"/>
  <c r="H2916" i="3" a="1"/>
  <c r="H2916" i="3" s="1"/>
  <c r="I2915" i="3"/>
  <c r="H2915" i="3" a="1"/>
  <c r="H2915" i="3" s="1"/>
  <c r="I2914" i="3"/>
  <c r="H2914" i="3" a="1"/>
  <c r="H2914" i="3" s="1"/>
  <c r="I2913" i="3"/>
  <c r="H2913" i="3" a="1"/>
  <c r="H2913" i="3" s="1"/>
  <c r="I2912" i="3"/>
  <c r="H2912" i="3" a="1"/>
  <c r="H2912" i="3" s="1"/>
  <c r="I2911" i="3"/>
  <c r="H2911" i="3" a="1"/>
  <c r="H2911" i="3" s="1"/>
  <c r="I2910" i="3"/>
  <c r="H2910" i="3" a="1"/>
  <c r="H2910" i="3" s="1"/>
  <c r="I2909" i="3"/>
  <c r="H2909" i="3" a="1"/>
  <c r="H2909" i="3" s="1"/>
  <c r="I2908" i="3"/>
  <c r="H2908" i="3" a="1"/>
  <c r="H2908" i="3" s="1"/>
  <c r="I2907" i="3"/>
  <c r="H2907" i="3" a="1"/>
  <c r="H2907" i="3" s="1"/>
  <c r="I2906" i="3"/>
  <c r="H2906" i="3" a="1"/>
  <c r="H2906" i="3" s="1"/>
  <c r="I2905" i="3"/>
  <c r="H2905" i="3" a="1"/>
  <c r="H2905" i="3" s="1"/>
  <c r="I2904" i="3"/>
  <c r="H2904" i="3" a="1"/>
  <c r="H2904" i="3" s="1"/>
  <c r="I2903" i="3"/>
  <c r="H2903" i="3" a="1"/>
  <c r="H2903" i="3" s="1"/>
  <c r="I2902" i="3"/>
  <c r="H2902" i="3" a="1"/>
  <c r="H2902" i="3" s="1"/>
  <c r="I2901" i="3"/>
  <c r="H2901" i="3" a="1"/>
  <c r="H2901" i="3" s="1"/>
  <c r="I2900" i="3"/>
  <c r="H2900" i="3" a="1"/>
  <c r="H2900" i="3" s="1"/>
  <c r="I2899" i="3"/>
  <c r="H2899" i="3" a="1"/>
  <c r="H2899" i="3" s="1"/>
  <c r="I2898" i="3"/>
  <c r="H2898" i="3" a="1"/>
  <c r="H2898" i="3" s="1"/>
  <c r="I2897" i="3"/>
  <c r="H2897" i="3" a="1"/>
  <c r="H2897" i="3" s="1"/>
  <c r="I2896" i="3"/>
  <c r="H2896" i="3" a="1"/>
  <c r="H2896" i="3" s="1"/>
  <c r="I2895" i="3"/>
  <c r="H2895" i="3" a="1"/>
  <c r="H2895" i="3" s="1"/>
  <c r="I2894" i="3"/>
  <c r="H2894" i="3" a="1"/>
  <c r="H2894" i="3" s="1"/>
  <c r="I2893" i="3"/>
  <c r="H2893" i="3" a="1"/>
  <c r="H2893" i="3" s="1"/>
  <c r="I2892" i="3"/>
  <c r="H2892" i="3" a="1"/>
  <c r="H2892" i="3" s="1"/>
  <c r="I2891" i="3"/>
  <c r="H2891" i="3" a="1"/>
  <c r="H2891" i="3" s="1"/>
  <c r="I2890" i="3"/>
  <c r="H2890" i="3" a="1"/>
  <c r="H2890" i="3" s="1"/>
  <c r="I2889" i="3"/>
  <c r="H2889" i="3" a="1"/>
  <c r="H2889" i="3" s="1"/>
  <c r="I2888" i="3"/>
  <c r="H2888" i="3" a="1"/>
  <c r="H2888" i="3" s="1"/>
  <c r="I2887" i="3"/>
  <c r="H2887" i="3" a="1"/>
  <c r="H2887" i="3" s="1"/>
  <c r="I2886" i="3"/>
  <c r="H2886" i="3" a="1"/>
  <c r="H2886" i="3" s="1"/>
  <c r="I2885" i="3"/>
  <c r="H2885" i="3" a="1"/>
  <c r="H2885" i="3" s="1"/>
  <c r="I2884" i="3"/>
  <c r="H2884" i="3" a="1"/>
  <c r="H2884" i="3" s="1"/>
  <c r="I2883" i="3"/>
  <c r="H2883" i="3" a="1"/>
  <c r="H2883" i="3" s="1"/>
  <c r="I2882" i="3"/>
  <c r="H2882" i="3" a="1"/>
  <c r="H2882" i="3" s="1"/>
  <c r="I2881" i="3"/>
  <c r="H2881" i="3" a="1"/>
  <c r="H2881" i="3" s="1"/>
  <c r="I2880" i="3"/>
  <c r="H2880" i="3" a="1"/>
  <c r="H2880" i="3" s="1"/>
  <c r="I2879" i="3"/>
  <c r="H2879" i="3" a="1"/>
  <c r="H2879" i="3" s="1"/>
  <c r="I2878" i="3"/>
  <c r="H2878" i="3" a="1"/>
  <c r="H2878" i="3" s="1"/>
  <c r="I2877" i="3"/>
  <c r="H2877" i="3" a="1"/>
  <c r="H2877" i="3" s="1"/>
  <c r="I2876" i="3"/>
  <c r="H2876" i="3" a="1"/>
  <c r="H2876" i="3" s="1"/>
  <c r="I2875" i="3"/>
  <c r="H2875" i="3" a="1"/>
  <c r="H2875" i="3" s="1"/>
  <c r="I2874" i="3"/>
  <c r="H2874" i="3" a="1"/>
  <c r="H2874" i="3" s="1"/>
  <c r="I2873" i="3"/>
  <c r="H2873" i="3" a="1"/>
  <c r="H2873" i="3" s="1"/>
  <c r="I2872" i="3"/>
  <c r="H2872" i="3" a="1"/>
  <c r="H2872" i="3" s="1"/>
  <c r="I2871" i="3"/>
  <c r="H2871" i="3" a="1"/>
  <c r="H2871" i="3" s="1"/>
  <c r="I2870" i="3"/>
  <c r="H2870" i="3" a="1"/>
  <c r="H2870" i="3" s="1"/>
  <c r="I2869" i="3"/>
  <c r="H2869" i="3" a="1"/>
  <c r="H2869" i="3" s="1"/>
  <c r="I2868" i="3"/>
  <c r="H2868" i="3" a="1"/>
  <c r="H2868" i="3" s="1"/>
  <c r="I2867" i="3"/>
  <c r="H2867" i="3" a="1"/>
  <c r="H2867" i="3" s="1"/>
  <c r="I2866" i="3"/>
  <c r="H2866" i="3" a="1"/>
  <c r="H2866" i="3" s="1"/>
  <c r="I2865" i="3"/>
  <c r="H2865" i="3" a="1"/>
  <c r="H2865" i="3" s="1"/>
  <c r="I2864" i="3"/>
  <c r="H2864" i="3" a="1"/>
  <c r="H2864" i="3" s="1"/>
  <c r="I2863" i="3"/>
  <c r="H2863" i="3" a="1"/>
  <c r="H2863" i="3" s="1"/>
  <c r="I2862" i="3"/>
  <c r="H2862" i="3" a="1"/>
  <c r="H2862" i="3" s="1"/>
  <c r="I2861" i="3"/>
  <c r="H2861" i="3" a="1"/>
  <c r="H2861" i="3" s="1"/>
  <c r="I2860" i="3"/>
  <c r="H2860" i="3" a="1"/>
  <c r="H2860" i="3" s="1"/>
  <c r="I2859" i="3"/>
  <c r="H2859" i="3" a="1"/>
  <c r="H2859" i="3" s="1"/>
  <c r="I2858" i="3"/>
  <c r="H2858" i="3" a="1"/>
  <c r="H2858" i="3" s="1"/>
  <c r="I2857" i="3"/>
  <c r="H2857" i="3" a="1"/>
  <c r="H2857" i="3" s="1"/>
  <c r="I2856" i="3"/>
  <c r="H2856" i="3" a="1"/>
  <c r="H2856" i="3" s="1"/>
  <c r="I2855" i="3"/>
  <c r="H2855" i="3" a="1"/>
  <c r="H2855" i="3" s="1"/>
  <c r="I2854" i="3"/>
  <c r="H2854" i="3" a="1"/>
  <c r="H2854" i="3" s="1"/>
  <c r="I2853" i="3"/>
  <c r="H2853" i="3" a="1"/>
  <c r="H2853" i="3" s="1"/>
  <c r="I2852" i="3"/>
  <c r="H2852" i="3" a="1"/>
  <c r="H2852" i="3" s="1"/>
  <c r="I2851" i="3"/>
  <c r="H2851" i="3" a="1"/>
  <c r="H2851" i="3" s="1"/>
  <c r="I2850" i="3"/>
  <c r="H2850" i="3" a="1"/>
  <c r="H2850" i="3" s="1"/>
  <c r="I2849" i="3"/>
  <c r="H2849" i="3" a="1"/>
  <c r="H2849" i="3" s="1"/>
  <c r="I2848" i="3"/>
  <c r="H2848" i="3" a="1"/>
  <c r="H2848" i="3" s="1"/>
  <c r="I2847" i="3"/>
  <c r="H2847" i="3" a="1"/>
  <c r="H2847" i="3" s="1"/>
  <c r="I2846" i="3"/>
  <c r="H2846" i="3" a="1"/>
  <c r="H2846" i="3" s="1"/>
  <c r="I2845" i="3"/>
  <c r="H2845" i="3" a="1"/>
  <c r="H2845" i="3" s="1"/>
  <c r="I2844" i="3"/>
  <c r="H2844" i="3" a="1"/>
  <c r="H2844" i="3" s="1"/>
  <c r="I2843" i="3"/>
  <c r="H2843" i="3" a="1"/>
  <c r="H2843" i="3" s="1"/>
  <c r="I2842" i="3"/>
  <c r="H2842" i="3" a="1"/>
  <c r="H2842" i="3" s="1"/>
  <c r="I2841" i="3"/>
  <c r="H2841" i="3" a="1"/>
  <c r="H2841" i="3" s="1"/>
  <c r="I2840" i="3"/>
  <c r="H2840" i="3" a="1"/>
  <c r="H2840" i="3" s="1"/>
  <c r="I2839" i="3"/>
  <c r="H2839" i="3" a="1"/>
  <c r="H2839" i="3" s="1"/>
  <c r="I2838" i="3"/>
  <c r="H2838" i="3" a="1"/>
  <c r="H2838" i="3" s="1"/>
  <c r="I2837" i="3"/>
  <c r="H2837" i="3" a="1"/>
  <c r="H2837" i="3" s="1"/>
  <c r="I2836" i="3"/>
  <c r="H2836" i="3" a="1"/>
  <c r="H2836" i="3" s="1"/>
  <c r="I2835" i="3"/>
  <c r="H2835" i="3" a="1"/>
  <c r="H2835" i="3" s="1"/>
  <c r="I2834" i="3"/>
  <c r="H2834" i="3" a="1"/>
  <c r="H2834" i="3" s="1"/>
  <c r="I2833" i="3"/>
  <c r="H2833" i="3" a="1"/>
  <c r="H2833" i="3" s="1"/>
  <c r="I2832" i="3"/>
  <c r="H2832" i="3" a="1"/>
  <c r="H2832" i="3" s="1"/>
  <c r="I2831" i="3"/>
  <c r="H2831" i="3" a="1"/>
  <c r="H2831" i="3" s="1"/>
  <c r="I2830" i="3"/>
  <c r="H2830" i="3" a="1"/>
  <c r="H2830" i="3" s="1"/>
  <c r="I2829" i="3"/>
  <c r="H2829" i="3" a="1"/>
  <c r="H2829" i="3" s="1"/>
  <c r="I2828" i="3"/>
  <c r="H2828" i="3" a="1"/>
  <c r="H2828" i="3" s="1"/>
  <c r="I2827" i="3"/>
  <c r="H2827" i="3" a="1"/>
  <c r="H2827" i="3" s="1"/>
  <c r="I2826" i="3"/>
  <c r="H2826" i="3" a="1"/>
  <c r="H2826" i="3" s="1"/>
  <c r="I2825" i="3"/>
  <c r="H2825" i="3" a="1"/>
  <c r="H2825" i="3" s="1"/>
  <c r="I2824" i="3"/>
  <c r="H2824" i="3" a="1"/>
  <c r="H2824" i="3" s="1"/>
  <c r="I2823" i="3"/>
  <c r="H2823" i="3" a="1"/>
  <c r="H2823" i="3" s="1"/>
  <c r="I2822" i="3"/>
  <c r="H2822" i="3" a="1"/>
  <c r="H2822" i="3" s="1"/>
  <c r="I2821" i="3"/>
  <c r="H2821" i="3" a="1"/>
  <c r="H2821" i="3" s="1"/>
  <c r="I2820" i="3"/>
  <c r="H2820" i="3" a="1"/>
  <c r="H2820" i="3" s="1"/>
  <c r="I2819" i="3"/>
  <c r="H2819" i="3" a="1"/>
  <c r="H2819" i="3" s="1"/>
  <c r="I2818" i="3"/>
  <c r="H2818" i="3" a="1"/>
  <c r="H2818" i="3" s="1"/>
  <c r="I2817" i="3"/>
  <c r="H2817" i="3" a="1"/>
  <c r="H2817" i="3" s="1"/>
  <c r="I2816" i="3"/>
  <c r="H2816" i="3" a="1"/>
  <c r="H2816" i="3" s="1"/>
  <c r="I2815" i="3"/>
  <c r="H2815" i="3" a="1"/>
  <c r="H2815" i="3" s="1"/>
  <c r="I2814" i="3"/>
  <c r="H2814" i="3" a="1"/>
  <c r="H2814" i="3" s="1"/>
  <c r="I2813" i="3"/>
  <c r="H2813" i="3" a="1"/>
  <c r="H2813" i="3" s="1"/>
  <c r="I2812" i="3"/>
  <c r="H2812" i="3" a="1"/>
  <c r="H2812" i="3" s="1"/>
  <c r="I2811" i="3"/>
  <c r="H2811" i="3" a="1"/>
  <c r="H2811" i="3" s="1"/>
  <c r="I2810" i="3"/>
  <c r="H2810" i="3" a="1"/>
  <c r="H2810" i="3" s="1"/>
  <c r="I2809" i="3"/>
  <c r="H2809" i="3" a="1"/>
  <c r="H2809" i="3" s="1"/>
  <c r="I2808" i="3"/>
  <c r="H2808" i="3" a="1"/>
  <c r="H2808" i="3" s="1"/>
  <c r="I2807" i="3"/>
  <c r="H2807" i="3" a="1"/>
  <c r="H2807" i="3" s="1"/>
  <c r="I2806" i="3"/>
  <c r="H2806" i="3" a="1"/>
  <c r="H2806" i="3" s="1"/>
  <c r="I2805" i="3"/>
  <c r="H2805" i="3" a="1"/>
  <c r="H2805" i="3" s="1"/>
  <c r="I2804" i="3"/>
  <c r="H2804" i="3" a="1"/>
  <c r="H2804" i="3" s="1"/>
  <c r="I2803" i="3"/>
  <c r="H2803" i="3" a="1"/>
  <c r="H2803" i="3" s="1"/>
  <c r="I2802" i="3"/>
  <c r="H2802" i="3" a="1"/>
  <c r="H2802" i="3" s="1"/>
  <c r="I2801" i="3"/>
  <c r="H2801" i="3" a="1"/>
  <c r="H2801" i="3" s="1"/>
  <c r="I2800" i="3"/>
  <c r="H2800" i="3" a="1"/>
  <c r="H2800" i="3" s="1"/>
  <c r="I2799" i="3"/>
  <c r="H2799" i="3" a="1"/>
  <c r="H2799" i="3" s="1"/>
  <c r="I2798" i="3"/>
  <c r="H2798" i="3" a="1"/>
  <c r="H2798" i="3" s="1"/>
  <c r="I2797" i="3"/>
  <c r="H2797" i="3" a="1"/>
  <c r="H2797" i="3" s="1"/>
  <c r="I2796" i="3"/>
  <c r="H2796" i="3" a="1"/>
  <c r="H2796" i="3" s="1"/>
  <c r="I2795" i="3"/>
  <c r="H2795" i="3" a="1"/>
  <c r="H2795" i="3" s="1"/>
  <c r="I2794" i="3"/>
  <c r="H2794" i="3" a="1"/>
  <c r="H2794" i="3" s="1"/>
  <c r="I2793" i="3"/>
  <c r="H2793" i="3" a="1"/>
  <c r="H2793" i="3" s="1"/>
  <c r="I2792" i="3"/>
  <c r="H2792" i="3" a="1"/>
  <c r="H2792" i="3" s="1"/>
  <c r="I2791" i="3"/>
  <c r="H2791" i="3" a="1"/>
  <c r="H2791" i="3" s="1"/>
  <c r="I2790" i="3"/>
  <c r="H2790" i="3" a="1"/>
  <c r="H2790" i="3" s="1"/>
  <c r="I2789" i="3"/>
  <c r="H2789" i="3" a="1"/>
  <c r="H2789" i="3" s="1"/>
  <c r="I2788" i="3"/>
  <c r="H2788" i="3" a="1"/>
  <c r="H2788" i="3" s="1"/>
  <c r="I2787" i="3"/>
  <c r="H2787" i="3" a="1"/>
  <c r="H2787" i="3" s="1"/>
  <c r="I2786" i="3"/>
  <c r="H2786" i="3" a="1"/>
  <c r="H2786" i="3" s="1"/>
  <c r="I2785" i="3"/>
  <c r="H2785" i="3" a="1"/>
  <c r="H2785" i="3" s="1"/>
  <c r="I2784" i="3"/>
  <c r="H2784" i="3" a="1"/>
  <c r="H2784" i="3" s="1"/>
  <c r="I2783" i="3"/>
  <c r="H2783" i="3" a="1"/>
  <c r="H2783" i="3" s="1"/>
  <c r="I2782" i="3"/>
  <c r="H2782" i="3" a="1"/>
  <c r="H2782" i="3" s="1"/>
  <c r="I2781" i="3"/>
  <c r="H2781" i="3" a="1"/>
  <c r="H2781" i="3" s="1"/>
  <c r="I2780" i="3"/>
  <c r="H2780" i="3" a="1"/>
  <c r="H2780" i="3" s="1"/>
  <c r="I2779" i="3"/>
  <c r="H2779" i="3" a="1"/>
  <c r="H2779" i="3" s="1"/>
  <c r="I2778" i="3"/>
  <c r="H2778" i="3" a="1"/>
  <c r="H2778" i="3" s="1"/>
  <c r="I2777" i="3"/>
  <c r="H2777" i="3" a="1"/>
  <c r="H2777" i="3" s="1"/>
  <c r="I2776" i="3"/>
  <c r="H2776" i="3" a="1"/>
  <c r="H2776" i="3" s="1"/>
  <c r="I2775" i="3"/>
  <c r="H2775" i="3" a="1"/>
  <c r="H2775" i="3" s="1"/>
  <c r="I2774" i="3"/>
  <c r="H2774" i="3" a="1"/>
  <c r="H2774" i="3" s="1"/>
  <c r="I2773" i="3"/>
  <c r="H2773" i="3" a="1"/>
  <c r="H2773" i="3" s="1"/>
  <c r="I2772" i="3"/>
  <c r="H2772" i="3" a="1"/>
  <c r="H2772" i="3" s="1"/>
  <c r="I2771" i="3"/>
  <c r="H2771" i="3" a="1"/>
  <c r="H2771" i="3" s="1"/>
  <c r="I2770" i="3"/>
  <c r="H2770" i="3" a="1"/>
  <c r="H2770" i="3" s="1"/>
  <c r="I2769" i="3"/>
  <c r="H2769" i="3" a="1"/>
  <c r="H2769" i="3" s="1"/>
  <c r="I2768" i="3"/>
  <c r="H2768" i="3" a="1"/>
  <c r="H2768" i="3" s="1"/>
  <c r="I2767" i="3"/>
  <c r="H2767" i="3" a="1"/>
  <c r="H2767" i="3" s="1"/>
  <c r="I2766" i="3"/>
  <c r="H2766" i="3" a="1"/>
  <c r="H2766" i="3" s="1"/>
  <c r="I2765" i="3"/>
  <c r="H2765" i="3" a="1"/>
  <c r="H2765" i="3" s="1"/>
  <c r="I2764" i="3"/>
  <c r="H2764" i="3" a="1"/>
  <c r="H2764" i="3" s="1"/>
  <c r="I2763" i="3"/>
  <c r="H2763" i="3" a="1"/>
  <c r="H2763" i="3" s="1"/>
  <c r="I2762" i="3"/>
  <c r="H2762" i="3" a="1"/>
  <c r="H2762" i="3" s="1"/>
  <c r="I2761" i="3"/>
  <c r="H2761" i="3" a="1"/>
  <c r="H2761" i="3" s="1"/>
  <c r="I2760" i="3"/>
  <c r="H2760" i="3" a="1"/>
  <c r="H2760" i="3" s="1"/>
  <c r="I2759" i="3"/>
  <c r="H2759" i="3" a="1"/>
  <c r="H2759" i="3" s="1"/>
  <c r="I2758" i="3"/>
  <c r="H2758" i="3" a="1"/>
  <c r="H2758" i="3" s="1"/>
  <c r="I2757" i="3"/>
  <c r="H2757" i="3" a="1"/>
  <c r="H2757" i="3" s="1"/>
  <c r="I2756" i="3"/>
  <c r="H2756" i="3" a="1"/>
  <c r="H2756" i="3" s="1"/>
  <c r="I2755" i="3"/>
  <c r="H2755" i="3" a="1"/>
  <c r="H2755" i="3" s="1"/>
  <c r="I2754" i="3"/>
  <c r="H2754" i="3" a="1"/>
  <c r="H2754" i="3" s="1"/>
  <c r="I2753" i="3"/>
  <c r="H2753" i="3" a="1"/>
  <c r="H2753" i="3" s="1"/>
  <c r="I2752" i="3"/>
  <c r="H2752" i="3" a="1"/>
  <c r="H2752" i="3" s="1"/>
  <c r="I2751" i="3"/>
  <c r="H2751" i="3" a="1"/>
  <c r="H2751" i="3" s="1"/>
  <c r="I2750" i="3"/>
  <c r="H2750" i="3" a="1"/>
  <c r="H2750" i="3" s="1"/>
  <c r="I2749" i="3"/>
  <c r="H2749" i="3" a="1"/>
  <c r="H2749" i="3" s="1"/>
  <c r="I2748" i="3"/>
  <c r="H2748" i="3" a="1"/>
  <c r="H2748" i="3" s="1"/>
  <c r="I2747" i="3"/>
  <c r="H2747" i="3" a="1"/>
  <c r="H2747" i="3" s="1"/>
  <c r="I2746" i="3"/>
  <c r="H2746" i="3" a="1"/>
  <c r="H2746" i="3" s="1"/>
  <c r="I2745" i="3"/>
  <c r="H2745" i="3" a="1"/>
  <c r="H2745" i="3" s="1"/>
  <c r="I2744" i="3"/>
  <c r="H2744" i="3" a="1"/>
  <c r="H2744" i="3" s="1"/>
  <c r="I2743" i="3"/>
  <c r="H2743" i="3" a="1"/>
  <c r="H2743" i="3" s="1"/>
  <c r="I2742" i="3"/>
  <c r="H2742" i="3" a="1"/>
  <c r="H2742" i="3" s="1"/>
  <c r="I2741" i="3"/>
  <c r="H2741" i="3" a="1"/>
  <c r="H2741" i="3" s="1"/>
  <c r="I2740" i="3"/>
  <c r="H2740" i="3" a="1"/>
  <c r="H2740" i="3" s="1"/>
  <c r="I2739" i="3"/>
  <c r="H2739" i="3" a="1"/>
  <c r="H2739" i="3" s="1"/>
  <c r="I2738" i="3"/>
  <c r="H2738" i="3" a="1"/>
  <c r="H2738" i="3" s="1"/>
  <c r="I2737" i="3"/>
  <c r="H2737" i="3" a="1"/>
  <c r="H2737" i="3" s="1"/>
  <c r="I2736" i="3"/>
  <c r="H2736" i="3" a="1"/>
  <c r="H2736" i="3" s="1"/>
  <c r="I2735" i="3"/>
  <c r="H2735" i="3" a="1"/>
  <c r="H2735" i="3" s="1"/>
  <c r="I2734" i="3"/>
  <c r="H2734" i="3" a="1"/>
  <c r="H2734" i="3" s="1"/>
  <c r="I2733" i="3"/>
  <c r="H2733" i="3" a="1"/>
  <c r="H2733" i="3" s="1"/>
  <c r="I2732" i="3"/>
  <c r="H2732" i="3" a="1"/>
  <c r="H2732" i="3" s="1"/>
  <c r="I2731" i="3"/>
  <c r="H2731" i="3" a="1"/>
  <c r="H2731" i="3" s="1"/>
  <c r="I2730" i="3"/>
  <c r="H2730" i="3" a="1"/>
  <c r="H2730" i="3" s="1"/>
  <c r="I2729" i="3"/>
  <c r="H2729" i="3" a="1"/>
  <c r="H2729" i="3" s="1"/>
  <c r="I2728" i="3"/>
  <c r="H2728" i="3" a="1"/>
  <c r="H2728" i="3" s="1"/>
  <c r="I2727" i="3"/>
  <c r="H2727" i="3" a="1"/>
  <c r="H2727" i="3" s="1"/>
  <c r="I2726" i="3"/>
  <c r="H2726" i="3" a="1"/>
  <c r="H2726" i="3" s="1"/>
  <c r="I2725" i="3"/>
  <c r="H2725" i="3" a="1"/>
  <c r="H2725" i="3" s="1"/>
  <c r="I2724" i="3"/>
  <c r="H2724" i="3" a="1"/>
  <c r="H2724" i="3" s="1"/>
  <c r="I2723" i="3"/>
  <c r="H2723" i="3" a="1"/>
  <c r="H2723" i="3" s="1"/>
  <c r="I2722" i="3"/>
  <c r="H2722" i="3" a="1"/>
  <c r="H2722" i="3" s="1"/>
  <c r="I2721" i="3"/>
  <c r="H2721" i="3" a="1"/>
  <c r="H2721" i="3" s="1"/>
  <c r="I2720" i="3"/>
  <c r="H2720" i="3" a="1"/>
  <c r="H2720" i="3" s="1"/>
  <c r="I2719" i="3"/>
  <c r="H2719" i="3" a="1"/>
  <c r="H2719" i="3" s="1"/>
  <c r="I2718" i="3"/>
  <c r="H2718" i="3" a="1"/>
  <c r="H2718" i="3" s="1"/>
  <c r="I2717" i="3"/>
  <c r="H2717" i="3" a="1"/>
  <c r="H2717" i="3" s="1"/>
  <c r="I2716" i="3"/>
  <c r="H2716" i="3" a="1"/>
  <c r="H2716" i="3" s="1"/>
  <c r="I2715" i="3"/>
  <c r="H2715" i="3" a="1"/>
  <c r="H2715" i="3" s="1"/>
  <c r="I2714" i="3"/>
  <c r="H2714" i="3" a="1"/>
  <c r="H2714" i="3" s="1"/>
  <c r="I2713" i="3"/>
  <c r="H2713" i="3" a="1"/>
  <c r="H2713" i="3" s="1"/>
  <c r="I2712" i="3"/>
  <c r="H2712" i="3" a="1"/>
  <c r="H2712" i="3" s="1"/>
  <c r="I2711" i="3"/>
  <c r="H2711" i="3" a="1"/>
  <c r="H2711" i="3" s="1"/>
  <c r="I2710" i="3"/>
  <c r="H2710" i="3" a="1"/>
  <c r="H2710" i="3" s="1"/>
  <c r="I2709" i="3"/>
  <c r="H2709" i="3" a="1"/>
  <c r="H2709" i="3" s="1"/>
  <c r="I2708" i="3"/>
  <c r="H2708" i="3" a="1"/>
  <c r="H2708" i="3" s="1"/>
  <c r="I2707" i="3"/>
  <c r="H2707" i="3" a="1"/>
  <c r="H2707" i="3" s="1"/>
  <c r="I2706" i="3"/>
  <c r="H2706" i="3" a="1"/>
  <c r="H2706" i="3" s="1"/>
  <c r="I2705" i="3"/>
  <c r="H2705" i="3" a="1"/>
  <c r="H2705" i="3" s="1"/>
  <c r="I2704" i="3"/>
  <c r="H2704" i="3" a="1"/>
  <c r="H2704" i="3" s="1"/>
  <c r="I2703" i="3"/>
  <c r="H2703" i="3" a="1"/>
  <c r="H2703" i="3" s="1"/>
  <c r="I2702" i="3"/>
  <c r="H2702" i="3" a="1"/>
  <c r="H2702" i="3" s="1"/>
  <c r="I2701" i="3"/>
  <c r="H2701" i="3" a="1"/>
  <c r="H2701" i="3" s="1"/>
  <c r="I2700" i="3"/>
  <c r="H2700" i="3" a="1"/>
  <c r="H2700" i="3" s="1"/>
  <c r="I2699" i="3"/>
  <c r="H2699" i="3" a="1"/>
  <c r="H2699" i="3" s="1"/>
  <c r="I2698" i="3"/>
  <c r="H2698" i="3" a="1"/>
  <c r="H2698" i="3" s="1"/>
  <c r="I2697" i="3"/>
  <c r="H2697" i="3" a="1"/>
  <c r="H2697" i="3" s="1"/>
  <c r="I2696" i="3"/>
  <c r="H2696" i="3" a="1"/>
  <c r="H2696" i="3" s="1"/>
  <c r="I2695" i="3"/>
  <c r="H2695" i="3" a="1"/>
  <c r="H2695" i="3" s="1"/>
  <c r="I2694" i="3"/>
  <c r="H2694" i="3" a="1"/>
  <c r="H2694" i="3" s="1"/>
  <c r="I2693" i="3"/>
  <c r="H2693" i="3" a="1"/>
  <c r="H2693" i="3" s="1"/>
  <c r="I2692" i="3"/>
  <c r="H2692" i="3" a="1"/>
  <c r="H2692" i="3" s="1"/>
  <c r="I2691" i="3"/>
  <c r="H2691" i="3" a="1"/>
  <c r="H2691" i="3" s="1"/>
  <c r="I2690" i="3"/>
  <c r="H2690" i="3" a="1"/>
  <c r="H2690" i="3" s="1"/>
  <c r="I2689" i="3"/>
  <c r="H2689" i="3" a="1"/>
  <c r="H2689" i="3" s="1"/>
  <c r="I2688" i="3"/>
  <c r="H2688" i="3" a="1"/>
  <c r="H2688" i="3" s="1"/>
  <c r="I2687" i="3"/>
  <c r="H2687" i="3" a="1"/>
  <c r="H2687" i="3" s="1"/>
  <c r="I2686" i="3"/>
  <c r="H2686" i="3" a="1"/>
  <c r="H2686" i="3" s="1"/>
  <c r="I2685" i="3"/>
  <c r="H2685" i="3" a="1"/>
  <c r="H2685" i="3" s="1"/>
  <c r="I2684" i="3"/>
  <c r="H2684" i="3" a="1"/>
  <c r="H2684" i="3" s="1"/>
  <c r="I2683" i="3"/>
  <c r="H2683" i="3" a="1"/>
  <c r="H2683" i="3" s="1"/>
  <c r="I2682" i="3"/>
  <c r="H2682" i="3" a="1"/>
  <c r="H2682" i="3" s="1"/>
  <c r="I2681" i="3"/>
  <c r="H2681" i="3" a="1"/>
  <c r="H2681" i="3" s="1"/>
  <c r="I2680" i="3"/>
  <c r="H2680" i="3" a="1"/>
  <c r="H2680" i="3" s="1"/>
  <c r="I2679" i="3"/>
  <c r="H2679" i="3" a="1"/>
  <c r="H2679" i="3" s="1"/>
  <c r="I2678" i="3"/>
  <c r="H2678" i="3" a="1"/>
  <c r="H2678" i="3" s="1"/>
  <c r="I2677" i="3"/>
  <c r="H2677" i="3" a="1"/>
  <c r="H2677" i="3" s="1"/>
  <c r="I2676" i="3"/>
  <c r="H2676" i="3" a="1"/>
  <c r="H2676" i="3" s="1"/>
  <c r="I2675" i="3"/>
  <c r="H2675" i="3" a="1"/>
  <c r="H2675" i="3" s="1"/>
  <c r="I2674" i="3"/>
  <c r="H2674" i="3" a="1"/>
  <c r="H2674" i="3" s="1"/>
  <c r="I2673" i="3"/>
  <c r="H2673" i="3" a="1"/>
  <c r="H2673" i="3" s="1"/>
  <c r="I2672" i="3"/>
  <c r="H2672" i="3" a="1"/>
  <c r="H2672" i="3" s="1"/>
  <c r="I2671" i="3"/>
  <c r="H2671" i="3" a="1"/>
  <c r="H2671" i="3" s="1"/>
  <c r="I2670" i="3"/>
  <c r="H2670" i="3" a="1"/>
  <c r="H2670" i="3" s="1"/>
  <c r="I2669" i="3"/>
  <c r="H2669" i="3" a="1"/>
  <c r="H2669" i="3" s="1"/>
  <c r="I2668" i="3"/>
  <c r="H2668" i="3" a="1"/>
  <c r="H2668" i="3" s="1"/>
  <c r="I2667" i="3"/>
  <c r="H2667" i="3" a="1"/>
  <c r="H2667" i="3" s="1"/>
  <c r="I2666" i="3"/>
  <c r="H2666" i="3" a="1"/>
  <c r="H2666" i="3" s="1"/>
  <c r="I2665" i="3"/>
  <c r="H2665" i="3" a="1"/>
  <c r="H2665" i="3" s="1"/>
  <c r="I2664" i="3"/>
  <c r="H2664" i="3" a="1"/>
  <c r="H2664" i="3" s="1"/>
  <c r="I2663" i="3"/>
  <c r="H2663" i="3" a="1"/>
  <c r="H2663" i="3" s="1"/>
  <c r="I2662" i="3"/>
  <c r="H2662" i="3" a="1"/>
  <c r="H2662" i="3" s="1"/>
  <c r="I2661" i="3"/>
  <c r="H2661" i="3" a="1"/>
  <c r="H2661" i="3" s="1"/>
  <c r="I2660" i="3"/>
  <c r="H2660" i="3" a="1"/>
  <c r="H2660" i="3" s="1"/>
  <c r="I2659" i="3"/>
  <c r="H2659" i="3" a="1"/>
  <c r="H2659" i="3" s="1"/>
  <c r="I2658" i="3"/>
  <c r="H2658" i="3" a="1"/>
  <c r="H2658" i="3" s="1"/>
  <c r="I2657" i="3"/>
  <c r="H2657" i="3" a="1"/>
  <c r="H2657" i="3" s="1"/>
  <c r="I2656" i="3"/>
  <c r="H2656" i="3" a="1"/>
  <c r="H2656" i="3" s="1"/>
  <c r="I2655" i="3"/>
  <c r="H2655" i="3" a="1"/>
  <c r="H2655" i="3" s="1"/>
  <c r="I2654" i="3"/>
  <c r="H2654" i="3" a="1"/>
  <c r="H2654" i="3" s="1"/>
  <c r="I2653" i="3"/>
  <c r="H2653" i="3" a="1"/>
  <c r="H2653" i="3" s="1"/>
  <c r="I2652" i="3"/>
  <c r="H2652" i="3" a="1"/>
  <c r="H2652" i="3" s="1"/>
  <c r="I2651" i="3"/>
  <c r="H2651" i="3" a="1"/>
  <c r="H2651" i="3" s="1"/>
  <c r="I2650" i="3"/>
  <c r="H2650" i="3" a="1"/>
  <c r="H2650" i="3" s="1"/>
  <c r="I2649" i="3"/>
  <c r="H2649" i="3" a="1"/>
  <c r="H2649" i="3" s="1"/>
  <c r="I2648" i="3"/>
  <c r="H2648" i="3" a="1"/>
  <c r="H2648" i="3" s="1"/>
  <c r="I2647" i="3"/>
  <c r="H2647" i="3" a="1"/>
  <c r="H2647" i="3" s="1"/>
  <c r="I2646" i="3"/>
  <c r="H2646" i="3" a="1"/>
  <c r="H2646" i="3" s="1"/>
  <c r="I2645" i="3"/>
  <c r="H2645" i="3" a="1"/>
  <c r="H2645" i="3" s="1"/>
  <c r="I2644" i="3"/>
  <c r="H2644" i="3" a="1"/>
  <c r="H2644" i="3" s="1"/>
  <c r="I2643" i="3"/>
  <c r="H2643" i="3" a="1"/>
  <c r="H2643" i="3" s="1"/>
  <c r="I2642" i="3"/>
  <c r="H2642" i="3" a="1"/>
  <c r="H2642" i="3" s="1"/>
  <c r="I2641" i="3"/>
  <c r="H2641" i="3" a="1"/>
  <c r="H2641" i="3" s="1"/>
  <c r="I2640" i="3"/>
  <c r="H2640" i="3" a="1"/>
  <c r="H2640" i="3" s="1"/>
  <c r="I2639" i="3"/>
  <c r="H2639" i="3" a="1"/>
  <c r="H2639" i="3" s="1"/>
  <c r="I2638" i="3"/>
  <c r="H2638" i="3" a="1"/>
  <c r="H2638" i="3" s="1"/>
  <c r="I2637" i="3"/>
  <c r="H2637" i="3" a="1"/>
  <c r="H2637" i="3" s="1"/>
  <c r="I2636" i="3"/>
  <c r="H2636" i="3" a="1"/>
  <c r="H2636" i="3" s="1"/>
  <c r="I2635" i="3"/>
  <c r="H2635" i="3" a="1"/>
  <c r="H2635" i="3" s="1"/>
  <c r="I2634" i="3"/>
  <c r="H2634" i="3" a="1"/>
  <c r="H2634" i="3" s="1"/>
  <c r="I2633" i="3"/>
  <c r="H2633" i="3" a="1"/>
  <c r="H2633" i="3" s="1"/>
  <c r="I2632" i="3"/>
  <c r="H2632" i="3" a="1"/>
  <c r="H2632" i="3" s="1"/>
  <c r="I2631" i="3"/>
  <c r="H2631" i="3" a="1"/>
  <c r="H2631" i="3" s="1"/>
  <c r="I2630" i="3"/>
  <c r="H2630" i="3" a="1"/>
  <c r="H2630" i="3" s="1"/>
  <c r="I2629" i="3"/>
  <c r="H2629" i="3" a="1"/>
  <c r="H2629" i="3" s="1"/>
  <c r="I2628" i="3"/>
  <c r="H2628" i="3" a="1"/>
  <c r="H2628" i="3" s="1"/>
  <c r="I2627" i="3"/>
  <c r="H2627" i="3" a="1"/>
  <c r="H2627" i="3" s="1"/>
  <c r="I2626" i="3"/>
  <c r="H2626" i="3" a="1"/>
  <c r="H2626" i="3" s="1"/>
  <c r="I2625" i="3"/>
  <c r="H2625" i="3" a="1"/>
  <c r="H2625" i="3" s="1"/>
  <c r="I2624" i="3"/>
  <c r="H2624" i="3" a="1"/>
  <c r="H2624" i="3" s="1"/>
  <c r="I2623" i="3"/>
  <c r="H2623" i="3" a="1"/>
  <c r="H2623" i="3" s="1"/>
  <c r="I2622" i="3"/>
  <c r="H2622" i="3" a="1"/>
  <c r="H2622" i="3" s="1"/>
  <c r="I2621" i="3"/>
  <c r="H2621" i="3" a="1"/>
  <c r="H2621" i="3" s="1"/>
  <c r="I2620" i="3"/>
  <c r="H2620" i="3" a="1"/>
  <c r="H2620" i="3" s="1"/>
  <c r="I2619" i="3"/>
  <c r="H2619" i="3" a="1"/>
  <c r="H2619" i="3" s="1"/>
  <c r="I2618" i="3"/>
  <c r="H2618" i="3" a="1"/>
  <c r="H2618" i="3" s="1"/>
  <c r="I2617" i="3"/>
  <c r="H2617" i="3" a="1"/>
  <c r="H2617" i="3" s="1"/>
  <c r="I2616" i="3"/>
  <c r="H2616" i="3" a="1"/>
  <c r="H2616" i="3" s="1"/>
  <c r="I2615" i="3"/>
  <c r="H2615" i="3" a="1"/>
  <c r="H2615" i="3" s="1"/>
  <c r="I2614" i="3"/>
  <c r="H2614" i="3" a="1"/>
  <c r="H2614" i="3" s="1"/>
  <c r="I2613" i="3"/>
  <c r="H2613" i="3" a="1"/>
  <c r="H2613" i="3" s="1"/>
  <c r="I2612" i="3"/>
  <c r="H2612" i="3" a="1"/>
  <c r="H2612" i="3" s="1"/>
  <c r="I2611" i="3"/>
  <c r="H2611" i="3" a="1"/>
  <c r="H2611" i="3" s="1"/>
  <c r="I2610" i="3"/>
  <c r="H2610" i="3" a="1"/>
  <c r="H2610" i="3" s="1"/>
  <c r="I2609" i="3"/>
  <c r="H2609" i="3" a="1"/>
  <c r="H2609" i="3" s="1"/>
  <c r="I2608" i="3"/>
  <c r="H2608" i="3" a="1"/>
  <c r="H2608" i="3" s="1"/>
  <c r="I2607" i="3"/>
  <c r="H2607" i="3" a="1"/>
  <c r="H2607" i="3" s="1"/>
  <c r="I2606" i="3"/>
  <c r="H2606" i="3" a="1"/>
  <c r="H2606" i="3" s="1"/>
  <c r="I2605" i="3"/>
  <c r="H2605" i="3" a="1"/>
  <c r="H2605" i="3" s="1"/>
  <c r="I2604" i="3"/>
  <c r="H2604" i="3" a="1"/>
  <c r="H2604" i="3" s="1"/>
  <c r="I2603" i="3"/>
  <c r="H2603" i="3" a="1"/>
  <c r="H2603" i="3" s="1"/>
  <c r="I2602" i="3"/>
  <c r="H2602" i="3" a="1"/>
  <c r="H2602" i="3" s="1"/>
  <c r="I2601" i="3"/>
  <c r="H2601" i="3" a="1"/>
  <c r="H2601" i="3" s="1"/>
  <c r="I2600" i="3"/>
  <c r="H2600" i="3" a="1"/>
  <c r="H2600" i="3" s="1"/>
  <c r="I2599" i="3"/>
  <c r="H2599" i="3" a="1"/>
  <c r="H2599" i="3" s="1"/>
  <c r="I2598" i="3"/>
  <c r="H2598" i="3" a="1"/>
  <c r="H2598" i="3" s="1"/>
  <c r="I2597" i="3"/>
  <c r="H2597" i="3" a="1"/>
  <c r="H2597" i="3" s="1"/>
  <c r="I2596" i="3"/>
  <c r="H2596" i="3" a="1"/>
  <c r="H2596" i="3" s="1"/>
  <c r="I2595" i="3"/>
  <c r="H2595" i="3" a="1"/>
  <c r="H2595" i="3" s="1"/>
  <c r="I2594" i="3"/>
  <c r="H2594" i="3" a="1"/>
  <c r="H2594" i="3" s="1"/>
  <c r="I2593" i="3"/>
  <c r="H2593" i="3" a="1"/>
  <c r="H2593" i="3" s="1"/>
  <c r="I2592" i="3"/>
  <c r="H2592" i="3" a="1"/>
  <c r="H2592" i="3" s="1"/>
  <c r="I2591" i="3"/>
  <c r="H2591" i="3" a="1"/>
  <c r="H2591" i="3" s="1"/>
  <c r="I2590" i="3"/>
  <c r="H2590" i="3" a="1"/>
  <c r="H2590" i="3" s="1"/>
  <c r="I2589" i="3"/>
  <c r="H2589" i="3" a="1"/>
  <c r="H2589" i="3" s="1"/>
  <c r="I2588" i="3"/>
  <c r="H2588" i="3" a="1"/>
  <c r="H2588" i="3" s="1"/>
  <c r="I2587" i="3"/>
  <c r="H2587" i="3" a="1"/>
  <c r="H2587" i="3" s="1"/>
  <c r="I2586" i="3"/>
  <c r="H2586" i="3" a="1"/>
  <c r="H2586" i="3" s="1"/>
  <c r="I2585" i="3"/>
  <c r="H2585" i="3" a="1"/>
  <c r="H2585" i="3" s="1"/>
  <c r="I2584" i="3"/>
  <c r="H2584" i="3" a="1"/>
  <c r="H2584" i="3" s="1"/>
  <c r="I2583" i="3"/>
  <c r="H2583" i="3" a="1"/>
  <c r="H2583" i="3" s="1"/>
  <c r="I2582" i="3"/>
  <c r="H2582" i="3" a="1"/>
  <c r="H2582" i="3" s="1"/>
  <c r="I2581" i="3"/>
  <c r="H2581" i="3" a="1"/>
  <c r="H2581" i="3" s="1"/>
  <c r="I2580" i="3"/>
  <c r="H2580" i="3" a="1"/>
  <c r="H2580" i="3" s="1"/>
  <c r="I2579" i="3"/>
  <c r="H2579" i="3" a="1"/>
  <c r="H2579" i="3" s="1"/>
  <c r="I2578" i="3"/>
  <c r="H2578" i="3" a="1"/>
  <c r="H2578" i="3" s="1"/>
  <c r="I2577" i="3"/>
  <c r="H2577" i="3" a="1"/>
  <c r="H2577" i="3" s="1"/>
  <c r="I2576" i="3"/>
  <c r="H2576" i="3" a="1"/>
  <c r="H2576" i="3" s="1"/>
  <c r="I2575" i="3"/>
  <c r="H2575" i="3" a="1"/>
  <c r="H2575" i="3" s="1"/>
  <c r="I2574" i="3"/>
  <c r="H2574" i="3" a="1"/>
  <c r="H2574" i="3" s="1"/>
  <c r="I2573" i="3"/>
  <c r="H2573" i="3" a="1"/>
  <c r="H2573" i="3" s="1"/>
  <c r="I2572" i="3"/>
  <c r="H2572" i="3" a="1"/>
  <c r="H2572" i="3" s="1"/>
  <c r="I2571" i="3"/>
  <c r="H2571" i="3" a="1"/>
  <c r="H2571" i="3" s="1"/>
  <c r="I2570" i="3"/>
  <c r="H2570" i="3" a="1"/>
  <c r="H2570" i="3" s="1"/>
  <c r="I2569" i="3"/>
  <c r="H2569" i="3" a="1"/>
  <c r="H2569" i="3" s="1"/>
  <c r="I2568" i="3"/>
  <c r="H2568" i="3" a="1"/>
  <c r="H2568" i="3" s="1"/>
  <c r="I2567" i="3"/>
  <c r="H2567" i="3" a="1"/>
  <c r="H2567" i="3" s="1"/>
  <c r="I2566" i="3"/>
  <c r="H2566" i="3" a="1"/>
  <c r="H2566" i="3" s="1"/>
  <c r="I2565" i="3"/>
  <c r="H2565" i="3" a="1"/>
  <c r="H2565" i="3" s="1"/>
  <c r="I2564" i="3"/>
  <c r="H2564" i="3" a="1"/>
  <c r="H2564" i="3" s="1"/>
  <c r="I2563" i="3"/>
  <c r="H2563" i="3" a="1"/>
  <c r="H2563" i="3" s="1"/>
  <c r="I2562" i="3"/>
  <c r="H2562" i="3" a="1"/>
  <c r="H2562" i="3" s="1"/>
  <c r="I2561" i="3"/>
  <c r="H2561" i="3" a="1"/>
  <c r="H2561" i="3" s="1"/>
  <c r="I2560" i="3"/>
  <c r="H2560" i="3" a="1"/>
  <c r="H2560" i="3" s="1"/>
  <c r="I2559" i="3"/>
  <c r="H2559" i="3" a="1"/>
  <c r="H2559" i="3" s="1"/>
  <c r="I2558" i="3"/>
  <c r="H2558" i="3" a="1"/>
  <c r="H2558" i="3" s="1"/>
  <c r="I2557" i="3"/>
  <c r="H2557" i="3" a="1"/>
  <c r="H2557" i="3" s="1"/>
  <c r="I2556" i="3"/>
  <c r="H2556" i="3" a="1"/>
  <c r="H2556" i="3" s="1"/>
  <c r="I2555" i="3"/>
  <c r="H2555" i="3" a="1"/>
  <c r="H2555" i="3" s="1"/>
  <c r="I2554" i="3"/>
  <c r="H2554" i="3" a="1"/>
  <c r="H2554" i="3" s="1"/>
  <c r="I2553" i="3"/>
  <c r="H2553" i="3" a="1"/>
  <c r="H2553" i="3" s="1"/>
  <c r="I2552" i="3"/>
  <c r="H2552" i="3" a="1"/>
  <c r="H2552" i="3" s="1"/>
  <c r="I2551" i="3"/>
  <c r="H2551" i="3" a="1"/>
  <c r="H2551" i="3" s="1"/>
  <c r="I2550" i="3"/>
  <c r="H2550" i="3" a="1"/>
  <c r="H2550" i="3" s="1"/>
  <c r="I2549" i="3"/>
  <c r="H2549" i="3" a="1"/>
  <c r="H2549" i="3" s="1"/>
  <c r="I2548" i="3"/>
  <c r="H2548" i="3" a="1"/>
  <c r="H2548" i="3" s="1"/>
  <c r="I2547" i="3"/>
  <c r="H2547" i="3" a="1"/>
  <c r="H2547" i="3" s="1"/>
  <c r="I2546" i="3"/>
  <c r="H2546" i="3" a="1"/>
  <c r="H2546" i="3" s="1"/>
  <c r="I2545" i="3"/>
  <c r="H2545" i="3" a="1"/>
  <c r="H2545" i="3" s="1"/>
  <c r="I2544" i="3"/>
  <c r="H2544" i="3" a="1"/>
  <c r="H2544" i="3" s="1"/>
  <c r="I2543" i="3"/>
  <c r="H2543" i="3" a="1"/>
  <c r="H2543" i="3" s="1"/>
  <c r="I2542" i="3"/>
  <c r="H2542" i="3" a="1"/>
  <c r="H2542" i="3" s="1"/>
  <c r="I2541" i="3"/>
  <c r="H2541" i="3" a="1"/>
  <c r="H2541" i="3" s="1"/>
  <c r="I2540" i="3"/>
  <c r="H2540" i="3" a="1"/>
  <c r="H2540" i="3" s="1"/>
  <c r="I2539" i="3"/>
  <c r="H2539" i="3" a="1"/>
  <c r="H2539" i="3" s="1"/>
  <c r="I2538" i="3"/>
  <c r="H2538" i="3" a="1"/>
  <c r="H2538" i="3" s="1"/>
  <c r="I2537" i="3"/>
  <c r="H2537" i="3" a="1"/>
  <c r="H2537" i="3" s="1"/>
  <c r="I2536" i="3"/>
  <c r="H2536" i="3" a="1"/>
  <c r="H2536" i="3" s="1"/>
  <c r="I2535" i="3"/>
  <c r="H2535" i="3" a="1"/>
  <c r="H2535" i="3" s="1"/>
  <c r="I2534" i="3"/>
  <c r="H2534" i="3" a="1"/>
  <c r="H2534" i="3" s="1"/>
  <c r="I2533" i="3"/>
  <c r="H2533" i="3" a="1"/>
  <c r="H2533" i="3" s="1"/>
  <c r="I2532" i="3"/>
  <c r="H2532" i="3" a="1"/>
  <c r="H2532" i="3" s="1"/>
  <c r="I2531" i="3"/>
  <c r="H2531" i="3" a="1"/>
  <c r="H2531" i="3" s="1"/>
  <c r="I2530" i="3"/>
  <c r="H2530" i="3" a="1"/>
  <c r="H2530" i="3" s="1"/>
  <c r="I2529" i="3"/>
  <c r="H2529" i="3" a="1"/>
  <c r="H2529" i="3" s="1"/>
  <c r="I2528" i="3"/>
  <c r="H2528" i="3" a="1"/>
  <c r="H2528" i="3" s="1"/>
  <c r="I2527" i="3"/>
  <c r="H2527" i="3" a="1"/>
  <c r="H2527" i="3" s="1"/>
  <c r="I2526" i="3"/>
  <c r="H2526" i="3" a="1"/>
  <c r="H2526" i="3" s="1"/>
  <c r="I2525" i="3"/>
  <c r="H2525" i="3" a="1"/>
  <c r="H2525" i="3" s="1"/>
  <c r="I2524" i="3"/>
  <c r="H2524" i="3" a="1"/>
  <c r="H2524" i="3" s="1"/>
  <c r="I2523" i="3"/>
  <c r="H2523" i="3" a="1"/>
  <c r="H2523" i="3" s="1"/>
  <c r="I2522" i="3"/>
  <c r="H2522" i="3" a="1"/>
  <c r="H2522" i="3" s="1"/>
  <c r="I2521" i="3"/>
  <c r="H2521" i="3" a="1"/>
  <c r="H2521" i="3" s="1"/>
  <c r="I2520" i="3"/>
  <c r="H2520" i="3" a="1"/>
  <c r="H2520" i="3" s="1"/>
  <c r="I2519" i="3"/>
  <c r="H2519" i="3" a="1"/>
  <c r="H2519" i="3" s="1"/>
  <c r="I2518" i="3"/>
  <c r="H2518" i="3" a="1"/>
  <c r="H2518" i="3" s="1"/>
  <c r="I2517" i="3"/>
  <c r="H2517" i="3" a="1"/>
  <c r="H2517" i="3" s="1"/>
  <c r="I2516" i="3"/>
  <c r="H2516" i="3" a="1"/>
  <c r="H2516" i="3" s="1"/>
  <c r="I2515" i="3"/>
  <c r="H2515" i="3" a="1"/>
  <c r="H2515" i="3" s="1"/>
  <c r="I2514" i="3"/>
  <c r="H2514" i="3" a="1"/>
  <c r="H2514" i="3" s="1"/>
  <c r="I2513" i="3"/>
  <c r="H2513" i="3" a="1"/>
  <c r="H2513" i="3" s="1"/>
  <c r="I2512" i="3"/>
  <c r="H2512" i="3" a="1"/>
  <c r="H2512" i="3" s="1"/>
  <c r="I2511" i="3"/>
  <c r="H2511" i="3" a="1"/>
  <c r="H2511" i="3" s="1"/>
  <c r="I2510" i="3"/>
  <c r="H2510" i="3" a="1"/>
  <c r="H2510" i="3" s="1"/>
  <c r="I2509" i="3"/>
  <c r="H2509" i="3" a="1"/>
  <c r="H2509" i="3" s="1"/>
  <c r="I2508" i="3"/>
  <c r="H2508" i="3" a="1"/>
  <c r="H2508" i="3" s="1"/>
  <c r="I2507" i="3"/>
  <c r="H2507" i="3" a="1"/>
  <c r="H2507" i="3" s="1"/>
  <c r="I2506" i="3"/>
  <c r="H2506" i="3" a="1"/>
  <c r="H2506" i="3" s="1"/>
  <c r="I2505" i="3"/>
  <c r="H2505" i="3" a="1"/>
  <c r="H2505" i="3" s="1"/>
  <c r="I2504" i="3"/>
  <c r="H2504" i="3" a="1"/>
  <c r="H2504" i="3" s="1"/>
  <c r="I2503" i="3"/>
  <c r="H2503" i="3" a="1"/>
  <c r="H2503" i="3" s="1"/>
  <c r="I2502" i="3"/>
  <c r="H2502" i="3" a="1"/>
  <c r="H2502" i="3" s="1"/>
  <c r="I2501" i="3"/>
  <c r="H2501" i="3" a="1"/>
  <c r="H2501" i="3" s="1"/>
  <c r="I2500" i="3"/>
  <c r="H2500" i="3" a="1"/>
  <c r="H2500" i="3" s="1"/>
  <c r="I2499" i="3"/>
  <c r="H2499" i="3" a="1"/>
  <c r="H2499" i="3" s="1"/>
  <c r="I2498" i="3"/>
  <c r="H2498" i="3" a="1"/>
  <c r="H2498" i="3" s="1"/>
  <c r="I2497" i="3"/>
  <c r="H2497" i="3" a="1"/>
  <c r="H2497" i="3" s="1"/>
  <c r="I2496" i="3"/>
  <c r="H2496" i="3" a="1"/>
  <c r="H2496" i="3" s="1"/>
  <c r="I2495" i="3"/>
  <c r="H2495" i="3" a="1"/>
  <c r="H2495" i="3" s="1"/>
  <c r="I2494" i="3"/>
  <c r="H2494" i="3" a="1"/>
  <c r="H2494" i="3" s="1"/>
  <c r="I2493" i="3"/>
  <c r="H2493" i="3" a="1"/>
  <c r="H2493" i="3" s="1"/>
  <c r="I2492" i="3"/>
  <c r="H2492" i="3" a="1"/>
  <c r="H2492" i="3" s="1"/>
  <c r="I2491" i="3"/>
  <c r="H2491" i="3" a="1"/>
  <c r="H2491" i="3" s="1"/>
  <c r="I2490" i="3"/>
  <c r="H2490" i="3" a="1"/>
  <c r="H2490" i="3" s="1"/>
  <c r="I2489" i="3"/>
  <c r="H2489" i="3" a="1"/>
  <c r="H2489" i="3" s="1"/>
  <c r="I2488" i="3"/>
  <c r="H2488" i="3" a="1"/>
  <c r="H2488" i="3" s="1"/>
  <c r="I2487" i="3"/>
  <c r="H2487" i="3" a="1"/>
  <c r="H2487" i="3" s="1"/>
  <c r="I2486" i="3"/>
  <c r="H2486" i="3" a="1"/>
  <c r="H2486" i="3" s="1"/>
  <c r="I2485" i="3"/>
  <c r="H2485" i="3" a="1"/>
  <c r="H2485" i="3" s="1"/>
  <c r="I2484" i="3"/>
  <c r="H2484" i="3" a="1"/>
  <c r="H2484" i="3" s="1"/>
  <c r="I2483" i="3"/>
  <c r="H2483" i="3" a="1"/>
  <c r="H2483" i="3" s="1"/>
  <c r="I2482" i="3"/>
  <c r="H2482" i="3" a="1"/>
  <c r="H2482" i="3" s="1"/>
  <c r="I2481" i="3"/>
  <c r="H2481" i="3" a="1"/>
  <c r="H2481" i="3" s="1"/>
  <c r="I2480" i="3"/>
  <c r="H2480" i="3" a="1"/>
  <c r="H2480" i="3" s="1"/>
  <c r="I2479" i="3"/>
  <c r="H2479" i="3" a="1"/>
  <c r="H2479" i="3" s="1"/>
  <c r="I2478" i="3"/>
  <c r="H2478" i="3" a="1"/>
  <c r="H2478" i="3" s="1"/>
  <c r="I2477" i="3"/>
  <c r="H2477" i="3" a="1"/>
  <c r="H2477" i="3" s="1"/>
  <c r="I2476" i="3"/>
  <c r="H2476" i="3" a="1"/>
  <c r="H2476" i="3" s="1"/>
  <c r="I2475" i="3"/>
  <c r="H2475" i="3" a="1"/>
  <c r="H2475" i="3" s="1"/>
  <c r="I2474" i="3"/>
  <c r="H2474" i="3" a="1"/>
  <c r="H2474" i="3" s="1"/>
  <c r="I2473" i="3"/>
  <c r="H2473" i="3" a="1"/>
  <c r="H2473" i="3" s="1"/>
  <c r="I2472" i="3"/>
  <c r="H2472" i="3" a="1"/>
  <c r="H2472" i="3" s="1"/>
  <c r="I2471" i="3"/>
  <c r="H2471" i="3" a="1"/>
  <c r="H2471" i="3" s="1"/>
  <c r="I2470" i="3"/>
  <c r="H2470" i="3" a="1"/>
  <c r="H2470" i="3" s="1"/>
  <c r="I2469" i="3"/>
  <c r="H2469" i="3" a="1"/>
  <c r="H2469" i="3" s="1"/>
  <c r="I2468" i="3"/>
  <c r="H2468" i="3" a="1"/>
  <c r="H2468" i="3" s="1"/>
  <c r="I2467" i="3"/>
  <c r="H2467" i="3" a="1"/>
  <c r="H2467" i="3" s="1"/>
  <c r="I2466" i="3"/>
  <c r="H2466" i="3" a="1"/>
  <c r="H2466" i="3" s="1"/>
  <c r="I2465" i="3"/>
  <c r="H2465" i="3" a="1"/>
  <c r="H2465" i="3" s="1"/>
  <c r="I2464" i="3"/>
  <c r="H2464" i="3" a="1"/>
  <c r="H2464" i="3" s="1"/>
  <c r="I2463" i="3"/>
  <c r="H2463" i="3" a="1"/>
  <c r="H2463" i="3" s="1"/>
  <c r="I2462" i="3"/>
  <c r="H2462" i="3" a="1"/>
  <c r="H2462" i="3" s="1"/>
  <c r="I2461" i="3"/>
  <c r="H2461" i="3" a="1"/>
  <c r="H2461" i="3" s="1"/>
  <c r="I2460" i="3"/>
  <c r="H2460" i="3" a="1"/>
  <c r="H2460" i="3" s="1"/>
  <c r="I2459" i="3"/>
  <c r="H2459" i="3" a="1"/>
  <c r="H2459" i="3" s="1"/>
  <c r="I2458" i="3"/>
  <c r="H2458" i="3" a="1"/>
  <c r="H2458" i="3" s="1"/>
  <c r="I2457" i="3"/>
  <c r="H2457" i="3" a="1"/>
  <c r="H2457" i="3" s="1"/>
  <c r="I2456" i="3"/>
  <c r="H2456" i="3" a="1"/>
  <c r="H2456" i="3" s="1"/>
  <c r="I2455" i="3"/>
  <c r="H2455" i="3" a="1"/>
  <c r="H2455" i="3" s="1"/>
  <c r="I2454" i="3"/>
  <c r="H2454" i="3" a="1"/>
  <c r="H2454" i="3" s="1"/>
  <c r="I2453" i="3"/>
  <c r="H2453" i="3" a="1"/>
  <c r="H2453" i="3" s="1"/>
  <c r="I2452" i="3"/>
  <c r="H2452" i="3" a="1"/>
  <c r="H2452" i="3" s="1"/>
  <c r="I2451" i="3"/>
  <c r="H2451" i="3" a="1"/>
  <c r="H2451" i="3" s="1"/>
  <c r="I2450" i="3"/>
  <c r="H2450" i="3" a="1"/>
  <c r="H2450" i="3" s="1"/>
  <c r="I2449" i="3"/>
  <c r="H2449" i="3" a="1"/>
  <c r="H2449" i="3" s="1"/>
  <c r="I2448" i="3"/>
  <c r="H2448" i="3" a="1"/>
  <c r="H2448" i="3" s="1"/>
  <c r="I2447" i="3"/>
  <c r="H2447" i="3" a="1"/>
  <c r="H2447" i="3" s="1"/>
  <c r="I2446" i="3"/>
  <c r="H2446" i="3" a="1"/>
  <c r="H2446" i="3" s="1"/>
  <c r="I2445" i="3"/>
  <c r="H2445" i="3" a="1"/>
  <c r="H2445" i="3" s="1"/>
  <c r="I2444" i="3"/>
  <c r="H2444" i="3" a="1"/>
  <c r="H2444" i="3" s="1"/>
  <c r="I2443" i="3"/>
  <c r="H2443" i="3" a="1"/>
  <c r="H2443" i="3" s="1"/>
  <c r="I2442" i="3"/>
  <c r="H2442" i="3" a="1"/>
  <c r="H2442" i="3" s="1"/>
  <c r="I2441" i="3"/>
  <c r="H2441" i="3" a="1"/>
  <c r="H2441" i="3" s="1"/>
  <c r="I2440" i="3"/>
  <c r="H2440" i="3" a="1"/>
  <c r="H2440" i="3" s="1"/>
  <c r="I2439" i="3"/>
  <c r="H2439" i="3" a="1"/>
  <c r="H2439" i="3" s="1"/>
  <c r="I2438" i="3"/>
  <c r="H2438" i="3" a="1"/>
  <c r="H2438" i="3" s="1"/>
  <c r="I2437" i="3"/>
  <c r="H2437" i="3" a="1"/>
  <c r="H2437" i="3" s="1"/>
  <c r="I2436" i="3"/>
  <c r="H2436" i="3" a="1"/>
  <c r="H2436" i="3" s="1"/>
  <c r="I2435" i="3"/>
  <c r="H2435" i="3" a="1"/>
  <c r="H2435" i="3" s="1"/>
  <c r="I2434" i="3"/>
  <c r="H2434" i="3" a="1"/>
  <c r="H2434" i="3" s="1"/>
  <c r="I2433" i="3"/>
  <c r="H2433" i="3" a="1"/>
  <c r="H2433" i="3" s="1"/>
  <c r="I2432" i="3"/>
  <c r="H2432" i="3" a="1"/>
  <c r="H2432" i="3" s="1"/>
  <c r="I2431" i="3"/>
  <c r="H2431" i="3" a="1"/>
  <c r="H2431" i="3" s="1"/>
  <c r="I2430" i="3"/>
  <c r="H2430" i="3" a="1"/>
  <c r="H2430" i="3" s="1"/>
  <c r="I2429" i="3"/>
  <c r="H2429" i="3" a="1"/>
  <c r="H2429" i="3" s="1"/>
  <c r="I2428" i="3"/>
  <c r="H2428" i="3" a="1"/>
  <c r="H2428" i="3" s="1"/>
  <c r="I2427" i="3"/>
  <c r="H2427" i="3" a="1"/>
  <c r="H2427" i="3" s="1"/>
  <c r="I2426" i="3"/>
  <c r="H2426" i="3" a="1"/>
  <c r="H2426" i="3" s="1"/>
  <c r="I2425" i="3"/>
  <c r="H2425" i="3" a="1"/>
  <c r="H2425" i="3" s="1"/>
  <c r="I2424" i="3"/>
  <c r="H2424" i="3" a="1"/>
  <c r="H2424" i="3" s="1"/>
  <c r="I2423" i="3"/>
  <c r="H2423" i="3" a="1"/>
  <c r="H2423" i="3" s="1"/>
  <c r="I2422" i="3"/>
  <c r="H2422" i="3" a="1"/>
  <c r="H2422" i="3" s="1"/>
  <c r="I2421" i="3"/>
  <c r="H2421" i="3" a="1"/>
  <c r="H2421" i="3" s="1"/>
  <c r="I2420" i="3"/>
  <c r="H2420" i="3" a="1"/>
  <c r="H2420" i="3" s="1"/>
  <c r="I2419" i="3"/>
  <c r="H2419" i="3" a="1"/>
  <c r="H2419" i="3" s="1"/>
  <c r="I2418" i="3"/>
  <c r="H2418" i="3" a="1"/>
  <c r="H2418" i="3" s="1"/>
  <c r="I2417" i="3"/>
  <c r="H2417" i="3" a="1"/>
  <c r="H2417" i="3" s="1"/>
  <c r="I2416" i="3"/>
  <c r="H2416" i="3" a="1"/>
  <c r="H2416" i="3" s="1"/>
  <c r="I2415" i="3"/>
  <c r="H2415" i="3" a="1"/>
  <c r="H2415" i="3" s="1"/>
  <c r="I2414" i="3"/>
  <c r="H2414" i="3" a="1"/>
  <c r="H2414" i="3" s="1"/>
  <c r="I2413" i="3"/>
  <c r="H2413" i="3" a="1"/>
  <c r="H2413" i="3" s="1"/>
  <c r="I2412" i="3"/>
  <c r="H2412" i="3" a="1"/>
  <c r="H2412" i="3" s="1"/>
  <c r="I2411" i="3"/>
  <c r="H2411" i="3" a="1"/>
  <c r="H2411" i="3" s="1"/>
  <c r="I2410" i="3"/>
  <c r="H2410" i="3" a="1"/>
  <c r="H2410" i="3" s="1"/>
  <c r="I2409" i="3"/>
  <c r="H2409" i="3" a="1"/>
  <c r="H2409" i="3" s="1"/>
  <c r="I2408" i="3"/>
  <c r="H2408" i="3" a="1"/>
  <c r="H2408" i="3" s="1"/>
  <c r="I2407" i="3"/>
  <c r="H2407" i="3" a="1"/>
  <c r="H2407" i="3" s="1"/>
  <c r="I2406" i="3"/>
  <c r="H2406" i="3" a="1"/>
  <c r="H2406" i="3" s="1"/>
  <c r="I2405" i="3"/>
  <c r="H2405" i="3" a="1"/>
  <c r="H2405" i="3" s="1"/>
  <c r="I2404" i="3"/>
  <c r="H2404" i="3" a="1"/>
  <c r="H2404" i="3" s="1"/>
  <c r="I2403" i="3"/>
  <c r="H2403" i="3" a="1"/>
  <c r="H2403" i="3" s="1"/>
  <c r="I2402" i="3"/>
  <c r="H2402" i="3" a="1"/>
  <c r="H2402" i="3" s="1"/>
  <c r="I2401" i="3"/>
  <c r="H2401" i="3" a="1"/>
  <c r="H2401" i="3" s="1"/>
  <c r="I2400" i="3"/>
  <c r="H2400" i="3" a="1"/>
  <c r="H2400" i="3" s="1"/>
  <c r="I2399" i="3"/>
  <c r="H2399" i="3" a="1"/>
  <c r="H2399" i="3" s="1"/>
  <c r="I2398" i="3"/>
  <c r="H2398" i="3" a="1"/>
  <c r="H2398" i="3" s="1"/>
  <c r="I2397" i="3"/>
  <c r="H2397" i="3" a="1"/>
  <c r="H2397" i="3" s="1"/>
  <c r="I2396" i="3"/>
  <c r="H2396" i="3" a="1"/>
  <c r="H2396" i="3" s="1"/>
  <c r="I2395" i="3"/>
  <c r="H2395" i="3" a="1"/>
  <c r="H2395" i="3" s="1"/>
  <c r="I2394" i="3"/>
  <c r="H2394" i="3" a="1"/>
  <c r="H2394" i="3" s="1"/>
  <c r="I2393" i="3"/>
  <c r="H2393" i="3" a="1"/>
  <c r="H2393" i="3" s="1"/>
  <c r="I2392" i="3"/>
  <c r="H2392" i="3" a="1"/>
  <c r="H2392" i="3" s="1"/>
  <c r="I2391" i="3"/>
  <c r="H2391" i="3" a="1"/>
  <c r="H2391" i="3" s="1"/>
  <c r="I2390" i="3"/>
  <c r="H2390" i="3" a="1"/>
  <c r="H2390" i="3" s="1"/>
  <c r="I2389" i="3"/>
  <c r="H2389" i="3" a="1"/>
  <c r="H2389" i="3" s="1"/>
  <c r="I2388" i="3"/>
  <c r="H2388" i="3" a="1"/>
  <c r="H2388" i="3" s="1"/>
  <c r="I2387" i="3"/>
  <c r="H2387" i="3" a="1"/>
  <c r="H2387" i="3" s="1"/>
  <c r="I2386" i="3"/>
  <c r="H2386" i="3" a="1"/>
  <c r="H2386" i="3" s="1"/>
  <c r="I2385" i="3"/>
  <c r="H2385" i="3" a="1"/>
  <c r="H2385" i="3" s="1"/>
  <c r="I2384" i="3"/>
  <c r="H2384" i="3" a="1"/>
  <c r="H2384" i="3" s="1"/>
  <c r="I2383" i="3"/>
  <c r="H2383" i="3" a="1"/>
  <c r="H2383" i="3" s="1"/>
  <c r="I2382" i="3"/>
  <c r="H2382" i="3" a="1"/>
  <c r="H2382" i="3" s="1"/>
  <c r="I2381" i="3"/>
  <c r="H2381" i="3" a="1"/>
  <c r="H2381" i="3" s="1"/>
  <c r="I2380" i="3"/>
  <c r="H2380" i="3" a="1"/>
  <c r="H2380" i="3" s="1"/>
  <c r="I2379" i="3"/>
  <c r="H2379" i="3" a="1"/>
  <c r="H2379" i="3" s="1"/>
  <c r="I2378" i="3"/>
  <c r="H2378" i="3" a="1"/>
  <c r="H2378" i="3" s="1"/>
  <c r="I2377" i="3"/>
  <c r="H2377" i="3" a="1"/>
  <c r="H2377" i="3" s="1"/>
  <c r="I2376" i="3"/>
  <c r="H2376" i="3" a="1"/>
  <c r="H2376" i="3" s="1"/>
  <c r="I2375" i="3"/>
  <c r="H2375" i="3" a="1"/>
  <c r="H2375" i="3" s="1"/>
  <c r="I2374" i="3"/>
  <c r="H2374" i="3" a="1"/>
  <c r="H2374" i="3" s="1"/>
  <c r="I2373" i="3"/>
  <c r="H2373" i="3" a="1"/>
  <c r="H2373" i="3" s="1"/>
  <c r="I2372" i="3"/>
  <c r="H2372" i="3" a="1"/>
  <c r="H2372" i="3" s="1"/>
  <c r="I2371" i="3"/>
  <c r="H2371" i="3" a="1"/>
  <c r="H2371" i="3" s="1"/>
  <c r="I2370" i="3"/>
  <c r="H2370" i="3" a="1"/>
  <c r="H2370" i="3" s="1"/>
  <c r="I2369" i="3"/>
  <c r="H2369" i="3" a="1"/>
  <c r="H2369" i="3" s="1"/>
  <c r="I2368" i="3"/>
  <c r="H2368" i="3" a="1"/>
  <c r="H2368" i="3" s="1"/>
  <c r="I2367" i="3"/>
  <c r="H2367" i="3" a="1"/>
  <c r="H2367" i="3" s="1"/>
  <c r="I2366" i="3"/>
  <c r="H2366" i="3" a="1"/>
  <c r="H2366" i="3" s="1"/>
  <c r="I2365" i="3"/>
  <c r="H2365" i="3" a="1"/>
  <c r="H2365" i="3" s="1"/>
  <c r="I2364" i="3"/>
  <c r="H2364" i="3" a="1"/>
  <c r="H2364" i="3" s="1"/>
  <c r="I2363" i="3"/>
  <c r="H2363" i="3" a="1"/>
  <c r="H2363" i="3" s="1"/>
  <c r="I2362" i="3"/>
  <c r="H2362" i="3" a="1"/>
  <c r="H2362" i="3" s="1"/>
  <c r="I2361" i="3"/>
  <c r="H2361" i="3" a="1"/>
  <c r="H2361" i="3" s="1"/>
  <c r="I2360" i="3"/>
  <c r="H2360" i="3" a="1"/>
  <c r="H2360" i="3" s="1"/>
  <c r="I2359" i="3"/>
  <c r="H2359" i="3" a="1"/>
  <c r="H2359" i="3" s="1"/>
  <c r="I2358" i="3"/>
  <c r="H2358" i="3" a="1"/>
  <c r="H2358" i="3" s="1"/>
  <c r="I2357" i="3"/>
  <c r="H2357" i="3" a="1"/>
  <c r="H2357" i="3" s="1"/>
  <c r="I2356" i="3"/>
  <c r="H2356" i="3" a="1"/>
  <c r="H2356" i="3" s="1"/>
  <c r="I2355" i="3"/>
  <c r="H2355" i="3" a="1"/>
  <c r="H2355" i="3" s="1"/>
  <c r="I2354" i="3"/>
  <c r="H2354" i="3" a="1"/>
  <c r="H2354" i="3" s="1"/>
  <c r="I2353" i="3"/>
  <c r="H2353" i="3" a="1"/>
  <c r="H2353" i="3" s="1"/>
  <c r="I2352" i="3"/>
  <c r="H2352" i="3" a="1"/>
  <c r="H2352" i="3" s="1"/>
  <c r="I2351" i="3"/>
  <c r="H2351" i="3" a="1"/>
  <c r="H2351" i="3" s="1"/>
  <c r="I2350" i="3"/>
  <c r="H2350" i="3" a="1"/>
  <c r="H2350" i="3" s="1"/>
  <c r="I2349" i="3"/>
  <c r="H2349" i="3" a="1"/>
  <c r="H2349" i="3" s="1"/>
  <c r="I2348" i="3"/>
  <c r="H2348" i="3" a="1"/>
  <c r="H2348" i="3" s="1"/>
  <c r="I2347" i="3"/>
  <c r="H2347" i="3" a="1"/>
  <c r="H2347" i="3" s="1"/>
  <c r="I2346" i="3"/>
  <c r="H2346" i="3" a="1"/>
  <c r="H2346" i="3" s="1"/>
  <c r="I2345" i="3"/>
  <c r="H2345" i="3" a="1"/>
  <c r="H2345" i="3" s="1"/>
  <c r="I2344" i="3"/>
  <c r="H2344" i="3" a="1"/>
  <c r="H2344" i="3" s="1"/>
  <c r="I2343" i="3"/>
  <c r="H2343" i="3" a="1"/>
  <c r="H2343" i="3" s="1"/>
  <c r="I2342" i="3"/>
  <c r="H2342" i="3" a="1"/>
  <c r="H2342" i="3" s="1"/>
  <c r="I2341" i="3"/>
  <c r="H2341" i="3" a="1"/>
  <c r="H2341" i="3" s="1"/>
  <c r="I2340" i="3"/>
  <c r="H2340" i="3" a="1"/>
  <c r="H2340" i="3" s="1"/>
  <c r="I2339" i="3"/>
  <c r="H2339" i="3" a="1"/>
  <c r="H2339" i="3" s="1"/>
  <c r="I2338" i="3"/>
  <c r="H2338" i="3" a="1"/>
  <c r="H2338" i="3" s="1"/>
  <c r="I2337" i="3"/>
  <c r="H2337" i="3" a="1"/>
  <c r="H2337" i="3" s="1"/>
  <c r="I2336" i="3"/>
  <c r="H2336" i="3" a="1"/>
  <c r="H2336" i="3" s="1"/>
  <c r="I2335" i="3"/>
  <c r="H2335" i="3" a="1"/>
  <c r="H2335" i="3" s="1"/>
  <c r="I2334" i="3"/>
  <c r="H2334" i="3" a="1"/>
  <c r="H2334" i="3" s="1"/>
  <c r="I2333" i="3"/>
  <c r="H2333" i="3" a="1"/>
  <c r="H2333" i="3" s="1"/>
  <c r="I2332" i="3"/>
  <c r="H2332" i="3" a="1"/>
  <c r="H2332" i="3" s="1"/>
  <c r="I2331" i="3"/>
  <c r="H2331" i="3" a="1"/>
  <c r="H2331" i="3" s="1"/>
  <c r="I2330" i="3"/>
  <c r="H2330" i="3" a="1"/>
  <c r="H2330" i="3" s="1"/>
  <c r="I2329" i="3"/>
  <c r="H2329" i="3" a="1"/>
  <c r="H2329" i="3" s="1"/>
  <c r="I2328" i="3"/>
  <c r="H2328" i="3" a="1"/>
  <c r="H2328" i="3" s="1"/>
  <c r="I2327" i="3"/>
  <c r="H2327" i="3" a="1"/>
  <c r="H2327" i="3" s="1"/>
  <c r="I2326" i="3"/>
  <c r="H2326" i="3" a="1"/>
  <c r="H2326" i="3" s="1"/>
  <c r="I2325" i="3"/>
  <c r="H2325" i="3" a="1"/>
  <c r="H2325" i="3" s="1"/>
  <c r="I2324" i="3"/>
  <c r="H2324" i="3" a="1"/>
  <c r="H2324" i="3" s="1"/>
  <c r="I2323" i="3"/>
  <c r="H2323" i="3" a="1"/>
  <c r="H2323" i="3" s="1"/>
  <c r="I2322" i="3"/>
  <c r="H2322" i="3" a="1"/>
  <c r="H2322" i="3" s="1"/>
  <c r="I2321" i="3"/>
  <c r="H2321" i="3" a="1"/>
  <c r="H2321" i="3" s="1"/>
  <c r="I2320" i="3"/>
  <c r="H2320" i="3" a="1"/>
  <c r="H2320" i="3" s="1"/>
  <c r="I2319" i="3"/>
  <c r="H2319" i="3" a="1"/>
  <c r="H2319" i="3" s="1"/>
  <c r="I2318" i="3"/>
  <c r="H2318" i="3" a="1"/>
  <c r="H2318" i="3" s="1"/>
  <c r="I2317" i="3"/>
  <c r="H2317" i="3" a="1"/>
  <c r="H2317" i="3" s="1"/>
  <c r="I2316" i="3"/>
  <c r="H2316" i="3" a="1"/>
  <c r="H2316" i="3" s="1"/>
  <c r="I2315" i="3"/>
  <c r="H2315" i="3" a="1"/>
  <c r="H2315" i="3" s="1"/>
  <c r="I2314" i="3"/>
  <c r="H2314" i="3" a="1"/>
  <c r="H2314" i="3" s="1"/>
  <c r="I2313" i="3"/>
  <c r="H2313" i="3" a="1"/>
  <c r="H2313" i="3" s="1"/>
  <c r="I2312" i="3"/>
  <c r="H2312" i="3" a="1"/>
  <c r="H2312" i="3" s="1"/>
  <c r="I2311" i="3"/>
  <c r="H2311" i="3" a="1"/>
  <c r="H2311" i="3" s="1"/>
  <c r="I2310" i="3"/>
  <c r="H2310" i="3" a="1"/>
  <c r="H2310" i="3" s="1"/>
  <c r="I2309" i="3"/>
  <c r="H2309" i="3" a="1"/>
  <c r="H2309" i="3" s="1"/>
  <c r="I2308" i="3"/>
  <c r="H2308" i="3" a="1"/>
  <c r="H2308" i="3" s="1"/>
  <c r="I2307" i="3"/>
  <c r="H2307" i="3" a="1"/>
  <c r="H2307" i="3" s="1"/>
  <c r="I2306" i="3"/>
  <c r="H2306" i="3" a="1"/>
  <c r="H2306" i="3" s="1"/>
  <c r="I2305" i="3"/>
  <c r="H2305" i="3" a="1"/>
  <c r="H2305" i="3" s="1"/>
  <c r="I2304" i="3"/>
  <c r="H2304" i="3" a="1"/>
  <c r="H2304" i="3" s="1"/>
  <c r="I2303" i="3"/>
  <c r="H2303" i="3" a="1"/>
  <c r="H2303" i="3" s="1"/>
  <c r="I2302" i="3"/>
  <c r="H2302" i="3" a="1"/>
  <c r="H2302" i="3" s="1"/>
  <c r="I2301" i="3"/>
  <c r="H2301" i="3" a="1"/>
  <c r="H2301" i="3" s="1"/>
  <c r="I2300" i="3"/>
  <c r="H2300" i="3" a="1"/>
  <c r="H2300" i="3" s="1"/>
  <c r="I2299" i="3"/>
  <c r="H2299" i="3" a="1"/>
  <c r="H2299" i="3" s="1"/>
  <c r="I2298" i="3"/>
  <c r="H2298" i="3" a="1"/>
  <c r="H2298" i="3" s="1"/>
  <c r="I2297" i="3"/>
  <c r="H2297" i="3" a="1"/>
  <c r="H2297" i="3" s="1"/>
  <c r="I2296" i="3"/>
  <c r="H2296" i="3" a="1"/>
  <c r="H2296" i="3" s="1"/>
  <c r="I2295" i="3"/>
  <c r="H2295" i="3" a="1"/>
  <c r="H2295" i="3" s="1"/>
  <c r="I2294" i="3"/>
  <c r="H2294" i="3" a="1"/>
  <c r="H2294" i="3" s="1"/>
  <c r="I2293" i="3"/>
  <c r="H2293" i="3" a="1"/>
  <c r="H2293" i="3" s="1"/>
  <c r="I2292" i="3"/>
  <c r="H2292" i="3" a="1"/>
  <c r="H2292" i="3" s="1"/>
  <c r="I2291" i="3"/>
  <c r="H2291" i="3" a="1"/>
  <c r="H2291" i="3" s="1"/>
  <c r="I2290" i="3"/>
  <c r="H2290" i="3" a="1"/>
  <c r="H2290" i="3" s="1"/>
  <c r="I2289" i="3"/>
  <c r="H2289" i="3" a="1"/>
  <c r="H2289" i="3" s="1"/>
  <c r="I2288" i="3"/>
  <c r="H2288" i="3" a="1"/>
  <c r="H2288" i="3" s="1"/>
  <c r="I2287" i="3"/>
  <c r="H2287" i="3" a="1"/>
  <c r="H2287" i="3" s="1"/>
  <c r="I2286" i="3"/>
  <c r="H2286" i="3" a="1"/>
  <c r="H2286" i="3" s="1"/>
  <c r="I2285" i="3"/>
  <c r="H2285" i="3" a="1"/>
  <c r="H2285" i="3" s="1"/>
  <c r="I2284" i="3"/>
  <c r="H2284" i="3" a="1"/>
  <c r="H2284" i="3" s="1"/>
  <c r="I2283" i="3"/>
  <c r="H2283" i="3" a="1"/>
  <c r="H2283" i="3" s="1"/>
  <c r="I2282" i="3"/>
  <c r="H2282" i="3" a="1"/>
  <c r="H2282" i="3" s="1"/>
  <c r="I2281" i="3"/>
  <c r="H2281" i="3" a="1"/>
  <c r="H2281" i="3" s="1"/>
  <c r="I2280" i="3"/>
  <c r="H2280" i="3" a="1"/>
  <c r="H2280" i="3" s="1"/>
  <c r="I2279" i="3"/>
  <c r="H2279" i="3" a="1"/>
  <c r="H2279" i="3" s="1"/>
  <c r="I2278" i="3"/>
  <c r="H2278" i="3" a="1"/>
  <c r="H2278" i="3" s="1"/>
  <c r="I2277" i="3"/>
  <c r="H2277" i="3" a="1"/>
  <c r="H2277" i="3" s="1"/>
  <c r="I2276" i="3"/>
  <c r="H2276" i="3" a="1"/>
  <c r="H2276" i="3" s="1"/>
  <c r="I2275" i="3"/>
  <c r="H2275" i="3" a="1"/>
  <c r="H2275" i="3" s="1"/>
  <c r="I2274" i="3"/>
  <c r="H2274" i="3" a="1"/>
  <c r="H2274" i="3" s="1"/>
  <c r="I2273" i="3"/>
  <c r="H2273" i="3" a="1"/>
  <c r="H2273" i="3" s="1"/>
  <c r="I2272" i="3"/>
  <c r="H2272" i="3" a="1"/>
  <c r="H2272" i="3" s="1"/>
  <c r="I2271" i="3"/>
  <c r="H2271" i="3" a="1"/>
  <c r="H2271" i="3" s="1"/>
  <c r="I2270" i="3"/>
  <c r="H2270" i="3" a="1"/>
  <c r="H2270" i="3" s="1"/>
  <c r="I2269" i="3"/>
  <c r="H2269" i="3" a="1"/>
  <c r="H2269" i="3" s="1"/>
  <c r="I2268" i="3"/>
  <c r="H2268" i="3" a="1"/>
  <c r="H2268" i="3" s="1"/>
  <c r="I2267" i="3"/>
  <c r="H2267" i="3" a="1"/>
  <c r="H2267" i="3" s="1"/>
  <c r="I2266" i="3"/>
  <c r="H2266" i="3" a="1"/>
  <c r="H2266" i="3" s="1"/>
  <c r="I2265" i="3"/>
  <c r="H2265" i="3" a="1"/>
  <c r="H2265" i="3" s="1"/>
  <c r="I2264" i="3"/>
  <c r="H2264" i="3" a="1"/>
  <c r="H2264" i="3" s="1"/>
  <c r="I2263" i="3"/>
  <c r="H2263" i="3" a="1"/>
  <c r="H2263" i="3" s="1"/>
  <c r="I2262" i="3"/>
  <c r="H2262" i="3" a="1"/>
  <c r="H2262" i="3" s="1"/>
  <c r="I2261" i="3"/>
  <c r="H2261" i="3" a="1"/>
  <c r="H2261" i="3" s="1"/>
  <c r="I2260" i="3"/>
  <c r="H2260" i="3" a="1"/>
  <c r="H2260" i="3" s="1"/>
  <c r="I2259" i="3"/>
  <c r="H2259" i="3" a="1"/>
  <c r="H2259" i="3" s="1"/>
  <c r="I2258" i="3"/>
  <c r="H2258" i="3" a="1"/>
  <c r="H2258" i="3" s="1"/>
  <c r="I2257" i="3"/>
  <c r="H2257" i="3" a="1"/>
  <c r="H2257" i="3" s="1"/>
  <c r="I2256" i="3"/>
  <c r="H2256" i="3" a="1"/>
  <c r="H2256" i="3" s="1"/>
  <c r="I2255" i="3"/>
  <c r="H2255" i="3" a="1"/>
  <c r="H2255" i="3" s="1"/>
  <c r="I2254" i="3"/>
  <c r="H2254" i="3" a="1"/>
  <c r="H2254" i="3" s="1"/>
  <c r="I2253" i="3"/>
  <c r="H2253" i="3" a="1"/>
  <c r="H2253" i="3" s="1"/>
  <c r="I2252" i="3"/>
  <c r="H2252" i="3" a="1"/>
  <c r="H2252" i="3" s="1"/>
  <c r="I2251" i="3"/>
  <c r="H2251" i="3" a="1"/>
  <c r="H2251" i="3" s="1"/>
  <c r="I2250" i="3"/>
  <c r="H2250" i="3" a="1"/>
  <c r="H2250" i="3" s="1"/>
  <c r="I2249" i="3"/>
  <c r="H2249" i="3" a="1"/>
  <c r="H2249" i="3" s="1"/>
  <c r="I2248" i="3"/>
  <c r="H2248" i="3" a="1"/>
  <c r="H2248" i="3" s="1"/>
  <c r="I2247" i="3"/>
  <c r="H2247" i="3" a="1"/>
  <c r="H2247" i="3" s="1"/>
  <c r="I2246" i="3"/>
  <c r="H2246" i="3" a="1"/>
  <c r="H2246" i="3" s="1"/>
  <c r="I2245" i="3"/>
  <c r="H2245" i="3" a="1"/>
  <c r="H2245" i="3" s="1"/>
  <c r="I2244" i="3"/>
  <c r="H2244" i="3" a="1"/>
  <c r="H2244" i="3" s="1"/>
  <c r="I2243" i="3"/>
  <c r="H2243" i="3" a="1"/>
  <c r="H2243" i="3" s="1"/>
  <c r="I2242" i="3"/>
  <c r="H2242" i="3" a="1"/>
  <c r="H2242" i="3" s="1"/>
  <c r="I2241" i="3"/>
  <c r="H2241" i="3" a="1"/>
  <c r="H2241" i="3" s="1"/>
  <c r="I2240" i="3"/>
  <c r="H2240" i="3" a="1"/>
  <c r="H2240" i="3" s="1"/>
  <c r="I2239" i="3"/>
  <c r="H2239" i="3" a="1"/>
  <c r="H2239" i="3" s="1"/>
  <c r="I2238" i="3"/>
  <c r="H2238" i="3" a="1"/>
  <c r="H2238" i="3" s="1"/>
  <c r="I2237" i="3"/>
  <c r="H2237" i="3" a="1"/>
  <c r="H2237" i="3" s="1"/>
  <c r="I2236" i="3"/>
  <c r="H2236" i="3" a="1"/>
  <c r="H2236" i="3" s="1"/>
  <c r="I2235" i="3"/>
  <c r="H2235" i="3" a="1"/>
  <c r="H2235" i="3" s="1"/>
  <c r="I2234" i="3"/>
  <c r="H2234" i="3" a="1"/>
  <c r="H2234" i="3" s="1"/>
  <c r="I2233" i="3"/>
  <c r="H2233" i="3" a="1"/>
  <c r="H2233" i="3" s="1"/>
  <c r="I2232" i="3"/>
  <c r="H2232" i="3" a="1"/>
  <c r="H2232" i="3" s="1"/>
  <c r="I2231" i="3"/>
  <c r="H2231" i="3" a="1"/>
  <c r="H2231" i="3" s="1"/>
  <c r="I2230" i="3"/>
  <c r="H2230" i="3" a="1"/>
  <c r="H2230" i="3" s="1"/>
  <c r="I2229" i="3"/>
  <c r="H2229" i="3" a="1"/>
  <c r="H2229" i="3" s="1"/>
  <c r="I2228" i="3"/>
  <c r="H2228" i="3" a="1"/>
  <c r="H2228" i="3" s="1"/>
  <c r="I2227" i="3"/>
  <c r="H2227" i="3" a="1"/>
  <c r="H2227" i="3" s="1"/>
  <c r="I2226" i="3"/>
  <c r="H2226" i="3" a="1"/>
  <c r="H2226" i="3" s="1"/>
  <c r="I2225" i="3"/>
  <c r="H2225" i="3" a="1"/>
  <c r="H2225" i="3" s="1"/>
  <c r="I2224" i="3"/>
  <c r="H2224" i="3" a="1"/>
  <c r="H2224" i="3" s="1"/>
  <c r="I2223" i="3"/>
  <c r="H2223" i="3" a="1"/>
  <c r="H2223" i="3" s="1"/>
  <c r="I2222" i="3"/>
  <c r="H2222" i="3" a="1"/>
  <c r="H2222" i="3" s="1"/>
  <c r="I2221" i="3"/>
  <c r="H2221" i="3" a="1"/>
  <c r="H2221" i="3" s="1"/>
  <c r="I2220" i="3"/>
  <c r="H2220" i="3" a="1"/>
  <c r="H2220" i="3" s="1"/>
  <c r="I2219" i="3"/>
  <c r="H2219" i="3" a="1"/>
  <c r="H2219" i="3" s="1"/>
  <c r="I2218" i="3"/>
  <c r="H2218" i="3" a="1"/>
  <c r="H2218" i="3" s="1"/>
  <c r="I2217" i="3"/>
  <c r="H2217" i="3" a="1"/>
  <c r="H2217" i="3" s="1"/>
  <c r="I2216" i="3"/>
  <c r="H2216" i="3" a="1"/>
  <c r="H2216" i="3" s="1"/>
  <c r="I2215" i="3"/>
  <c r="H2215" i="3" a="1"/>
  <c r="H2215" i="3" s="1"/>
  <c r="I2214" i="3"/>
  <c r="H2214" i="3" a="1"/>
  <c r="H2214" i="3" s="1"/>
  <c r="I2213" i="3"/>
  <c r="H2213" i="3" a="1"/>
  <c r="H2213" i="3" s="1"/>
  <c r="I2212" i="3"/>
  <c r="H2212" i="3" a="1"/>
  <c r="H2212" i="3" s="1"/>
  <c r="I2211" i="3"/>
  <c r="H2211" i="3" a="1"/>
  <c r="H2211" i="3" s="1"/>
  <c r="I2210" i="3"/>
  <c r="H2210" i="3" a="1"/>
  <c r="H2210" i="3" s="1"/>
  <c r="I2209" i="3"/>
  <c r="H2209" i="3" a="1"/>
  <c r="H2209" i="3" s="1"/>
  <c r="I2208" i="3"/>
  <c r="H2208" i="3" a="1"/>
  <c r="H2208" i="3" s="1"/>
  <c r="I2207" i="3"/>
  <c r="H2207" i="3" a="1"/>
  <c r="H2207" i="3" s="1"/>
  <c r="I2206" i="3"/>
  <c r="H2206" i="3" a="1"/>
  <c r="H2206" i="3" s="1"/>
  <c r="I2205" i="3"/>
  <c r="H2205" i="3" a="1"/>
  <c r="H2205" i="3" s="1"/>
  <c r="I2204" i="3"/>
  <c r="H2204" i="3" a="1"/>
  <c r="H2204" i="3" s="1"/>
  <c r="I2203" i="3"/>
  <c r="H2203" i="3" a="1"/>
  <c r="H2203" i="3" s="1"/>
  <c r="I2202" i="3"/>
  <c r="H2202" i="3" a="1"/>
  <c r="H2202" i="3" s="1"/>
  <c r="I2201" i="3"/>
  <c r="H2201" i="3" a="1"/>
  <c r="H2201" i="3" s="1"/>
  <c r="I2200" i="3"/>
  <c r="H2200" i="3" a="1"/>
  <c r="H2200" i="3" s="1"/>
  <c r="I2199" i="3"/>
  <c r="H2199" i="3" a="1"/>
  <c r="H2199" i="3" s="1"/>
  <c r="I2198" i="3"/>
  <c r="H2198" i="3" a="1"/>
  <c r="H2198" i="3" s="1"/>
  <c r="I2197" i="3"/>
  <c r="H2197" i="3" a="1"/>
  <c r="H2197" i="3" s="1"/>
  <c r="I2196" i="3"/>
  <c r="H2196" i="3" a="1"/>
  <c r="H2196" i="3" s="1"/>
  <c r="I2195" i="3"/>
  <c r="H2195" i="3" a="1"/>
  <c r="H2195" i="3" s="1"/>
  <c r="I2194" i="3"/>
  <c r="H2194" i="3" a="1"/>
  <c r="H2194" i="3" s="1"/>
  <c r="I2193" i="3"/>
  <c r="H2193" i="3" a="1"/>
  <c r="H2193" i="3" s="1"/>
  <c r="I2192" i="3"/>
  <c r="H2192" i="3" a="1"/>
  <c r="H2192" i="3" s="1"/>
  <c r="I2191" i="3"/>
  <c r="H2191" i="3" a="1"/>
  <c r="H2191" i="3" s="1"/>
  <c r="I2190" i="3"/>
  <c r="H2190" i="3" a="1"/>
  <c r="H2190" i="3" s="1"/>
  <c r="I2189" i="3"/>
  <c r="H2189" i="3" a="1"/>
  <c r="H2189" i="3" s="1"/>
  <c r="I2188" i="3"/>
  <c r="H2188" i="3" a="1"/>
  <c r="H2188" i="3" s="1"/>
  <c r="I2187" i="3"/>
  <c r="H2187" i="3" a="1"/>
  <c r="H2187" i="3" s="1"/>
  <c r="I2186" i="3"/>
  <c r="H2186" i="3" a="1"/>
  <c r="H2186" i="3" s="1"/>
  <c r="I2185" i="3"/>
  <c r="H2185" i="3" a="1"/>
  <c r="H2185" i="3" s="1"/>
  <c r="I2184" i="3"/>
  <c r="H2184" i="3" a="1"/>
  <c r="H2184" i="3" s="1"/>
  <c r="I2183" i="3"/>
  <c r="H2183" i="3" a="1"/>
  <c r="H2183" i="3" s="1"/>
  <c r="I2182" i="3"/>
  <c r="H2182" i="3" a="1"/>
  <c r="H2182" i="3" s="1"/>
  <c r="I2181" i="3"/>
  <c r="H2181" i="3" a="1"/>
  <c r="H2181" i="3" s="1"/>
  <c r="I2180" i="3"/>
  <c r="H2180" i="3" a="1"/>
  <c r="H2180" i="3" s="1"/>
  <c r="I2179" i="3"/>
  <c r="H2179" i="3" a="1"/>
  <c r="H2179" i="3" s="1"/>
  <c r="I2178" i="3"/>
  <c r="H2178" i="3" a="1"/>
  <c r="H2178" i="3" s="1"/>
  <c r="I2177" i="3"/>
  <c r="H2177" i="3" a="1"/>
  <c r="H2177" i="3" s="1"/>
  <c r="I2176" i="3"/>
  <c r="H2176" i="3" a="1"/>
  <c r="H2176" i="3" s="1"/>
  <c r="I2175" i="3"/>
  <c r="H2175" i="3" a="1"/>
  <c r="H2175" i="3" s="1"/>
  <c r="I2174" i="3"/>
  <c r="H2174" i="3" a="1"/>
  <c r="H2174" i="3" s="1"/>
  <c r="I2173" i="3"/>
  <c r="H2173" i="3" a="1"/>
  <c r="H2173" i="3" s="1"/>
  <c r="I2172" i="3"/>
  <c r="H2172" i="3" a="1"/>
  <c r="H2172" i="3" s="1"/>
  <c r="I2171" i="3"/>
  <c r="H2171" i="3" a="1"/>
  <c r="H2171" i="3" s="1"/>
  <c r="I2170" i="3"/>
  <c r="H2170" i="3" a="1"/>
  <c r="H2170" i="3" s="1"/>
  <c r="I2169" i="3"/>
  <c r="H2169" i="3" a="1"/>
  <c r="H2169" i="3" s="1"/>
  <c r="I2168" i="3"/>
  <c r="H2168" i="3" a="1"/>
  <c r="H2168" i="3" s="1"/>
  <c r="I2167" i="3"/>
  <c r="H2167" i="3" a="1"/>
  <c r="H2167" i="3" s="1"/>
  <c r="I2166" i="3"/>
  <c r="H2166" i="3" a="1"/>
  <c r="H2166" i="3" s="1"/>
  <c r="I2165" i="3"/>
  <c r="H2165" i="3" a="1"/>
  <c r="H2165" i="3" s="1"/>
  <c r="I2164" i="3"/>
  <c r="H2164" i="3" a="1"/>
  <c r="H2164" i="3" s="1"/>
  <c r="I2163" i="3"/>
  <c r="H2163" i="3" a="1"/>
  <c r="H2163" i="3" s="1"/>
  <c r="I2162" i="3"/>
  <c r="H2162" i="3" a="1"/>
  <c r="H2162" i="3" s="1"/>
  <c r="I2161" i="3"/>
  <c r="H2161" i="3" a="1"/>
  <c r="H2161" i="3" s="1"/>
  <c r="I2160" i="3"/>
  <c r="H2160" i="3" a="1"/>
  <c r="H2160" i="3" s="1"/>
  <c r="I2159" i="3"/>
  <c r="H2159" i="3" a="1"/>
  <c r="H2159" i="3" s="1"/>
  <c r="I2158" i="3"/>
  <c r="H2158" i="3" a="1"/>
  <c r="H2158" i="3" s="1"/>
  <c r="I2157" i="3"/>
  <c r="H2157" i="3" a="1"/>
  <c r="H2157" i="3" s="1"/>
  <c r="I2156" i="3"/>
  <c r="H2156" i="3" a="1"/>
  <c r="H2156" i="3" s="1"/>
  <c r="I2155" i="3"/>
  <c r="H2155" i="3" a="1"/>
  <c r="H2155" i="3" s="1"/>
  <c r="I2154" i="3"/>
  <c r="H2154" i="3" a="1"/>
  <c r="H2154" i="3" s="1"/>
  <c r="I2153" i="3"/>
  <c r="H2153" i="3" a="1"/>
  <c r="H2153" i="3" s="1"/>
  <c r="I2152" i="3"/>
  <c r="H2152" i="3" a="1"/>
  <c r="H2152" i="3" s="1"/>
  <c r="I2151" i="3"/>
  <c r="H2151" i="3" a="1"/>
  <c r="H2151" i="3" s="1"/>
  <c r="I2150" i="3"/>
  <c r="H2150" i="3" a="1"/>
  <c r="H2150" i="3" s="1"/>
  <c r="I2149" i="3"/>
  <c r="H2149" i="3" a="1"/>
  <c r="H2149" i="3" s="1"/>
  <c r="I2148" i="3"/>
  <c r="H2148" i="3" a="1"/>
  <c r="H2148" i="3" s="1"/>
  <c r="I2147" i="3"/>
  <c r="H2147" i="3" a="1"/>
  <c r="H2147" i="3" s="1"/>
  <c r="I2146" i="3"/>
  <c r="H2146" i="3" a="1"/>
  <c r="H2146" i="3" s="1"/>
  <c r="I2145" i="3"/>
  <c r="H2145" i="3" a="1"/>
  <c r="H2145" i="3" s="1"/>
  <c r="I2144" i="3"/>
  <c r="H2144" i="3" a="1"/>
  <c r="H2144" i="3" s="1"/>
  <c r="I2143" i="3"/>
  <c r="H2143" i="3" a="1"/>
  <c r="H2143" i="3" s="1"/>
  <c r="I2142" i="3"/>
  <c r="H2142" i="3" a="1"/>
  <c r="H2142" i="3" s="1"/>
  <c r="I2141" i="3"/>
  <c r="H2141" i="3" a="1"/>
  <c r="H2141" i="3" s="1"/>
  <c r="I2140" i="3"/>
  <c r="H2140" i="3" a="1"/>
  <c r="H2140" i="3" s="1"/>
  <c r="I2139" i="3"/>
  <c r="H2139" i="3" a="1"/>
  <c r="H2139" i="3" s="1"/>
  <c r="I2138" i="3"/>
  <c r="H2138" i="3" a="1"/>
  <c r="H2138" i="3" s="1"/>
  <c r="I2137" i="3"/>
  <c r="H2137" i="3" a="1"/>
  <c r="H2137" i="3" s="1"/>
  <c r="I2136" i="3"/>
  <c r="H2136" i="3" a="1"/>
  <c r="H2136" i="3" s="1"/>
  <c r="I2135" i="3"/>
  <c r="H2135" i="3" a="1"/>
  <c r="H2135" i="3" s="1"/>
  <c r="I2134" i="3"/>
  <c r="H2134" i="3" a="1"/>
  <c r="H2134" i="3" s="1"/>
  <c r="I2133" i="3"/>
  <c r="H2133" i="3" a="1"/>
  <c r="H2133" i="3" s="1"/>
  <c r="I2132" i="3"/>
  <c r="H2132" i="3" a="1"/>
  <c r="H2132" i="3" s="1"/>
  <c r="I2131" i="3"/>
  <c r="H2131" i="3" a="1"/>
  <c r="H2131" i="3" s="1"/>
  <c r="I2130" i="3"/>
  <c r="H2130" i="3" a="1"/>
  <c r="H2130" i="3" s="1"/>
  <c r="I2129" i="3"/>
  <c r="H2129" i="3" a="1"/>
  <c r="H2129" i="3" s="1"/>
  <c r="I2128" i="3"/>
  <c r="H2128" i="3" a="1"/>
  <c r="H2128" i="3" s="1"/>
  <c r="I2127" i="3"/>
  <c r="H2127" i="3" a="1"/>
  <c r="H2127" i="3" s="1"/>
  <c r="I2126" i="3"/>
  <c r="H2126" i="3" a="1"/>
  <c r="H2126" i="3" s="1"/>
  <c r="I2125" i="3"/>
  <c r="H2125" i="3" a="1"/>
  <c r="H2125" i="3" s="1"/>
  <c r="I2124" i="3"/>
  <c r="H2124" i="3" a="1"/>
  <c r="H2124" i="3" s="1"/>
  <c r="I2123" i="3"/>
  <c r="H2123" i="3" a="1"/>
  <c r="H2123" i="3" s="1"/>
  <c r="I2122" i="3"/>
  <c r="H2122" i="3" a="1"/>
  <c r="H2122" i="3" s="1"/>
  <c r="I2121" i="3"/>
  <c r="H2121" i="3" a="1"/>
  <c r="H2121" i="3" s="1"/>
  <c r="I2120" i="3"/>
  <c r="H2120" i="3" a="1"/>
  <c r="H2120" i="3" s="1"/>
  <c r="I2119" i="3"/>
  <c r="H2119" i="3" a="1"/>
  <c r="H2119" i="3" s="1"/>
  <c r="I2118" i="3"/>
  <c r="H2118" i="3" a="1"/>
  <c r="H2118" i="3" s="1"/>
  <c r="I2117" i="3"/>
  <c r="H2117" i="3" a="1"/>
  <c r="H2117" i="3" s="1"/>
  <c r="I2116" i="3"/>
  <c r="H2116" i="3" a="1"/>
  <c r="H2116" i="3" s="1"/>
  <c r="I2115" i="3"/>
  <c r="H2115" i="3" a="1"/>
  <c r="H2115" i="3" s="1"/>
  <c r="I2114" i="3"/>
  <c r="H2114" i="3" a="1"/>
  <c r="H2114" i="3" s="1"/>
  <c r="I2113" i="3"/>
  <c r="H2113" i="3" a="1"/>
  <c r="H2113" i="3" s="1"/>
  <c r="I2112" i="3"/>
  <c r="H2112" i="3" a="1"/>
  <c r="H2112" i="3" s="1"/>
  <c r="I2111" i="3"/>
  <c r="H2111" i="3" a="1"/>
  <c r="H2111" i="3" s="1"/>
  <c r="I2110" i="3"/>
  <c r="H2110" i="3" a="1"/>
  <c r="H2110" i="3" s="1"/>
  <c r="I2109" i="3"/>
  <c r="H2109" i="3" a="1"/>
  <c r="H2109" i="3" s="1"/>
  <c r="I2108" i="3"/>
  <c r="H2108" i="3" a="1"/>
  <c r="H2108" i="3" s="1"/>
  <c r="I2107" i="3"/>
  <c r="H2107" i="3" a="1"/>
  <c r="H2107" i="3" s="1"/>
  <c r="I2106" i="3"/>
  <c r="H2106" i="3" a="1"/>
  <c r="H2106" i="3" s="1"/>
  <c r="I2105" i="3"/>
  <c r="H2105" i="3" a="1"/>
  <c r="H2105" i="3" s="1"/>
  <c r="I2104" i="3"/>
  <c r="H2104" i="3" a="1"/>
  <c r="H2104" i="3" s="1"/>
  <c r="I2103" i="3"/>
  <c r="H2103" i="3" a="1"/>
  <c r="H2103" i="3" s="1"/>
  <c r="I2102" i="3"/>
  <c r="H2102" i="3" a="1"/>
  <c r="H2102" i="3" s="1"/>
  <c r="I2101" i="3"/>
  <c r="H2101" i="3" a="1"/>
  <c r="H2101" i="3" s="1"/>
  <c r="I2100" i="3"/>
  <c r="H2100" i="3" a="1"/>
  <c r="H2100" i="3" s="1"/>
  <c r="I2099" i="3"/>
  <c r="H2099" i="3" a="1"/>
  <c r="H2099" i="3" s="1"/>
  <c r="I2098" i="3"/>
  <c r="H2098" i="3" a="1"/>
  <c r="H2098" i="3" s="1"/>
  <c r="I2097" i="3"/>
  <c r="H2097" i="3" a="1"/>
  <c r="H2097" i="3" s="1"/>
  <c r="I2096" i="3"/>
  <c r="H2096" i="3" a="1"/>
  <c r="H2096" i="3" s="1"/>
  <c r="I2095" i="3"/>
  <c r="H2095" i="3" a="1"/>
  <c r="H2095" i="3" s="1"/>
  <c r="I2094" i="3"/>
  <c r="H2094" i="3" a="1"/>
  <c r="H2094" i="3" s="1"/>
  <c r="I2093" i="3"/>
  <c r="H2093" i="3" a="1"/>
  <c r="H2093" i="3" s="1"/>
  <c r="I2092" i="3"/>
  <c r="H2092" i="3" a="1"/>
  <c r="H2092" i="3" s="1"/>
  <c r="I2091" i="3"/>
  <c r="H2091" i="3" a="1"/>
  <c r="H2091" i="3" s="1"/>
  <c r="I2090" i="3"/>
  <c r="H2090" i="3" a="1"/>
  <c r="H2090" i="3" s="1"/>
  <c r="I2089" i="3"/>
  <c r="H2089" i="3" a="1"/>
  <c r="H2089" i="3" s="1"/>
  <c r="I2088" i="3"/>
  <c r="H2088" i="3" a="1"/>
  <c r="H2088" i="3" s="1"/>
  <c r="I2087" i="3"/>
  <c r="H2087" i="3" a="1"/>
  <c r="H2087" i="3" s="1"/>
  <c r="I2086" i="3"/>
  <c r="H2086" i="3" a="1"/>
  <c r="H2086" i="3" s="1"/>
  <c r="I2085" i="3"/>
  <c r="H2085" i="3" a="1"/>
  <c r="H2085" i="3" s="1"/>
  <c r="I2084" i="3"/>
  <c r="H2084" i="3" a="1"/>
  <c r="H2084" i="3" s="1"/>
  <c r="I2083" i="3"/>
  <c r="H2083" i="3" a="1"/>
  <c r="H2083" i="3" s="1"/>
  <c r="I2082" i="3"/>
  <c r="H2082" i="3" a="1"/>
  <c r="H2082" i="3" s="1"/>
  <c r="I2081" i="3"/>
  <c r="H2081" i="3" a="1"/>
  <c r="H2081" i="3" s="1"/>
  <c r="I2080" i="3"/>
  <c r="H2080" i="3" a="1"/>
  <c r="H2080" i="3" s="1"/>
  <c r="I2079" i="3"/>
  <c r="H2079" i="3" a="1"/>
  <c r="H2079" i="3" s="1"/>
  <c r="I2078" i="3"/>
  <c r="H2078" i="3" a="1"/>
  <c r="H2078" i="3" s="1"/>
  <c r="I2077" i="3"/>
  <c r="H2077" i="3" a="1"/>
  <c r="H2077" i="3" s="1"/>
  <c r="I2076" i="3"/>
  <c r="H2076" i="3" a="1"/>
  <c r="H2076" i="3" s="1"/>
  <c r="I2075" i="3"/>
  <c r="H2075" i="3" a="1"/>
  <c r="H2075" i="3" s="1"/>
  <c r="I2074" i="3"/>
  <c r="H2074" i="3" a="1"/>
  <c r="H2074" i="3" s="1"/>
  <c r="I2073" i="3"/>
  <c r="H2073" i="3" a="1"/>
  <c r="H2073" i="3" s="1"/>
  <c r="I2072" i="3"/>
  <c r="H2072" i="3" a="1"/>
  <c r="H2072" i="3" s="1"/>
  <c r="I2071" i="3"/>
  <c r="H2071" i="3" a="1"/>
  <c r="H2071" i="3" s="1"/>
  <c r="I2070" i="3"/>
  <c r="H2070" i="3" a="1"/>
  <c r="H2070" i="3" s="1"/>
  <c r="I2069" i="3"/>
  <c r="H2069" i="3" a="1"/>
  <c r="H2069" i="3" s="1"/>
  <c r="I2068" i="3"/>
  <c r="H2068" i="3" a="1"/>
  <c r="H2068" i="3" s="1"/>
  <c r="I2067" i="3"/>
  <c r="H2067" i="3" a="1"/>
  <c r="H2067" i="3" s="1"/>
  <c r="I2066" i="3"/>
  <c r="H2066" i="3" a="1"/>
  <c r="H2066" i="3" s="1"/>
  <c r="I2065" i="3"/>
  <c r="H2065" i="3" a="1"/>
  <c r="H2065" i="3" s="1"/>
  <c r="I2064" i="3"/>
  <c r="H2064" i="3" a="1"/>
  <c r="H2064" i="3" s="1"/>
  <c r="I2063" i="3"/>
  <c r="H2063" i="3" a="1"/>
  <c r="H2063" i="3" s="1"/>
  <c r="I2062" i="3"/>
  <c r="H2062" i="3" a="1"/>
  <c r="H2062" i="3" s="1"/>
  <c r="I2061" i="3"/>
  <c r="H2061" i="3" a="1"/>
  <c r="H2061" i="3" s="1"/>
  <c r="I2060" i="3"/>
  <c r="H2060" i="3" a="1"/>
  <c r="H2060" i="3" s="1"/>
  <c r="I2059" i="3"/>
  <c r="H2059" i="3" a="1"/>
  <c r="H2059" i="3" s="1"/>
  <c r="I2058" i="3"/>
  <c r="H2058" i="3" a="1"/>
  <c r="H2058" i="3" s="1"/>
  <c r="I2057" i="3"/>
  <c r="H2057" i="3" a="1"/>
  <c r="H2057" i="3" s="1"/>
  <c r="I2056" i="3"/>
  <c r="H2056" i="3" a="1"/>
  <c r="H2056" i="3" s="1"/>
  <c r="I2055" i="3"/>
  <c r="H2055" i="3" a="1"/>
  <c r="H2055" i="3" s="1"/>
  <c r="I2054" i="3"/>
  <c r="H2054" i="3" a="1"/>
  <c r="H2054" i="3" s="1"/>
  <c r="I2053" i="3"/>
  <c r="H2053" i="3" a="1"/>
  <c r="H2053" i="3" s="1"/>
  <c r="I2052" i="3"/>
  <c r="H2052" i="3" a="1"/>
  <c r="H2052" i="3" s="1"/>
  <c r="I2051" i="3"/>
  <c r="H2051" i="3" a="1"/>
  <c r="H2051" i="3" s="1"/>
  <c r="I2050" i="3"/>
  <c r="H2050" i="3" a="1"/>
  <c r="H2050" i="3" s="1"/>
  <c r="I2049" i="3"/>
  <c r="H2049" i="3" a="1"/>
  <c r="H2049" i="3" s="1"/>
  <c r="I2048" i="3"/>
  <c r="H2048" i="3" a="1"/>
  <c r="H2048" i="3" s="1"/>
  <c r="I2047" i="3"/>
  <c r="H2047" i="3" a="1"/>
  <c r="H2047" i="3" s="1"/>
  <c r="I2046" i="3"/>
  <c r="H2046" i="3" a="1"/>
  <c r="H2046" i="3" s="1"/>
  <c r="I2045" i="3"/>
  <c r="H2045" i="3" a="1"/>
  <c r="H2045" i="3" s="1"/>
  <c r="I2044" i="3"/>
  <c r="H2044" i="3" a="1"/>
  <c r="H2044" i="3" s="1"/>
  <c r="I2043" i="3"/>
  <c r="H2043" i="3" a="1"/>
  <c r="H2043" i="3" s="1"/>
  <c r="I2042" i="3"/>
  <c r="H2042" i="3" a="1"/>
  <c r="H2042" i="3" s="1"/>
  <c r="I2041" i="3"/>
  <c r="H2041" i="3" a="1"/>
  <c r="H2041" i="3" s="1"/>
  <c r="I2040" i="3"/>
  <c r="H2040" i="3" a="1"/>
  <c r="H2040" i="3" s="1"/>
  <c r="I2039" i="3"/>
  <c r="H2039" i="3" a="1"/>
  <c r="H2039" i="3" s="1"/>
  <c r="I2038" i="3"/>
  <c r="H2038" i="3" a="1"/>
  <c r="H2038" i="3" s="1"/>
  <c r="I2037" i="3"/>
  <c r="H2037" i="3" a="1"/>
  <c r="H2037" i="3" s="1"/>
  <c r="I2036" i="3"/>
  <c r="H2036" i="3" a="1"/>
  <c r="H2036" i="3" s="1"/>
  <c r="I2035" i="3"/>
  <c r="H2035" i="3" a="1"/>
  <c r="H2035" i="3" s="1"/>
  <c r="I2034" i="3"/>
  <c r="H2034" i="3" a="1"/>
  <c r="H2034" i="3" s="1"/>
  <c r="I2033" i="3"/>
  <c r="H2033" i="3" a="1"/>
  <c r="H2033" i="3" s="1"/>
  <c r="I2032" i="3"/>
  <c r="H2032" i="3" a="1"/>
  <c r="H2032" i="3" s="1"/>
  <c r="I2031" i="3"/>
  <c r="H2031" i="3" a="1"/>
  <c r="H2031" i="3" s="1"/>
  <c r="I2030" i="3"/>
  <c r="H2030" i="3" a="1"/>
  <c r="H2030" i="3" s="1"/>
  <c r="I2029" i="3"/>
  <c r="H2029" i="3" a="1"/>
  <c r="H2029" i="3" s="1"/>
  <c r="I2028" i="3"/>
  <c r="H2028" i="3" a="1"/>
  <c r="H2028" i="3" s="1"/>
  <c r="I2027" i="3"/>
  <c r="H2027" i="3" a="1"/>
  <c r="H2027" i="3" s="1"/>
  <c r="I2026" i="3"/>
  <c r="H2026" i="3" a="1"/>
  <c r="H2026" i="3" s="1"/>
  <c r="I2025" i="3"/>
  <c r="H2025" i="3" a="1"/>
  <c r="H2025" i="3" s="1"/>
  <c r="I2024" i="3"/>
  <c r="H2024" i="3" a="1"/>
  <c r="H2024" i="3" s="1"/>
  <c r="I2023" i="3"/>
  <c r="H2023" i="3" a="1"/>
  <c r="H2023" i="3" s="1"/>
  <c r="I2022" i="3"/>
  <c r="H2022" i="3" a="1"/>
  <c r="H2022" i="3" s="1"/>
  <c r="I2021" i="3"/>
  <c r="H2021" i="3" a="1"/>
  <c r="H2021" i="3" s="1"/>
  <c r="I2020" i="3"/>
  <c r="H2020" i="3" a="1"/>
  <c r="H2020" i="3" s="1"/>
  <c r="I2019" i="3"/>
  <c r="H2019" i="3" a="1"/>
  <c r="H2019" i="3" s="1"/>
  <c r="I2018" i="3"/>
  <c r="H2018" i="3" a="1"/>
  <c r="H2018" i="3" s="1"/>
  <c r="I2017" i="3"/>
  <c r="H2017" i="3" a="1"/>
  <c r="H2017" i="3" s="1"/>
  <c r="I2016" i="3"/>
  <c r="H2016" i="3" a="1"/>
  <c r="H2016" i="3" s="1"/>
  <c r="I2015" i="3"/>
  <c r="H2015" i="3" a="1"/>
  <c r="H2015" i="3" s="1"/>
  <c r="I2014" i="3"/>
  <c r="H2014" i="3" a="1"/>
  <c r="H2014" i="3" s="1"/>
  <c r="I2013" i="3"/>
  <c r="H2013" i="3" a="1"/>
  <c r="H2013" i="3" s="1"/>
  <c r="I2012" i="3"/>
  <c r="H2012" i="3" a="1"/>
  <c r="H2012" i="3" s="1"/>
  <c r="I2011" i="3"/>
  <c r="H2011" i="3" a="1"/>
  <c r="H2011" i="3" s="1"/>
  <c r="I2010" i="3"/>
  <c r="H2010" i="3" a="1"/>
  <c r="H2010" i="3" s="1"/>
  <c r="I2009" i="3"/>
  <c r="H2009" i="3" a="1"/>
  <c r="H2009" i="3" s="1"/>
  <c r="I2008" i="3"/>
  <c r="H2008" i="3" a="1"/>
  <c r="H2008" i="3" s="1"/>
  <c r="I2007" i="3"/>
  <c r="H2007" i="3" a="1"/>
  <c r="H2007" i="3" s="1"/>
  <c r="I2006" i="3"/>
  <c r="H2006" i="3" a="1"/>
  <c r="H2006" i="3" s="1"/>
  <c r="I2005" i="3"/>
  <c r="H2005" i="3" a="1"/>
  <c r="H2005" i="3" s="1"/>
  <c r="I2004" i="3"/>
  <c r="H2004" i="3" a="1"/>
  <c r="H2004" i="3" s="1"/>
  <c r="I2003" i="3"/>
  <c r="H2003" i="3" a="1"/>
  <c r="H2003" i="3" s="1"/>
  <c r="I2002" i="3"/>
  <c r="H2002" i="3" a="1"/>
  <c r="H2002" i="3" s="1"/>
  <c r="I2001" i="3"/>
  <c r="H2001" i="3" a="1"/>
  <c r="H2001" i="3" s="1"/>
  <c r="I2000" i="3"/>
  <c r="H2000" i="3" a="1"/>
  <c r="H2000" i="3" s="1"/>
  <c r="I1999" i="3"/>
  <c r="H1999" i="3" a="1"/>
  <c r="H1999" i="3" s="1"/>
  <c r="I1998" i="3"/>
  <c r="H1998" i="3" a="1"/>
  <c r="H1998" i="3" s="1"/>
  <c r="I1997" i="3"/>
  <c r="H1997" i="3" a="1"/>
  <c r="H1997" i="3" s="1"/>
  <c r="I1996" i="3"/>
  <c r="H1996" i="3" a="1"/>
  <c r="H1996" i="3" s="1"/>
  <c r="I1995" i="3"/>
  <c r="H1995" i="3" a="1"/>
  <c r="H1995" i="3" s="1"/>
  <c r="I1994" i="3"/>
  <c r="H1994" i="3" a="1"/>
  <c r="H1994" i="3" s="1"/>
  <c r="I1993" i="3"/>
  <c r="H1993" i="3" a="1"/>
  <c r="H1993" i="3" s="1"/>
  <c r="I1992" i="3"/>
  <c r="H1992" i="3" a="1"/>
  <c r="H1992" i="3" s="1"/>
  <c r="I1991" i="3"/>
  <c r="H1991" i="3" a="1"/>
  <c r="H1991" i="3" s="1"/>
  <c r="I1990" i="3"/>
  <c r="H1990" i="3" a="1"/>
  <c r="H1990" i="3" s="1"/>
  <c r="I1989" i="3"/>
  <c r="H1989" i="3" a="1"/>
  <c r="H1989" i="3" s="1"/>
  <c r="I1988" i="3"/>
  <c r="H1988" i="3" a="1"/>
  <c r="H1988" i="3" s="1"/>
  <c r="I1987" i="3"/>
  <c r="H1987" i="3" a="1"/>
  <c r="H1987" i="3" s="1"/>
  <c r="I1986" i="3"/>
  <c r="H1986" i="3" a="1"/>
  <c r="H1986" i="3" s="1"/>
  <c r="I1985" i="3"/>
  <c r="H1985" i="3" a="1"/>
  <c r="H1985" i="3" s="1"/>
  <c r="I1984" i="3"/>
  <c r="H1984" i="3" a="1"/>
  <c r="H1984" i="3" s="1"/>
  <c r="I1983" i="3"/>
  <c r="H1983" i="3" a="1"/>
  <c r="H1983" i="3" s="1"/>
  <c r="I1982" i="3"/>
  <c r="H1982" i="3" a="1"/>
  <c r="H1982" i="3" s="1"/>
  <c r="I1981" i="3"/>
  <c r="H1981" i="3" a="1"/>
  <c r="H1981" i="3" s="1"/>
  <c r="I1980" i="3"/>
  <c r="H1980" i="3" a="1"/>
  <c r="H1980" i="3" s="1"/>
  <c r="I1979" i="3"/>
  <c r="H1979" i="3" a="1"/>
  <c r="H1979" i="3" s="1"/>
  <c r="I1978" i="3"/>
  <c r="H1978" i="3" a="1"/>
  <c r="H1978" i="3" s="1"/>
  <c r="I1977" i="3"/>
  <c r="H1977" i="3" a="1"/>
  <c r="H1977" i="3" s="1"/>
  <c r="I1976" i="3"/>
  <c r="H1976" i="3" a="1"/>
  <c r="H1976" i="3" s="1"/>
  <c r="I1975" i="3"/>
  <c r="H1975" i="3" a="1"/>
  <c r="H1975" i="3" s="1"/>
  <c r="I1974" i="3"/>
  <c r="H1974" i="3" a="1"/>
  <c r="H1974" i="3" s="1"/>
  <c r="I1973" i="3"/>
  <c r="H1973" i="3" a="1"/>
  <c r="H1973" i="3" s="1"/>
  <c r="I1972" i="3"/>
  <c r="H1972" i="3" a="1"/>
  <c r="H1972" i="3" s="1"/>
  <c r="I1971" i="3"/>
  <c r="H1971" i="3" a="1"/>
  <c r="H1971" i="3" s="1"/>
  <c r="I1970" i="3"/>
  <c r="H1970" i="3" a="1"/>
  <c r="H1970" i="3" s="1"/>
  <c r="I1969" i="3"/>
  <c r="H1969" i="3" a="1"/>
  <c r="H1969" i="3" s="1"/>
  <c r="I1968" i="3"/>
  <c r="H1968" i="3" a="1"/>
  <c r="H1968" i="3" s="1"/>
  <c r="I1967" i="3"/>
  <c r="H1967" i="3" a="1"/>
  <c r="H1967" i="3" s="1"/>
  <c r="I1966" i="3"/>
  <c r="H1966" i="3" a="1"/>
  <c r="H1966" i="3" s="1"/>
  <c r="I1965" i="3"/>
  <c r="H1965" i="3" a="1"/>
  <c r="H1965" i="3" s="1"/>
  <c r="I1964" i="3"/>
  <c r="H1964" i="3" a="1"/>
  <c r="H1964" i="3" s="1"/>
  <c r="I1963" i="3"/>
  <c r="H1963" i="3" a="1"/>
  <c r="H1963" i="3" s="1"/>
  <c r="I1962" i="3"/>
  <c r="H1962" i="3" a="1"/>
  <c r="H1962" i="3" s="1"/>
  <c r="I1961" i="3"/>
  <c r="H1961" i="3" a="1"/>
  <c r="H1961" i="3" s="1"/>
  <c r="I1960" i="3"/>
  <c r="H1960" i="3" a="1"/>
  <c r="H1960" i="3" s="1"/>
  <c r="I1959" i="3"/>
  <c r="H1959" i="3" a="1"/>
  <c r="H1959" i="3" s="1"/>
  <c r="I1958" i="3"/>
  <c r="H1958" i="3" a="1"/>
  <c r="H1958" i="3" s="1"/>
  <c r="I1957" i="3"/>
  <c r="H1957" i="3" a="1"/>
  <c r="H1957" i="3" s="1"/>
  <c r="I1956" i="3"/>
  <c r="H1956" i="3" a="1"/>
  <c r="H1956" i="3" s="1"/>
  <c r="I1955" i="3"/>
  <c r="H1955" i="3" a="1"/>
  <c r="H1955" i="3" s="1"/>
  <c r="I1954" i="3"/>
  <c r="H1954" i="3" a="1"/>
  <c r="H1954" i="3" s="1"/>
  <c r="I1953" i="3"/>
  <c r="H1953" i="3" a="1"/>
  <c r="H1953" i="3" s="1"/>
  <c r="I1952" i="3"/>
  <c r="H1952" i="3" a="1"/>
  <c r="H1952" i="3" s="1"/>
  <c r="I1951" i="3"/>
  <c r="H1951" i="3" a="1"/>
  <c r="H1951" i="3" s="1"/>
  <c r="I1950" i="3"/>
  <c r="H1950" i="3" a="1"/>
  <c r="H1950" i="3" s="1"/>
  <c r="I1949" i="3"/>
  <c r="H1949" i="3" a="1"/>
  <c r="H1949" i="3" s="1"/>
  <c r="I1948" i="3"/>
  <c r="H1948" i="3" a="1"/>
  <c r="H1948" i="3" s="1"/>
  <c r="I1947" i="3"/>
  <c r="H1947" i="3" a="1"/>
  <c r="H1947" i="3" s="1"/>
  <c r="I1946" i="3"/>
  <c r="H1946" i="3" a="1"/>
  <c r="H1946" i="3" s="1"/>
  <c r="I1945" i="3"/>
  <c r="H1945" i="3" a="1"/>
  <c r="H1945" i="3" s="1"/>
  <c r="I1944" i="3"/>
  <c r="H1944" i="3" a="1"/>
  <c r="H1944" i="3" s="1"/>
  <c r="I1943" i="3"/>
  <c r="H1943" i="3" a="1"/>
  <c r="H1943" i="3" s="1"/>
  <c r="I1942" i="3"/>
  <c r="H1942" i="3" a="1"/>
  <c r="H1942" i="3" s="1"/>
  <c r="I1941" i="3"/>
  <c r="H1941" i="3" a="1"/>
  <c r="H1941" i="3" s="1"/>
  <c r="I1940" i="3"/>
  <c r="H1940" i="3" a="1"/>
  <c r="H1940" i="3" s="1"/>
  <c r="I1939" i="3"/>
  <c r="H1939" i="3" a="1"/>
  <c r="H1939" i="3" s="1"/>
  <c r="I1938" i="3"/>
  <c r="H1938" i="3" a="1"/>
  <c r="H1938" i="3" s="1"/>
  <c r="I1937" i="3"/>
  <c r="H1937" i="3" a="1"/>
  <c r="H1937" i="3" s="1"/>
  <c r="I1936" i="3"/>
  <c r="H1936" i="3" a="1"/>
  <c r="H1936" i="3" s="1"/>
  <c r="I1935" i="3"/>
  <c r="H1935" i="3" a="1"/>
  <c r="H1935" i="3" s="1"/>
  <c r="I1934" i="3"/>
  <c r="H1934" i="3" a="1"/>
  <c r="H1934" i="3" s="1"/>
  <c r="I1933" i="3"/>
  <c r="H1933" i="3" a="1"/>
  <c r="H1933" i="3" s="1"/>
  <c r="I1932" i="3"/>
  <c r="H1932" i="3" a="1"/>
  <c r="H1932" i="3" s="1"/>
  <c r="I1931" i="3"/>
  <c r="H1931" i="3" a="1"/>
  <c r="H1931" i="3" s="1"/>
  <c r="I1930" i="3"/>
  <c r="H1930" i="3" a="1"/>
  <c r="H1930" i="3" s="1"/>
  <c r="I1929" i="3"/>
  <c r="H1929" i="3" a="1"/>
  <c r="H1929" i="3" s="1"/>
  <c r="I1928" i="3"/>
  <c r="H1928" i="3" a="1"/>
  <c r="H1928" i="3" s="1"/>
  <c r="I1927" i="3"/>
  <c r="H1927" i="3" a="1"/>
  <c r="H1927" i="3" s="1"/>
  <c r="I1926" i="3"/>
  <c r="H1926" i="3" a="1"/>
  <c r="H1926" i="3" s="1"/>
  <c r="I1925" i="3"/>
  <c r="H1925" i="3" a="1"/>
  <c r="H1925" i="3" s="1"/>
  <c r="I1924" i="3"/>
  <c r="H1924" i="3" a="1"/>
  <c r="H1924" i="3" s="1"/>
  <c r="I1923" i="3"/>
  <c r="H1923" i="3" a="1"/>
  <c r="H1923" i="3" s="1"/>
  <c r="I1922" i="3"/>
  <c r="H1922" i="3" a="1"/>
  <c r="H1922" i="3" s="1"/>
  <c r="I1921" i="3"/>
  <c r="H1921" i="3" a="1"/>
  <c r="H1921" i="3" s="1"/>
  <c r="I1920" i="3"/>
  <c r="H1920" i="3" a="1"/>
  <c r="H1920" i="3" s="1"/>
  <c r="I1919" i="3"/>
  <c r="H1919" i="3" a="1"/>
  <c r="H1919" i="3" s="1"/>
  <c r="I1918" i="3"/>
  <c r="H1918" i="3" a="1"/>
  <c r="H1918" i="3" s="1"/>
  <c r="I1917" i="3"/>
  <c r="H1917" i="3" a="1"/>
  <c r="H1917" i="3" s="1"/>
  <c r="I1916" i="3"/>
  <c r="H1916" i="3" a="1"/>
  <c r="H1916" i="3" s="1"/>
  <c r="I1915" i="3"/>
  <c r="H1915" i="3" a="1"/>
  <c r="H1915" i="3" s="1"/>
  <c r="I1914" i="3"/>
  <c r="H1914" i="3" a="1"/>
  <c r="H1914" i="3" s="1"/>
  <c r="I1913" i="3"/>
  <c r="H1913" i="3" a="1"/>
  <c r="H1913" i="3" s="1"/>
  <c r="I1912" i="3"/>
  <c r="H1912" i="3" a="1"/>
  <c r="H1912" i="3" s="1"/>
  <c r="I1911" i="3"/>
  <c r="H1911" i="3" a="1"/>
  <c r="H1911" i="3" s="1"/>
  <c r="I1910" i="3"/>
  <c r="H1910" i="3" a="1"/>
  <c r="H1910" i="3" s="1"/>
  <c r="I1909" i="3"/>
  <c r="H1909" i="3" a="1"/>
  <c r="H1909" i="3" s="1"/>
  <c r="I1908" i="3"/>
  <c r="H1908" i="3" a="1"/>
  <c r="H1908" i="3" s="1"/>
  <c r="I1907" i="3"/>
  <c r="H1907" i="3" a="1"/>
  <c r="H1907" i="3" s="1"/>
  <c r="I1906" i="3"/>
  <c r="H1906" i="3" a="1"/>
  <c r="H1906" i="3" s="1"/>
  <c r="I1905" i="3"/>
  <c r="H1905" i="3" a="1"/>
  <c r="H1905" i="3" s="1"/>
  <c r="I1904" i="3"/>
  <c r="H1904" i="3" a="1"/>
  <c r="H1904" i="3" s="1"/>
  <c r="I1903" i="3"/>
  <c r="H1903" i="3" a="1"/>
  <c r="H1903" i="3" s="1"/>
  <c r="I1902" i="3"/>
  <c r="H1902" i="3" a="1"/>
  <c r="H1902" i="3" s="1"/>
  <c r="I1901" i="3"/>
  <c r="H1901" i="3" a="1"/>
  <c r="H1901" i="3" s="1"/>
  <c r="I1900" i="3"/>
  <c r="H1900" i="3" a="1"/>
  <c r="H1900" i="3" s="1"/>
  <c r="I1899" i="3"/>
  <c r="H1899" i="3" a="1"/>
  <c r="H1899" i="3" s="1"/>
  <c r="I1898" i="3"/>
  <c r="H1898" i="3" a="1"/>
  <c r="H1898" i="3" s="1"/>
  <c r="I1897" i="3"/>
  <c r="H1897" i="3" a="1"/>
  <c r="H1897" i="3" s="1"/>
  <c r="I1896" i="3"/>
  <c r="H1896" i="3" a="1"/>
  <c r="H1896" i="3" s="1"/>
  <c r="I1895" i="3"/>
  <c r="H1895" i="3" a="1"/>
  <c r="H1895" i="3" s="1"/>
  <c r="I1894" i="3"/>
  <c r="H1894" i="3" a="1"/>
  <c r="H1894" i="3" s="1"/>
  <c r="I1893" i="3"/>
  <c r="H1893" i="3" a="1"/>
  <c r="H1893" i="3" s="1"/>
  <c r="I1892" i="3"/>
  <c r="H1892" i="3" a="1"/>
  <c r="H1892" i="3" s="1"/>
  <c r="I1891" i="3"/>
  <c r="H1891" i="3" a="1"/>
  <c r="H1891" i="3" s="1"/>
  <c r="I1890" i="3"/>
  <c r="H1890" i="3" a="1"/>
  <c r="H1890" i="3" s="1"/>
  <c r="I1889" i="3"/>
  <c r="H1889" i="3" a="1"/>
  <c r="H1889" i="3" s="1"/>
  <c r="I1888" i="3"/>
  <c r="H1888" i="3" a="1"/>
  <c r="H1888" i="3" s="1"/>
  <c r="I1887" i="3"/>
  <c r="H1887" i="3" a="1"/>
  <c r="H1887" i="3" s="1"/>
  <c r="I1886" i="3"/>
  <c r="H1886" i="3" a="1"/>
  <c r="H1886" i="3" s="1"/>
  <c r="I1885" i="3"/>
  <c r="H1885" i="3" a="1"/>
  <c r="H1885" i="3" s="1"/>
  <c r="I1884" i="3"/>
  <c r="H1884" i="3" a="1"/>
  <c r="H1884" i="3" s="1"/>
  <c r="I1883" i="3"/>
  <c r="H1883" i="3" a="1"/>
  <c r="H1883" i="3" s="1"/>
  <c r="I1882" i="3"/>
  <c r="H1882" i="3" a="1"/>
  <c r="H1882" i="3" s="1"/>
  <c r="I1881" i="3"/>
  <c r="H1881" i="3" a="1"/>
  <c r="H1881" i="3" s="1"/>
  <c r="I1880" i="3"/>
  <c r="H1880" i="3" a="1"/>
  <c r="H1880" i="3" s="1"/>
  <c r="I1879" i="3"/>
  <c r="H1879" i="3" a="1"/>
  <c r="H1879" i="3" s="1"/>
  <c r="I1878" i="3"/>
  <c r="H1878" i="3" a="1"/>
  <c r="H1878" i="3" s="1"/>
  <c r="I1877" i="3"/>
  <c r="H1877" i="3" a="1"/>
  <c r="H1877" i="3" s="1"/>
  <c r="I1876" i="3"/>
  <c r="H1876" i="3" a="1"/>
  <c r="H1876" i="3" s="1"/>
  <c r="I1875" i="3"/>
  <c r="H1875" i="3" a="1"/>
  <c r="H1875" i="3" s="1"/>
  <c r="I1874" i="3"/>
  <c r="H1874" i="3" a="1"/>
  <c r="H1874" i="3" s="1"/>
  <c r="I1873" i="3"/>
  <c r="H1873" i="3" a="1"/>
  <c r="H1873" i="3" s="1"/>
  <c r="I1872" i="3"/>
  <c r="H1872" i="3" a="1"/>
  <c r="H1872" i="3" s="1"/>
  <c r="I1871" i="3"/>
  <c r="H1871" i="3" a="1"/>
  <c r="H1871" i="3" s="1"/>
  <c r="I1870" i="3"/>
  <c r="H1870" i="3" a="1"/>
  <c r="H1870" i="3" s="1"/>
  <c r="I1869" i="3"/>
  <c r="H1869" i="3" a="1"/>
  <c r="H1869" i="3" s="1"/>
  <c r="I1868" i="3"/>
  <c r="H1868" i="3" a="1"/>
  <c r="H1868" i="3" s="1"/>
  <c r="I1867" i="3"/>
  <c r="H1867" i="3" a="1"/>
  <c r="H1867" i="3" s="1"/>
  <c r="I1866" i="3"/>
  <c r="H1866" i="3" a="1"/>
  <c r="H1866" i="3" s="1"/>
  <c r="I1865" i="3"/>
  <c r="H1865" i="3" a="1"/>
  <c r="H1865" i="3" s="1"/>
  <c r="I1864" i="3"/>
  <c r="H1864" i="3" a="1"/>
  <c r="H1864" i="3" s="1"/>
  <c r="I1863" i="3"/>
  <c r="H1863" i="3" a="1"/>
  <c r="H1863" i="3" s="1"/>
  <c r="I1862" i="3"/>
  <c r="H1862" i="3" a="1"/>
  <c r="H1862" i="3" s="1"/>
  <c r="I1861" i="3"/>
  <c r="H1861" i="3" a="1"/>
  <c r="H1861" i="3" s="1"/>
  <c r="I1860" i="3"/>
  <c r="H1860" i="3" a="1"/>
  <c r="H1860" i="3" s="1"/>
  <c r="I1859" i="3"/>
  <c r="H1859" i="3" a="1"/>
  <c r="H1859" i="3" s="1"/>
  <c r="I1858" i="3"/>
  <c r="H1858" i="3" a="1"/>
  <c r="H1858" i="3" s="1"/>
  <c r="I1857" i="3"/>
  <c r="H1857" i="3" a="1"/>
  <c r="H1857" i="3" s="1"/>
  <c r="I1856" i="3"/>
  <c r="H1856" i="3" a="1"/>
  <c r="H1856" i="3" s="1"/>
  <c r="I1855" i="3"/>
  <c r="H1855" i="3" a="1"/>
  <c r="H1855" i="3" s="1"/>
  <c r="I1854" i="3"/>
  <c r="H1854" i="3" a="1"/>
  <c r="H1854" i="3" s="1"/>
  <c r="I1853" i="3"/>
  <c r="H1853" i="3" a="1"/>
  <c r="H1853" i="3" s="1"/>
  <c r="I1852" i="3"/>
  <c r="H1852" i="3" a="1"/>
  <c r="H1852" i="3" s="1"/>
  <c r="I1851" i="3"/>
  <c r="H1851" i="3" a="1"/>
  <c r="H1851" i="3" s="1"/>
  <c r="I1850" i="3"/>
  <c r="H1850" i="3" a="1"/>
  <c r="H1850" i="3" s="1"/>
  <c r="I1849" i="3"/>
  <c r="H1849" i="3" a="1"/>
  <c r="H1849" i="3" s="1"/>
  <c r="I1848" i="3"/>
  <c r="H1848" i="3" a="1"/>
  <c r="H1848" i="3" s="1"/>
  <c r="I1847" i="3"/>
  <c r="H1847" i="3" a="1"/>
  <c r="H1847" i="3" s="1"/>
  <c r="I1846" i="3"/>
  <c r="H1846" i="3" a="1"/>
  <c r="H1846" i="3" s="1"/>
  <c r="I1845" i="3"/>
  <c r="H1845" i="3" a="1"/>
  <c r="H1845" i="3" s="1"/>
  <c r="I1844" i="3"/>
  <c r="H1844" i="3" a="1"/>
  <c r="H1844" i="3" s="1"/>
  <c r="I1843" i="3"/>
  <c r="H1843" i="3" a="1"/>
  <c r="H1843" i="3" s="1"/>
  <c r="I1842" i="3"/>
  <c r="H1842" i="3" a="1"/>
  <c r="H1842" i="3" s="1"/>
  <c r="I1841" i="3"/>
  <c r="H1841" i="3" a="1"/>
  <c r="H1841" i="3" s="1"/>
  <c r="I1840" i="3"/>
  <c r="H1840" i="3" a="1"/>
  <c r="H1840" i="3" s="1"/>
  <c r="I1839" i="3"/>
  <c r="H1839" i="3" a="1"/>
  <c r="H1839" i="3" s="1"/>
  <c r="I1838" i="3"/>
  <c r="H1838" i="3" a="1"/>
  <c r="H1838" i="3" s="1"/>
  <c r="I1837" i="3"/>
  <c r="H1837" i="3" a="1"/>
  <c r="H1837" i="3" s="1"/>
  <c r="I1836" i="3"/>
  <c r="H1836" i="3" a="1"/>
  <c r="H1836" i="3" s="1"/>
  <c r="I1835" i="3"/>
  <c r="H1835" i="3" a="1"/>
  <c r="H1835" i="3" s="1"/>
  <c r="I1834" i="3"/>
  <c r="H1834" i="3" a="1"/>
  <c r="H1834" i="3" s="1"/>
  <c r="I1833" i="3"/>
  <c r="H1833" i="3" a="1"/>
  <c r="H1833" i="3" s="1"/>
  <c r="I1832" i="3"/>
  <c r="H1832" i="3" a="1"/>
  <c r="H1832" i="3" s="1"/>
  <c r="I1831" i="3"/>
  <c r="H1831" i="3" a="1"/>
  <c r="H1831" i="3" s="1"/>
  <c r="I1830" i="3"/>
  <c r="H1830" i="3" a="1"/>
  <c r="H1830" i="3" s="1"/>
  <c r="I1829" i="3"/>
  <c r="H1829" i="3" a="1"/>
  <c r="H1829" i="3" s="1"/>
  <c r="I1828" i="3"/>
  <c r="H1828" i="3" a="1"/>
  <c r="H1828" i="3" s="1"/>
  <c r="I1827" i="3"/>
  <c r="H1827" i="3" a="1"/>
  <c r="H1827" i="3" s="1"/>
  <c r="I1826" i="3"/>
  <c r="H1826" i="3" a="1"/>
  <c r="H1826" i="3" s="1"/>
  <c r="I1825" i="3"/>
  <c r="H1825" i="3" a="1"/>
  <c r="H1825" i="3" s="1"/>
  <c r="I1824" i="3"/>
  <c r="H1824" i="3" a="1"/>
  <c r="H1824" i="3" s="1"/>
  <c r="I1823" i="3"/>
  <c r="H1823" i="3" a="1"/>
  <c r="H1823" i="3" s="1"/>
  <c r="I1822" i="3"/>
  <c r="H1822" i="3" a="1"/>
  <c r="H1822" i="3" s="1"/>
  <c r="I1821" i="3"/>
  <c r="H1821" i="3" a="1"/>
  <c r="H1821" i="3" s="1"/>
  <c r="I1820" i="3"/>
  <c r="H1820" i="3" a="1"/>
  <c r="H1820" i="3" s="1"/>
  <c r="I1819" i="3"/>
  <c r="H1819" i="3" a="1"/>
  <c r="H1819" i="3" s="1"/>
  <c r="I1818" i="3"/>
  <c r="H1818" i="3" a="1"/>
  <c r="H1818" i="3" s="1"/>
  <c r="I1817" i="3"/>
  <c r="H1817" i="3" a="1"/>
  <c r="H1817" i="3" s="1"/>
  <c r="I1816" i="3"/>
  <c r="H1816" i="3" a="1"/>
  <c r="H1816" i="3" s="1"/>
  <c r="I1815" i="3"/>
  <c r="H1815" i="3" a="1"/>
  <c r="H1815" i="3" s="1"/>
  <c r="I1814" i="3"/>
  <c r="H1814" i="3" a="1"/>
  <c r="H1814" i="3" s="1"/>
  <c r="I1813" i="3"/>
  <c r="H1813" i="3" a="1"/>
  <c r="H1813" i="3" s="1"/>
  <c r="I1812" i="3"/>
  <c r="H1812" i="3" a="1"/>
  <c r="H1812" i="3" s="1"/>
  <c r="I1811" i="3"/>
  <c r="H1811" i="3" a="1"/>
  <c r="H1811" i="3" s="1"/>
  <c r="I1810" i="3"/>
  <c r="H1810" i="3" a="1"/>
  <c r="H1810" i="3" s="1"/>
  <c r="I1809" i="3"/>
  <c r="H1809" i="3" a="1"/>
  <c r="H1809" i="3" s="1"/>
  <c r="I1808" i="3"/>
  <c r="H1808" i="3" a="1"/>
  <c r="H1808" i="3" s="1"/>
  <c r="I1807" i="3"/>
  <c r="H1807" i="3" a="1"/>
  <c r="H1807" i="3" s="1"/>
  <c r="I1806" i="3"/>
  <c r="H1806" i="3" a="1"/>
  <c r="H1806" i="3" s="1"/>
  <c r="I1805" i="3"/>
  <c r="H1805" i="3" a="1"/>
  <c r="H1805" i="3" s="1"/>
  <c r="I1804" i="3"/>
  <c r="H1804" i="3" a="1"/>
  <c r="H1804" i="3" s="1"/>
  <c r="I1803" i="3"/>
  <c r="H1803" i="3" a="1"/>
  <c r="H1803" i="3" s="1"/>
  <c r="I1802" i="3"/>
  <c r="H1802" i="3" a="1"/>
  <c r="H1802" i="3" s="1"/>
  <c r="I1801" i="3"/>
  <c r="H1801" i="3" a="1"/>
  <c r="H1801" i="3" s="1"/>
  <c r="I1800" i="3"/>
  <c r="H1800" i="3" a="1"/>
  <c r="H1800" i="3" s="1"/>
  <c r="I1799" i="3"/>
  <c r="H1799" i="3" a="1"/>
  <c r="H1799" i="3" s="1"/>
  <c r="I1798" i="3"/>
  <c r="H1798" i="3" a="1"/>
  <c r="H1798" i="3" s="1"/>
  <c r="I1797" i="3"/>
  <c r="H1797" i="3" a="1"/>
  <c r="H1797" i="3" s="1"/>
  <c r="I1796" i="3"/>
  <c r="H1796" i="3" a="1"/>
  <c r="H1796" i="3" s="1"/>
  <c r="I1795" i="3"/>
  <c r="H1795" i="3" a="1"/>
  <c r="H1795" i="3" s="1"/>
  <c r="I1794" i="3"/>
  <c r="H1794" i="3" a="1"/>
  <c r="H1794" i="3" s="1"/>
  <c r="I1793" i="3"/>
  <c r="H1793" i="3" a="1"/>
  <c r="H1793" i="3" s="1"/>
  <c r="I1792" i="3"/>
  <c r="H1792" i="3" a="1"/>
  <c r="H1792" i="3" s="1"/>
  <c r="I1791" i="3"/>
  <c r="H1791" i="3" a="1"/>
  <c r="H1791" i="3" s="1"/>
  <c r="I1790" i="3"/>
  <c r="H1790" i="3" a="1"/>
  <c r="H1790" i="3" s="1"/>
  <c r="I1789" i="3"/>
  <c r="H1789" i="3" a="1"/>
  <c r="H1789" i="3" s="1"/>
  <c r="I1788" i="3"/>
  <c r="H1788" i="3" a="1"/>
  <c r="H1788" i="3" s="1"/>
  <c r="I1787" i="3"/>
  <c r="H1787" i="3" a="1"/>
  <c r="H1787" i="3" s="1"/>
  <c r="I1786" i="3"/>
  <c r="H1786" i="3" a="1"/>
  <c r="H1786" i="3" s="1"/>
  <c r="I1785" i="3"/>
  <c r="H1785" i="3" a="1"/>
  <c r="H1785" i="3" s="1"/>
  <c r="I1784" i="3"/>
  <c r="H1784" i="3" a="1"/>
  <c r="H1784" i="3" s="1"/>
  <c r="I1783" i="3"/>
  <c r="H1783" i="3" a="1"/>
  <c r="H1783" i="3" s="1"/>
  <c r="I1782" i="3"/>
  <c r="H1782" i="3" a="1"/>
  <c r="H1782" i="3" s="1"/>
  <c r="I1781" i="3"/>
  <c r="H1781" i="3" a="1"/>
  <c r="H1781" i="3" s="1"/>
  <c r="I1780" i="3"/>
  <c r="H1780" i="3" a="1"/>
  <c r="H1780" i="3" s="1"/>
  <c r="I1779" i="3"/>
  <c r="H1779" i="3" a="1"/>
  <c r="H1779" i="3" s="1"/>
  <c r="I1778" i="3"/>
  <c r="H1778" i="3" a="1"/>
  <c r="H1778" i="3" s="1"/>
  <c r="I1777" i="3"/>
  <c r="H1777" i="3" a="1"/>
  <c r="H1777" i="3" s="1"/>
  <c r="I1776" i="3"/>
  <c r="H1776" i="3" a="1"/>
  <c r="H1776" i="3" s="1"/>
  <c r="I1775" i="3"/>
  <c r="H1775" i="3" a="1"/>
  <c r="H1775" i="3" s="1"/>
  <c r="I1774" i="3"/>
  <c r="H1774" i="3" a="1"/>
  <c r="H1774" i="3" s="1"/>
  <c r="I1773" i="3"/>
  <c r="H1773" i="3" a="1"/>
  <c r="H1773" i="3" s="1"/>
  <c r="I1772" i="3"/>
  <c r="H1772" i="3" a="1"/>
  <c r="H1772" i="3" s="1"/>
  <c r="I1771" i="3"/>
  <c r="H1771" i="3" a="1"/>
  <c r="H1771" i="3" s="1"/>
  <c r="I1770" i="3"/>
  <c r="H1770" i="3" a="1"/>
  <c r="H1770" i="3" s="1"/>
  <c r="I1769" i="3"/>
  <c r="H1769" i="3" a="1"/>
  <c r="H1769" i="3" s="1"/>
  <c r="I1768" i="3"/>
  <c r="H1768" i="3" a="1"/>
  <c r="H1768" i="3" s="1"/>
  <c r="I1767" i="3"/>
  <c r="H1767" i="3" a="1"/>
  <c r="H1767" i="3" s="1"/>
  <c r="I1766" i="3"/>
  <c r="H1766" i="3" a="1"/>
  <c r="H1766" i="3" s="1"/>
  <c r="I1765" i="3"/>
  <c r="H1765" i="3" a="1"/>
  <c r="H1765" i="3" s="1"/>
  <c r="I1764" i="3"/>
  <c r="H1764" i="3" a="1"/>
  <c r="H1764" i="3" s="1"/>
  <c r="I1763" i="3"/>
  <c r="H1763" i="3" a="1"/>
  <c r="H1763" i="3" s="1"/>
  <c r="I1762" i="3"/>
  <c r="H1762" i="3" a="1"/>
  <c r="H1762" i="3" s="1"/>
  <c r="I1761" i="3"/>
  <c r="H1761" i="3" a="1"/>
  <c r="H1761" i="3" s="1"/>
  <c r="I1760" i="3"/>
  <c r="H1760" i="3" a="1"/>
  <c r="H1760" i="3" s="1"/>
  <c r="I1759" i="3"/>
  <c r="H1759" i="3" a="1"/>
  <c r="H1759" i="3" s="1"/>
  <c r="I1758" i="3"/>
  <c r="H1758" i="3" a="1"/>
  <c r="H1758" i="3" s="1"/>
  <c r="I1757" i="3"/>
  <c r="H1757" i="3" a="1"/>
  <c r="H1757" i="3" s="1"/>
  <c r="I1756" i="3"/>
  <c r="H1756" i="3" a="1"/>
  <c r="H1756" i="3" s="1"/>
  <c r="I1755" i="3"/>
  <c r="H1755" i="3" a="1"/>
  <c r="H1755" i="3" s="1"/>
  <c r="I1754" i="3"/>
  <c r="H1754" i="3" a="1"/>
  <c r="H1754" i="3" s="1"/>
  <c r="I1753" i="3"/>
  <c r="H1753" i="3" a="1"/>
  <c r="H1753" i="3" s="1"/>
  <c r="I1752" i="3"/>
  <c r="H1752" i="3" a="1"/>
  <c r="H1752" i="3" s="1"/>
  <c r="I1751" i="3"/>
  <c r="H1751" i="3" a="1"/>
  <c r="H1751" i="3" s="1"/>
  <c r="I1750" i="3"/>
  <c r="H1750" i="3" a="1"/>
  <c r="H1750" i="3" s="1"/>
  <c r="I1749" i="3"/>
  <c r="H1749" i="3" a="1"/>
  <c r="H1749" i="3" s="1"/>
  <c r="I1748" i="3"/>
  <c r="H1748" i="3" a="1"/>
  <c r="H1748" i="3" s="1"/>
  <c r="I1747" i="3"/>
  <c r="H1747" i="3" a="1"/>
  <c r="H1747" i="3" s="1"/>
  <c r="I1746" i="3"/>
  <c r="H1746" i="3" a="1"/>
  <c r="H1746" i="3" s="1"/>
  <c r="I1745" i="3"/>
  <c r="H1745" i="3" a="1"/>
  <c r="H1745" i="3" s="1"/>
  <c r="I1744" i="3"/>
  <c r="H1744" i="3" a="1"/>
  <c r="H1744" i="3" s="1"/>
  <c r="I1743" i="3"/>
  <c r="H1743" i="3" a="1"/>
  <c r="H1743" i="3" s="1"/>
  <c r="I1742" i="3"/>
  <c r="H1742" i="3" a="1"/>
  <c r="H1742" i="3" s="1"/>
  <c r="I1741" i="3"/>
  <c r="H1741" i="3" a="1"/>
  <c r="H1741" i="3" s="1"/>
  <c r="I1740" i="3"/>
  <c r="H1740" i="3" a="1"/>
  <c r="H1740" i="3" s="1"/>
  <c r="I1739" i="3"/>
  <c r="H1739" i="3" a="1"/>
  <c r="H1739" i="3" s="1"/>
  <c r="I1738" i="3"/>
  <c r="H1738" i="3" a="1"/>
  <c r="H1738" i="3" s="1"/>
  <c r="I1737" i="3"/>
  <c r="H1737" i="3" a="1"/>
  <c r="H1737" i="3" s="1"/>
  <c r="I1736" i="3"/>
  <c r="H1736" i="3" a="1"/>
  <c r="H1736" i="3" s="1"/>
  <c r="I1735" i="3"/>
  <c r="H1735" i="3" a="1"/>
  <c r="H1735" i="3" s="1"/>
  <c r="I1734" i="3"/>
  <c r="H1734" i="3" a="1"/>
  <c r="H1734" i="3" s="1"/>
  <c r="I1733" i="3"/>
  <c r="H1733" i="3" a="1"/>
  <c r="H1733" i="3" s="1"/>
  <c r="I1732" i="3"/>
  <c r="H1732" i="3" a="1"/>
  <c r="H1732" i="3" s="1"/>
  <c r="I1731" i="3"/>
  <c r="H1731" i="3" a="1"/>
  <c r="H1731" i="3" s="1"/>
  <c r="I1730" i="3"/>
  <c r="H1730" i="3" a="1"/>
  <c r="H1730" i="3" s="1"/>
  <c r="I1729" i="3"/>
  <c r="H1729" i="3" a="1"/>
  <c r="H1729" i="3" s="1"/>
  <c r="I1728" i="3"/>
  <c r="H1728" i="3" a="1"/>
  <c r="H1728" i="3" s="1"/>
  <c r="I1727" i="3"/>
  <c r="H1727" i="3" a="1"/>
  <c r="H1727" i="3" s="1"/>
  <c r="I1726" i="3"/>
  <c r="H1726" i="3" a="1"/>
  <c r="H1726" i="3" s="1"/>
  <c r="I1725" i="3"/>
  <c r="H1725" i="3" a="1"/>
  <c r="H1725" i="3" s="1"/>
  <c r="I1724" i="3"/>
  <c r="H1724" i="3" a="1"/>
  <c r="H1724" i="3" s="1"/>
  <c r="I1723" i="3"/>
  <c r="H1723" i="3" a="1"/>
  <c r="H1723" i="3" s="1"/>
  <c r="I1722" i="3"/>
  <c r="H1722" i="3" a="1"/>
  <c r="H1722" i="3" s="1"/>
  <c r="I1721" i="3"/>
  <c r="H1721" i="3" a="1"/>
  <c r="H1721" i="3" s="1"/>
  <c r="I1720" i="3"/>
  <c r="H1720" i="3" a="1"/>
  <c r="H1720" i="3" s="1"/>
  <c r="I1719" i="3"/>
  <c r="H1719" i="3" a="1"/>
  <c r="H1719" i="3" s="1"/>
  <c r="I1718" i="3"/>
  <c r="H1718" i="3" a="1"/>
  <c r="H1718" i="3" s="1"/>
  <c r="I1717" i="3"/>
  <c r="H1717" i="3" a="1"/>
  <c r="H1717" i="3" s="1"/>
  <c r="I1716" i="3"/>
  <c r="H1716" i="3" a="1"/>
  <c r="H1716" i="3" s="1"/>
  <c r="I1715" i="3"/>
  <c r="H1715" i="3" a="1"/>
  <c r="H1715" i="3" s="1"/>
  <c r="I1714" i="3"/>
  <c r="H1714" i="3" a="1"/>
  <c r="H1714" i="3" s="1"/>
  <c r="I1713" i="3"/>
  <c r="H1713" i="3" a="1"/>
  <c r="H1713" i="3" s="1"/>
  <c r="I1712" i="3"/>
  <c r="H1712" i="3" a="1"/>
  <c r="H1712" i="3" s="1"/>
  <c r="I1711" i="3"/>
  <c r="H1711" i="3" a="1"/>
  <c r="H1711" i="3" s="1"/>
  <c r="I1710" i="3"/>
  <c r="H1710" i="3" a="1"/>
  <c r="H1710" i="3" s="1"/>
  <c r="I1709" i="3"/>
  <c r="H1709" i="3" a="1"/>
  <c r="H1709" i="3" s="1"/>
  <c r="I1708" i="3"/>
  <c r="H1708" i="3" a="1"/>
  <c r="H1708" i="3" s="1"/>
  <c r="I1707" i="3"/>
  <c r="H1707" i="3" a="1"/>
  <c r="H1707" i="3" s="1"/>
  <c r="I1706" i="3"/>
  <c r="H1706" i="3" a="1"/>
  <c r="H1706" i="3" s="1"/>
  <c r="I1705" i="3"/>
  <c r="H1705" i="3" a="1"/>
  <c r="H1705" i="3" s="1"/>
  <c r="I1704" i="3"/>
  <c r="H1704" i="3" a="1"/>
  <c r="H1704" i="3" s="1"/>
  <c r="I1703" i="3"/>
  <c r="H1703" i="3" a="1"/>
  <c r="H1703" i="3" s="1"/>
  <c r="I1702" i="3"/>
  <c r="H1702" i="3" a="1"/>
  <c r="H1702" i="3" s="1"/>
  <c r="I1701" i="3"/>
  <c r="H1701" i="3" a="1"/>
  <c r="H1701" i="3" s="1"/>
  <c r="I1700" i="3"/>
  <c r="H1700" i="3" a="1"/>
  <c r="H1700" i="3" s="1"/>
  <c r="I1699" i="3"/>
  <c r="H1699" i="3" a="1"/>
  <c r="H1699" i="3" s="1"/>
  <c r="I1698" i="3"/>
  <c r="H1698" i="3" a="1"/>
  <c r="H1698" i="3" s="1"/>
  <c r="I1697" i="3"/>
  <c r="H1697" i="3" a="1"/>
  <c r="H1697" i="3" s="1"/>
  <c r="I1696" i="3"/>
  <c r="H1696" i="3" a="1"/>
  <c r="H1696" i="3" s="1"/>
  <c r="I1695" i="3"/>
  <c r="H1695" i="3" a="1"/>
  <c r="H1695" i="3" s="1"/>
  <c r="I1694" i="3"/>
  <c r="H1694" i="3" a="1"/>
  <c r="H1694" i="3" s="1"/>
  <c r="I1693" i="3"/>
  <c r="H1693" i="3" a="1"/>
  <c r="H1693" i="3" s="1"/>
  <c r="I1692" i="3"/>
  <c r="H1692" i="3" a="1"/>
  <c r="H1692" i="3" s="1"/>
  <c r="I1691" i="3"/>
  <c r="H1691" i="3" a="1"/>
  <c r="H1691" i="3" s="1"/>
  <c r="I1690" i="3"/>
  <c r="H1690" i="3" a="1"/>
  <c r="H1690" i="3" s="1"/>
  <c r="I1689" i="3"/>
  <c r="H1689" i="3" a="1"/>
  <c r="H1689" i="3" s="1"/>
  <c r="I1688" i="3"/>
  <c r="H1688" i="3" a="1"/>
  <c r="H1688" i="3" s="1"/>
  <c r="I1687" i="3"/>
  <c r="H1687" i="3" a="1"/>
  <c r="H1687" i="3" s="1"/>
  <c r="I1686" i="3"/>
  <c r="H1686" i="3" a="1"/>
  <c r="H1686" i="3" s="1"/>
  <c r="I1685" i="3"/>
  <c r="H1685" i="3" a="1"/>
  <c r="H1685" i="3" s="1"/>
  <c r="I1684" i="3"/>
  <c r="H1684" i="3" a="1"/>
  <c r="H1684" i="3" s="1"/>
  <c r="I1683" i="3"/>
  <c r="H1683" i="3" a="1"/>
  <c r="H1683" i="3" s="1"/>
  <c r="I1682" i="3"/>
  <c r="H1682" i="3" a="1"/>
  <c r="H1682" i="3" s="1"/>
  <c r="I1681" i="3"/>
  <c r="H1681" i="3" a="1"/>
  <c r="H1681" i="3" s="1"/>
  <c r="I1680" i="3"/>
  <c r="H1680" i="3" a="1"/>
  <c r="H1680" i="3" s="1"/>
  <c r="I1679" i="3"/>
  <c r="H1679" i="3" a="1"/>
  <c r="H1679" i="3" s="1"/>
  <c r="I1678" i="3"/>
  <c r="H1678" i="3" a="1"/>
  <c r="H1678" i="3" s="1"/>
  <c r="I1677" i="3"/>
  <c r="H1677" i="3" a="1"/>
  <c r="H1677" i="3" s="1"/>
  <c r="I1676" i="3"/>
  <c r="H1676" i="3" a="1"/>
  <c r="H1676" i="3" s="1"/>
  <c r="I1675" i="3"/>
  <c r="H1675" i="3" a="1"/>
  <c r="H1675" i="3" s="1"/>
  <c r="I1674" i="3"/>
  <c r="H1674" i="3" a="1"/>
  <c r="H1674" i="3" s="1"/>
  <c r="I1673" i="3"/>
  <c r="H1673" i="3" a="1"/>
  <c r="H1673" i="3" s="1"/>
  <c r="I1672" i="3"/>
  <c r="H1672" i="3" a="1"/>
  <c r="H1672" i="3" s="1"/>
  <c r="I1671" i="3"/>
  <c r="H1671" i="3" a="1"/>
  <c r="H1671" i="3" s="1"/>
  <c r="I1670" i="3"/>
  <c r="H1670" i="3" a="1"/>
  <c r="H1670" i="3" s="1"/>
  <c r="I1669" i="3"/>
  <c r="H1669" i="3" a="1"/>
  <c r="H1669" i="3" s="1"/>
  <c r="I1668" i="3"/>
  <c r="H1668" i="3" a="1"/>
  <c r="H1668" i="3" s="1"/>
  <c r="I1667" i="3"/>
  <c r="H1667" i="3" a="1"/>
  <c r="H1667" i="3" s="1"/>
  <c r="I1666" i="3"/>
  <c r="H1666" i="3" a="1"/>
  <c r="H1666" i="3" s="1"/>
  <c r="I1665" i="3"/>
  <c r="H1665" i="3" a="1"/>
  <c r="H1665" i="3" s="1"/>
  <c r="I1664" i="3"/>
  <c r="H1664" i="3" a="1"/>
  <c r="H1664" i="3" s="1"/>
  <c r="I1663" i="3"/>
  <c r="H1663" i="3" a="1"/>
  <c r="H1663" i="3" s="1"/>
  <c r="I1662" i="3"/>
  <c r="H1662" i="3" a="1"/>
  <c r="H1662" i="3" s="1"/>
  <c r="I1661" i="3"/>
  <c r="H1661" i="3" a="1"/>
  <c r="H1661" i="3" s="1"/>
  <c r="I1660" i="3"/>
  <c r="H1660" i="3" a="1"/>
  <c r="H1660" i="3" s="1"/>
  <c r="I1659" i="3"/>
  <c r="H1659" i="3" a="1"/>
  <c r="H1659" i="3" s="1"/>
  <c r="I1658" i="3"/>
  <c r="H1658" i="3" a="1"/>
  <c r="H1658" i="3" s="1"/>
  <c r="I1657" i="3"/>
  <c r="H1657" i="3" a="1"/>
  <c r="H1657" i="3" s="1"/>
  <c r="I1656" i="3"/>
  <c r="H1656" i="3" a="1"/>
  <c r="H1656" i="3" s="1"/>
  <c r="I1655" i="3"/>
  <c r="H1655" i="3" a="1"/>
  <c r="H1655" i="3" s="1"/>
  <c r="I1654" i="3"/>
  <c r="H1654" i="3" a="1"/>
  <c r="H1654" i="3" s="1"/>
  <c r="I1653" i="3"/>
  <c r="H1653" i="3" a="1"/>
  <c r="H1653" i="3" s="1"/>
  <c r="I1652" i="3"/>
  <c r="H1652" i="3" a="1"/>
  <c r="H1652" i="3" s="1"/>
  <c r="I1651" i="3"/>
  <c r="H1651" i="3" a="1"/>
  <c r="H1651" i="3" s="1"/>
  <c r="I1650" i="3"/>
  <c r="H1650" i="3" a="1"/>
  <c r="H1650" i="3" s="1"/>
  <c r="I1649" i="3"/>
  <c r="H1649" i="3" a="1"/>
  <c r="H1649" i="3" s="1"/>
  <c r="I1648" i="3"/>
  <c r="H1648" i="3" a="1"/>
  <c r="H1648" i="3" s="1"/>
  <c r="I1647" i="3"/>
  <c r="H1647" i="3" a="1"/>
  <c r="H1647" i="3" s="1"/>
  <c r="I1646" i="3"/>
  <c r="H1646" i="3" a="1"/>
  <c r="H1646" i="3" s="1"/>
  <c r="I1645" i="3"/>
  <c r="H1645" i="3" a="1"/>
  <c r="H1645" i="3" s="1"/>
  <c r="I1644" i="3"/>
  <c r="H1644" i="3" a="1"/>
  <c r="H1644" i="3" s="1"/>
  <c r="I1643" i="3"/>
  <c r="H1643" i="3" a="1"/>
  <c r="H1643" i="3" s="1"/>
  <c r="I1642" i="3"/>
  <c r="H1642" i="3" a="1"/>
  <c r="H1642" i="3" s="1"/>
  <c r="I1641" i="3"/>
  <c r="H1641" i="3" a="1"/>
  <c r="H1641" i="3" s="1"/>
  <c r="I1640" i="3"/>
  <c r="H1640" i="3" a="1"/>
  <c r="H1640" i="3" s="1"/>
  <c r="I1639" i="3"/>
  <c r="H1639" i="3" a="1"/>
  <c r="H1639" i="3" s="1"/>
  <c r="I1638" i="3"/>
  <c r="H1638" i="3" a="1"/>
  <c r="H1638" i="3" s="1"/>
  <c r="I1637" i="3"/>
  <c r="H1637" i="3" a="1"/>
  <c r="H1637" i="3" s="1"/>
  <c r="I1636" i="3"/>
  <c r="H1636" i="3" a="1"/>
  <c r="H1636" i="3" s="1"/>
  <c r="I1635" i="3"/>
  <c r="H1635" i="3" a="1"/>
  <c r="H1635" i="3" s="1"/>
  <c r="I1634" i="3"/>
  <c r="H1634" i="3" a="1"/>
  <c r="H1634" i="3" s="1"/>
  <c r="I1633" i="3"/>
  <c r="H1633" i="3" a="1"/>
  <c r="H1633" i="3" s="1"/>
  <c r="I1632" i="3"/>
  <c r="H1632" i="3" a="1"/>
  <c r="H1632" i="3" s="1"/>
  <c r="I1631" i="3"/>
  <c r="H1631" i="3" a="1"/>
  <c r="H1631" i="3" s="1"/>
  <c r="I1630" i="3"/>
  <c r="H1630" i="3" a="1"/>
  <c r="H1630" i="3" s="1"/>
  <c r="I1629" i="3"/>
  <c r="H1629" i="3" a="1"/>
  <c r="H1629" i="3" s="1"/>
  <c r="I1628" i="3"/>
  <c r="H1628" i="3" a="1"/>
  <c r="H1628" i="3" s="1"/>
  <c r="I1627" i="3"/>
  <c r="H1627" i="3" a="1"/>
  <c r="H1627" i="3" s="1"/>
  <c r="I1626" i="3"/>
  <c r="H1626" i="3" a="1"/>
  <c r="H1626" i="3" s="1"/>
  <c r="I1625" i="3"/>
  <c r="H1625" i="3" a="1"/>
  <c r="H1625" i="3" s="1"/>
  <c r="I1624" i="3"/>
  <c r="H1624" i="3" a="1"/>
  <c r="H1624" i="3" s="1"/>
  <c r="I1623" i="3"/>
  <c r="H1623" i="3" a="1"/>
  <c r="H1623" i="3" s="1"/>
  <c r="I1622" i="3"/>
  <c r="H1622" i="3" a="1"/>
  <c r="H1622" i="3" s="1"/>
  <c r="I1621" i="3"/>
  <c r="H1621" i="3" a="1"/>
  <c r="H1621" i="3" s="1"/>
  <c r="I1620" i="3"/>
  <c r="H1620" i="3" a="1"/>
  <c r="H1620" i="3" s="1"/>
  <c r="I1619" i="3"/>
  <c r="H1619" i="3" a="1"/>
  <c r="H1619" i="3" s="1"/>
  <c r="I1618" i="3"/>
  <c r="H1618" i="3" a="1"/>
  <c r="H1618" i="3" s="1"/>
  <c r="I1617" i="3"/>
  <c r="H1617" i="3" a="1"/>
  <c r="H1617" i="3" s="1"/>
  <c r="I1616" i="3"/>
  <c r="H1616" i="3" a="1"/>
  <c r="H1616" i="3" s="1"/>
  <c r="I1615" i="3"/>
  <c r="H1615" i="3" a="1"/>
  <c r="H1615" i="3" s="1"/>
  <c r="I1614" i="3"/>
  <c r="H1614" i="3" a="1"/>
  <c r="H1614" i="3" s="1"/>
  <c r="I1613" i="3"/>
  <c r="H1613" i="3" a="1"/>
  <c r="H1613" i="3" s="1"/>
  <c r="I1612" i="3"/>
  <c r="H1612" i="3" a="1"/>
  <c r="H1612" i="3" s="1"/>
  <c r="I1611" i="3"/>
  <c r="H1611" i="3" a="1"/>
  <c r="H1611" i="3" s="1"/>
  <c r="I1610" i="3"/>
  <c r="H1610" i="3" a="1"/>
  <c r="H1610" i="3" s="1"/>
  <c r="I1609" i="3"/>
  <c r="H1609" i="3" a="1"/>
  <c r="H1609" i="3" s="1"/>
  <c r="I1608" i="3"/>
  <c r="H1608" i="3" a="1"/>
  <c r="H1608" i="3" s="1"/>
  <c r="I1607" i="3"/>
  <c r="H1607" i="3" a="1"/>
  <c r="H1607" i="3" s="1"/>
  <c r="I1606" i="3"/>
  <c r="H1606" i="3" a="1"/>
  <c r="H1606" i="3" s="1"/>
  <c r="I1605" i="3"/>
  <c r="H1605" i="3" a="1"/>
  <c r="H1605" i="3" s="1"/>
  <c r="I1604" i="3"/>
  <c r="H1604" i="3" a="1"/>
  <c r="H1604" i="3" s="1"/>
  <c r="I1603" i="3"/>
  <c r="H1603" i="3" a="1"/>
  <c r="H1603" i="3" s="1"/>
  <c r="I1602" i="3"/>
  <c r="H1602" i="3" a="1"/>
  <c r="H1602" i="3" s="1"/>
  <c r="I1601" i="3"/>
  <c r="H1601" i="3" a="1"/>
  <c r="H1601" i="3" s="1"/>
  <c r="I1600" i="3"/>
  <c r="H1600" i="3" a="1"/>
  <c r="H1600" i="3" s="1"/>
  <c r="I1599" i="3"/>
  <c r="H1599" i="3" a="1"/>
  <c r="H1599" i="3" s="1"/>
  <c r="I1598" i="3"/>
  <c r="H1598" i="3" a="1"/>
  <c r="H1598" i="3" s="1"/>
  <c r="I1597" i="3"/>
  <c r="H1597" i="3" a="1"/>
  <c r="H1597" i="3" s="1"/>
  <c r="I1596" i="3"/>
  <c r="H1596" i="3" a="1"/>
  <c r="H1596" i="3" s="1"/>
  <c r="I1595" i="3"/>
  <c r="H1595" i="3" a="1"/>
  <c r="H1595" i="3" s="1"/>
  <c r="I1594" i="3"/>
  <c r="H1594" i="3" a="1"/>
  <c r="H1594" i="3" s="1"/>
  <c r="I1593" i="3"/>
  <c r="H1593" i="3" a="1"/>
  <c r="H1593" i="3" s="1"/>
  <c r="I1592" i="3"/>
  <c r="H1592" i="3" a="1"/>
  <c r="H1592" i="3" s="1"/>
  <c r="I1591" i="3"/>
  <c r="H1591" i="3" a="1"/>
  <c r="H1591" i="3" s="1"/>
  <c r="I1590" i="3"/>
  <c r="H1590" i="3" a="1"/>
  <c r="H1590" i="3" s="1"/>
  <c r="I1589" i="3"/>
  <c r="H1589" i="3" a="1"/>
  <c r="H1589" i="3" s="1"/>
  <c r="I1588" i="3"/>
  <c r="H1588" i="3" a="1"/>
  <c r="H1588" i="3" s="1"/>
  <c r="I1587" i="3"/>
  <c r="H1587" i="3" a="1"/>
  <c r="H1587" i="3" s="1"/>
  <c r="I1586" i="3"/>
  <c r="H1586" i="3" a="1"/>
  <c r="H1586" i="3" s="1"/>
  <c r="I1585" i="3"/>
  <c r="H1585" i="3" a="1"/>
  <c r="H1585" i="3" s="1"/>
  <c r="I1584" i="3"/>
  <c r="H1584" i="3" a="1"/>
  <c r="H1584" i="3" s="1"/>
  <c r="I1583" i="3"/>
  <c r="H1583" i="3" a="1"/>
  <c r="H1583" i="3" s="1"/>
  <c r="I1582" i="3"/>
  <c r="H1582" i="3" a="1"/>
  <c r="H1582" i="3" s="1"/>
  <c r="I1581" i="3"/>
  <c r="H1581" i="3" a="1"/>
  <c r="H1581" i="3" s="1"/>
  <c r="I1580" i="3"/>
  <c r="H1580" i="3" a="1"/>
  <c r="H1580" i="3" s="1"/>
  <c r="I1579" i="3"/>
  <c r="H1579" i="3" a="1"/>
  <c r="H1579" i="3" s="1"/>
  <c r="I1578" i="3"/>
  <c r="H1578" i="3" a="1"/>
  <c r="H1578" i="3" s="1"/>
  <c r="I1577" i="3"/>
  <c r="H1577" i="3" a="1"/>
  <c r="H1577" i="3" s="1"/>
  <c r="I1576" i="3"/>
  <c r="H1576" i="3" a="1"/>
  <c r="H1576" i="3" s="1"/>
  <c r="I1575" i="3"/>
  <c r="H1575" i="3" a="1"/>
  <c r="H1575" i="3" s="1"/>
  <c r="I1574" i="3"/>
  <c r="H1574" i="3" a="1"/>
  <c r="H1574" i="3" s="1"/>
  <c r="I1573" i="3"/>
  <c r="H1573" i="3" a="1"/>
  <c r="H1573" i="3" s="1"/>
  <c r="I1572" i="3"/>
  <c r="H1572" i="3" a="1"/>
  <c r="H1572" i="3" s="1"/>
  <c r="I1571" i="3"/>
  <c r="H1571" i="3" a="1"/>
  <c r="H1571" i="3" s="1"/>
  <c r="I1570" i="3"/>
  <c r="H1570" i="3" a="1"/>
  <c r="H1570" i="3" s="1"/>
  <c r="I1569" i="3"/>
  <c r="H1569" i="3" a="1"/>
  <c r="H1569" i="3" s="1"/>
  <c r="I1568" i="3"/>
  <c r="H1568" i="3" a="1"/>
  <c r="H1568" i="3" s="1"/>
  <c r="I1567" i="3"/>
  <c r="H1567" i="3" a="1"/>
  <c r="H1567" i="3" s="1"/>
  <c r="I1566" i="3"/>
  <c r="H1566" i="3" a="1"/>
  <c r="H1566" i="3" s="1"/>
  <c r="I1565" i="3"/>
  <c r="H1565" i="3" a="1"/>
  <c r="H1565" i="3" s="1"/>
  <c r="I1564" i="3"/>
  <c r="H1564" i="3" a="1"/>
  <c r="H1564" i="3" s="1"/>
  <c r="I1563" i="3"/>
  <c r="H1563" i="3" a="1"/>
  <c r="H1563" i="3" s="1"/>
  <c r="I1562" i="3"/>
  <c r="H1562" i="3" a="1"/>
  <c r="H1562" i="3" s="1"/>
  <c r="I1561" i="3"/>
  <c r="H1561" i="3" a="1"/>
  <c r="H1561" i="3" s="1"/>
  <c r="I1560" i="3"/>
  <c r="H1560" i="3" a="1"/>
  <c r="H1560" i="3" s="1"/>
  <c r="I1559" i="3"/>
  <c r="H1559" i="3" a="1"/>
  <c r="H1559" i="3" s="1"/>
  <c r="I1558" i="3"/>
  <c r="H1558" i="3" a="1"/>
  <c r="H1558" i="3" s="1"/>
  <c r="I1557" i="3"/>
  <c r="H1557" i="3" a="1"/>
  <c r="H1557" i="3" s="1"/>
  <c r="I1556" i="3"/>
  <c r="H1556" i="3" a="1"/>
  <c r="H1556" i="3" s="1"/>
  <c r="I1555" i="3"/>
  <c r="H1555" i="3" a="1"/>
  <c r="H1555" i="3" s="1"/>
  <c r="I1554" i="3"/>
  <c r="H1554" i="3" a="1"/>
  <c r="H1554" i="3" s="1"/>
  <c r="I1553" i="3"/>
  <c r="H1553" i="3" a="1"/>
  <c r="H1553" i="3" s="1"/>
  <c r="I1552" i="3"/>
  <c r="H1552" i="3" a="1"/>
  <c r="H1552" i="3" s="1"/>
  <c r="I1551" i="3"/>
  <c r="H1551" i="3" a="1"/>
  <c r="H1551" i="3" s="1"/>
  <c r="I1550" i="3"/>
  <c r="H1550" i="3" a="1"/>
  <c r="H1550" i="3" s="1"/>
  <c r="I1549" i="3"/>
  <c r="H1549" i="3" a="1"/>
  <c r="H1549" i="3" s="1"/>
  <c r="I1548" i="3"/>
  <c r="H1548" i="3" a="1"/>
  <c r="H1548" i="3" s="1"/>
  <c r="I1547" i="3"/>
  <c r="H1547" i="3" a="1"/>
  <c r="H1547" i="3" s="1"/>
  <c r="I1546" i="3"/>
  <c r="H1546" i="3" a="1"/>
  <c r="H1546" i="3" s="1"/>
  <c r="I1545" i="3"/>
  <c r="H1545" i="3" a="1"/>
  <c r="H1545" i="3" s="1"/>
  <c r="I1544" i="3"/>
  <c r="H1544" i="3" a="1"/>
  <c r="H1544" i="3" s="1"/>
  <c r="I1543" i="3"/>
  <c r="H1543" i="3" a="1"/>
  <c r="H1543" i="3" s="1"/>
  <c r="I1542" i="3"/>
  <c r="H1542" i="3" a="1"/>
  <c r="H1542" i="3" s="1"/>
  <c r="I1541" i="3"/>
  <c r="H1541" i="3" a="1"/>
  <c r="H1541" i="3" s="1"/>
  <c r="I1540" i="3"/>
  <c r="H1540" i="3" a="1"/>
  <c r="H1540" i="3" s="1"/>
  <c r="I1539" i="3"/>
  <c r="H1539" i="3" a="1"/>
  <c r="H1539" i="3" s="1"/>
  <c r="I1538" i="3"/>
  <c r="H1538" i="3" a="1"/>
  <c r="H1538" i="3" s="1"/>
  <c r="I1537" i="3"/>
  <c r="H1537" i="3" a="1"/>
  <c r="H1537" i="3" s="1"/>
  <c r="I1536" i="3"/>
  <c r="H1536" i="3" a="1"/>
  <c r="H1536" i="3" s="1"/>
  <c r="I1535" i="3"/>
  <c r="H1535" i="3" a="1"/>
  <c r="H1535" i="3" s="1"/>
  <c r="I1534" i="3"/>
  <c r="H1534" i="3" a="1"/>
  <c r="H1534" i="3" s="1"/>
  <c r="I1533" i="3"/>
  <c r="H1533" i="3" a="1"/>
  <c r="H1533" i="3" s="1"/>
  <c r="I1532" i="3"/>
  <c r="H1532" i="3" a="1"/>
  <c r="H1532" i="3" s="1"/>
  <c r="I1531" i="3"/>
  <c r="H1531" i="3" a="1"/>
  <c r="H1531" i="3" s="1"/>
  <c r="I1530" i="3"/>
  <c r="H1530" i="3" a="1"/>
  <c r="H1530" i="3" s="1"/>
  <c r="I1529" i="3"/>
  <c r="H1529" i="3" a="1"/>
  <c r="H1529" i="3" s="1"/>
  <c r="I1528" i="3"/>
  <c r="H1528" i="3" a="1"/>
  <c r="H1528" i="3" s="1"/>
  <c r="I1527" i="3"/>
  <c r="H1527" i="3" a="1"/>
  <c r="H1527" i="3" s="1"/>
  <c r="I1526" i="3"/>
  <c r="H1526" i="3" a="1"/>
  <c r="H1526" i="3" s="1"/>
  <c r="I1525" i="3"/>
  <c r="H1525" i="3" a="1"/>
  <c r="H1525" i="3" s="1"/>
  <c r="I1524" i="3"/>
  <c r="H1524" i="3" a="1"/>
  <c r="H1524" i="3" s="1"/>
  <c r="I1523" i="3"/>
  <c r="H1523" i="3" a="1"/>
  <c r="H1523" i="3" s="1"/>
  <c r="I1522" i="3"/>
  <c r="H1522" i="3" a="1"/>
  <c r="H1522" i="3" s="1"/>
  <c r="I1521" i="3"/>
  <c r="H1521" i="3" a="1"/>
  <c r="H1521" i="3" s="1"/>
  <c r="I1520" i="3"/>
  <c r="H1520" i="3" a="1"/>
  <c r="H1520" i="3" s="1"/>
  <c r="I1519" i="3"/>
  <c r="H1519" i="3" a="1"/>
  <c r="H1519" i="3" s="1"/>
  <c r="I1518" i="3"/>
  <c r="H1518" i="3" a="1"/>
  <c r="H1518" i="3" s="1"/>
  <c r="I1517" i="3"/>
  <c r="H1517" i="3" a="1"/>
  <c r="H1517" i="3" s="1"/>
  <c r="I1516" i="3"/>
  <c r="H1516" i="3" a="1"/>
  <c r="H1516" i="3" s="1"/>
  <c r="I1515" i="3"/>
  <c r="H1515" i="3" a="1"/>
  <c r="H1515" i="3" s="1"/>
  <c r="I1514" i="3"/>
  <c r="H1514" i="3" a="1"/>
  <c r="H1514" i="3" s="1"/>
  <c r="I1513" i="3"/>
  <c r="H1513" i="3" a="1"/>
  <c r="H1513" i="3" s="1"/>
  <c r="I1512" i="3"/>
  <c r="H1512" i="3" a="1"/>
  <c r="H1512" i="3" s="1"/>
  <c r="I1511" i="3"/>
  <c r="H1511" i="3" a="1"/>
  <c r="H1511" i="3" s="1"/>
  <c r="I1510" i="3"/>
  <c r="H1510" i="3" a="1"/>
  <c r="H1510" i="3" s="1"/>
  <c r="I1509" i="3"/>
  <c r="H1509" i="3" a="1"/>
  <c r="H1509" i="3" s="1"/>
  <c r="I1508" i="3"/>
  <c r="H1508" i="3" a="1"/>
  <c r="H1508" i="3" s="1"/>
  <c r="I1507" i="3"/>
  <c r="H1507" i="3" a="1"/>
  <c r="H1507" i="3" s="1"/>
  <c r="I1506" i="3"/>
  <c r="H1506" i="3" a="1"/>
  <c r="H1506" i="3" s="1"/>
  <c r="I1505" i="3"/>
  <c r="H1505" i="3" a="1"/>
  <c r="H1505" i="3" s="1"/>
  <c r="I1504" i="3"/>
  <c r="H1504" i="3" a="1"/>
  <c r="H1504" i="3" s="1"/>
  <c r="I1503" i="3"/>
  <c r="H1503" i="3" a="1"/>
  <c r="H1503" i="3" s="1"/>
  <c r="I1502" i="3"/>
  <c r="H1502" i="3" a="1"/>
  <c r="H1502" i="3" s="1"/>
  <c r="I1501" i="3"/>
  <c r="H1501" i="3" a="1"/>
  <c r="H1501" i="3" s="1"/>
  <c r="I1500" i="3"/>
  <c r="H1500" i="3" a="1"/>
  <c r="H1500" i="3" s="1"/>
  <c r="I1499" i="3"/>
  <c r="H1499" i="3" a="1"/>
  <c r="H1499" i="3" s="1"/>
  <c r="I1498" i="3"/>
  <c r="H1498" i="3" a="1"/>
  <c r="H1498" i="3" s="1"/>
  <c r="I1497" i="3"/>
  <c r="H1497" i="3" a="1"/>
  <c r="H1497" i="3" s="1"/>
  <c r="I1496" i="3"/>
  <c r="H1496" i="3" a="1"/>
  <c r="H1496" i="3" s="1"/>
  <c r="I1495" i="3"/>
  <c r="H1495" i="3" a="1"/>
  <c r="H1495" i="3" s="1"/>
  <c r="I1494" i="3"/>
  <c r="H1494" i="3" a="1"/>
  <c r="H1494" i="3" s="1"/>
  <c r="I1493" i="3"/>
  <c r="H1493" i="3" a="1"/>
  <c r="H1493" i="3" s="1"/>
  <c r="I1492" i="3"/>
  <c r="H1492" i="3" a="1"/>
  <c r="H1492" i="3" s="1"/>
  <c r="I1491" i="3"/>
  <c r="H1491" i="3" a="1"/>
  <c r="H1491" i="3" s="1"/>
  <c r="I1490" i="3"/>
  <c r="H1490" i="3" a="1"/>
  <c r="H1490" i="3" s="1"/>
  <c r="I1489" i="3"/>
  <c r="H1489" i="3" a="1"/>
  <c r="H1489" i="3" s="1"/>
  <c r="I1488" i="3"/>
  <c r="H1488" i="3" a="1"/>
  <c r="H1488" i="3" s="1"/>
  <c r="I1487" i="3"/>
  <c r="H1487" i="3" a="1"/>
  <c r="H1487" i="3" s="1"/>
  <c r="I1486" i="3"/>
  <c r="H1486" i="3" a="1"/>
  <c r="H1486" i="3" s="1"/>
  <c r="I1485" i="3"/>
  <c r="H1485" i="3" a="1"/>
  <c r="H1485" i="3" s="1"/>
  <c r="I1484" i="3"/>
  <c r="H1484" i="3" a="1"/>
  <c r="H1484" i="3" s="1"/>
  <c r="I1483" i="3"/>
  <c r="H1483" i="3" a="1"/>
  <c r="H1483" i="3" s="1"/>
  <c r="I1482" i="3"/>
  <c r="H1482" i="3" a="1"/>
  <c r="H1482" i="3" s="1"/>
  <c r="I1481" i="3"/>
  <c r="H1481" i="3" a="1"/>
  <c r="H1481" i="3" s="1"/>
  <c r="I1480" i="3"/>
  <c r="H1480" i="3" a="1"/>
  <c r="H1480" i="3" s="1"/>
  <c r="I1479" i="3"/>
  <c r="H1479" i="3" a="1"/>
  <c r="H1479" i="3" s="1"/>
  <c r="I1478" i="3"/>
  <c r="H1478" i="3" a="1"/>
  <c r="H1478" i="3" s="1"/>
  <c r="I1477" i="3"/>
  <c r="H1477" i="3" a="1"/>
  <c r="H1477" i="3" s="1"/>
  <c r="I1476" i="3"/>
  <c r="H1476" i="3" a="1"/>
  <c r="H1476" i="3" s="1"/>
  <c r="I1475" i="3"/>
  <c r="H1475" i="3" a="1"/>
  <c r="H1475" i="3" s="1"/>
  <c r="I1474" i="3"/>
  <c r="H1474" i="3" a="1"/>
  <c r="H1474" i="3" s="1"/>
  <c r="I1473" i="3"/>
  <c r="H1473" i="3" a="1"/>
  <c r="H1473" i="3" s="1"/>
  <c r="I1472" i="3"/>
  <c r="H1472" i="3" a="1"/>
  <c r="H1472" i="3" s="1"/>
  <c r="I1471" i="3"/>
  <c r="H1471" i="3" a="1"/>
  <c r="H1471" i="3" s="1"/>
  <c r="I1470" i="3"/>
  <c r="H1470" i="3" a="1"/>
  <c r="H1470" i="3" s="1"/>
  <c r="I1469" i="3"/>
  <c r="H1469" i="3" a="1"/>
  <c r="H1469" i="3" s="1"/>
  <c r="I1468" i="3"/>
  <c r="H1468" i="3" a="1"/>
  <c r="H1468" i="3" s="1"/>
  <c r="I1467" i="3"/>
  <c r="H1467" i="3" a="1"/>
  <c r="H1467" i="3" s="1"/>
  <c r="I1466" i="3"/>
  <c r="H1466" i="3" a="1"/>
  <c r="H1466" i="3" s="1"/>
  <c r="I1465" i="3"/>
  <c r="H1465" i="3" a="1"/>
  <c r="H1465" i="3" s="1"/>
  <c r="I1464" i="3"/>
  <c r="H1464" i="3" a="1"/>
  <c r="H1464" i="3" s="1"/>
  <c r="I1463" i="3"/>
  <c r="H1463" i="3" a="1"/>
  <c r="H1463" i="3" s="1"/>
  <c r="I1462" i="3"/>
  <c r="H1462" i="3" a="1"/>
  <c r="H1462" i="3" s="1"/>
  <c r="I1461" i="3"/>
  <c r="H1461" i="3" a="1"/>
  <c r="H1461" i="3" s="1"/>
  <c r="I1460" i="3"/>
  <c r="H1460" i="3" a="1"/>
  <c r="H1460" i="3" s="1"/>
  <c r="I1459" i="3"/>
  <c r="H1459" i="3" a="1"/>
  <c r="H1459" i="3" s="1"/>
  <c r="I1458" i="3"/>
  <c r="H1458" i="3" a="1"/>
  <c r="H1458" i="3" s="1"/>
  <c r="I1457" i="3"/>
  <c r="H1457" i="3" a="1"/>
  <c r="H1457" i="3" s="1"/>
  <c r="I1456" i="3"/>
  <c r="H1456" i="3" a="1"/>
  <c r="H1456" i="3" s="1"/>
  <c r="I1455" i="3"/>
  <c r="H1455" i="3" a="1"/>
  <c r="H1455" i="3" s="1"/>
  <c r="I1454" i="3"/>
  <c r="H1454" i="3" a="1"/>
  <c r="H1454" i="3" s="1"/>
  <c r="I1453" i="3"/>
  <c r="H1453" i="3" a="1"/>
  <c r="H1453" i="3" s="1"/>
  <c r="I1452" i="3"/>
  <c r="H1452" i="3" a="1"/>
  <c r="H1452" i="3" s="1"/>
  <c r="I1451" i="3"/>
  <c r="H1451" i="3" a="1"/>
  <c r="H1451" i="3" s="1"/>
  <c r="I1450" i="3"/>
  <c r="H1450" i="3" a="1"/>
  <c r="H1450" i="3" s="1"/>
  <c r="I1449" i="3"/>
  <c r="H1449" i="3" a="1"/>
  <c r="H1449" i="3" s="1"/>
  <c r="I1448" i="3"/>
  <c r="H1448" i="3" a="1"/>
  <c r="H1448" i="3" s="1"/>
  <c r="I1447" i="3"/>
  <c r="H1447" i="3" a="1"/>
  <c r="H1447" i="3" s="1"/>
  <c r="I1446" i="3"/>
  <c r="H1446" i="3" a="1"/>
  <c r="H1446" i="3" s="1"/>
  <c r="I1445" i="3"/>
  <c r="H1445" i="3" a="1"/>
  <c r="H1445" i="3" s="1"/>
  <c r="I1444" i="3"/>
  <c r="H1444" i="3" a="1"/>
  <c r="H1444" i="3" s="1"/>
  <c r="I1443" i="3"/>
  <c r="H1443" i="3" a="1"/>
  <c r="H1443" i="3" s="1"/>
  <c r="I1442" i="3"/>
  <c r="H1442" i="3" a="1"/>
  <c r="H1442" i="3" s="1"/>
  <c r="I1441" i="3"/>
  <c r="H1441" i="3" a="1"/>
  <c r="H1441" i="3" s="1"/>
  <c r="I1440" i="3"/>
  <c r="H1440" i="3" a="1"/>
  <c r="H1440" i="3" s="1"/>
  <c r="I1439" i="3"/>
  <c r="H1439" i="3" a="1"/>
  <c r="H1439" i="3" s="1"/>
  <c r="I1438" i="3"/>
  <c r="H1438" i="3" a="1"/>
  <c r="H1438" i="3" s="1"/>
  <c r="I1437" i="3"/>
  <c r="H1437" i="3" a="1"/>
  <c r="H1437" i="3" s="1"/>
  <c r="I1436" i="3"/>
  <c r="H1436" i="3" a="1"/>
  <c r="H1436" i="3" s="1"/>
  <c r="I1435" i="3"/>
  <c r="H1435" i="3" a="1"/>
  <c r="H1435" i="3" s="1"/>
  <c r="I1434" i="3"/>
  <c r="H1434" i="3" a="1"/>
  <c r="H1434" i="3" s="1"/>
  <c r="I1433" i="3"/>
  <c r="H1433" i="3" a="1"/>
  <c r="H1433" i="3" s="1"/>
  <c r="I1432" i="3"/>
  <c r="H1432" i="3" a="1"/>
  <c r="H1432" i="3" s="1"/>
  <c r="I1431" i="3"/>
  <c r="H1431" i="3" a="1"/>
  <c r="H1431" i="3" s="1"/>
  <c r="I1430" i="3"/>
  <c r="H1430" i="3" a="1"/>
  <c r="H1430" i="3" s="1"/>
  <c r="I1429" i="3"/>
  <c r="H1429" i="3" a="1"/>
  <c r="H1429" i="3" s="1"/>
  <c r="I1428" i="3"/>
  <c r="H1428" i="3" a="1"/>
  <c r="H1428" i="3" s="1"/>
  <c r="I1427" i="3"/>
  <c r="H1427" i="3" a="1"/>
  <c r="H1427" i="3" s="1"/>
  <c r="I1426" i="3"/>
  <c r="H1426" i="3" a="1"/>
  <c r="H1426" i="3" s="1"/>
  <c r="I1425" i="3"/>
  <c r="H1425" i="3" a="1"/>
  <c r="H1425" i="3" s="1"/>
  <c r="I1424" i="3"/>
  <c r="H1424" i="3" a="1"/>
  <c r="H1424" i="3" s="1"/>
  <c r="I1423" i="3"/>
  <c r="H1423" i="3" a="1"/>
  <c r="H1423" i="3" s="1"/>
  <c r="I1422" i="3"/>
  <c r="H1422" i="3" a="1"/>
  <c r="H1422" i="3" s="1"/>
  <c r="I1421" i="3"/>
  <c r="H1421" i="3" a="1"/>
  <c r="H1421" i="3" s="1"/>
  <c r="I1420" i="3"/>
  <c r="H1420" i="3" a="1"/>
  <c r="H1420" i="3" s="1"/>
  <c r="I1419" i="3"/>
  <c r="H1419" i="3" a="1"/>
  <c r="H1419" i="3" s="1"/>
  <c r="I1418" i="3"/>
  <c r="H1418" i="3" a="1"/>
  <c r="H1418" i="3" s="1"/>
  <c r="I1417" i="3"/>
  <c r="H1417" i="3" a="1"/>
  <c r="H1417" i="3" s="1"/>
  <c r="I1416" i="3"/>
  <c r="H1416" i="3" a="1"/>
  <c r="H1416" i="3" s="1"/>
  <c r="I1415" i="3"/>
  <c r="H1415" i="3" a="1"/>
  <c r="H1415" i="3" s="1"/>
  <c r="I1414" i="3"/>
  <c r="H1414" i="3" a="1"/>
  <c r="H1414" i="3" s="1"/>
  <c r="I1413" i="3"/>
  <c r="H1413" i="3" a="1"/>
  <c r="H1413" i="3" s="1"/>
  <c r="I1412" i="3"/>
  <c r="H1412" i="3" a="1"/>
  <c r="H1412" i="3" s="1"/>
  <c r="I1411" i="3"/>
  <c r="H1411" i="3" a="1"/>
  <c r="H1411" i="3" s="1"/>
  <c r="I1410" i="3"/>
  <c r="H1410" i="3" a="1"/>
  <c r="H1410" i="3" s="1"/>
  <c r="I1409" i="3"/>
  <c r="H1409" i="3" a="1"/>
  <c r="H1409" i="3" s="1"/>
  <c r="I1408" i="3"/>
  <c r="H1408" i="3" a="1"/>
  <c r="H1408" i="3" s="1"/>
  <c r="I1407" i="3"/>
  <c r="H1407" i="3" a="1"/>
  <c r="H1407" i="3" s="1"/>
  <c r="I1406" i="3"/>
  <c r="H1406" i="3" a="1"/>
  <c r="H1406" i="3" s="1"/>
  <c r="I1405" i="3"/>
  <c r="H1405" i="3" a="1"/>
  <c r="H1405" i="3" s="1"/>
  <c r="I1404" i="3"/>
  <c r="H1404" i="3" a="1"/>
  <c r="H1404" i="3" s="1"/>
  <c r="I1403" i="3"/>
  <c r="H1403" i="3" a="1"/>
  <c r="H1403" i="3" s="1"/>
  <c r="I1402" i="3"/>
  <c r="H1402" i="3" a="1"/>
  <c r="H1402" i="3" s="1"/>
  <c r="I1401" i="3"/>
  <c r="H1401" i="3" a="1"/>
  <c r="H1401" i="3" s="1"/>
  <c r="I1400" i="3"/>
  <c r="H1400" i="3" a="1"/>
  <c r="H1400" i="3" s="1"/>
  <c r="I1399" i="3"/>
  <c r="H1399" i="3" a="1"/>
  <c r="H1399" i="3" s="1"/>
  <c r="I1398" i="3"/>
  <c r="H1398" i="3" a="1"/>
  <c r="H1398" i="3" s="1"/>
  <c r="I1397" i="3"/>
  <c r="H1397" i="3" a="1"/>
  <c r="H1397" i="3" s="1"/>
  <c r="I1396" i="3"/>
  <c r="H1396" i="3" a="1"/>
  <c r="H1396" i="3" s="1"/>
  <c r="I1395" i="3"/>
  <c r="H1395" i="3" a="1"/>
  <c r="H1395" i="3" s="1"/>
  <c r="I1394" i="3"/>
  <c r="H1394" i="3" a="1"/>
  <c r="H1394" i="3" s="1"/>
  <c r="I1393" i="3"/>
  <c r="H1393" i="3" a="1"/>
  <c r="H1393" i="3" s="1"/>
  <c r="I1392" i="3"/>
  <c r="H1392" i="3" a="1"/>
  <c r="H1392" i="3" s="1"/>
  <c r="I1391" i="3"/>
  <c r="H1391" i="3" a="1"/>
  <c r="H1391" i="3" s="1"/>
  <c r="I1390" i="3"/>
  <c r="H1390" i="3" a="1"/>
  <c r="H1390" i="3" s="1"/>
  <c r="I1389" i="3"/>
  <c r="H1389" i="3" a="1"/>
  <c r="H1389" i="3" s="1"/>
  <c r="I1388" i="3"/>
  <c r="H1388" i="3" a="1"/>
  <c r="H1388" i="3" s="1"/>
  <c r="I1387" i="3"/>
  <c r="H1387" i="3" a="1"/>
  <c r="H1387" i="3" s="1"/>
  <c r="I1386" i="3"/>
  <c r="H1386" i="3" a="1"/>
  <c r="H1386" i="3" s="1"/>
  <c r="I1385" i="3"/>
  <c r="H1385" i="3" a="1"/>
  <c r="H1385" i="3" s="1"/>
  <c r="I1384" i="3"/>
  <c r="H1384" i="3" a="1"/>
  <c r="H1384" i="3" s="1"/>
  <c r="I1383" i="3"/>
  <c r="H1383" i="3" a="1"/>
  <c r="H1383" i="3" s="1"/>
  <c r="I1382" i="3"/>
  <c r="H1382" i="3" a="1"/>
  <c r="H1382" i="3" s="1"/>
  <c r="I1381" i="3"/>
  <c r="H1381" i="3" a="1"/>
  <c r="H1381" i="3" s="1"/>
  <c r="I1380" i="3"/>
  <c r="H1380" i="3" a="1"/>
  <c r="H1380" i="3" s="1"/>
  <c r="I1379" i="3"/>
  <c r="H1379" i="3" a="1"/>
  <c r="H1379" i="3" s="1"/>
  <c r="I1378" i="3"/>
  <c r="H1378" i="3" a="1"/>
  <c r="H1378" i="3" s="1"/>
  <c r="I1377" i="3"/>
  <c r="H1377" i="3" a="1"/>
  <c r="H1377" i="3" s="1"/>
  <c r="I1376" i="3"/>
  <c r="H1376" i="3" a="1"/>
  <c r="H1376" i="3" s="1"/>
  <c r="I1375" i="3"/>
  <c r="H1375" i="3" a="1"/>
  <c r="H1375" i="3" s="1"/>
  <c r="I1374" i="3"/>
  <c r="H1374" i="3" a="1"/>
  <c r="H1374" i="3" s="1"/>
  <c r="I1373" i="3"/>
  <c r="H1373" i="3" a="1"/>
  <c r="H1373" i="3" s="1"/>
  <c r="I1372" i="3"/>
  <c r="H1372" i="3" a="1"/>
  <c r="H1372" i="3" s="1"/>
  <c r="I1371" i="3"/>
  <c r="H1371" i="3" a="1"/>
  <c r="H1371" i="3" s="1"/>
  <c r="I1370" i="3"/>
  <c r="H1370" i="3" a="1"/>
  <c r="H1370" i="3" s="1"/>
  <c r="I1369" i="3"/>
  <c r="H1369" i="3" a="1"/>
  <c r="H1369" i="3" s="1"/>
  <c r="I1368" i="3"/>
  <c r="H1368" i="3" a="1"/>
  <c r="H1368" i="3" s="1"/>
  <c r="I1367" i="3"/>
  <c r="H1367" i="3" a="1"/>
  <c r="H1367" i="3" s="1"/>
  <c r="I1366" i="3"/>
  <c r="H1366" i="3" a="1"/>
  <c r="H1366" i="3" s="1"/>
  <c r="I1365" i="3"/>
  <c r="H1365" i="3" a="1"/>
  <c r="H1365" i="3" s="1"/>
  <c r="I1364" i="3"/>
  <c r="H1364" i="3" a="1"/>
  <c r="H1364" i="3" s="1"/>
  <c r="I1363" i="3"/>
  <c r="H1363" i="3" a="1"/>
  <c r="H1363" i="3" s="1"/>
  <c r="I1362" i="3"/>
  <c r="H1362" i="3" a="1"/>
  <c r="H1362" i="3" s="1"/>
  <c r="I1361" i="3"/>
  <c r="H1361" i="3" a="1"/>
  <c r="H1361" i="3" s="1"/>
  <c r="I1360" i="3"/>
  <c r="H1360" i="3" a="1"/>
  <c r="H1360" i="3" s="1"/>
  <c r="I1359" i="3"/>
  <c r="H1359" i="3" a="1"/>
  <c r="H1359" i="3" s="1"/>
  <c r="I1358" i="3"/>
  <c r="H1358" i="3" a="1"/>
  <c r="H1358" i="3" s="1"/>
  <c r="I1357" i="3"/>
  <c r="H1357" i="3" a="1"/>
  <c r="H1357" i="3" s="1"/>
  <c r="I1356" i="3"/>
  <c r="H1356" i="3" a="1"/>
  <c r="H1356" i="3" s="1"/>
  <c r="I1355" i="3"/>
  <c r="H1355" i="3" a="1"/>
  <c r="H1355" i="3" s="1"/>
  <c r="I1354" i="3"/>
  <c r="H1354" i="3" a="1"/>
  <c r="H1354" i="3" s="1"/>
  <c r="I1353" i="3"/>
  <c r="H1353" i="3" a="1"/>
  <c r="H1353" i="3" s="1"/>
  <c r="I1352" i="3"/>
  <c r="H1352" i="3" a="1"/>
  <c r="H1352" i="3" s="1"/>
  <c r="I1351" i="3"/>
  <c r="H1351" i="3" a="1"/>
  <c r="H1351" i="3" s="1"/>
  <c r="I1350" i="3"/>
  <c r="H1350" i="3" a="1"/>
  <c r="H1350" i="3" s="1"/>
  <c r="I1349" i="3"/>
  <c r="H1349" i="3" a="1"/>
  <c r="H1349" i="3" s="1"/>
  <c r="I1348" i="3"/>
  <c r="H1348" i="3" a="1"/>
  <c r="H1348" i="3" s="1"/>
  <c r="I1347" i="3"/>
  <c r="H1347" i="3" a="1"/>
  <c r="H1347" i="3" s="1"/>
  <c r="I1346" i="3"/>
  <c r="H1346" i="3" a="1"/>
  <c r="H1346" i="3" s="1"/>
  <c r="I1345" i="3"/>
  <c r="H1345" i="3" a="1"/>
  <c r="H1345" i="3" s="1"/>
  <c r="I1344" i="3"/>
  <c r="H1344" i="3" a="1"/>
  <c r="H1344" i="3" s="1"/>
  <c r="I1343" i="3"/>
  <c r="H1343" i="3" a="1"/>
  <c r="H1343" i="3" s="1"/>
  <c r="I1342" i="3"/>
  <c r="H1342" i="3" a="1"/>
  <c r="H1342" i="3" s="1"/>
  <c r="I1341" i="3"/>
  <c r="H1341" i="3" a="1"/>
  <c r="H1341" i="3" s="1"/>
  <c r="I1340" i="3"/>
  <c r="H1340" i="3" a="1"/>
  <c r="H1340" i="3" s="1"/>
  <c r="I1339" i="3"/>
  <c r="H1339" i="3" a="1"/>
  <c r="H1339" i="3" s="1"/>
  <c r="I1338" i="3"/>
  <c r="H1338" i="3" a="1"/>
  <c r="H1338" i="3" s="1"/>
  <c r="I1337" i="3"/>
  <c r="H1337" i="3" a="1"/>
  <c r="H1337" i="3" s="1"/>
  <c r="I1336" i="3"/>
  <c r="H1336" i="3" a="1"/>
  <c r="H1336" i="3" s="1"/>
  <c r="I1335" i="3"/>
  <c r="H1335" i="3" a="1"/>
  <c r="H1335" i="3" s="1"/>
  <c r="I1334" i="3"/>
  <c r="H1334" i="3" a="1"/>
  <c r="H1334" i="3" s="1"/>
  <c r="I1333" i="3"/>
  <c r="H1333" i="3" a="1"/>
  <c r="H1333" i="3" s="1"/>
  <c r="I1332" i="3"/>
  <c r="H1332" i="3" a="1"/>
  <c r="H1332" i="3" s="1"/>
  <c r="I1331" i="3"/>
  <c r="H1331" i="3" a="1"/>
  <c r="H1331" i="3" s="1"/>
  <c r="I1330" i="3"/>
  <c r="H1330" i="3" a="1"/>
  <c r="H1330" i="3" s="1"/>
  <c r="I1329" i="3"/>
  <c r="H1329" i="3" a="1"/>
  <c r="H1329" i="3" s="1"/>
  <c r="I1328" i="3"/>
  <c r="H1328" i="3" a="1"/>
  <c r="H1328" i="3" s="1"/>
  <c r="I1327" i="3"/>
  <c r="H1327" i="3" a="1"/>
  <c r="H1327" i="3" s="1"/>
  <c r="I1326" i="3"/>
  <c r="H1326" i="3" a="1"/>
  <c r="H1326" i="3" s="1"/>
  <c r="I1325" i="3"/>
  <c r="H1325" i="3" a="1"/>
  <c r="H1325" i="3" s="1"/>
  <c r="I1324" i="3"/>
  <c r="H1324" i="3" a="1"/>
  <c r="H1324" i="3" s="1"/>
  <c r="I1323" i="3"/>
  <c r="H1323" i="3" a="1"/>
  <c r="H1323" i="3" s="1"/>
  <c r="I1322" i="3"/>
  <c r="H1322" i="3" a="1"/>
  <c r="H1322" i="3" s="1"/>
  <c r="I1321" i="3"/>
  <c r="H1321" i="3" a="1"/>
  <c r="H1321" i="3" s="1"/>
  <c r="I1320" i="3"/>
  <c r="H1320" i="3" a="1"/>
  <c r="H1320" i="3" s="1"/>
  <c r="I1319" i="3"/>
  <c r="H1319" i="3" a="1"/>
  <c r="H1319" i="3" s="1"/>
  <c r="I1318" i="3"/>
  <c r="H1318" i="3" a="1"/>
  <c r="H1318" i="3" s="1"/>
  <c r="I1317" i="3"/>
  <c r="H1317" i="3" a="1"/>
  <c r="H1317" i="3" s="1"/>
  <c r="I1316" i="3"/>
  <c r="H1316" i="3" a="1"/>
  <c r="H1316" i="3" s="1"/>
  <c r="I1315" i="3"/>
  <c r="H1315" i="3" a="1"/>
  <c r="H1315" i="3" s="1"/>
  <c r="I1314" i="3"/>
  <c r="H1314" i="3" a="1"/>
  <c r="H1314" i="3" s="1"/>
  <c r="I1313" i="3"/>
  <c r="H1313" i="3" a="1"/>
  <c r="H1313" i="3" s="1"/>
  <c r="I1312" i="3"/>
  <c r="H1312" i="3" a="1"/>
  <c r="H1312" i="3" s="1"/>
  <c r="I1311" i="3"/>
  <c r="H1311" i="3" a="1"/>
  <c r="H1311" i="3" s="1"/>
  <c r="I1310" i="3"/>
  <c r="H1310" i="3" a="1"/>
  <c r="H1310" i="3" s="1"/>
  <c r="I1309" i="3"/>
  <c r="H1309" i="3" a="1"/>
  <c r="H1309" i="3" s="1"/>
  <c r="I1308" i="3"/>
  <c r="H1308" i="3" a="1"/>
  <c r="H1308" i="3" s="1"/>
  <c r="I1307" i="3"/>
  <c r="H1307" i="3" a="1"/>
  <c r="H1307" i="3" s="1"/>
  <c r="I1306" i="3"/>
  <c r="H1306" i="3" a="1"/>
  <c r="H1306" i="3" s="1"/>
  <c r="I1305" i="3"/>
  <c r="H1305" i="3" a="1"/>
  <c r="H1305" i="3" s="1"/>
  <c r="I1304" i="3"/>
  <c r="H1304" i="3" a="1"/>
  <c r="H1304" i="3" s="1"/>
  <c r="I1303" i="3"/>
  <c r="H1303" i="3" a="1"/>
  <c r="H1303" i="3" s="1"/>
  <c r="I1302" i="3"/>
  <c r="H1302" i="3" a="1"/>
  <c r="H1302" i="3" s="1"/>
  <c r="I1301" i="3"/>
  <c r="H1301" i="3" a="1"/>
  <c r="H1301" i="3" s="1"/>
  <c r="I1300" i="3"/>
  <c r="H1300" i="3" a="1"/>
  <c r="H1300" i="3" s="1"/>
  <c r="I1299" i="3"/>
  <c r="H1299" i="3" a="1"/>
  <c r="H1299" i="3" s="1"/>
  <c r="I1298" i="3"/>
  <c r="H1298" i="3" a="1"/>
  <c r="H1298" i="3" s="1"/>
  <c r="I1297" i="3"/>
  <c r="H1297" i="3" a="1"/>
  <c r="H1297" i="3" s="1"/>
  <c r="I1296" i="3"/>
  <c r="H1296" i="3" a="1"/>
  <c r="H1296" i="3" s="1"/>
  <c r="I1295" i="3"/>
  <c r="H1295" i="3" a="1"/>
  <c r="H1295" i="3" s="1"/>
  <c r="I1294" i="3"/>
  <c r="H1294" i="3" a="1"/>
  <c r="H1294" i="3" s="1"/>
  <c r="I1293" i="3"/>
  <c r="H1293" i="3" a="1"/>
  <c r="H1293" i="3" s="1"/>
  <c r="I1292" i="3"/>
  <c r="H1292" i="3" a="1"/>
  <c r="H1292" i="3" s="1"/>
  <c r="I1291" i="3"/>
  <c r="H1291" i="3" a="1"/>
  <c r="H1291" i="3" s="1"/>
  <c r="I1290" i="3"/>
  <c r="H1290" i="3" a="1"/>
  <c r="H1290" i="3" s="1"/>
  <c r="I1289" i="3"/>
  <c r="H1289" i="3" a="1"/>
  <c r="H1289" i="3" s="1"/>
  <c r="I1288" i="3"/>
  <c r="H1288" i="3" a="1"/>
  <c r="H1288" i="3" s="1"/>
  <c r="I1287" i="3"/>
  <c r="H1287" i="3" a="1"/>
  <c r="H1287" i="3" s="1"/>
  <c r="I1286" i="3"/>
  <c r="H1286" i="3" a="1"/>
  <c r="H1286" i="3" s="1"/>
  <c r="I1285" i="3"/>
  <c r="H1285" i="3" a="1"/>
  <c r="H1285" i="3" s="1"/>
  <c r="I1284" i="3"/>
  <c r="H1284" i="3" a="1"/>
  <c r="H1284" i="3" s="1"/>
  <c r="I1283" i="3"/>
  <c r="H1283" i="3" a="1"/>
  <c r="H1283" i="3" s="1"/>
  <c r="I1282" i="3"/>
  <c r="H1282" i="3" a="1"/>
  <c r="H1282" i="3" s="1"/>
  <c r="I1281" i="3"/>
  <c r="H1281" i="3" a="1"/>
  <c r="H1281" i="3" s="1"/>
  <c r="I1280" i="3"/>
  <c r="H1280" i="3" a="1"/>
  <c r="H1280" i="3" s="1"/>
  <c r="I1279" i="3"/>
  <c r="H1279" i="3" a="1"/>
  <c r="H1279" i="3" s="1"/>
  <c r="I1278" i="3"/>
  <c r="H1278" i="3" a="1"/>
  <c r="H1278" i="3" s="1"/>
  <c r="I1277" i="3"/>
  <c r="H1277" i="3" a="1"/>
  <c r="H1277" i="3" s="1"/>
  <c r="I1276" i="3"/>
  <c r="H1276" i="3" a="1"/>
  <c r="H1276" i="3" s="1"/>
  <c r="I1275" i="3"/>
  <c r="H1275" i="3" a="1"/>
  <c r="H1275" i="3" s="1"/>
  <c r="I1274" i="3"/>
  <c r="H1274" i="3" a="1"/>
  <c r="H1274" i="3" s="1"/>
  <c r="I1273" i="3"/>
  <c r="H1273" i="3" a="1"/>
  <c r="H1273" i="3" s="1"/>
  <c r="I1272" i="3"/>
  <c r="H1272" i="3" a="1"/>
  <c r="H1272" i="3" s="1"/>
  <c r="I1271" i="3"/>
  <c r="H1271" i="3" a="1"/>
  <c r="H1271" i="3" s="1"/>
  <c r="I1270" i="3"/>
  <c r="H1270" i="3" a="1"/>
  <c r="H1270" i="3" s="1"/>
  <c r="I1269" i="3"/>
  <c r="H1269" i="3" a="1"/>
  <c r="H1269" i="3" s="1"/>
  <c r="I1268" i="3"/>
  <c r="H1268" i="3" a="1"/>
  <c r="H1268" i="3" s="1"/>
  <c r="I1267" i="3"/>
  <c r="H1267" i="3" a="1"/>
  <c r="H1267" i="3" s="1"/>
  <c r="I1266" i="3"/>
  <c r="H1266" i="3" a="1"/>
  <c r="H1266" i="3" s="1"/>
  <c r="I1265" i="3"/>
  <c r="H1265" i="3" a="1"/>
  <c r="H1265" i="3" s="1"/>
  <c r="I1264" i="3"/>
  <c r="H1264" i="3" a="1"/>
  <c r="H1264" i="3" s="1"/>
  <c r="I1263" i="3"/>
  <c r="H1263" i="3" a="1"/>
  <c r="H1263" i="3" s="1"/>
  <c r="I1262" i="3"/>
  <c r="H1262" i="3" a="1"/>
  <c r="H1262" i="3" s="1"/>
  <c r="I1261" i="3"/>
  <c r="H1261" i="3" a="1"/>
  <c r="H1261" i="3" s="1"/>
  <c r="I1260" i="3"/>
  <c r="H1260" i="3" a="1"/>
  <c r="H1260" i="3" s="1"/>
  <c r="I1259" i="3"/>
  <c r="H1259" i="3" a="1"/>
  <c r="H1259" i="3" s="1"/>
  <c r="I1258" i="3"/>
  <c r="H1258" i="3" a="1"/>
  <c r="H1258" i="3" s="1"/>
  <c r="I1257" i="3"/>
  <c r="H1257" i="3" a="1"/>
  <c r="H1257" i="3" s="1"/>
  <c r="I1256" i="3"/>
  <c r="H1256" i="3" a="1"/>
  <c r="H1256" i="3" s="1"/>
  <c r="I1255" i="3"/>
  <c r="H1255" i="3" a="1"/>
  <c r="H1255" i="3" s="1"/>
  <c r="I1254" i="3"/>
  <c r="H1254" i="3" a="1"/>
  <c r="H1254" i="3" s="1"/>
  <c r="I1253" i="3"/>
  <c r="H1253" i="3" a="1"/>
  <c r="H1253" i="3" s="1"/>
  <c r="I1252" i="3"/>
  <c r="H1252" i="3" a="1"/>
  <c r="H1252" i="3" s="1"/>
  <c r="I1251" i="3"/>
  <c r="H1251" i="3" a="1"/>
  <c r="H1251" i="3" s="1"/>
  <c r="I1250" i="3"/>
  <c r="H1250" i="3" a="1"/>
  <c r="H1250" i="3" s="1"/>
  <c r="I1249" i="3"/>
  <c r="H1249" i="3" a="1"/>
  <c r="H1249" i="3" s="1"/>
  <c r="I1248" i="3"/>
  <c r="H1248" i="3" a="1"/>
  <c r="H1248" i="3" s="1"/>
  <c r="I1247" i="3"/>
  <c r="H1247" i="3" a="1"/>
  <c r="H1247" i="3" s="1"/>
  <c r="I1246" i="3"/>
  <c r="H1246" i="3" a="1"/>
  <c r="H1246" i="3" s="1"/>
  <c r="I1245" i="3"/>
  <c r="H1245" i="3" a="1"/>
  <c r="H1245" i="3" s="1"/>
  <c r="I1244" i="3"/>
  <c r="H1244" i="3" a="1"/>
  <c r="H1244" i="3" s="1"/>
  <c r="I1243" i="3"/>
  <c r="H1243" i="3" a="1"/>
  <c r="H1243" i="3" s="1"/>
  <c r="I1242" i="3"/>
  <c r="H1242" i="3" a="1"/>
  <c r="H1242" i="3" s="1"/>
  <c r="I1241" i="3"/>
  <c r="H1241" i="3" a="1"/>
  <c r="H1241" i="3" s="1"/>
  <c r="I1240" i="3"/>
  <c r="H1240" i="3" a="1"/>
  <c r="H1240" i="3" s="1"/>
  <c r="I1239" i="3"/>
  <c r="H1239" i="3" a="1"/>
  <c r="H1239" i="3" s="1"/>
  <c r="I1238" i="3"/>
  <c r="H1238" i="3" a="1"/>
  <c r="H1238" i="3" s="1"/>
  <c r="I1237" i="3"/>
  <c r="H1237" i="3" a="1"/>
  <c r="H1237" i="3" s="1"/>
  <c r="I1236" i="3"/>
  <c r="H1236" i="3" a="1"/>
  <c r="H1236" i="3" s="1"/>
  <c r="I1235" i="3"/>
  <c r="H1235" i="3" a="1"/>
  <c r="H1235" i="3" s="1"/>
  <c r="I1234" i="3"/>
  <c r="H1234" i="3" a="1"/>
  <c r="H1234" i="3" s="1"/>
  <c r="I1233" i="3"/>
  <c r="H1233" i="3" a="1"/>
  <c r="H1233" i="3" s="1"/>
  <c r="I1232" i="3"/>
  <c r="H1232" i="3" a="1"/>
  <c r="H1232" i="3" s="1"/>
  <c r="I1231" i="3"/>
  <c r="H1231" i="3" a="1"/>
  <c r="H1231" i="3" s="1"/>
  <c r="I1230" i="3"/>
  <c r="H1230" i="3" a="1"/>
  <c r="H1230" i="3" s="1"/>
  <c r="I1229" i="3"/>
  <c r="H1229" i="3" a="1"/>
  <c r="H1229" i="3" s="1"/>
  <c r="I1228" i="3"/>
  <c r="H1228" i="3" a="1"/>
  <c r="H1228" i="3" s="1"/>
  <c r="I1227" i="3"/>
  <c r="H1227" i="3" a="1"/>
  <c r="H1227" i="3" s="1"/>
  <c r="I1226" i="3"/>
  <c r="H1226" i="3" a="1"/>
  <c r="H1226" i="3" s="1"/>
  <c r="I1225" i="3"/>
  <c r="H1225" i="3" a="1"/>
  <c r="H1225" i="3" s="1"/>
  <c r="I1224" i="3"/>
  <c r="H1224" i="3" a="1"/>
  <c r="H1224" i="3" s="1"/>
  <c r="I1223" i="3"/>
  <c r="H1223" i="3" a="1"/>
  <c r="H1223" i="3" s="1"/>
  <c r="I1222" i="3"/>
  <c r="H1222" i="3" a="1"/>
  <c r="H1222" i="3" s="1"/>
  <c r="I1221" i="3"/>
  <c r="H1221" i="3" a="1"/>
  <c r="H1221" i="3" s="1"/>
  <c r="I1220" i="3"/>
  <c r="H1220" i="3" a="1"/>
  <c r="H1220" i="3" s="1"/>
  <c r="I1219" i="3"/>
  <c r="H1219" i="3" a="1"/>
  <c r="H1219" i="3" s="1"/>
  <c r="I1218" i="3"/>
  <c r="H1218" i="3" a="1"/>
  <c r="H1218" i="3" s="1"/>
  <c r="I1217" i="3"/>
  <c r="H1217" i="3" a="1"/>
  <c r="H1217" i="3" s="1"/>
  <c r="I1216" i="3"/>
  <c r="H1216" i="3" a="1"/>
  <c r="H1216" i="3" s="1"/>
  <c r="I1215" i="3"/>
  <c r="H1215" i="3" a="1"/>
  <c r="H1215" i="3" s="1"/>
  <c r="I1214" i="3"/>
  <c r="H1214" i="3" a="1"/>
  <c r="H1214" i="3" s="1"/>
  <c r="I1213" i="3"/>
  <c r="H1213" i="3" a="1"/>
  <c r="H1213" i="3" s="1"/>
  <c r="I1212" i="3"/>
  <c r="H1212" i="3" a="1"/>
  <c r="H1212" i="3" s="1"/>
  <c r="I1211" i="3"/>
  <c r="H1211" i="3" a="1"/>
  <c r="H1211" i="3" s="1"/>
  <c r="I1210" i="3"/>
  <c r="H1210" i="3" a="1"/>
  <c r="H1210" i="3" s="1"/>
  <c r="I1209" i="3"/>
  <c r="H1209" i="3" a="1"/>
  <c r="H1209" i="3" s="1"/>
  <c r="I1208" i="3"/>
  <c r="H1208" i="3" a="1"/>
  <c r="H1208" i="3" s="1"/>
  <c r="I1207" i="3"/>
  <c r="H1207" i="3" a="1"/>
  <c r="H1207" i="3" s="1"/>
  <c r="I1206" i="3"/>
  <c r="H1206" i="3" a="1"/>
  <c r="H1206" i="3" s="1"/>
  <c r="I1205" i="3"/>
  <c r="H1205" i="3" a="1"/>
  <c r="H1205" i="3" s="1"/>
  <c r="I1204" i="3"/>
  <c r="H1204" i="3" a="1"/>
  <c r="H1204" i="3" s="1"/>
  <c r="I1203" i="3"/>
  <c r="H1203" i="3" a="1"/>
  <c r="H1203" i="3" s="1"/>
  <c r="I1202" i="3"/>
  <c r="H1202" i="3" a="1"/>
  <c r="H1202" i="3" s="1"/>
  <c r="I1201" i="3"/>
  <c r="H1201" i="3" a="1"/>
  <c r="H1201" i="3" s="1"/>
  <c r="I1200" i="3"/>
  <c r="H1200" i="3" a="1"/>
  <c r="H1200" i="3" s="1"/>
  <c r="I1199" i="3"/>
  <c r="H1199" i="3" a="1"/>
  <c r="H1199" i="3" s="1"/>
  <c r="I1198" i="3"/>
  <c r="H1198" i="3" a="1"/>
  <c r="H1198" i="3" s="1"/>
  <c r="I1197" i="3"/>
  <c r="H1197" i="3" a="1"/>
  <c r="H1197" i="3" s="1"/>
  <c r="I1196" i="3"/>
  <c r="H1196" i="3" a="1"/>
  <c r="H1196" i="3" s="1"/>
  <c r="I1195" i="3"/>
  <c r="H1195" i="3" a="1"/>
  <c r="H1195" i="3" s="1"/>
  <c r="I1194" i="3"/>
  <c r="H1194" i="3" a="1"/>
  <c r="H1194" i="3" s="1"/>
  <c r="I1193" i="3"/>
  <c r="H1193" i="3" a="1"/>
  <c r="H1193" i="3" s="1"/>
  <c r="I1192" i="3"/>
  <c r="H1192" i="3" a="1"/>
  <c r="H1192" i="3" s="1"/>
  <c r="I1191" i="3"/>
  <c r="H1191" i="3" a="1"/>
  <c r="H1191" i="3" s="1"/>
  <c r="I1190" i="3"/>
  <c r="H1190" i="3" a="1"/>
  <c r="H1190" i="3" s="1"/>
  <c r="I1189" i="3"/>
  <c r="H1189" i="3" a="1"/>
  <c r="H1189" i="3" s="1"/>
  <c r="I1188" i="3"/>
  <c r="H1188" i="3" a="1"/>
  <c r="H1188" i="3" s="1"/>
  <c r="I1187" i="3"/>
  <c r="H1187" i="3" a="1"/>
  <c r="H1187" i="3" s="1"/>
  <c r="I1186" i="3"/>
  <c r="H1186" i="3" a="1"/>
  <c r="H1186" i="3" s="1"/>
  <c r="I1185" i="3"/>
  <c r="H1185" i="3" a="1"/>
  <c r="H1185" i="3" s="1"/>
  <c r="I1184" i="3"/>
  <c r="H1184" i="3" a="1"/>
  <c r="H1184" i="3" s="1"/>
  <c r="I1183" i="3"/>
  <c r="H1183" i="3" a="1"/>
  <c r="H1183" i="3" s="1"/>
  <c r="I1182" i="3"/>
  <c r="H1182" i="3" a="1"/>
  <c r="H1182" i="3" s="1"/>
  <c r="I1181" i="3"/>
  <c r="H1181" i="3" a="1"/>
  <c r="H1181" i="3" s="1"/>
  <c r="I1180" i="3"/>
  <c r="H1180" i="3" a="1"/>
  <c r="H1180" i="3" s="1"/>
  <c r="I1179" i="3"/>
  <c r="H1179" i="3" a="1"/>
  <c r="H1179" i="3" s="1"/>
  <c r="I1178" i="3"/>
  <c r="H1178" i="3" a="1"/>
  <c r="H1178" i="3" s="1"/>
  <c r="I1177" i="3"/>
  <c r="H1177" i="3" a="1"/>
  <c r="H1177" i="3" s="1"/>
  <c r="I1176" i="3"/>
  <c r="H1176" i="3" a="1"/>
  <c r="H1176" i="3" s="1"/>
  <c r="I1175" i="3"/>
  <c r="H1175" i="3" a="1"/>
  <c r="H1175" i="3" s="1"/>
  <c r="I1174" i="3"/>
  <c r="H1174" i="3" a="1"/>
  <c r="H1174" i="3" s="1"/>
  <c r="I1173" i="3"/>
  <c r="H1173" i="3" a="1"/>
  <c r="H1173" i="3" s="1"/>
  <c r="I1172" i="3"/>
  <c r="H1172" i="3" a="1"/>
  <c r="H1172" i="3" s="1"/>
  <c r="I1171" i="3"/>
  <c r="H1171" i="3" a="1"/>
  <c r="H1171" i="3" s="1"/>
  <c r="I1170" i="3"/>
  <c r="H1170" i="3" a="1"/>
  <c r="H1170" i="3" s="1"/>
  <c r="I1169" i="3"/>
  <c r="H1169" i="3" a="1"/>
  <c r="H1169" i="3" s="1"/>
  <c r="I1168" i="3"/>
  <c r="H1168" i="3" a="1"/>
  <c r="H1168" i="3" s="1"/>
  <c r="I1167" i="3"/>
  <c r="H1167" i="3" a="1"/>
  <c r="H1167" i="3" s="1"/>
  <c r="I1166" i="3"/>
  <c r="H1166" i="3" a="1"/>
  <c r="H1166" i="3" s="1"/>
  <c r="I1165" i="3"/>
  <c r="H1165" i="3" a="1"/>
  <c r="H1165" i="3" s="1"/>
  <c r="I1164" i="3"/>
  <c r="H1164" i="3" a="1"/>
  <c r="H1164" i="3" s="1"/>
  <c r="I1163" i="3"/>
  <c r="H1163" i="3" a="1"/>
  <c r="H1163" i="3" s="1"/>
  <c r="I1162" i="3"/>
  <c r="H1162" i="3" a="1"/>
  <c r="H1162" i="3" s="1"/>
  <c r="I1161" i="3"/>
  <c r="H1161" i="3" a="1"/>
  <c r="H1161" i="3" s="1"/>
  <c r="I1160" i="3"/>
  <c r="H1160" i="3" a="1"/>
  <c r="H1160" i="3" s="1"/>
  <c r="I1159" i="3"/>
  <c r="H1159" i="3" a="1"/>
  <c r="H1159" i="3" s="1"/>
  <c r="I1158" i="3"/>
  <c r="H1158" i="3" a="1"/>
  <c r="H1158" i="3" s="1"/>
  <c r="I1157" i="3"/>
  <c r="H1157" i="3" a="1"/>
  <c r="H1157" i="3" s="1"/>
  <c r="I1156" i="3"/>
  <c r="H1156" i="3" a="1"/>
  <c r="H1156" i="3" s="1"/>
  <c r="I1155" i="3"/>
  <c r="H1155" i="3" a="1"/>
  <c r="H1155" i="3" s="1"/>
  <c r="I1154" i="3"/>
  <c r="H1154" i="3" a="1"/>
  <c r="H1154" i="3" s="1"/>
  <c r="I1153" i="3"/>
  <c r="H1153" i="3" a="1"/>
  <c r="H1153" i="3" s="1"/>
  <c r="I1152" i="3"/>
  <c r="H1152" i="3" a="1"/>
  <c r="H1152" i="3" s="1"/>
  <c r="I1151" i="3"/>
  <c r="H1151" i="3" a="1"/>
  <c r="H1151" i="3" s="1"/>
  <c r="I1150" i="3"/>
  <c r="H1150" i="3" a="1"/>
  <c r="H1150" i="3" s="1"/>
  <c r="I1149" i="3"/>
  <c r="H1149" i="3" a="1"/>
  <c r="H1149" i="3" s="1"/>
  <c r="I1148" i="3"/>
  <c r="H1148" i="3" a="1"/>
  <c r="H1148" i="3" s="1"/>
  <c r="I1147" i="3"/>
  <c r="H1147" i="3" a="1"/>
  <c r="H1147" i="3" s="1"/>
  <c r="I1146" i="3"/>
  <c r="H1146" i="3" a="1"/>
  <c r="H1146" i="3" s="1"/>
  <c r="I1145" i="3"/>
  <c r="H1145" i="3" a="1"/>
  <c r="H1145" i="3" s="1"/>
  <c r="I1144" i="3"/>
  <c r="H1144" i="3" a="1"/>
  <c r="H1144" i="3" s="1"/>
  <c r="I1143" i="3"/>
  <c r="H1143" i="3" a="1"/>
  <c r="H1143" i="3" s="1"/>
  <c r="I1142" i="3"/>
  <c r="H1142" i="3" a="1"/>
  <c r="H1142" i="3" s="1"/>
  <c r="I1141" i="3"/>
  <c r="H1141" i="3" a="1"/>
  <c r="H1141" i="3" s="1"/>
  <c r="I1140" i="3"/>
  <c r="H1140" i="3" a="1"/>
  <c r="H1140" i="3" s="1"/>
  <c r="I1139" i="3"/>
  <c r="H1139" i="3" a="1"/>
  <c r="H1139" i="3" s="1"/>
  <c r="I1138" i="3"/>
  <c r="H1138" i="3" a="1"/>
  <c r="H1138" i="3" s="1"/>
  <c r="I1137" i="3"/>
  <c r="H1137" i="3" a="1"/>
  <c r="H1137" i="3" s="1"/>
  <c r="I1136" i="3"/>
  <c r="H1136" i="3" a="1"/>
  <c r="H1136" i="3" s="1"/>
  <c r="I1135" i="3"/>
  <c r="H1135" i="3" a="1"/>
  <c r="H1135" i="3" s="1"/>
  <c r="I1134" i="3"/>
  <c r="H1134" i="3" a="1"/>
  <c r="H1134" i="3" s="1"/>
  <c r="I1133" i="3"/>
  <c r="H1133" i="3" a="1"/>
  <c r="H1133" i="3" s="1"/>
  <c r="I1132" i="3"/>
  <c r="H1132" i="3" a="1"/>
  <c r="H1132" i="3" s="1"/>
  <c r="I1131" i="3"/>
  <c r="H1131" i="3" a="1"/>
  <c r="H1131" i="3" s="1"/>
  <c r="I1130" i="3"/>
  <c r="H1130" i="3" a="1"/>
  <c r="H1130" i="3" s="1"/>
  <c r="I1129" i="3"/>
  <c r="H1129" i="3" a="1"/>
  <c r="H1129" i="3" s="1"/>
  <c r="I1128" i="3"/>
  <c r="H1128" i="3" a="1"/>
  <c r="H1128" i="3" s="1"/>
  <c r="I1127" i="3"/>
  <c r="H1127" i="3" a="1"/>
  <c r="H1127" i="3" s="1"/>
  <c r="I1126" i="3"/>
  <c r="H1126" i="3" a="1"/>
  <c r="H1126" i="3" s="1"/>
  <c r="I1125" i="3"/>
  <c r="H1125" i="3" a="1"/>
  <c r="H1125" i="3" s="1"/>
  <c r="I1124" i="3"/>
  <c r="H1124" i="3" a="1"/>
  <c r="H1124" i="3" s="1"/>
  <c r="I1123" i="3"/>
  <c r="H1123" i="3" a="1"/>
  <c r="H1123" i="3" s="1"/>
  <c r="I1122" i="3"/>
  <c r="H1122" i="3" a="1"/>
  <c r="H1122" i="3" s="1"/>
  <c r="I1121" i="3"/>
  <c r="H1121" i="3" a="1"/>
  <c r="H1121" i="3" s="1"/>
  <c r="I1120" i="3"/>
  <c r="H1120" i="3" a="1"/>
  <c r="H1120" i="3" s="1"/>
  <c r="I1119" i="3"/>
  <c r="H1119" i="3" a="1"/>
  <c r="H1119" i="3" s="1"/>
  <c r="I1118" i="3"/>
  <c r="H1118" i="3" a="1"/>
  <c r="H1118" i="3" s="1"/>
  <c r="I1117" i="3"/>
  <c r="H1117" i="3" a="1"/>
  <c r="H1117" i="3" s="1"/>
  <c r="I1116" i="3"/>
  <c r="H1116" i="3" a="1"/>
  <c r="H1116" i="3" s="1"/>
  <c r="I1115" i="3"/>
  <c r="H1115" i="3" a="1"/>
  <c r="H1115" i="3" s="1"/>
  <c r="I1114" i="3"/>
  <c r="H1114" i="3" a="1"/>
  <c r="H1114" i="3" s="1"/>
  <c r="I1113" i="3"/>
  <c r="H1113" i="3" a="1"/>
  <c r="H1113" i="3" s="1"/>
  <c r="I1112" i="3"/>
  <c r="H1112" i="3" a="1"/>
  <c r="H1112" i="3" s="1"/>
  <c r="I1111" i="3"/>
  <c r="H1111" i="3" a="1"/>
  <c r="H1111" i="3" s="1"/>
  <c r="I1110" i="3"/>
  <c r="H1110" i="3" a="1"/>
  <c r="H1110" i="3" s="1"/>
  <c r="I1109" i="3"/>
  <c r="H1109" i="3" a="1"/>
  <c r="H1109" i="3" s="1"/>
  <c r="I1108" i="3"/>
  <c r="H1108" i="3" a="1"/>
  <c r="H1108" i="3" s="1"/>
  <c r="I1107" i="3"/>
  <c r="H1107" i="3" a="1"/>
  <c r="H1107" i="3" s="1"/>
  <c r="I1106" i="3"/>
  <c r="H1106" i="3" a="1"/>
  <c r="H1106" i="3" s="1"/>
  <c r="I1105" i="3"/>
  <c r="H1105" i="3" a="1"/>
  <c r="H1105" i="3" s="1"/>
  <c r="I1104" i="3"/>
  <c r="H1104" i="3" a="1"/>
  <c r="H1104" i="3" s="1"/>
  <c r="I1103" i="3"/>
  <c r="H1103" i="3" a="1"/>
  <c r="H1103" i="3" s="1"/>
  <c r="I1102" i="3"/>
  <c r="H1102" i="3" a="1"/>
  <c r="H1102" i="3" s="1"/>
  <c r="I1101" i="3"/>
  <c r="H1101" i="3" a="1"/>
  <c r="H1101" i="3" s="1"/>
  <c r="I1100" i="3"/>
  <c r="H1100" i="3" a="1"/>
  <c r="H1100" i="3" s="1"/>
  <c r="I1099" i="3"/>
  <c r="H1099" i="3" a="1"/>
  <c r="H1099" i="3" s="1"/>
  <c r="I1098" i="3"/>
  <c r="H1098" i="3" a="1"/>
  <c r="H1098" i="3" s="1"/>
  <c r="I1097" i="3"/>
  <c r="H1097" i="3" a="1"/>
  <c r="H1097" i="3" s="1"/>
  <c r="I1096" i="3"/>
  <c r="H1096" i="3" a="1"/>
  <c r="H1096" i="3" s="1"/>
  <c r="I1095" i="3"/>
  <c r="H1095" i="3" a="1"/>
  <c r="H1095" i="3" s="1"/>
  <c r="I1094" i="3"/>
  <c r="H1094" i="3" a="1"/>
  <c r="H1094" i="3" s="1"/>
  <c r="I1093" i="3"/>
  <c r="H1093" i="3" a="1"/>
  <c r="H1093" i="3" s="1"/>
  <c r="I1092" i="3"/>
  <c r="H1092" i="3" a="1"/>
  <c r="H1092" i="3" s="1"/>
  <c r="I1091" i="3"/>
  <c r="H1091" i="3" a="1"/>
  <c r="H1091" i="3" s="1"/>
  <c r="I1090" i="3"/>
  <c r="H1090" i="3" a="1"/>
  <c r="H1090" i="3" s="1"/>
  <c r="I1089" i="3"/>
  <c r="H1089" i="3" a="1"/>
  <c r="H1089" i="3" s="1"/>
  <c r="I1088" i="3"/>
  <c r="H1088" i="3" a="1"/>
  <c r="H1088" i="3" s="1"/>
  <c r="I1087" i="3"/>
  <c r="H1087" i="3" a="1"/>
  <c r="H1087" i="3" s="1"/>
  <c r="I1086" i="3"/>
  <c r="H1086" i="3" a="1"/>
  <c r="H1086" i="3" s="1"/>
  <c r="I1085" i="3"/>
  <c r="H1085" i="3" a="1"/>
  <c r="H1085" i="3" s="1"/>
  <c r="I1084" i="3"/>
  <c r="H1084" i="3" a="1"/>
  <c r="H1084" i="3" s="1"/>
  <c r="I1083" i="3"/>
  <c r="H1083" i="3" a="1"/>
  <c r="H1083" i="3" s="1"/>
  <c r="I1082" i="3"/>
  <c r="H1082" i="3" a="1"/>
  <c r="H1082" i="3" s="1"/>
  <c r="I1081" i="3"/>
  <c r="H1081" i="3" a="1"/>
  <c r="H1081" i="3" s="1"/>
  <c r="I1080" i="3"/>
  <c r="H1080" i="3" a="1"/>
  <c r="H1080" i="3" s="1"/>
  <c r="I1079" i="3"/>
  <c r="H1079" i="3" a="1"/>
  <c r="H1079" i="3" s="1"/>
  <c r="I1078" i="3"/>
  <c r="H1078" i="3" a="1"/>
  <c r="H1078" i="3" s="1"/>
  <c r="I1077" i="3"/>
  <c r="H1077" i="3" a="1"/>
  <c r="H1077" i="3" s="1"/>
  <c r="I1076" i="3"/>
  <c r="H1076" i="3" a="1"/>
  <c r="H1076" i="3" s="1"/>
  <c r="I1075" i="3"/>
  <c r="H1075" i="3" a="1"/>
  <c r="H1075" i="3" s="1"/>
  <c r="I1074" i="3"/>
  <c r="H1074" i="3" a="1"/>
  <c r="H1074" i="3" s="1"/>
  <c r="I1073" i="3"/>
  <c r="H1073" i="3" a="1"/>
  <c r="H1073" i="3" s="1"/>
  <c r="I1072" i="3"/>
  <c r="H1072" i="3" a="1"/>
  <c r="H1072" i="3" s="1"/>
  <c r="I1071" i="3"/>
  <c r="H1071" i="3" a="1"/>
  <c r="H1071" i="3" s="1"/>
  <c r="I1070" i="3"/>
  <c r="H1070" i="3" a="1"/>
  <c r="H1070" i="3" s="1"/>
  <c r="I1069" i="3"/>
  <c r="H1069" i="3" a="1"/>
  <c r="H1069" i="3" s="1"/>
  <c r="I1068" i="3"/>
  <c r="H1068" i="3" a="1"/>
  <c r="H1068" i="3" s="1"/>
  <c r="I1067" i="3"/>
  <c r="H1067" i="3" a="1"/>
  <c r="H1067" i="3" s="1"/>
  <c r="I1066" i="3"/>
  <c r="H1066" i="3" a="1"/>
  <c r="H1066" i="3" s="1"/>
  <c r="I1065" i="3"/>
  <c r="H1065" i="3" a="1"/>
  <c r="H1065" i="3" s="1"/>
  <c r="I1064" i="3"/>
  <c r="H1064" i="3" a="1"/>
  <c r="H1064" i="3" s="1"/>
  <c r="I1063" i="3"/>
  <c r="H1063" i="3" a="1"/>
  <c r="H1063" i="3" s="1"/>
  <c r="I1062" i="3"/>
  <c r="H1062" i="3" a="1"/>
  <c r="H1062" i="3" s="1"/>
  <c r="I1061" i="3"/>
  <c r="H1061" i="3" a="1"/>
  <c r="H1061" i="3" s="1"/>
  <c r="I1060" i="3"/>
  <c r="H1060" i="3" a="1"/>
  <c r="H1060" i="3" s="1"/>
  <c r="I1059" i="3"/>
  <c r="H1059" i="3" a="1"/>
  <c r="H1059" i="3" s="1"/>
  <c r="I1058" i="3"/>
  <c r="H1058" i="3" a="1"/>
  <c r="H1058" i="3" s="1"/>
  <c r="I1057" i="3"/>
  <c r="H1057" i="3" a="1"/>
  <c r="H1057" i="3" s="1"/>
  <c r="I1056" i="3"/>
  <c r="H1056" i="3" a="1"/>
  <c r="H1056" i="3" s="1"/>
  <c r="I1055" i="3"/>
  <c r="H1055" i="3" a="1"/>
  <c r="H1055" i="3" s="1"/>
  <c r="I1054" i="3"/>
  <c r="H1054" i="3" a="1"/>
  <c r="H1054" i="3" s="1"/>
  <c r="I1053" i="3"/>
  <c r="H1053" i="3" a="1"/>
  <c r="H1053" i="3" s="1"/>
  <c r="I1052" i="3"/>
  <c r="H1052" i="3" a="1"/>
  <c r="H1052" i="3" s="1"/>
  <c r="I1051" i="3"/>
  <c r="H1051" i="3" a="1"/>
  <c r="H1051" i="3" s="1"/>
  <c r="I1050" i="3"/>
  <c r="H1050" i="3" a="1"/>
  <c r="H1050" i="3" s="1"/>
  <c r="I1049" i="3"/>
  <c r="H1049" i="3" a="1"/>
  <c r="H1049" i="3" s="1"/>
  <c r="I1048" i="3"/>
  <c r="H1048" i="3" a="1"/>
  <c r="H1048" i="3" s="1"/>
  <c r="I1047" i="3"/>
  <c r="H1047" i="3" a="1"/>
  <c r="H1047" i="3" s="1"/>
  <c r="I1046" i="3"/>
  <c r="H1046" i="3" a="1"/>
  <c r="H1046" i="3" s="1"/>
  <c r="I1045" i="3"/>
  <c r="H1045" i="3" a="1"/>
  <c r="H1045" i="3" s="1"/>
  <c r="I1044" i="3"/>
  <c r="H1044" i="3" a="1"/>
  <c r="H1044" i="3" s="1"/>
  <c r="I1043" i="3"/>
  <c r="H1043" i="3" a="1"/>
  <c r="H1043" i="3" s="1"/>
  <c r="I1042" i="3"/>
  <c r="H1042" i="3" a="1"/>
  <c r="H1042" i="3" s="1"/>
  <c r="I1041" i="3"/>
  <c r="H1041" i="3" a="1"/>
  <c r="H1041" i="3" s="1"/>
  <c r="I1040" i="3"/>
  <c r="H1040" i="3" a="1"/>
  <c r="H1040" i="3" s="1"/>
  <c r="I1039" i="3"/>
  <c r="H1039" i="3" a="1"/>
  <c r="H1039" i="3" s="1"/>
  <c r="I1038" i="3"/>
  <c r="H1038" i="3" a="1"/>
  <c r="H1038" i="3" s="1"/>
  <c r="I1037" i="3"/>
  <c r="H1037" i="3" a="1"/>
  <c r="H1037" i="3" s="1"/>
  <c r="I1036" i="3"/>
  <c r="H1036" i="3" a="1"/>
  <c r="H1036" i="3" s="1"/>
  <c r="I1035" i="3"/>
  <c r="H1035" i="3" a="1"/>
  <c r="H1035" i="3" s="1"/>
  <c r="I1034" i="3"/>
  <c r="H1034" i="3" a="1"/>
  <c r="H1034" i="3" s="1"/>
  <c r="I1033" i="3"/>
  <c r="H1033" i="3" a="1"/>
  <c r="H1033" i="3" s="1"/>
  <c r="I1032" i="3"/>
  <c r="H1032" i="3" a="1"/>
  <c r="H1032" i="3" s="1"/>
  <c r="I1031" i="3"/>
  <c r="H1031" i="3" a="1"/>
  <c r="H1031" i="3" s="1"/>
  <c r="I1030" i="3"/>
  <c r="H1030" i="3" a="1"/>
  <c r="H1030" i="3" s="1"/>
  <c r="I1029" i="3"/>
  <c r="H1029" i="3" a="1"/>
  <c r="H1029" i="3" s="1"/>
  <c r="I1028" i="3"/>
  <c r="H1028" i="3" a="1"/>
  <c r="H1028" i="3" s="1"/>
  <c r="I1027" i="3"/>
  <c r="H1027" i="3" a="1"/>
  <c r="H1027" i="3" s="1"/>
  <c r="I1026" i="3"/>
  <c r="H1026" i="3" a="1"/>
  <c r="H1026" i="3" s="1"/>
  <c r="I1025" i="3"/>
  <c r="H1025" i="3" a="1"/>
  <c r="H1025" i="3" s="1"/>
  <c r="I1024" i="3"/>
  <c r="H1024" i="3" a="1"/>
  <c r="H1024" i="3" s="1"/>
  <c r="I1023" i="3"/>
  <c r="H1023" i="3" a="1"/>
  <c r="H1023" i="3" s="1"/>
  <c r="I1022" i="3"/>
  <c r="H1022" i="3" a="1"/>
  <c r="H1022" i="3" s="1"/>
  <c r="I1021" i="3"/>
  <c r="H1021" i="3" a="1"/>
  <c r="H1021" i="3" s="1"/>
  <c r="I1020" i="3"/>
  <c r="H1020" i="3" a="1"/>
  <c r="H1020" i="3" s="1"/>
  <c r="I1019" i="3"/>
  <c r="H1019" i="3" a="1"/>
  <c r="H1019" i="3" s="1"/>
  <c r="I1018" i="3"/>
  <c r="H1018" i="3" a="1"/>
  <c r="H1018" i="3" s="1"/>
  <c r="I1017" i="3"/>
  <c r="H1017" i="3" a="1"/>
  <c r="H1017" i="3" s="1"/>
  <c r="I1016" i="3"/>
  <c r="H1016" i="3" a="1"/>
  <c r="H1016" i="3" s="1"/>
  <c r="I1015" i="3"/>
  <c r="H1015" i="3" a="1"/>
  <c r="H1015" i="3" s="1"/>
  <c r="I1014" i="3"/>
  <c r="H1014" i="3" a="1"/>
  <c r="H1014" i="3" s="1"/>
  <c r="I1013" i="3"/>
  <c r="H1013" i="3" a="1"/>
  <c r="H1013" i="3" s="1"/>
  <c r="I1012" i="3"/>
  <c r="H1012" i="3" a="1"/>
  <c r="H1012" i="3" s="1"/>
  <c r="I1011" i="3"/>
  <c r="H1011" i="3" a="1"/>
  <c r="H1011" i="3" s="1"/>
  <c r="I1010" i="3"/>
  <c r="H1010" i="3" a="1"/>
  <c r="H1010" i="3" s="1"/>
  <c r="I1009" i="3"/>
  <c r="H1009" i="3" a="1"/>
  <c r="H1009" i="3" s="1"/>
  <c r="I1008" i="3"/>
  <c r="H1008" i="3" a="1"/>
  <c r="H1008" i="3" s="1"/>
  <c r="I1007" i="3"/>
  <c r="H1007" i="3" a="1"/>
  <c r="H1007" i="3" s="1"/>
  <c r="I1006" i="3"/>
  <c r="H1006" i="3" a="1"/>
  <c r="H1006" i="3" s="1"/>
  <c r="I1005" i="3"/>
  <c r="H1005" i="3" a="1"/>
  <c r="H1005" i="3" s="1"/>
  <c r="I1004" i="3"/>
  <c r="H1004" i="3" a="1"/>
  <c r="H1004" i="3" s="1"/>
  <c r="I1003" i="3"/>
  <c r="H1003" i="3" a="1"/>
  <c r="H1003" i="3" s="1"/>
  <c r="I1002" i="3"/>
  <c r="H1002" i="3" a="1"/>
  <c r="H1002" i="3" s="1"/>
  <c r="I1001" i="3"/>
  <c r="H1001" i="3" a="1"/>
  <c r="H1001" i="3" s="1"/>
  <c r="I1000" i="3"/>
  <c r="H1000" i="3" a="1"/>
  <c r="H1000" i="3" s="1"/>
  <c r="I999" i="3"/>
  <c r="H999" i="3" a="1"/>
  <c r="H999" i="3" s="1"/>
  <c r="I998" i="3"/>
  <c r="H998" i="3" a="1"/>
  <c r="H998" i="3" s="1"/>
  <c r="I997" i="3"/>
  <c r="H997" i="3" a="1"/>
  <c r="H997" i="3" s="1"/>
  <c r="I996" i="3"/>
  <c r="H996" i="3" a="1"/>
  <c r="H996" i="3" s="1"/>
  <c r="I995" i="3"/>
  <c r="H995" i="3" a="1"/>
  <c r="H995" i="3" s="1"/>
  <c r="I994" i="3"/>
  <c r="H994" i="3" a="1"/>
  <c r="H994" i="3" s="1"/>
  <c r="I993" i="3"/>
  <c r="H993" i="3" a="1"/>
  <c r="H993" i="3" s="1"/>
  <c r="I992" i="3"/>
  <c r="H992" i="3" a="1"/>
  <c r="H992" i="3" s="1"/>
  <c r="I991" i="3"/>
  <c r="H991" i="3" a="1"/>
  <c r="H991" i="3" s="1"/>
  <c r="I990" i="3"/>
  <c r="H990" i="3" a="1"/>
  <c r="H990" i="3" s="1"/>
  <c r="I989" i="3"/>
  <c r="H989" i="3" a="1"/>
  <c r="H989" i="3" s="1"/>
  <c r="I988" i="3"/>
  <c r="H988" i="3" a="1"/>
  <c r="H988" i="3" s="1"/>
  <c r="I987" i="3"/>
  <c r="H987" i="3" a="1"/>
  <c r="H987" i="3" s="1"/>
  <c r="I986" i="3"/>
  <c r="H986" i="3" a="1"/>
  <c r="H986" i="3" s="1"/>
  <c r="I985" i="3"/>
  <c r="H985" i="3" a="1"/>
  <c r="H985" i="3" s="1"/>
  <c r="I984" i="3"/>
  <c r="H984" i="3" a="1"/>
  <c r="H984" i="3" s="1"/>
  <c r="I983" i="3"/>
  <c r="H983" i="3" a="1"/>
  <c r="H983" i="3" s="1"/>
  <c r="I982" i="3"/>
  <c r="H982" i="3" a="1"/>
  <c r="H982" i="3" s="1"/>
  <c r="I981" i="3"/>
  <c r="H981" i="3" a="1"/>
  <c r="H981" i="3" s="1"/>
  <c r="I980" i="3"/>
  <c r="H980" i="3" a="1"/>
  <c r="H980" i="3" s="1"/>
  <c r="I979" i="3"/>
  <c r="H979" i="3" a="1"/>
  <c r="H979" i="3" s="1"/>
  <c r="I978" i="3"/>
  <c r="H978" i="3" a="1"/>
  <c r="H978" i="3" s="1"/>
  <c r="I977" i="3"/>
  <c r="H977" i="3" a="1"/>
  <c r="H977" i="3" s="1"/>
  <c r="I976" i="3"/>
  <c r="H976" i="3" a="1"/>
  <c r="H976" i="3" s="1"/>
  <c r="I975" i="3"/>
  <c r="H975" i="3" a="1"/>
  <c r="H975" i="3" s="1"/>
  <c r="I974" i="3"/>
  <c r="H974" i="3" a="1"/>
  <c r="H974" i="3" s="1"/>
  <c r="I973" i="3"/>
  <c r="H973" i="3" a="1"/>
  <c r="H973" i="3" s="1"/>
  <c r="I972" i="3"/>
  <c r="H972" i="3" a="1"/>
  <c r="H972" i="3" s="1"/>
  <c r="I971" i="3"/>
  <c r="H971" i="3" a="1"/>
  <c r="H971" i="3" s="1"/>
  <c r="I970" i="3"/>
  <c r="H970" i="3" a="1"/>
  <c r="H970" i="3" s="1"/>
  <c r="I969" i="3"/>
  <c r="H969" i="3" a="1"/>
  <c r="H969" i="3" s="1"/>
  <c r="I968" i="3"/>
  <c r="H968" i="3" a="1"/>
  <c r="H968" i="3" s="1"/>
  <c r="I967" i="3"/>
  <c r="H967" i="3" a="1"/>
  <c r="H967" i="3" s="1"/>
  <c r="I966" i="3"/>
  <c r="H966" i="3" a="1"/>
  <c r="H966" i="3" s="1"/>
  <c r="I965" i="3"/>
  <c r="H965" i="3" a="1"/>
  <c r="H965" i="3" s="1"/>
  <c r="I964" i="3"/>
  <c r="H964" i="3" a="1"/>
  <c r="H964" i="3" s="1"/>
  <c r="I963" i="3"/>
  <c r="H963" i="3" a="1"/>
  <c r="H963" i="3" s="1"/>
  <c r="I962" i="3"/>
  <c r="H962" i="3" a="1"/>
  <c r="H962" i="3" s="1"/>
  <c r="I961" i="3"/>
  <c r="H961" i="3" a="1"/>
  <c r="H961" i="3" s="1"/>
  <c r="I960" i="3"/>
  <c r="H960" i="3" a="1"/>
  <c r="H960" i="3" s="1"/>
  <c r="I959" i="3"/>
  <c r="H959" i="3" a="1"/>
  <c r="H959" i="3" s="1"/>
  <c r="I958" i="3"/>
  <c r="H958" i="3" a="1"/>
  <c r="H958" i="3" s="1"/>
  <c r="I957" i="3"/>
  <c r="H957" i="3" a="1"/>
  <c r="H957" i="3" s="1"/>
  <c r="I956" i="3"/>
  <c r="H956" i="3" a="1"/>
  <c r="H956" i="3" s="1"/>
  <c r="I955" i="3"/>
  <c r="H955" i="3" a="1"/>
  <c r="H955" i="3" s="1"/>
  <c r="I954" i="3"/>
  <c r="H954" i="3" a="1"/>
  <c r="H954" i="3" s="1"/>
  <c r="I953" i="3"/>
  <c r="H953" i="3" a="1"/>
  <c r="H953" i="3" s="1"/>
  <c r="I952" i="3"/>
  <c r="H952" i="3" a="1"/>
  <c r="H952" i="3" s="1"/>
  <c r="I951" i="3"/>
  <c r="H951" i="3" a="1"/>
  <c r="H951" i="3" s="1"/>
  <c r="I950" i="3"/>
  <c r="H950" i="3" a="1"/>
  <c r="H950" i="3" s="1"/>
  <c r="I949" i="3"/>
  <c r="H949" i="3" a="1"/>
  <c r="H949" i="3" s="1"/>
  <c r="I948" i="3"/>
  <c r="H948" i="3" a="1"/>
  <c r="H948" i="3" s="1"/>
  <c r="I947" i="3"/>
  <c r="H947" i="3" a="1"/>
  <c r="H947" i="3" s="1"/>
  <c r="I946" i="3"/>
  <c r="H946" i="3" a="1"/>
  <c r="H946" i="3" s="1"/>
  <c r="I945" i="3"/>
  <c r="H945" i="3" a="1"/>
  <c r="H945" i="3" s="1"/>
  <c r="I944" i="3"/>
  <c r="H944" i="3" a="1"/>
  <c r="H944" i="3" s="1"/>
  <c r="I943" i="3"/>
  <c r="H943" i="3" a="1"/>
  <c r="H943" i="3" s="1"/>
  <c r="I942" i="3"/>
  <c r="H942" i="3" a="1"/>
  <c r="H942" i="3" s="1"/>
  <c r="I941" i="3"/>
  <c r="H941" i="3" a="1"/>
  <c r="H941" i="3" s="1"/>
  <c r="I940" i="3"/>
  <c r="H940" i="3" a="1"/>
  <c r="H940" i="3" s="1"/>
  <c r="I939" i="3"/>
  <c r="H939" i="3" a="1"/>
  <c r="H939" i="3" s="1"/>
  <c r="I938" i="3"/>
  <c r="H938" i="3" a="1"/>
  <c r="H938" i="3" s="1"/>
  <c r="I937" i="3"/>
  <c r="H937" i="3" a="1"/>
  <c r="H937" i="3" s="1"/>
  <c r="I936" i="3"/>
  <c r="H936" i="3" a="1"/>
  <c r="H936" i="3" s="1"/>
  <c r="I935" i="3"/>
  <c r="H935" i="3" a="1"/>
  <c r="H935" i="3" s="1"/>
  <c r="I934" i="3"/>
  <c r="H934" i="3" a="1"/>
  <c r="H934" i="3" s="1"/>
  <c r="I933" i="3"/>
  <c r="H933" i="3" a="1"/>
  <c r="H933" i="3" s="1"/>
  <c r="I932" i="3"/>
  <c r="H932" i="3" a="1"/>
  <c r="H932" i="3" s="1"/>
  <c r="I931" i="3"/>
  <c r="H931" i="3" a="1"/>
  <c r="H931" i="3" s="1"/>
  <c r="I930" i="3"/>
  <c r="H930" i="3" a="1"/>
  <c r="H930" i="3" s="1"/>
  <c r="I929" i="3"/>
  <c r="H929" i="3" a="1"/>
  <c r="H929" i="3" s="1"/>
  <c r="I928" i="3"/>
  <c r="H928" i="3" a="1"/>
  <c r="H928" i="3" s="1"/>
  <c r="I927" i="3"/>
  <c r="H927" i="3" a="1"/>
  <c r="H927" i="3" s="1"/>
  <c r="I926" i="3"/>
  <c r="H926" i="3" a="1"/>
  <c r="H926" i="3" s="1"/>
  <c r="I925" i="3"/>
  <c r="H925" i="3" a="1"/>
  <c r="H925" i="3" s="1"/>
  <c r="I924" i="3"/>
  <c r="H924" i="3" a="1"/>
  <c r="H924" i="3" s="1"/>
  <c r="I923" i="3"/>
  <c r="H923" i="3" a="1"/>
  <c r="H923" i="3" s="1"/>
  <c r="I922" i="3"/>
  <c r="H922" i="3" a="1"/>
  <c r="H922" i="3" s="1"/>
  <c r="I921" i="3"/>
  <c r="H921" i="3" a="1"/>
  <c r="H921" i="3" s="1"/>
  <c r="I920" i="3"/>
  <c r="H920" i="3" a="1"/>
  <c r="H920" i="3" s="1"/>
  <c r="I919" i="3"/>
  <c r="H919" i="3" a="1"/>
  <c r="H919" i="3" s="1"/>
  <c r="I918" i="3"/>
  <c r="H918" i="3" a="1"/>
  <c r="H918" i="3" s="1"/>
  <c r="I917" i="3"/>
  <c r="H917" i="3" a="1"/>
  <c r="H917" i="3" s="1"/>
  <c r="I916" i="3"/>
  <c r="H916" i="3" a="1"/>
  <c r="H916" i="3" s="1"/>
  <c r="I915" i="3"/>
  <c r="H915" i="3" a="1"/>
  <c r="H915" i="3" s="1"/>
  <c r="I914" i="3"/>
  <c r="H914" i="3" a="1"/>
  <c r="H914" i="3" s="1"/>
  <c r="I913" i="3"/>
  <c r="H913" i="3" a="1"/>
  <c r="H913" i="3" s="1"/>
  <c r="I912" i="3"/>
  <c r="H912" i="3" a="1"/>
  <c r="H912" i="3" s="1"/>
  <c r="I911" i="3"/>
  <c r="H911" i="3" a="1"/>
  <c r="H911" i="3" s="1"/>
  <c r="I910" i="3"/>
  <c r="H910" i="3" a="1"/>
  <c r="H910" i="3" s="1"/>
  <c r="I909" i="3"/>
  <c r="H909" i="3" a="1"/>
  <c r="H909" i="3" s="1"/>
  <c r="I908" i="3"/>
  <c r="H908" i="3" a="1"/>
  <c r="H908" i="3" s="1"/>
  <c r="I907" i="3"/>
  <c r="H907" i="3" a="1"/>
  <c r="H907" i="3" s="1"/>
  <c r="I906" i="3"/>
  <c r="H906" i="3" a="1"/>
  <c r="H906" i="3" s="1"/>
  <c r="I905" i="3"/>
  <c r="H905" i="3" a="1"/>
  <c r="H905" i="3" s="1"/>
  <c r="I904" i="3"/>
  <c r="H904" i="3" a="1"/>
  <c r="H904" i="3" s="1"/>
  <c r="I903" i="3"/>
  <c r="H903" i="3" a="1"/>
  <c r="H903" i="3" s="1"/>
  <c r="I902" i="3"/>
  <c r="H902" i="3" a="1"/>
  <c r="H902" i="3" s="1"/>
  <c r="I901" i="3"/>
  <c r="H901" i="3" a="1"/>
  <c r="H901" i="3" s="1"/>
  <c r="I900" i="3"/>
  <c r="H900" i="3" a="1"/>
  <c r="H900" i="3" s="1"/>
  <c r="I899" i="3"/>
  <c r="H899" i="3" a="1"/>
  <c r="H899" i="3" s="1"/>
  <c r="I898" i="3"/>
  <c r="H898" i="3" a="1"/>
  <c r="H898" i="3" s="1"/>
  <c r="I897" i="3"/>
  <c r="H897" i="3" a="1"/>
  <c r="H897" i="3" s="1"/>
  <c r="I896" i="3"/>
  <c r="H896" i="3" a="1"/>
  <c r="H896" i="3" s="1"/>
  <c r="I895" i="3"/>
  <c r="H895" i="3" a="1"/>
  <c r="H895" i="3" s="1"/>
  <c r="I894" i="3"/>
  <c r="H894" i="3" a="1"/>
  <c r="H894" i="3" s="1"/>
  <c r="I893" i="3"/>
  <c r="H893" i="3" a="1"/>
  <c r="H893" i="3" s="1"/>
  <c r="I892" i="3"/>
  <c r="H892" i="3" a="1"/>
  <c r="H892" i="3" s="1"/>
  <c r="I891" i="3"/>
  <c r="H891" i="3" a="1"/>
  <c r="H891" i="3" s="1"/>
  <c r="I890" i="3"/>
  <c r="H890" i="3" a="1"/>
  <c r="H890" i="3" s="1"/>
  <c r="I889" i="3"/>
  <c r="H889" i="3" a="1"/>
  <c r="H889" i="3" s="1"/>
  <c r="I888" i="3"/>
  <c r="H888" i="3" a="1"/>
  <c r="H888" i="3" s="1"/>
  <c r="I887" i="3"/>
  <c r="H887" i="3" a="1"/>
  <c r="H887" i="3" s="1"/>
  <c r="I886" i="3"/>
  <c r="H886" i="3" a="1"/>
  <c r="H886" i="3" s="1"/>
  <c r="I885" i="3"/>
  <c r="H885" i="3" a="1"/>
  <c r="H885" i="3" s="1"/>
  <c r="I884" i="3"/>
  <c r="H884" i="3" a="1"/>
  <c r="H884" i="3" s="1"/>
  <c r="I883" i="3"/>
  <c r="H883" i="3" a="1"/>
  <c r="H883" i="3" s="1"/>
  <c r="I882" i="3"/>
  <c r="H882" i="3" a="1"/>
  <c r="H882" i="3" s="1"/>
  <c r="I881" i="3"/>
  <c r="H881" i="3" a="1"/>
  <c r="H881" i="3" s="1"/>
  <c r="I880" i="3"/>
  <c r="H880" i="3" a="1"/>
  <c r="H880" i="3" s="1"/>
  <c r="I879" i="3"/>
  <c r="H879" i="3" a="1"/>
  <c r="H879" i="3" s="1"/>
  <c r="I878" i="3"/>
  <c r="H878" i="3" a="1"/>
  <c r="H878" i="3" s="1"/>
  <c r="I877" i="3"/>
  <c r="H877" i="3" a="1"/>
  <c r="H877" i="3" s="1"/>
  <c r="I876" i="3"/>
  <c r="H876" i="3" a="1"/>
  <c r="H876" i="3" s="1"/>
  <c r="I875" i="3"/>
  <c r="H875" i="3" a="1"/>
  <c r="H875" i="3" s="1"/>
  <c r="I874" i="3"/>
  <c r="H874" i="3" a="1"/>
  <c r="H874" i="3" s="1"/>
  <c r="I873" i="3"/>
  <c r="H873" i="3" a="1"/>
  <c r="H873" i="3" s="1"/>
  <c r="I872" i="3"/>
  <c r="H872" i="3" a="1"/>
  <c r="H872" i="3" s="1"/>
  <c r="I871" i="3"/>
  <c r="H871" i="3" a="1"/>
  <c r="H871" i="3" s="1"/>
  <c r="I870" i="3"/>
  <c r="H870" i="3" a="1"/>
  <c r="H870" i="3" s="1"/>
  <c r="I869" i="3"/>
  <c r="H869" i="3" a="1"/>
  <c r="H869" i="3" s="1"/>
  <c r="I868" i="3"/>
  <c r="H868" i="3" a="1"/>
  <c r="H868" i="3" s="1"/>
  <c r="I867" i="3"/>
  <c r="H867" i="3" a="1"/>
  <c r="H867" i="3" s="1"/>
  <c r="I866" i="3"/>
  <c r="H866" i="3" a="1"/>
  <c r="H866" i="3" s="1"/>
  <c r="I865" i="3"/>
  <c r="H865" i="3" a="1"/>
  <c r="H865" i="3" s="1"/>
  <c r="I864" i="3"/>
  <c r="H864" i="3" a="1"/>
  <c r="H864" i="3" s="1"/>
  <c r="I863" i="3"/>
  <c r="H863" i="3" a="1"/>
  <c r="H863" i="3" s="1"/>
  <c r="I862" i="3"/>
  <c r="H862" i="3" a="1"/>
  <c r="H862" i="3" s="1"/>
  <c r="I861" i="3"/>
  <c r="H861" i="3" a="1"/>
  <c r="H861" i="3" s="1"/>
  <c r="I860" i="3"/>
  <c r="H860" i="3" a="1"/>
  <c r="H860" i="3" s="1"/>
  <c r="I859" i="3"/>
  <c r="H859" i="3" a="1"/>
  <c r="H859" i="3" s="1"/>
  <c r="I858" i="3"/>
  <c r="H858" i="3" a="1"/>
  <c r="H858" i="3" s="1"/>
  <c r="I857" i="3"/>
  <c r="H857" i="3" a="1"/>
  <c r="H857" i="3" s="1"/>
  <c r="I856" i="3"/>
  <c r="H856" i="3" a="1"/>
  <c r="H856" i="3" s="1"/>
  <c r="I855" i="3"/>
  <c r="H855" i="3" a="1"/>
  <c r="H855" i="3" s="1"/>
  <c r="I854" i="3"/>
  <c r="H854" i="3" a="1"/>
  <c r="H854" i="3" s="1"/>
  <c r="I853" i="3"/>
  <c r="H853" i="3" a="1"/>
  <c r="H853" i="3" s="1"/>
  <c r="I852" i="3"/>
  <c r="H852" i="3" a="1"/>
  <c r="H852" i="3" s="1"/>
  <c r="I851" i="3"/>
  <c r="H851" i="3" a="1"/>
  <c r="H851" i="3" s="1"/>
  <c r="I850" i="3"/>
  <c r="H850" i="3" a="1"/>
  <c r="H850" i="3" s="1"/>
  <c r="I849" i="3"/>
  <c r="H849" i="3" a="1"/>
  <c r="H849" i="3" s="1"/>
  <c r="I848" i="3"/>
  <c r="H848" i="3" a="1"/>
  <c r="H848" i="3" s="1"/>
  <c r="I847" i="3"/>
  <c r="H847" i="3" a="1"/>
  <c r="H847" i="3" s="1"/>
  <c r="I846" i="3"/>
  <c r="H846" i="3" a="1"/>
  <c r="H846" i="3" s="1"/>
  <c r="I845" i="3"/>
  <c r="H845" i="3" a="1"/>
  <c r="H845" i="3" s="1"/>
  <c r="I844" i="3"/>
  <c r="H844" i="3" a="1"/>
  <c r="H844" i="3" s="1"/>
  <c r="I843" i="3"/>
  <c r="H843" i="3" a="1"/>
  <c r="H843" i="3" s="1"/>
  <c r="I842" i="3"/>
  <c r="H842" i="3" a="1"/>
  <c r="H842" i="3" s="1"/>
  <c r="I841" i="3"/>
  <c r="H841" i="3" a="1"/>
  <c r="H841" i="3" s="1"/>
  <c r="I840" i="3"/>
  <c r="H840" i="3" a="1"/>
  <c r="H840" i="3" s="1"/>
  <c r="I839" i="3"/>
  <c r="H839" i="3" a="1"/>
  <c r="H839" i="3" s="1"/>
  <c r="I838" i="3"/>
  <c r="H838" i="3" a="1"/>
  <c r="H838" i="3" s="1"/>
  <c r="I837" i="3"/>
  <c r="H837" i="3" a="1"/>
  <c r="H837" i="3" s="1"/>
  <c r="I836" i="3"/>
  <c r="H836" i="3" a="1"/>
  <c r="H836" i="3" s="1"/>
  <c r="I835" i="3"/>
  <c r="H835" i="3" a="1"/>
  <c r="H835" i="3" s="1"/>
  <c r="I834" i="3"/>
  <c r="H834" i="3" a="1"/>
  <c r="H834" i="3" s="1"/>
  <c r="I833" i="3"/>
  <c r="H833" i="3" a="1"/>
  <c r="H833" i="3" s="1"/>
  <c r="I832" i="3"/>
  <c r="H832" i="3" a="1"/>
  <c r="H832" i="3" s="1"/>
  <c r="I831" i="3"/>
  <c r="H831" i="3" a="1"/>
  <c r="H831" i="3" s="1"/>
  <c r="I830" i="3"/>
  <c r="H830" i="3" a="1"/>
  <c r="H830" i="3" s="1"/>
  <c r="I829" i="3"/>
  <c r="H829" i="3" a="1"/>
  <c r="H829" i="3" s="1"/>
  <c r="I828" i="3"/>
  <c r="H828" i="3" a="1"/>
  <c r="H828" i="3" s="1"/>
  <c r="I827" i="3"/>
  <c r="H827" i="3" a="1"/>
  <c r="H827" i="3" s="1"/>
  <c r="I826" i="3"/>
  <c r="H826" i="3" a="1"/>
  <c r="H826" i="3" s="1"/>
  <c r="I825" i="3"/>
  <c r="H825" i="3" a="1"/>
  <c r="H825" i="3" s="1"/>
  <c r="I824" i="3"/>
  <c r="H824" i="3" a="1"/>
  <c r="H824" i="3" s="1"/>
  <c r="I823" i="3"/>
  <c r="H823" i="3" a="1"/>
  <c r="H823" i="3" s="1"/>
  <c r="I822" i="3"/>
  <c r="H822" i="3" a="1"/>
  <c r="H822" i="3" s="1"/>
  <c r="I821" i="3"/>
  <c r="H821" i="3" a="1"/>
  <c r="H821" i="3" s="1"/>
  <c r="I820" i="3"/>
  <c r="H820" i="3" a="1"/>
  <c r="H820" i="3" s="1"/>
  <c r="I819" i="3"/>
  <c r="H819" i="3" a="1"/>
  <c r="H819" i="3" s="1"/>
  <c r="I818" i="3"/>
  <c r="H818" i="3" a="1"/>
  <c r="H818" i="3" s="1"/>
  <c r="I817" i="3"/>
  <c r="H817" i="3" a="1"/>
  <c r="H817" i="3" s="1"/>
  <c r="I816" i="3"/>
  <c r="H816" i="3" a="1"/>
  <c r="H816" i="3" s="1"/>
  <c r="I815" i="3"/>
  <c r="H815" i="3" a="1"/>
  <c r="H815" i="3" s="1"/>
  <c r="I814" i="3"/>
  <c r="H814" i="3" a="1"/>
  <c r="H814" i="3" s="1"/>
  <c r="I813" i="3"/>
  <c r="H813" i="3" a="1"/>
  <c r="H813" i="3" s="1"/>
  <c r="I812" i="3"/>
  <c r="H812" i="3" a="1"/>
  <c r="H812" i="3" s="1"/>
  <c r="I811" i="3"/>
  <c r="H811" i="3" a="1"/>
  <c r="H811" i="3" s="1"/>
  <c r="I810" i="3"/>
  <c r="H810" i="3" a="1"/>
  <c r="H810" i="3" s="1"/>
  <c r="I809" i="3"/>
  <c r="H809" i="3" a="1"/>
  <c r="H809" i="3" s="1"/>
  <c r="I808" i="3"/>
  <c r="H808" i="3" a="1"/>
  <c r="H808" i="3" s="1"/>
  <c r="I807" i="3"/>
  <c r="H807" i="3" a="1"/>
  <c r="H807" i="3" s="1"/>
  <c r="I806" i="3"/>
  <c r="H806" i="3" a="1"/>
  <c r="H806" i="3" s="1"/>
  <c r="I805" i="3"/>
  <c r="H805" i="3" a="1"/>
  <c r="H805" i="3" s="1"/>
  <c r="I804" i="3"/>
  <c r="H804" i="3" a="1"/>
  <c r="H804" i="3" s="1"/>
  <c r="I803" i="3"/>
  <c r="H803" i="3" a="1"/>
  <c r="H803" i="3" s="1"/>
  <c r="I802" i="3"/>
  <c r="H802" i="3" a="1"/>
  <c r="H802" i="3" s="1"/>
  <c r="I801" i="3"/>
  <c r="H801" i="3" a="1"/>
  <c r="H801" i="3" s="1"/>
  <c r="I800" i="3"/>
  <c r="H800" i="3" a="1"/>
  <c r="H800" i="3" s="1"/>
  <c r="I799" i="3"/>
  <c r="H799" i="3" a="1"/>
  <c r="H799" i="3" s="1"/>
  <c r="I798" i="3"/>
  <c r="H798" i="3" a="1"/>
  <c r="H798" i="3" s="1"/>
  <c r="I797" i="3"/>
  <c r="H797" i="3" a="1"/>
  <c r="H797" i="3" s="1"/>
  <c r="I796" i="3"/>
  <c r="H796" i="3" a="1"/>
  <c r="H796" i="3" s="1"/>
  <c r="I795" i="3"/>
  <c r="H795" i="3" a="1"/>
  <c r="H795" i="3" s="1"/>
  <c r="I794" i="3"/>
  <c r="H794" i="3" a="1"/>
  <c r="H794" i="3" s="1"/>
  <c r="I793" i="3"/>
  <c r="H793" i="3" a="1"/>
  <c r="H793" i="3" s="1"/>
  <c r="I792" i="3"/>
  <c r="H792" i="3" a="1"/>
  <c r="H792" i="3" s="1"/>
  <c r="I791" i="3"/>
  <c r="H791" i="3" a="1"/>
  <c r="H791" i="3" s="1"/>
  <c r="I790" i="3"/>
  <c r="H790" i="3" a="1"/>
  <c r="H790" i="3" s="1"/>
  <c r="I789" i="3"/>
  <c r="H789" i="3" a="1"/>
  <c r="H789" i="3" s="1"/>
  <c r="I788" i="3"/>
  <c r="H788" i="3" a="1"/>
  <c r="H788" i="3" s="1"/>
  <c r="I787" i="3"/>
  <c r="H787" i="3" a="1"/>
  <c r="H787" i="3" s="1"/>
  <c r="I786" i="3"/>
  <c r="H786" i="3" a="1"/>
  <c r="H786" i="3" s="1"/>
  <c r="I785" i="3"/>
  <c r="H785" i="3" a="1"/>
  <c r="H785" i="3" s="1"/>
  <c r="I784" i="3"/>
  <c r="H784" i="3" a="1"/>
  <c r="H784" i="3" s="1"/>
  <c r="I783" i="3"/>
  <c r="H783" i="3" a="1"/>
  <c r="H783" i="3" s="1"/>
  <c r="I782" i="3"/>
  <c r="H782" i="3" a="1"/>
  <c r="H782" i="3" s="1"/>
  <c r="I781" i="3"/>
  <c r="H781" i="3" a="1"/>
  <c r="H781" i="3" s="1"/>
  <c r="I780" i="3"/>
  <c r="H780" i="3" a="1"/>
  <c r="H780" i="3" s="1"/>
  <c r="I779" i="3"/>
  <c r="H779" i="3" a="1"/>
  <c r="H779" i="3" s="1"/>
  <c r="I778" i="3"/>
  <c r="H778" i="3" a="1"/>
  <c r="H778" i="3" s="1"/>
  <c r="I777" i="3"/>
  <c r="H777" i="3" a="1"/>
  <c r="H777" i="3" s="1"/>
  <c r="I776" i="3"/>
  <c r="H776" i="3" a="1"/>
  <c r="H776" i="3" s="1"/>
  <c r="I775" i="3"/>
  <c r="H775" i="3" a="1"/>
  <c r="H775" i="3" s="1"/>
  <c r="I774" i="3"/>
  <c r="H774" i="3" a="1"/>
  <c r="H774" i="3" s="1"/>
  <c r="I773" i="3"/>
  <c r="H773" i="3" a="1"/>
  <c r="H773" i="3" s="1"/>
  <c r="I772" i="3"/>
  <c r="H772" i="3" a="1"/>
  <c r="H772" i="3" s="1"/>
  <c r="I771" i="3"/>
  <c r="H771" i="3" a="1"/>
  <c r="H771" i="3" s="1"/>
  <c r="I770" i="3"/>
  <c r="H770" i="3" a="1"/>
  <c r="H770" i="3" s="1"/>
  <c r="I769" i="3"/>
  <c r="H769" i="3" a="1"/>
  <c r="H769" i="3" s="1"/>
  <c r="I768" i="3"/>
  <c r="H768" i="3" a="1"/>
  <c r="H768" i="3" s="1"/>
  <c r="I767" i="3"/>
  <c r="H767" i="3" a="1"/>
  <c r="H767" i="3" s="1"/>
  <c r="I766" i="3"/>
  <c r="H766" i="3" a="1"/>
  <c r="H766" i="3" s="1"/>
  <c r="I765" i="3"/>
  <c r="H765" i="3" a="1"/>
  <c r="H765" i="3" s="1"/>
  <c r="I764" i="3"/>
  <c r="H764" i="3" a="1"/>
  <c r="H764" i="3" s="1"/>
  <c r="I763" i="3"/>
  <c r="H763" i="3" a="1"/>
  <c r="H763" i="3" s="1"/>
  <c r="I762" i="3"/>
  <c r="H762" i="3" a="1"/>
  <c r="H762" i="3" s="1"/>
  <c r="I761" i="3"/>
  <c r="H761" i="3" a="1"/>
  <c r="H761" i="3" s="1"/>
  <c r="I760" i="3"/>
  <c r="H760" i="3" a="1"/>
  <c r="H760" i="3" s="1"/>
  <c r="I759" i="3"/>
  <c r="H759" i="3" a="1"/>
  <c r="H759" i="3" s="1"/>
  <c r="I758" i="3"/>
  <c r="H758" i="3" a="1"/>
  <c r="H758" i="3" s="1"/>
  <c r="I757" i="3"/>
  <c r="H757" i="3" a="1"/>
  <c r="H757" i="3" s="1"/>
  <c r="I756" i="3"/>
  <c r="H756" i="3" a="1"/>
  <c r="H756" i="3" s="1"/>
  <c r="I755" i="3"/>
  <c r="H755" i="3" a="1"/>
  <c r="H755" i="3" s="1"/>
  <c r="I754" i="3"/>
  <c r="H754" i="3" a="1"/>
  <c r="H754" i="3" s="1"/>
  <c r="I753" i="3"/>
  <c r="H753" i="3" a="1"/>
  <c r="H753" i="3" s="1"/>
  <c r="I752" i="3"/>
  <c r="H752" i="3" a="1"/>
  <c r="H752" i="3" s="1"/>
  <c r="I751" i="3"/>
  <c r="H751" i="3" a="1"/>
  <c r="H751" i="3" s="1"/>
  <c r="I750" i="3"/>
  <c r="H750" i="3" a="1"/>
  <c r="H750" i="3" s="1"/>
  <c r="I749" i="3"/>
  <c r="H749" i="3" a="1"/>
  <c r="H749" i="3" s="1"/>
  <c r="I748" i="3"/>
  <c r="H748" i="3" a="1"/>
  <c r="H748" i="3" s="1"/>
  <c r="I747" i="3"/>
  <c r="H747" i="3" a="1"/>
  <c r="H747" i="3" s="1"/>
  <c r="I746" i="3"/>
  <c r="H746" i="3" a="1"/>
  <c r="H746" i="3" s="1"/>
  <c r="I745" i="3"/>
  <c r="H745" i="3" a="1"/>
  <c r="H745" i="3" s="1"/>
  <c r="I744" i="3"/>
  <c r="H744" i="3" a="1"/>
  <c r="H744" i="3" s="1"/>
  <c r="I743" i="3"/>
  <c r="H743" i="3" a="1"/>
  <c r="H743" i="3" s="1"/>
  <c r="I742" i="3"/>
  <c r="H742" i="3" a="1"/>
  <c r="H742" i="3" s="1"/>
  <c r="I741" i="3"/>
  <c r="H741" i="3" a="1"/>
  <c r="H741" i="3" s="1"/>
  <c r="I740" i="3"/>
  <c r="H740" i="3" a="1"/>
  <c r="H740" i="3" s="1"/>
  <c r="I739" i="3"/>
  <c r="H739" i="3" a="1"/>
  <c r="H739" i="3" s="1"/>
  <c r="I738" i="3"/>
  <c r="H738" i="3" a="1"/>
  <c r="H738" i="3" s="1"/>
  <c r="I737" i="3"/>
  <c r="H737" i="3" a="1"/>
  <c r="H737" i="3" s="1"/>
  <c r="I736" i="3"/>
  <c r="H736" i="3" a="1"/>
  <c r="H736" i="3" s="1"/>
  <c r="I735" i="3"/>
  <c r="H735" i="3" a="1"/>
  <c r="H735" i="3" s="1"/>
  <c r="I734" i="3"/>
  <c r="H734" i="3" a="1"/>
  <c r="H734" i="3" s="1"/>
  <c r="I733" i="3"/>
  <c r="H733" i="3" a="1"/>
  <c r="H733" i="3" s="1"/>
  <c r="I732" i="3"/>
  <c r="H732" i="3" a="1"/>
  <c r="H732" i="3" s="1"/>
  <c r="I731" i="3"/>
  <c r="H731" i="3" a="1"/>
  <c r="H731" i="3" s="1"/>
  <c r="I730" i="3"/>
  <c r="H730" i="3" a="1"/>
  <c r="H730" i="3" s="1"/>
  <c r="I729" i="3"/>
  <c r="H729" i="3" a="1"/>
  <c r="H729" i="3" s="1"/>
  <c r="I728" i="3"/>
  <c r="H728" i="3" a="1"/>
  <c r="H728" i="3" s="1"/>
  <c r="I727" i="3"/>
  <c r="H727" i="3" a="1"/>
  <c r="H727" i="3" s="1"/>
  <c r="I726" i="3"/>
  <c r="H726" i="3" a="1"/>
  <c r="H726" i="3" s="1"/>
  <c r="I725" i="3"/>
  <c r="H725" i="3" a="1"/>
  <c r="H725" i="3" s="1"/>
  <c r="I724" i="3"/>
  <c r="H724" i="3" a="1"/>
  <c r="H724" i="3" s="1"/>
  <c r="I723" i="3"/>
  <c r="H723" i="3" a="1"/>
  <c r="H723" i="3" s="1"/>
  <c r="I722" i="3"/>
  <c r="H722" i="3" a="1"/>
  <c r="H722" i="3" s="1"/>
  <c r="I721" i="3"/>
  <c r="H721" i="3" a="1"/>
  <c r="H721" i="3" s="1"/>
  <c r="I720" i="3"/>
  <c r="H720" i="3" a="1"/>
  <c r="H720" i="3" s="1"/>
  <c r="I719" i="3"/>
  <c r="H719" i="3" a="1"/>
  <c r="H719" i="3" s="1"/>
  <c r="I718" i="3"/>
  <c r="H718" i="3" a="1"/>
  <c r="H718" i="3" s="1"/>
  <c r="I717" i="3"/>
  <c r="H717" i="3" a="1"/>
  <c r="H717" i="3" s="1"/>
  <c r="I716" i="3"/>
  <c r="H716" i="3" a="1"/>
  <c r="H716" i="3" s="1"/>
  <c r="I715" i="3"/>
  <c r="H715" i="3" a="1"/>
  <c r="H715" i="3" s="1"/>
  <c r="I714" i="3"/>
  <c r="H714" i="3" a="1"/>
  <c r="H714" i="3" s="1"/>
  <c r="I713" i="3"/>
  <c r="H713" i="3" a="1"/>
  <c r="H713" i="3" s="1"/>
  <c r="I712" i="3"/>
  <c r="H712" i="3" a="1"/>
  <c r="H712" i="3" s="1"/>
  <c r="I711" i="3"/>
  <c r="H711" i="3" a="1"/>
  <c r="H711" i="3" s="1"/>
  <c r="I710" i="3"/>
  <c r="H710" i="3" a="1"/>
  <c r="H710" i="3" s="1"/>
  <c r="I709" i="3"/>
  <c r="H709" i="3" a="1"/>
  <c r="H709" i="3" s="1"/>
  <c r="I708" i="3"/>
  <c r="H708" i="3" a="1"/>
  <c r="H708" i="3" s="1"/>
  <c r="I707" i="3"/>
  <c r="H707" i="3" a="1"/>
  <c r="H707" i="3" s="1"/>
  <c r="I706" i="3"/>
  <c r="H706" i="3" a="1"/>
  <c r="H706" i="3" s="1"/>
  <c r="I705" i="3"/>
  <c r="H705" i="3" a="1"/>
  <c r="H705" i="3" s="1"/>
  <c r="I704" i="3"/>
  <c r="H704" i="3" a="1"/>
  <c r="H704" i="3" s="1"/>
  <c r="I703" i="3"/>
  <c r="H703" i="3" a="1"/>
  <c r="H703" i="3" s="1"/>
  <c r="I702" i="3"/>
  <c r="H702" i="3" a="1"/>
  <c r="H702" i="3" s="1"/>
  <c r="I701" i="3"/>
  <c r="H701" i="3" a="1"/>
  <c r="H701" i="3" s="1"/>
  <c r="I700" i="3"/>
  <c r="H700" i="3" a="1"/>
  <c r="H700" i="3" s="1"/>
  <c r="I699" i="3"/>
  <c r="H699" i="3" a="1"/>
  <c r="H699" i="3" s="1"/>
  <c r="I698" i="3"/>
  <c r="H698" i="3" a="1"/>
  <c r="H698" i="3" s="1"/>
  <c r="I697" i="3"/>
  <c r="H697" i="3" a="1"/>
  <c r="H697" i="3" s="1"/>
  <c r="I696" i="3"/>
  <c r="H696" i="3" a="1"/>
  <c r="H696" i="3" s="1"/>
  <c r="I695" i="3"/>
  <c r="H695" i="3" a="1"/>
  <c r="H695" i="3" s="1"/>
  <c r="I694" i="3"/>
  <c r="H694" i="3" a="1"/>
  <c r="H694" i="3" s="1"/>
  <c r="I693" i="3"/>
  <c r="H693" i="3" a="1"/>
  <c r="H693" i="3" s="1"/>
  <c r="I692" i="3"/>
  <c r="H692" i="3" a="1"/>
  <c r="H692" i="3" s="1"/>
  <c r="I691" i="3"/>
  <c r="H691" i="3" a="1"/>
  <c r="H691" i="3" s="1"/>
  <c r="I690" i="3"/>
  <c r="H690" i="3" a="1"/>
  <c r="H690" i="3" s="1"/>
  <c r="I689" i="3"/>
  <c r="H689" i="3" a="1"/>
  <c r="H689" i="3" s="1"/>
  <c r="I688" i="3"/>
  <c r="H688" i="3" a="1"/>
  <c r="H688" i="3" s="1"/>
  <c r="I687" i="3"/>
  <c r="H687" i="3" a="1"/>
  <c r="H687" i="3" s="1"/>
  <c r="I686" i="3"/>
  <c r="H686" i="3" a="1"/>
  <c r="H686" i="3" s="1"/>
  <c r="I685" i="3"/>
  <c r="H685" i="3" a="1"/>
  <c r="H685" i="3" s="1"/>
  <c r="I684" i="3"/>
  <c r="H684" i="3" a="1"/>
  <c r="H684" i="3" s="1"/>
  <c r="I683" i="3"/>
  <c r="H683" i="3" a="1"/>
  <c r="H683" i="3" s="1"/>
  <c r="I682" i="3"/>
  <c r="H682" i="3" a="1"/>
  <c r="H682" i="3" s="1"/>
  <c r="I681" i="3"/>
  <c r="H681" i="3" a="1"/>
  <c r="H681" i="3" s="1"/>
  <c r="I680" i="3"/>
  <c r="H680" i="3" a="1"/>
  <c r="H680" i="3" s="1"/>
  <c r="I679" i="3"/>
  <c r="H679" i="3" a="1"/>
  <c r="H679" i="3" s="1"/>
  <c r="I678" i="3"/>
  <c r="H678" i="3" a="1"/>
  <c r="H678" i="3" s="1"/>
  <c r="I677" i="3"/>
  <c r="H677" i="3" a="1"/>
  <c r="H677" i="3" s="1"/>
  <c r="I676" i="3"/>
  <c r="H676" i="3" a="1"/>
  <c r="H676" i="3" s="1"/>
  <c r="I675" i="3"/>
  <c r="H675" i="3" a="1"/>
  <c r="H675" i="3" s="1"/>
  <c r="I674" i="3"/>
  <c r="H674" i="3" a="1"/>
  <c r="H674" i="3" s="1"/>
  <c r="I673" i="3"/>
  <c r="H673" i="3" a="1"/>
  <c r="H673" i="3" s="1"/>
  <c r="I672" i="3"/>
  <c r="H672" i="3" a="1"/>
  <c r="H672" i="3" s="1"/>
  <c r="I671" i="3"/>
  <c r="H671" i="3" a="1"/>
  <c r="H671" i="3" s="1"/>
  <c r="I670" i="3"/>
  <c r="H670" i="3" a="1"/>
  <c r="H670" i="3" s="1"/>
  <c r="I669" i="3"/>
  <c r="H669" i="3" a="1"/>
  <c r="H669" i="3" s="1"/>
  <c r="I668" i="3"/>
  <c r="H668" i="3" a="1"/>
  <c r="H668" i="3" s="1"/>
  <c r="I667" i="3"/>
  <c r="H667" i="3" a="1"/>
  <c r="H667" i="3" s="1"/>
  <c r="I666" i="3"/>
  <c r="H666" i="3" a="1"/>
  <c r="H666" i="3" s="1"/>
  <c r="I665" i="3"/>
  <c r="H665" i="3" a="1"/>
  <c r="H665" i="3" s="1"/>
  <c r="I664" i="3"/>
  <c r="H664" i="3" a="1"/>
  <c r="H664" i="3" s="1"/>
  <c r="I663" i="3"/>
  <c r="H663" i="3" a="1"/>
  <c r="H663" i="3" s="1"/>
  <c r="I662" i="3"/>
  <c r="H662" i="3" a="1"/>
  <c r="H662" i="3" s="1"/>
  <c r="I661" i="3"/>
  <c r="H661" i="3" a="1"/>
  <c r="H661" i="3" s="1"/>
  <c r="I660" i="3"/>
  <c r="H660" i="3" a="1"/>
  <c r="H660" i="3" s="1"/>
  <c r="I659" i="3"/>
  <c r="H659" i="3" a="1"/>
  <c r="H659" i="3" s="1"/>
  <c r="I658" i="3"/>
  <c r="H658" i="3" a="1"/>
  <c r="H658" i="3" s="1"/>
  <c r="I657" i="3"/>
  <c r="H657" i="3" a="1"/>
  <c r="H657" i="3" s="1"/>
  <c r="I656" i="3"/>
  <c r="H656" i="3" a="1"/>
  <c r="H656" i="3" s="1"/>
  <c r="I655" i="3"/>
  <c r="H655" i="3" a="1"/>
  <c r="H655" i="3" s="1"/>
  <c r="I654" i="3"/>
  <c r="H654" i="3" a="1"/>
  <c r="H654" i="3" s="1"/>
  <c r="I653" i="3"/>
  <c r="H653" i="3" a="1"/>
  <c r="H653" i="3" s="1"/>
  <c r="I652" i="3"/>
  <c r="H652" i="3" a="1"/>
  <c r="H652" i="3" s="1"/>
  <c r="I651" i="3"/>
  <c r="H651" i="3" a="1"/>
  <c r="H651" i="3" s="1"/>
  <c r="I650" i="3"/>
  <c r="H650" i="3" a="1"/>
  <c r="H650" i="3" s="1"/>
  <c r="I649" i="3"/>
  <c r="H649" i="3" a="1"/>
  <c r="H649" i="3" s="1"/>
  <c r="I648" i="3"/>
  <c r="H648" i="3" a="1"/>
  <c r="H648" i="3" s="1"/>
  <c r="I647" i="3"/>
  <c r="H647" i="3" a="1"/>
  <c r="H647" i="3" s="1"/>
  <c r="I646" i="3"/>
  <c r="H646" i="3" a="1"/>
  <c r="H646" i="3" s="1"/>
  <c r="I645" i="3"/>
  <c r="H645" i="3" a="1"/>
  <c r="H645" i="3" s="1"/>
  <c r="I644" i="3"/>
  <c r="H644" i="3" a="1"/>
  <c r="H644" i="3" s="1"/>
  <c r="I643" i="3"/>
  <c r="H643" i="3" a="1"/>
  <c r="H643" i="3" s="1"/>
  <c r="I642" i="3"/>
  <c r="H642" i="3" a="1"/>
  <c r="H642" i="3" s="1"/>
  <c r="I641" i="3"/>
  <c r="H641" i="3" a="1"/>
  <c r="H641" i="3" s="1"/>
  <c r="I640" i="3"/>
  <c r="H640" i="3" a="1"/>
  <c r="H640" i="3" s="1"/>
  <c r="I639" i="3"/>
  <c r="H639" i="3" a="1"/>
  <c r="H639" i="3" s="1"/>
  <c r="I638" i="3"/>
  <c r="H638" i="3" a="1"/>
  <c r="H638" i="3" s="1"/>
  <c r="I637" i="3"/>
  <c r="H637" i="3" a="1"/>
  <c r="H637" i="3" s="1"/>
  <c r="I636" i="3"/>
  <c r="H636" i="3" a="1"/>
  <c r="H636" i="3" s="1"/>
  <c r="I635" i="3"/>
  <c r="H635" i="3" a="1"/>
  <c r="H635" i="3" s="1"/>
  <c r="I634" i="3"/>
  <c r="H634" i="3" a="1"/>
  <c r="H634" i="3" s="1"/>
  <c r="I633" i="3"/>
  <c r="H633" i="3" a="1"/>
  <c r="H633" i="3" s="1"/>
  <c r="I632" i="3"/>
  <c r="H632" i="3" a="1"/>
  <c r="H632" i="3" s="1"/>
  <c r="I631" i="3"/>
  <c r="H631" i="3" a="1"/>
  <c r="H631" i="3" s="1"/>
  <c r="I630" i="3"/>
  <c r="H630" i="3" a="1"/>
  <c r="H630" i="3" s="1"/>
  <c r="I629" i="3"/>
  <c r="H629" i="3" a="1"/>
  <c r="H629" i="3" s="1"/>
  <c r="I628" i="3"/>
  <c r="H628" i="3" a="1"/>
  <c r="H628" i="3" s="1"/>
  <c r="I627" i="3"/>
  <c r="H627" i="3" a="1"/>
  <c r="H627" i="3" s="1"/>
  <c r="I626" i="3"/>
  <c r="H626" i="3" a="1"/>
  <c r="H626" i="3" s="1"/>
  <c r="I625" i="3"/>
  <c r="H625" i="3" a="1"/>
  <c r="H625" i="3" s="1"/>
  <c r="I624" i="3"/>
  <c r="H624" i="3" a="1"/>
  <c r="H624" i="3" s="1"/>
  <c r="I623" i="3"/>
  <c r="H623" i="3" a="1"/>
  <c r="H623" i="3" s="1"/>
  <c r="I622" i="3"/>
  <c r="H622" i="3" a="1"/>
  <c r="H622" i="3" s="1"/>
  <c r="I621" i="3"/>
  <c r="H621" i="3" a="1"/>
  <c r="H621" i="3" s="1"/>
  <c r="I620" i="3"/>
  <c r="H620" i="3" a="1"/>
  <c r="H620" i="3" s="1"/>
  <c r="I619" i="3"/>
  <c r="H619" i="3" a="1"/>
  <c r="H619" i="3" s="1"/>
  <c r="I618" i="3"/>
  <c r="H618" i="3" a="1"/>
  <c r="H618" i="3" s="1"/>
  <c r="I617" i="3"/>
  <c r="H617" i="3" a="1"/>
  <c r="H617" i="3" s="1"/>
  <c r="I616" i="3"/>
  <c r="H616" i="3" a="1"/>
  <c r="H616" i="3" s="1"/>
  <c r="I615" i="3"/>
  <c r="H615" i="3" a="1"/>
  <c r="H615" i="3" s="1"/>
  <c r="I614" i="3"/>
  <c r="H614" i="3" a="1"/>
  <c r="H614" i="3" s="1"/>
  <c r="I613" i="3"/>
  <c r="H613" i="3" a="1"/>
  <c r="H613" i="3" s="1"/>
  <c r="I612" i="3"/>
  <c r="H612" i="3" a="1"/>
  <c r="H612" i="3" s="1"/>
  <c r="I611" i="3"/>
  <c r="H611" i="3" a="1"/>
  <c r="H611" i="3" s="1"/>
  <c r="I610" i="3"/>
  <c r="H610" i="3" a="1"/>
  <c r="H610" i="3" s="1"/>
  <c r="I609" i="3"/>
  <c r="H609" i="3" a="1"/>
  <c r="H609" i="3" s="1"/>
  <c r="I608" i="3"/>
  <c r="H608" i="3" a="1"/>
  <c r="H608" i="3" s="1"/>
  <c r="I607" i="3"/>
  <c r="H607" i="3" a="1"/>
  <c r="H607" i="3" s="1"/>
  <c r="I606" i="3"/>
  <c r="H606" i="3" a="1"/>
  <c r="H606" i="3" s="1"/>
  <c r="I605" i="3"/>
  <c r="H605" i="3" a="1"/>
  <c r="H605" i="3" s="1"/>
  <c r="I604" i="3"/>
  <c r="H604" i="3" a="1"/>
  <c r="H604" i="3" s="1"/>
  <c r="I603" i="3"/>
  <c r="H603" i="3" a="1"/>
  <c r="H603" i="3" s="1"/>
  <c r="I602" i="3"/>
  <c r="H602" i="3" a="1"/>
  <c r="H602" i="3" s="1"/>
  <c r="I601" i="3"/>
  <c r="H601" i="3" a="1"/>
  <c r="H601" i="3" s="1"/>
  <c r="I600" i="3"/>
  <c r="H600" i="3" a="1"/>
  <c r="H600" i="3" s="1"/>
  <c r="I599" i="3"/>
  <c r="H599" i="3" a="1"/>
  <c r="H599" i="3" s="1"/>
  <c r="I598" i="3"/>
  <c r="H598" i="3" a="1"/>
  <c r="H598" i="3" s="1"/>
  <c r="I597" i="3"/>
  <c r="H597" i="3" a="1"/>
  <c r="H597" i="3" s="1"/>
  <c r="I596" i="3"/>
  <c r="H596" i="3" a="1"/>
  <c r="H596" i="3" s="1"/>
  <c r="I595" i="3"/>
  <c r="H595" i="3" a="1"/>
  <c r="H595" i="3" s="1"/>
  <c r="I594" i="3"/>
  <c r="H594" i="3" a="1"/>
  <c r="H594" i="3" s="1"/>
  <c r="I593" i="3"/>
  <c r="H593" i="3" a="1"/>
  <c r="H593" i="3" s="1"/>
  <c r="I592" i="3"/>
  <c r="H592" i="3" a="1"/>
  <c r="H592" i="3" s="1"/>
  <c r="I591" i="3"/>
  <c r="H591" i="3" a="1"/>
  <c r="H591" i="3" s="1"/>
  <c r="I590" i="3"/>
  <c r="H590" i="3" a="1"/>
  <c r="H590" i="3" s="1"/>
  <c r="I589" i="3"/>
  <c r="H589" i="3" a="1"/>
  <c r="H589" i="3" s="1"/>
  <c r="I588" i="3"/>
  <c r="H588" i="3" a="1"/>
  <c r="H588" i="3" s="1"/>
  <c r="I587" i="3"/>
  <c r="H587" i="3" a="1"/>
  <c r="H587" i="3" s="1"/>
  <c r="I586" i="3"/>
  <c r="H586" i="3" a="1"/>
  <c r="H586" i="3" s="1"/>
  <c r="I585" i="3"/>
  <c r="H585" i="3" a="1"/>
  <c r="H585" i="3" s="1"/>
  <c r="I584" i="3"/>
  <c r="H584" i="3" a="1"/>
  <c r="H584" i="3" s="1"/>
  <c r="I583" i="3"/>
  <c r="H583" i="3" a="1"/>
  <c r="H583" i="3" s="1"/>
  <c r="I582" i="3"/>
  <c r="H582" i="3" a="1"/>
  <c r="H582" i="3" s="1"/>
  <c r="I581" i="3"/>
  <c r="H581" i="3" a="1"/>
  <c r="H581" i="3" s="1"/>
  <c r="I580" i="3"/>
  <c r="H580" i="3" a="1"/>
  <c r="H580" i="3" s="1"/>
  <c r="I579" i="3"/>
  <c r="H579" i="3" a="1"/>
  <c r="H579" i="3" s="1"/>
  <c r="I578" i="3"/>
  <c r="H578" i="3" a="1"/>
  <c r="H578" i="3" s="1"/>
  <c r="I577" i="3"/>
  <c r="H577" i="3" a="1"/>
  <c r="H577" i="3" s="1"/>
  <c r="I576" i="3"/>
  <c r="H576" i="3" a="1"/>
  <c r="H576" i="3" s="1"/>
  <c r="I575" i="3"/>
  <c r="H575" i="3" a="1"/>
  <c r="H575" i="3" s="1"/>
  <c r="I574" i="3"/>
  <c r="H574" i="3" a="1"/>
  <c r="H574" i="3" s="1"/>
  <c r="I573" i="3"/>
  <c r="H573" i="3" a="1"/>
  <c r="H573" i="3" s="1"/>
  <c r="I572" i="3"/>
  <c r="H572" i="3" a="1"/>
  <c r="H572" i="3" s="1"/>
  <c r="I571" i="3"/>
  <c r="H571" i="3" a="1"/>
  <c r="H571" i="3" s="1"/>
  <c r="I570" i="3"/>
  <c r="H570" i="3" a="1"/>
  <c r="H570" i="3" s="1"/>
  <c r="I569" i="3"/>
  <c r="H569" i="3" a="1"/>
  <c r="H569" i="3" s="1"/>
  <c r="I568" i="3"/>
  <c r="H568" i="3" a="1"/>
  <c r="H568" i="3" s="1"/>
  <c r="I567" i="3"/>
  <c r="H567" i="3" a="1"/>
  <c r="H567" i="3" s="1"/>
  <c r="I566" i="3"/>
  <c r="H566" i="3" a="1"/>
  <c r="H566" i="3" s="1"/>
  <c r="I565" i="3"/>
  <c r="H565" i="3" a="1"/>
  <c r="H565" i="3" s="1"/>
  <c r="I564" i="3"/>
  <c r="H564" i="3" a="1"/>
  <c r="H564" i="3" s="1"/>
  <c r="I563" i="3"/>
  <c r="H563" i="3" a="1"/>
  <c r="H563" i="3" s="1"/>
  <c r="I562" i="3"/>
  <c r="H562" i="3" a="1"/>
  <c r="H562" i="3" s="1"/>
  <c r="I561" i="3"/>
  <c r="H561" i="3" a="1"/>
  <c r="H561" i="3" s="1"/>
  <c r="I560" i="3"/>
  <c r="H560" i="3" a="1"/>
  <c r="H560" i="3" s="1"/>
  <c r="I559" i="3"/>
  <c r="H559" i="3" a="1"/>
  <c r="H559" i="3" s="1"/>
  <c r="I558" i="3"/>
  <c r="H558" i="3" a="1"/>
  <c r="H558" i="3" s="1"/>
  <c r="I557" i="3"/>
  <c r="H557" i="3" a="1"/>
  <c r="H557" i="3" s="1"/>
  <c r="I556" i="3"/>
  <c r="H556" i="3" a="1"/>
  <c r="H556" i="3" s="1"/>
  <c r="I555" i="3"/>
  <c r="H555" i="3" a="1"/>
  <c r="H555" i="3" s="1"/>
  <c r="I554" i="3"/>
  <c r="H554" i="3" a="1"/>
  <c r="H554" i="3" s="1"/>
  <c r="I553" i="3"/>
  <c r="H553" i="3" a="1"/>
  <c r="H553" i="3" s="1"/>
  <c r="I552" i="3"/>
  <c r="H552" i="3" a="1"/>
  <c r="H552" i="3" s="1"/>
  <c r="I551" i="3"/>
  <c r="H551" i="3" a="1"/>
  <c r="H551" i="3" s="1"/>
  <c r="I550" i="3"/>
  <c r="H550" i="3" a="1"/>
  <c r="H550" i="3" s="1"/>
  <c r="I549" i="3"/>
  <c r="H549" i="3" a="1"/>
  <c r="H549" i="3" s="1"/>
  <c r="I548" i="3"/>
  <c r="H548" i="3" a="1"/>
  <c r="H548" i="3" s="1"/>
  <c r="I547" i="3"/>
  <c r="H547" i="3" a="1"/>
  <c r="H547" i="3" s="1"/>
  <c r="I546" i="3"/>
  <c r="H546" i="3" a="1"/>
  <c r="H546" i="3" s="1"/>
  <c r="I545" i="3"/>
  <c r="H545" i="3" a="1"/>
  <c r="H545" i="3" s="1"/>
  <c r="I544" i="3"/>
  <c r="H544" i="3" a="1"/>
  <c r="H544" i="3" s="1"/>
  <c r="I543" i="3"/>
  <c r="H543" i="3" a="1"/>
  <c r="H543" i="3" s="1"/>
  <c r="I542" i="3"/>
  <c r="H542" i="3" a="1"/>
  <c r="H542" i="3" s="1"/>
  <c r="I541" i="3"/>
  <c r="H541" i="3" a="1"/>
  <c r="H541" i="3" s="1"/>
  <c r="I540" i="3"/>
  <c r="H540" i="3" a="1"/>
  <c r="H540" i="3" s="1"/>
  <c r="I539" i="3"/>
  <c r="H539" i="3" a="1"/>
  <c r="H539" i="3" s="1"/>
  <c r="I538" i="3"/>
  <c r="H538" i="3" a="1"/>
  <c r="H538" i="3" s="1"/>
  <c r="I537" i="3"/>
  <c r="H537" i="3" a="1"/>
  <c r="H537" i="3" s="1"/>
  <c r="I536" i="3"/>
  <c r="H536" i="3" a="1"/>
  <c r="H536" i="3" s="1"/>
  <c r="I535" i="3"/>
  <c r="H535" i="3" a="1"/>
  <c r="H535" i="3" s="1"/>
  <c r="I534" i="3"/>
  <c r="H534" i="3" a="1"/>
  <c r="H534" i="3" s="1"/>
  <c r="I533" i="3"/>
  <c r="H533" i="3" a="1"/>
  <c r="H533" i="3" s="1"/>
  <c r="I532" i="3"/>
  <c r="H532" i="3" a="1"/>
  <c r="H532" i="3" s="1"/>
  <c r="I531" i="3"/>
  <c r="H531" i="3" a="1"/>
  <c r="H531" i="3" s="1"/>
  <c r="I530" i="3"/>
  <c r="H530" i="3" a="1"/>
  <c r="H530" i="3" s="1"/>
  <c r="I529" i="3"/>
  <c r="H529" i="3" a="1"/>
  <c r="H529" i="3" s="1"/>
  <c r="I528" i="3"/>
  <c r="H528" i="3" a="1"/>
  <c r="H528" i="3" s="1"/>
  <c r="I527" i="3"/>
  <c r="H527" i="3" a="1"/>
  <c r="H527" i="3" s="1"/>
  <c r="I526" i="3"/>
  <c r="H526" i="3" a="1"/>
  <c r="H526" i="3" s="1"/>
  <c r="I525" i="3"/>
  <c r="H525" i="3" a="1"/>
  <c r="H525" i="3" s="1"/>
  <c r="I524" i="3"/>
  <c r="H524" i="3" a="1"/>
  <c r="H524" i="3" s="1"/>
  <c r="I523" i="3"/>
  <c r="H523" i="3" a="1"/>
  <c r="H523" i="3" s="1"/>
  <c r="I522" i="3"/>
  <c r="H522" i="3" a="1"/>
  <c r="H522" i="3" s="1"/>
  <c r="I521" i="3"/>
  <c r="H521" i="3" a="1"/>
  <c r="H521" i="3" s="1"/>
  <c r="I520" i="3"/>
  <c r="H520" i="3" a="1"/>
  <c r="H520" i="3" s="1"/>
  <c r="I519" i="3"/>
  <c r="H519" i="3" a="1"/>
  <c r="H519" i="3" s="1"/>
  <c r="I518" i="3"/>
  <c r="H518" i="3" a="1"/>
  <c r="H518" i="3" s="1"/>
  <c r="I517" i="3"/>
  <c r="H517" i="3" a="1"/>
  <c r="H517" i="3" s="1"/>
  <c r="I516" i="3"/>
  <c r="H516" i="3" a="1"/>
  <c r="H516" i="3" s="1"/>
  <c r="I515" i="3"/>
  <c r="H515" i="3" a="1"/>
  <c r="H515" i="3" s="1"/>
  <c r="I514" i="3"/>
  <c r="H514" i="3" a="1"/>
  <c r="H514" i="3" s="1"/>
  <c r="I513" i="3"/>
  <c r="H513" i="3" a="1"/>
  <c r="H513" i="3" s="1"/>
  <c r="I512" i="3"/>
  <c r="H512" i="3" a="1"/>
  <c r="H512" i="3" s="1"/>
  <c r="I511" i="3"/>
  <c r="H511" i="3" a="1"/>
  <c r="H511" i="3" s="1"/>
  <c r="I510" i="3"/>
  <c r="H510" i="3" a="1"/>
  <c r="H510" i="3" s="1"/>
  <c r="I509" i="3"/>
  <c r="H509" i="3" a="1"/>
  <c r="H509" i="3" s="1"/>
  <c r="I508" i="3"/>
  <c r="H508" i="3" a="1"/>
  <c r="H508" i="3" s="1"/>
  <c r="I507" i="3"/>
  <c r="H507" i="3" a="1"/>
  <c r="H507" i="3" s="1"/>
  <c r="I506" i="3"/>
  <c r="H506" i="3" a="1"/>
  <c r="H506" i="3" s="1"/>
  <c r="I505" i="3"/>
  <c r="H505" i="3" a="1"/>
  <c r="H505" i="3" s="1"/>
  <c r="I504" i="3"/>
  <c r="H504" i="3" a="1"/>
  <c r="H504" i="3" s="1"/>
  <c r="I503" i="3"/>
  <c r="H503" i="3" a="1"/>
  <c r="H503" i="3" s="1"/>
  <c r="I502" i="3"/>
  <c r="H502" i="3" a="1"/>
  <c r="H502" i="3" s="1"/>
  <c r="I501" i="3"/>
  <c r="H501" i="3" a="1"/>
  <c r="H501" i="3" s="1"/>
  <c r="I500" i="3"/>
  <c r="H500" i="3" a="1"/>
  <c r="H500" i="3" s="1"/>
  <c r="I499" i="3"/>
  <c r="H499" i="3" a="1"/>
  <c r="H499" i="3" s="1"/>
  <c r="I498" i="3"/>
  <c r="H498" i="3" a="1"/>
  <c r="H498" i="3" s="1"/>
  <c r="I497" i="3"/>
  <c r="H497" i="3" a="1"/>
  <c r="H497" i="3" s="1"/>
  <c r="I496" i="3"/>
  <c r="H496" i="3" a="1"/>
  <c r="H496" i="3" s="1"/>
  <c r="I495" i="3"/>
  <c r="H495" i="3" a="1"/>
  <c r="H495" i="3" s="1"/>
  <c r="I494" i="3"/>
  <c r="H494" i="3" a="1"/>
  <c r="H494" i="3" s="1"/>
  <c r="I493" i="3"/>
  <c r="H493" i="3" a="1"/>
  <c r="H493" i="3" s="1"/>
  <c r="I492" i="3"/>
  <c r="H492" i="3" a="1"/>
  <c r="H492" i="3" s="1"/>
  <c r="I491" i="3"/>
  <c r="H491" i="3" a="1"/>
  <c r="H491" i="3" s="1"/>
  <c r="I490" i="3"/>
  <c r="H490" i="3" a="1"/>
  <c r="H490" i="3" s="1"/>
  <c r="I489" i="3"/>
  <c r="H489" i="3" a="1"/>
  <c r="H489" i="3" s="1"/>
  <c r="I488" i="3"/>
  <c r="H488" i="3" a="1"/>
  <c r="H488" i="3" s="1"/>
  <c r="I487" i="3"/>
  <c r="H487" i="3" a="1"/>
  <c r="H487" i="3" s="1"/>
  <c r="I486" i="3"/>
  <c r="H486" i="3" a="1"/>
  <c r="H486" i="3" s="1"/>
  <c r="I485" i="3"/>
  <c r="H485" i="3" a="1"/>
  <c r="H485" i="3" s="1"/>
  <c r="I484" i="3"/>
  <c r="H484" i="3" a="1"/>
  <c r="H484" i="3" s="1"/>
  <c r="I483" i="3"/>
  <c r="H483" i="3" a="1"/>
  <c r="H483" i="3" s="1"/>
  <c r="I482" i="3"/>
  <c r="H482" i="3" a="1"/>
  <c r="H482" i="3" s="1"/>
  <c r="I481" i="3"/>
  <c r="H481" i="3" a="1"/>
  <c r="H481" i="3" s="1"/>
  <c r="I480" i="3"/>
  <c r="H480" i="3" a="1"/>
  <c r="H480" i="3" s="1"/>
  <c r="I479" i="3"/>
  <c r="H479" i="3" a="1"/>
  <c r="H479" i="3" s="1"/>
  <c r="I478" i="3"/>
  <c r="H478" i="3" a="1"/>
  <c r="H478" i="3" s="1"/>
  <c r="I477" i="3"/>
  <c r="H477" i="3" a="1"/>
  <c r="H477" i="3" s="1"/>
  <c r="I476" i="3"/>
  <c r="H476" i="3" a="1"/>
  <c r="H476" i="3" s="1"/>
  <c r="I475" i="3"/>
  <c r="H475" i="3" a="1"/>
  <c r="H475" i="3" s="1"/>
  <c r="I474" i="3"/>
  <c r="H474" i="3" a="1"/>
  <c r="H474" i="3" s="1"/>
  <c r="I473" i="3"/>
  <c r="H473" i="3" a="1"/>
  <c r="H473" i="3" s="1"/>
  <c r="I472" i="3"/>
  <c r="H472" i="3" a="1"/>
  <c r="H472" i="3" s="1"/>
  <c r="I471" i="3"/>
  <c r="H471" i="3" a="1"/>
  <c r="H471" i="3" s="1"/>
  <c r="I470" i="3"/>
  <c r="H470" i="3" a="1"/>
  <c r="H470" i="3" s="1"/>
  <c r="I469" i="3"/>
  <c r="H469" i="3" a="1"/>
  <c r="H469" i="3" s="1"/>
  <c r="I468" i="3"/>
  <c r="H468" i="3" a="1"/>
  <c r="H468" i="3" s="1"/>
  <c r="I467" i="3"/>
  <c r="H467" i="3" a="1"/>
  <c r="H467" i="3" s="1"/>
  <c r="I466" i="3"/>
  <c r="H466" i="3" a="1"/>
  <c r="H466" i="3" s="1"/>
  <c r="I465" i="3"/>
  <c r="H465" i="3" a="1"/>
  <c r="H465" i="3" s="1"/>
  <c r="I464" i="3"/>
  <c r="H464" i="3" a="1"/>
  <c r="H464" i="3" s="1"/>
  <c r="I463" i="3"/>
  <c r="H463" i="3" a="1"/>
  <c r="H463" i="3" s="1"/>
  <c r="I462" i="3"/>
  <c r="H462" i="3" a="1"/>
  <c r="H462" i="3" s="1"/>
  <c r="I461" i="3"/>
  <c r="H461" i="3" a="1"/>
  <c r="H461" i="3" s="1"/>
  <c r="I460" i="3"/>
  <c r="H460" i="3" a="1"/>
  <c r="H460" i="3" s="1"/>
  <c r="I459" i="3"/>
  <c r="H459" i="3" a="1"/>
  <c r="H459" i="3" s="1"/>
  <c r="I458" i="3"/>
  <c r="H458" i="3" a="1"/>
  <c r="H458" i="3" s="1"/>
  <c r="I457" i="3"/>
  <c r="H457" i="3" a="1"/>
  <c r="H457" i="3" s="1"/>
  <c r="I456" i="3"/>
  <c r="H456" i="3" a="1"/>
  <c r="H456" i="3" s="1"/>
  <c r="I455" i="3"/>
  <c r="H455" i="3" a="1"/>
  <c r="H455" i="3" s="1"/>
  <c r="I454" i="3"/>
  <c r="H454" i="3" a="1"/>
  <c r="H454" i="3" s="1"/>
  <c r="I453" i="3"/>
  <c r="H453" i="3" a="1"/>
  <c r="H453" i="3" s="1"/>
  <c r="I452" i="3"/>
  <c r="H452" i="3" a="1"/>
  <c r="H452" i="3" s="1"/>
  <c r="I451" i="3"/>
  <c r="H451" i="3" a="1"/>
  <c r="H451" i="3" s="1"/>
  <c r="I450" i="3"/>
  <c r="H450" i="3" a="1"/>
  <c r="H450" i="3" s="1"/>
  <c r="I449" i="3"/>
  <c r="H449" i="3" a="1"/>
  <c r="H449" i="3" s="1"/>
  <c r="I448" i="3"/>
  <c r="H448" i="3" a="1"/>
  <c r="H448" i="3" s="1"/>
  <c r="I447" i="3"/>
  <c r="H447" i="3" a="1"/>
  <c r="H447" i="3" s="1"/>
  <c r="I446" i="3"/>
  <c r="H446" i="3" a="1"/>
  <c r="H446" i="3" s="1"/>
  <c r="I445" i="3"/>
  <c r="H445" i="3" a="1"/>
  <c r="H445" i="3" s="1"/>
  <c r="I444" i="3"/>
  <c r="H444" i="3" a="1"/>
  <c r="H444" i="3" s="1"/>
  <c r="I443" i="3"/>
  <c r="H443" i="3" a="1"/>
  <c r="H443" i="3" s="1"/>
  <c r="I442" i="3"/>
  <c r="H442" i="3" a="1"/>
  <c r="H442" i="3" s="1"/>
  <c r="I441" i="3"/>
  <c r="H441" i="3" a="1"/>
  <c r="H441" i="3" s="1"/>
  <c r="I440" i="3"/>
  <c r="H440" i="3" a="1"/>
  <c r="H440" i="3" s="1"/>
  <c r="I439" i="3"/>
  <c r="H439" i="3" a="1"/>
  <c r="H439" i="3" s="1"/>
  <c r="I438" i="3"/>
  <c r="H438" i="3" a="1"/>
  <c r="H438" i="3" s="1"/>
  <c r="I437" i="3"/>
  <c r="H437" i="3" a="1"/>
  <c r="H437" i="3" s="1"/>
  <c r="I436" i="3"/>
  <c r="H436" i="3" a="1"/>
  <c r="H436" i="3" s="1"/>
  <c r="I435" i="3"/>
  <c r="H435" i="3" a="1"/>
  <c r="H435" i="3" s="1"/>
  <c r="I434" i="3"/>
  <c r="H434" i="3" a="1"/>
  <c r="H434" i="3" s="1"/>
  <c r="I433" i="3"/>
  <c r="H433" i="3" a="1"/>
  <c r="H433" i="3" s="1"/>
  <c r="I432" i="3"/>
  <c r="H432" i="3" a="1"/>
  <c r="H432" i="3" s="1"/>
  <c r="I431" i="3"/>
  <c r="H431" i="3" a="1"/>
  <c r="H431" i="3" s="1"/>
  <c r="I430" i="3"/>
  <c r="H430" i="3" a="1"/>
  <c r="H430" i="3" s="1"/>
  <c r="I429" i="3"/>
  <c r="H429" i="3" a="1"/>
  <c r="H429" i="3" s="1"/>
  <c r="I428" i="3"/>
  <c r="H428" i="3" a="1"/>
  <c r="H428" i="3" s="1"/>
  <c r="I427" i="3"/>
  <c r="H427" i="3" a="1"/>
  <c r="H427" i="3" s="1"/>
  <c r="I426" i="3"/>
  <c r="H426" i="3" a="1"/>
  <c r="H426" i="3" s="1"/>
  <c r="I425" i="3"/>
  <c r="H425" i="3" a="1"/>
  <c r="H425" i="3" s="1"/>
  <c r="I424" i="3"/>
  <c r="H424" i="3" a="1"/>
  <c r="H424" i="3" s="1"/>
  <c r="I423" i="3"/>
  <c r="H423" i="3" a="1"/>
  <c r="H423" i="3" s="1"/>
  <c r="I422" i="3"/>
  <c r="H422" i="3" a="1"/>
  <c r="H422" i="3" s="1"/>
  <c r="I421" i="3"/>
  <c r="H421" i="3" a="1"/>
  <c r="H421" i="3" s="1"/>
  <c r="I420" i="3"/>
  <c r="H420" i="3" a="1"/>
  <c r="H420" i="3" s="1"/>
  <c r="I419" i="3"/>
  <c r="H419" i="3" a="1"/>
  <c r="H419" i="3" s="1"/>
  <c r="I418" i="3"/>
  <c r="H418" i="3" a="1"/>
  <c r="H418" i="3" s="1"/>
  <c r="I417" i="3"/>
  <c r="H417" i="3" a="1"/>
  <c r="H417" i="3" s="1"/>
  <c r="I416" i="3"/>
  <c r="H416" i="3" a="1"/>
  <c r="H416" i="3" s="1"/>
  <c r="I415" i="3"/>
  <c r="H415" i="3" a="1"/>
  <c r="H415" i="3" s="1"/>
  <c r="I414" i="3"/>
  <c r="H414" i="3" a="1"/>
  <c r="H414" i="3" s="1"/>
  <c r="I413" i="3"/>
  <c r="H413" i="3" a="1"/>
  <c r="H413" i="3" s="1"/>
  <c r="I412" i="3"/>
  <c r="H412" i="3" a="1"/>
  <c r="H412" i="3" s="1"/>
  <c r="I411" i="3"/>
  <c r="H411" i="3" a="1"/>
  <c r="H411" i="3" s="1"/>
  <c r="I410" i="3"/>
  <c r="H410" i="3" a="1"/>
  <c r="H410" i="3" s="1"/>
  <c r="I409" i="3"/>
  <c r="H409" i="3" a="1"/>
  <c r="H409" i="3" s="1"/>
  <c r="I408" i="3"/>
  <c r="H408" i="3" a="1"/>
  <c r="H408" i="3" s="1"/>
  <c r="I407" i="3"/>
  <c r="H407" i="3" a="1"/>
  <c r="H407" i="3" s="1"/>
  <c r="I406" i="3"/>
  <c r="H406" i="3" a="1"/>
  <c r="H406" i="3" s="1"/>
  <c r="I405" i="3"/>
  <c r="H405" i="3" a="1"/>
  <c r="H405" i="3" s="1"/>
  <c r="I404" i="3"/>
  <c r="H404" i="3" a="1"/>
  <c r="H404" i="3" s="1"/>
  <c r="I403" i="3"/>
  <c r="H403" i="3" a="1"/>
  <c r="H403" i="3" s="1"/>
  <c r="I402" i="3"/>
  <c r="H402" i="3" a="1"/>
  <c r="H402" i="3" s="1"/>
  <c r="I401" i="3"/>
  <c r="H401" i="3" a="1"/>
  <c r="H401" i="3" s="1"/>
  <c r="I400" i="3"/>
  <c r="H400" i="3" a="1"/>
  <c r="H400" i="3" s="1"/>
  <c r="I399" i="3"/>
  <c r="H399" i="3" a="1"/>
  <c r="H399" i="3" s="1"/>
  <c r="I398" i="3"/>
  <c r="H398" i="3" a="1"/>
  <c r="H398" i="3" s="1"/>
  <c r="I397" i="3"/>
  <c r="H397" i="3" a="1"/>
  <c r="H397" i="3" s="1"/>
  <c r="I396" i="3"/>
  <c r="H396" i="3" a="1"/>
  <c r="H396" i="3" s="1"/>
  <c r="I395" i="3"/>
  <c r="H395" i="3" a="1"/>
  <c r="H395" i="3" s="1"/>
  <c r="I394" i="3"/>
  <c r="H394" i="3" a="1"/>
  <c r="H394" i="3" s="1"/>
  <c r="I393" i="3"/>
  <c r="H393" i="3" a="1"/>
  <c r="H393" i="3" s="1"/>
  <c r="I392" i="3"/>
  <c r="H392" i="3" a="1"/>
  <c r="H392" i="3" s="1"/>
  <c r="I391" i="3"/>
  <c r="H391" i="3" a="1"/>
  <c r="H391" i="3" s="1"/>
  <c r="I390" i="3"/>
  <c r="H390" i="3" a="1"/>
  <c r="H390" i="3" s="1"/>
  <c r="I389" i="3"/>
  <c r="H389" i="3" a="1"/>
  <c r="H389" i="3" s="1"/>
  <c r="I388" i="3"/>
  <c r="H388" i="3" a="1"/>
  <c r="H388" i="3" s="1"/>
  <c r="I387" i="3"/>
  <c r="H387" i="3" a="1"/>
  <c r="H387" i="3" s="1"/>
  <c r="I386" i="3"/>
  <c r="H386" i="3" a="1"/>
  <c r="H386" i="3" s="1"/>
  <c r="I385" i="3"/>
  <c r="H385" i="3" a="1"/>
  <c r="H385" i="3" s="1"/>
  <c r="I384" i="3"/>
  <c r="H384" i="3" a="1"/>
  <c r="H384" i="3" s="1"/>
  <c r="I383" i="3"/>
  <c r="H383" i="3" a="1"/>
  <c r="H383" i="3" s="1"/>
  <c r="I382" i="3"/>
  <c r="H382" i="3" a="1"/>
  <c r="H382" i="3" s="1"/>
  <c r="I381" i="3"/>
  <c r="H381" i="3" a="1"/>
  <c r="H381" i="3" s="1"/>
  <c r="I380" i="3"/>
  <c r="H380" i="3" a="1"/>
  <c r="H380" i="3" s="1"/>
  <c r="I379" i="3"/>
  <c r="H379" i="3" a="1"/>
  <c r="H379" i="3" s="1"/>
  <c r="I378" i="3"/>
  <c r="H378" i="3" a="1"/>
  <c r="H378" i="3" s="1"/>
  <c r="I377" i="3"/>
  <c r="H377" i="3" a="1"/>
  <c r="H377" i="3" s="1"/>
  <c r="I376" i="3"/>
  <c r="H376" i="3" a="1"/>
  <c r="H376" i="3" s="1"/>
  <c r="I375" i="3"/>
  <c r="H375" i="3" a="1"/>
  <c r="H375" i="3" s="1"/>
  <c r="I374" i="3"/>
  <c r="H374" i="3" a="1"/>
  <c r="H374" i="3" s="1"/>
  <c r="I373" i="3"/>
  <c r="H373" i="3" a="1"/>
  <c r="H373" i="3" s="1"/>
  <c r="I372" i="3"/>
  <c r="H372" i="3" a="1"/>
  <c r="H372" i="3" s="1"/>
  <c r="I371" i="3"/>
  <c r="H371" i="3" a="1"/>
  <c r="H371" i="3" s="1"/>
  <c r="I370" i="3"/>
  <c r="H370" i="3" a="1"/>
  <c r="H370" i="3" s="1"/>
  <c r="I369" i="3"/>
  <c r="H369" i="3" a="1"/>
  <c r="H369" i="3" s="1"/>
  <c r="I368" i="3"/>
  <c r="H368" i="3" a="1"/>
  <c r="H368" i="3" s="1"/>
  <c r="I367" i="3"/>
  <c r="H367" i="3" a="1"/>
  <c r="H367" i="3" s="1"/>
  <c r="I366" i="3"/>
  <c r="H366" i="3" a="1"/>
  <c r="H366" i="3" s="1"/>
  <c r="I365" i="3"/>
  <c r="H365" i="3" a="1"/>
  <c r="H365" i="3" s="1"/>
  <c r="I364" i="3"/>
  <c r="H364" i="3" a="1"/>
  <c r="H364" i="3" s="1"/>
  <c r="I363" i="3"/>
  <c r="H363" i="3" a="1"/>
  <c r="H363" i="3" s="1"/>
  <c r="I362" i="3"/>
  <c r="H362" i="3" a="1"/>
  <c r="H362" i="3" s="1"/>
  <c r="I361" i="3"/>
  <c r="H361" i="3" a="1"/>
  <c r="H361" i="3" s="1"/>
  <c r="I360" i="3"/>
  <c r="H360" i="3" a="1"/>
  <c r="H360" i="3" s="1"/>
  <c r="I359" i="3"/>
  <c r="H359" i="3" a="1"/>
  <c r="H359" i="3" s="1"/>
  <c r="I358" i="3"/>
  <c r="H358" i="3" a="1"/>
  <c r="H358" i="3" s="1"/>
  <c r="I357" i="3"/>
  <c r="H357" i="3" a="1"/>
  <c r="H357" i="3" s="1"/>
  <c r="I356" i="3"/>
  <c r="H356" i="3" a="1"/>
  <c r="H356" i="3" s="1"/>
  <c r="I355" i="3"/>
  <c r="H355" i="3" a="1"/>
  <c r="H355" i="3" s="1"/>
  <c r="I354" i="3"/>
  <c r="H354" i="3" a="1"/>
  <c r="H354" i="3" s="1"/>
  <c r="I353" i="3"/>
  <c r="H353" i="3" a="1"/>
  <c r="H353" i="3" s="1"/>
  <c r="I352" i="3"/>
  <c r="H352" i="3" a="1"/>
  <c r="H352" i="3" s="1"/>
  <c r="I351" i="3"/>
  <c r="H351" i="3" a="1"/>
  <c r="H351" i="3" s="1"/>
  <c r="I350" i="3"/>
  <c r="H350" i="3" a="1"/>
  <c r="H350" i="3" s="1"/>
  <c r="I349" i="3"/>
  <c r="H349" i="3" a="1"/>
  <c r="H349" i="3" s="1"/>
  <c r="I348" i="3"/>
  <c r="H348" i="3" a="1"/>
  <c r="H348" i="3" s="1"/>
  <c r="I347" i="3"/>
  <c r="H347" i="3" a="1"/>
  <c r="H347" i="3" s="1"/>
  <c r="I346" i="3"/>
  <c r="H346" i="3" a="1"/>
  <c r="H346" i="3" s="1"/>
  <c r="I345" i="3"/>
  <c r="H345" i="3" a="1"/>
  <c r="H345" i="3" s="1"/>
  <c r="I344" i="3"/>
  <c r="H344" i="3" a="1"/>
  <c r="H344" i="3" s="1"/>
  <c r="I343" i="3"/>
  <c r="H343" i="3" a="1"/>
  <c r="H343" i="3" s="1"/>
  <c r="I342" i="3"/>
  <c r="H342" i="3" a="1"/>
  <c r="H342" i="3" s="1"/>
  <c r="I341" i="3"/>
  <c r="H341" i="3" a="1"/>
  <c r="H341" i="3" s="1"/>
  <c r="I340" i="3"/>
  <c r="H340" i="3" a="1"/>
  <c r="H340" i="3" s="1"/>
  <c r="I339" i="3"/>
  <c r="H339" i="3" a="1"/>
  <c r="H339" i="3" s="1"/>
  <c r="I338" i="3"/>
  <c r="H338" i="3" a="1"/>
  <c r="H338" i="3" s="1"/>
  <c r="I337" i="3"/>
  <c r="H337" i="3" a="1"/>
  <c r="H337" i="3" s="1"/>
  <c r="I336" i="3"/>
  <c r="H336" i="3" a="1"/>
  <c r="H336" i="3" s="1"/>
  <c r="I335" i="3"/>
  <c r="H335" i="3" a="1"/>
  <c r="H335" i="3" s="1"/>
  <c r="I334" i="3"/>
  <c r="H334" i="3" a="1"/>
  <c r="H334" i="3" s="1"/>
  <c r="I333" i="3"/>
  <c r="H333" i="3" a="1"/>
  <c r="H333" i="3" s="1"/>
  <c r="I332" i="3"/>
  <c r="H332" i="3" a="1"/>
  <c r="H332" i="3" s="1"/>
  <c r="I331" i="3"/>
  <c r="H331" i="3" a="1"/>
  <c r="H331" i="3" s="1"/>
  <c r="I330" i="3"/>
  <c r="H330" i="3" a="1"/>
  <c r="H330" i="3" s="1"/>
  <c r="I329" i="3"/>
  <c r="H329" i="3" a="1"/>
  <c r="H329" i="3" s="1"/>
  <c r="I328" i="3"/>
  <c r="H328" i="3" a="1"/>
  <c r="H328" i="3" s="1"/>
  <c r="I327" i="3"/>
  <c r="H327" i="3" a="1"/>
  <c r="H327" i="3" s="1"/>
  <c r="I326" i="3"/>
  <c r="H326" i="3" a="1"/>
  <c r="H326" i="3" s="1"/>
  <c r="I325" i="3"/>
  <c r="H325" i="3" a="1"/>
  <c r="H325" i="3" s="1"/>
  <c r="I324" i="3"/>
  <c r="H324" i="3" a="1"/>
  <c r="H324" i="3" s="1"/>
  <c r="I323" i="3"/>
  <c r="H323" i="3" a="1"/>
  <c r="H323" i="3" s="1"/>
  <c r="I322" i="3"/>
  <c r="H322" i="3" a="1"/>
  <c r="H322" i="3" s="1"/>
  <c r="I321" i="3"/>
  <c r="H321" i="3" a="1"/>
  <c r="H321" i="3" s="1"/>
  <c r="I320" i="3"/>
  <c r="H320" i="3" a="1"/>
  <c r="H320" i="3" s="1"/>
  <c r="I319" i="3"/>
  <c r="H319" i="3" a="1"/>
  <c r="H319" i="3" s="1"/>
  <c r="I318" i="3"/>
  <c r="H318" i="3" a="1"/>
  <c r="H318" i="3" s="1"/>
  <c r="I317" i="3"/>
  <c r="H317" i="3" a="1"/>
  <c r="H317" i="3" s="1"/>
  <c r="I316" i="3"/>
  <c r="H316" i="3" a="1"/>
  <c r="H316" i="3" s="1"/>
  <c r="I315" i="3"/>
  <c r="H315" i="3" a="1"/>
  <c r="H315" i="3" s="1"/>
  <c r="I314" i="3"/>
  <c r="H314" i="3" a="1"/>
  <c r="H314" i="3" s="1"/>
  <c r="I313" i="3"/>
  <c r="H313" i="3" a="1"/>
  <c r="H313" i="3" s="1"/>
  <c r="I312" i="3"/>
  <c r="H312" i="3" a="1"/>
  <c r="H312" i="3" s="1"/>
  <c r="I311" i="3"/>
  <c r="H311" i="3" a="1"/>
  <c r="H311" i="3" s="1"/>
  <c r="I310" i="3"/>
  <c r="H310" i="3" a="1"/>
  <c r="H310" i="3" s="1"/>
  <c r="I309" i="3"/>
  <c r="H309" i="3" a="1"/>
  <c r="H309" i="3" s="1"/>
  <c r="I308" i="3"/>
  <c r="H308" i="3" a="1"/>
  <c r="H308" i="3" s="1"/>
  <c r="I307" i="3"/>
  <c r="H307" i="3" a="1"/>
  <c r="H307" i="3" s="1"/>
  <c r="I306" i="3"/>
  <c r="H306" i="3" a="1"/>
  <c r="H306" i="3" s="1"/>
  <c r="I305" i="3"/>
  <c r="H305" i="3" a="1"/>
  <c r="H305" i="3" s="1"/>
  <c r="I304" i="3"/>
  <c r="H304" i="3" a="1"/>
  <c r="H304" i="3" s="1"/>
  <c r="I303" i="3"/>
  <c r="H303" i="3" a="1"/>
  <c r="H303" i="3" s="1"/>
  <c r="I302" i="3"/>
  <c r="H302" i="3" a="1"/>
  <c r="H302" i="3" s="1"/>
  <c r="I301" i="3"/>
  <c r="H301" i="3" a="1"/>
  <c r="H301" i="3" s="1"/>
  <c r="I300" i="3"/>
  <c r="H300" i="3" a="1"/>
  <c r="H300" i="3" s="1"/>
  <c r="I299" i="3"/>
  <c r="H299" i="3" a="1"/>
  <c r="H299" i="3" s="1"/>
  <c r="I298" i="3"/>
  <c r="H298" i="3" a="1"/>
  <c r="H298" i="3" s="1"/>
  <c r="I297" i="3"/>
  <c r="H297" i="3" a="1"/>
  <c r="H297" i="3" s="1"/>
  <c r="I296" i="3"/>
  <c r="H296" i="3" a="1"/>
  <c r="H296" i="3" s="1"/>
  <c r="I295" i="3"/>
  <c r="H295" i="3" a="1"/>
  <c r="H295" i="3" s="1"/>
  <c r="I294" i="3"/>
  <c r="H294" i="3" a="1"/>
  <c r="H294" i="3" s="1"/>
  <c r="I293" i="3"/>
  <c r="H293" i="3" a="1"/>
  <c r="H293" i="3" s="1"/>
  <c r="I292" i="3"/>
  <c r="H292" i="3" a="1"/>
  <c r="H292" i="3" s="1"/>
  <c r="I291" i="3"/>
  <c r="H291" i="3" a="1"/>
  <c r="H291" i="3" s="1"/>
  <c r="I290" i="3"/>
  <c r="H290" i="3" a="1"/>
  <c r="H290" i="3" s="1"/>
  <c r="I289" i="3"/>
  <c r="H289" i="3" a="1"/>
  <c r="H289" i="3" s="1"/>
  <c r="I288" i="3"/>
  <c r="H288" i="3" a="1"/>
  <c r="H288" i="3" s="1"/>
  <c r="I287" i="3"/>
  <c r="H287" i="3" a="1"/>
  <c r="H287" i="3" s="1"/>
  <c r="I286" i="3"/>
  <c r="H286" i="3" a="1"/>
  <c r="H286" i="3" s="1"/>
  <c r="I285" i="3"/>
  <c r="H285" i="3" a="1"/>
  <c r="H285" i="3" s="1"/>
  <c r="I284" i="3"/>
  <c r="H284" i="3" a="1"/>
  <c r="H284" i="3" s="1"/>
  <c r="I283" i="3"/>
  <c r="H283" i="3" a="1"/>
  <c r="H283" i="3" s="1"/>
  <c r="I282" i="3"/>
  <c r="H282" i="3" a="1"/>
  <c r="H282" i="3" s="1"/>
  <c r="I281" i="3"/>
  <c r="H281" i="3" a="1"/>
  <c r="H281" i="3" s="1"/>
  <c r="I280" i="3"/>
  <c r="H280" i="3" a="1"/>
  <c r="H280" i="3" s="1"/>
  <c r="I279" i="3"/>
  <c r="H279" i="3" a="1"/>
  <c r="H279" i="3" s="1"/>
  <c r="I278" i="3"/>
  <c r="H278" i="3" a="1"/>
  <c r="H278" i="3" s="1"/>
  <c r="I277" i="3"/>
  <c r="H277" i="3" a="1"/>
  <c r="H277" i="3" s="1"/>
  <c r="I276" i="3"/>
  <c r="H276" i="3" a="1"/>
  <c r="H276" i="3" s="1"/>
  <c r="I275" i="3"/>
  <c r="H275" i="3" a="1"/>
  <c r="H275" i="3" s="1"/>
  <c r="I274" i="3"/>
  <c r="H274" i="3" a="1"/>
  <c r="H274" i="3" s="1"/>
  <c r="I273" i="3"/>
  <c r="H273" i="3" a="1"/>
  <c r="H273" i="3" s="1"/>
  <c r="I272" i="3"/>
  <c r="H272" i="3" a="1"/>
  <c r="H272" i="3" s="1"/>
  <c r="I271" i="3"/>
  <c r="H271" i="3" a="1"/>
  <c r="H271" i="3" s="1"/>
  <c r="I270" i="3"/>
  <c r="H270" i="3" a="1"/>
  <c r="H270" i="3" s="1"/>
  <c r="I269" i="3"/>
  <c r="H269" i="3" a="1"/>
  <c r="H269" i="3" s="1"/>
  <c r="I268" i="3"/>
  <c r="H268" i="3" a="1"/>
  <c r="H268" i="3" s="1"/>
  <c r="I267" i="3"/>
  <c r="H267" i="3" a="1"/>
  <c r="H267" i="3" s="1"/>
  <c r="I266" i="3"/>
  <c r="H266" i="3" a="1"/>
  <c r="H266" i="3" s="1"/>
  <c r="I265" i="3"/>
  <c r="H265" i="3" a="1"/>
  <c r="H265" i="3" s="1"/>
  <c r="I264" i="3"/>
  <c r="H264" i="3" a="1"/>
  <c r="H264" i="3" s="1"/>
  <c r="I263" i="3"/>
  <c r="H263" i="3" a="1"/>
  <c r="H263" i="3" s="1"/>
  <c r="I262" i="3"/>
  <c r="H262" i="3" a="1"/>
  <c r="H262" i="3" s="1"/>
  <c r="I261" i="3"/>
  <c r="H261" i="3" a="1"/>
  <c r="H261" i="3" s="1"/>
  <c r="I260" i="3"/>
  <c r="H260" i="3" a="1"/>
  <c r="H260" i="3" s="1"/>
  <c r="I259" i="3"/>
  <c r="H259" i="3" a="1"/>
  <c r="H259" i="3" s="1"/>
  <c r="I258" i="3"/>
  <c r="H258" i="3" a="1"/>
  <c r="H258" i="3" s="1"/>
  <c r="I257" i="3"/>
  <c r="H257" i="3" a="1"/>
  <c r="H257" i="3" s="1"/>
  <c r="I256" i="3"/>
  <c r="H256" i="3" a="1"/>
  <c r="H256" i="3" s="1"/>
  <c r="I255" i="3"/>
  <c r="H255" i="3" a="1"/>
  <c r="H255" i="3" s="1"/>
  <c r="I254" i="3"/>
  <c r="H254" i="3" a="1"/>
  <c r="H254" i="3" s="1"/>
  <c r="I253" i="3"/>
  <c r="H253" i="3" a="1"/>
  <c r="H253" i="3" s="1"/>
  <c r="I252" i="3"/>
  <c r="H252" i="3" a="1"/>
  <c r="H252" i="3" s="1"/>
  <c r="I251" i="3"/>
  <c r="H251" i="3" a="1"/>
  <c r="H251" i="3" s="1"/>
  <c r="I250" i="3"/>
  <c r="H250" i="3" a="1"/>
  <c r="H250" i="3" s="1"/>
  <c r="I249" i="3"/>
  <c r="H249" i="3" a="1"/>
  <c r="H249" i="3" s="1"/>
  <c r="I248" i="3"/>
  <c r="H248" i="3" a="1"/>
  <c r="H248" i="3" s="1"/>
  <c r="I247" i="3"/>
  <c r="H247" i="3" a="1"/>
  <c r="H247" i="3" s="1"/>
  <c r="I246" i="3"/>
  <c r="H246" i="3" a="1"/>
  <c r="H246" i="3" s="1"/>
  <c r="I245" i="3"/>
  <c r="H245" i="3" a="1"/>
  <c r="H245" i="3" s="1"/>
  <c r="I244" i="3"/>
  <c r="H244" i="3" a="1"/>
  <c r="H244" i="3" s="1"/>
  <c r="I243" i="3"/>
  <c r="H243" i="3" a="1"/>
  <c r="H243" i="3" s="1"/>
  <c r="I242" i="3"/>
  <c r="H242" i="3" a="1"/>
  <c r="H242" i="3" s="1"/>
  <c r="I241" i="3"/>
  <c r="H241" i="3" a="1"/>
  <c r="H241" i="3" s="1"/>
  <c r="I240" i="3"/>
  <c r="H240" i="3" a="1"/>
  <c r="H240" i="3" s="1"/>
  <c r="I239" i="3"/>
  <c r="H239" i="3" a="1"/>
  <c r="H239" i="3" s="1"/>
  <c r="I238" i="3"/>
  <c r="H238" i="3" a="1"/>
  <c r="H238" i="3" s="1"/>
  <c r="I237" i="3"/>
  <c r="H237" i="3" a="1"/>
  <c r="H237" i="3" s="1"/>
  <c r="I236" i="3"/>
  <c r="H236" i="3" a="1"/>
  <c r="H236" i="3" s="1"/>
  <c r="I235" i="3"/>
  <c r="H235" i="3" a="1"/>
  <c r="H235" i="3" s="1"/>
  <c r="I234" i="3"/>
  <c r="H234" i="3" a="1"/>
  <c r="H234" i="3" s="1"/>
  <c r="I233" i="3"/>
  <c r="H233" i="3" a="1"/>
  <c r="H233" i="3" s="1"/>
  <c r="I232" i="3"/>
  <c r="H232" i="3" a="1"/>
  <c r="H232" i="3" s="1"/>
  <c r="I231" i="3"/>
  <c r="H231" i="3" a="1"/>
  <c r="H231" i="3" s="1"/>
  <c r="I230" i="3"/>
  <c r="H230" i="3" a="1"/>
  <c r="H230" i="3" s="1"/>
  <c r="I229" i="3"/>
  <c r="H229" i="3" a="1"/>
  <c r="H229" i="3" s="1"/>
  <c r="I228" i="3"/>
  <c r="H228" i="3" a="1"/>
  <c r="H228" i="3" s="1"/>
  <c r="I227" i="3"/>
  <c r="H227" i="3" a="1"/>
  <c r="H227" i="3" s="1"/>
  <c r="I226" i="3"/>
  <c r="H226" i="3" a="1"/>
  <c r="H226" i="3" s="1"/>
  <c r="I225" i="3"/>
  <c r="H225" i="3" a="1"/>
  <c r="H225" i="3" s="1"/>
  <c r="I224" i="3"/>
  <c r="H224" i="3" a="1"/>
  <c r="H224" i="3" s="1"/>
  <c r="I223" i="3"/>
  <c r="H223" i="3" a="1"/>
  <c r="H223" i="3" s="1"/>
  <c r="I222" i="3"/>
  <c r="H222" i="3" a="1"/>
  <c r="H222" i="3" s="1"/>
  <c r="I221" i="3"/>
  <c r="H221" i="3" a="1"/>
  <c r="H221" i="3" s="1"/>
  <c r="I220" i="3"/>
  <c r="H220" i="3" a="1"/>
  <c r="H220" i="3" s="1"/>
  <c r="I219" i="3"/>
  <c r="H219" i="3" a="1"/>
  <c r="H219" i="3" s="1"/>
  <c r="I218" i="3"/>
  <c r="H218" i="3" a="1"/>
  <c r="H218" i="3" s="1"/>
  <c r="I217" i="3"/>
  <c r="H217" i="3" a="1"/>
  <c r="H217" i="3" s="1"/>
  <c r="I216" i="3"/>
  <c r="H216" i="3" a="1"/>
  <c r="H216" i="3" s="1"/>
  <c r="I215" i="3"/>
  <c r="H215" i="3" a="1"/>
  <c r="H215" i="3" s="1"/>
  <c r="I214" i="3"/>
  <c r="H214" i="3" a="1"/>
  <c r="H214" i="3" s="1"/>
  <c r="I213" i="3"/>
  <c r="H213" i="3" a="1"/>
  <c r="H213" i="3" s="1"/>
  <c r="I212" i="3"/>
  <c r="H212" i="3" a="1"/>
  <c r="H212" i="3" s="1"/>
  <c r="I211" i="3"/>
  <c r="H211" i="3" a="1"/>
  <c r="H211" i="3" s="1"/>
  <c r="I210" i="3"/>
  <c r="H210" i="3" a="1"/>
  <c r="H210" i="3" s="1"/>
  <c r="I209" i="3"/>
  <c r="H209" i="3" a="1"/>
  <c r="H209" i="3" s="1"/>
  <c r="I208" i="3"/>
  <c r="H208" i="3" a="1"/>
  <c r="H208" i="3" s="1"/>
  <c r="I207" i="3"/>
  <c r="H207" i="3" a="1"/>
  <c r="H207" i="3" s="1"/>
  <c r="I206" i="3"/>
  <c r="H206" i="3" a="1"/>
  <c r="H206" i="3" s="1"/>
  <c r="I205" i="3"/>
  <c r="H205" i="3" a="1"/>
  <c r="H205" i="3" s="1"/>
  <c r="I204" i="3"/>
  <c r="H204" i="3" a="1"/>
  <c r="H204" i="3" s="1"/>
  <c r="I203" i="3"/>
  <c r="H203" i="3" a="1"/>
  <c r="H203" i="3" s="1"/>
  <c r="I202" i="3"/>
  <c r="H202" i="3" a="1"/>
  <c r="H202" i="3" s="1"/>
  <c r="I201" i="3"/>
  <c r="H201" i="3" a="1"/>
  <c r="H201" i="3" s="1"/>
  <c r="I200" i="3"/>
  <c r="H200" i="3" a="1"/>
  <c r="H200" i="3" s="1"/>
  <c r="I199" i="3"/>
  <c r="H199" i="3" a="1"/>
  <c r="H199" i="3" s="1"/>
  <c r="I198" i="3"/>
  <c r="H198" i="3" a="1"/>
  <c r="H198" i="3" s="1"/>
  <c r="I197" i="3"/>
  <c r="H197" i="3" a="1"/>
  <c r="H197" i="3" s="1"/>
  <c r="I196" i="3"/>
  <c r="H196" i="3" a="1"/>
  <c r="H196" i="3" s="1"/>
  <c r="I195" i="3"/>
  <c r="H195" i="3" a="1"/>
  <c r="H195" i="3" s="1"/>
  <c r="I194" i="3"/>
  <c r="H194" i="3" a="1"/>
  <c r="H194" i="3" s="1"/>
  <c r="I193" i="3"/>
  <c r="H193" i="3" a="1"/>
  <c r="H193" i="3" s="1"/>
  <c r="I192" i="3"/>
  <c r="H192" i="3" a="1"/>
  <c r="H192" i="3" s="1"/>
  <c r="I191" i="3"/>
  <c r="H191" i="3" a="1"/>
  <c r="H191" i="3" s="1"/>
  <c r="I190" i="3"/>
  <c r="H190" i="3" a="1"/>
  <c r="H190" i="3" s="1"/>
  <c r="I189" i="3"/>
  <c r="H189" i="3" a="1"/>
  <c r="H189" i="3" s="1"/>
  <c r="I188" i="3"/>
  <c r="H188" i="3" a="1"/>
  <c r="H188" i="3" s="1"/>
  <c r="I187" i="3"/>
  <c r="H187" i="3" a="1"/>
  <c r="H187" i="3" s="1"/>
  <c r="I186" i="3"/>
  <c r="H186" i="3" a="1"/>
  <c r="H186" i="3" s="1"/>
  <c r="I185" i="3"/>
  <c r="H185" i="3" a="1"/>
  <c r="H185" i="3" s="1"/>
  <c r="I184" i="3"/>
  <c r="H184" i="3" a="1"/>
  <c r="H184" i="3" s="1"/>
  <c r="I183" i="3"/>
  <c r="H183" i="3" a="1"/>
  <c r="H183" i="3" s="1"/>
  <c r="I182" i="3"/>
  <c r="H182" i="3" a="1"/>
  <c r="H182" i="3" s="1"/>
  <c r="I181" i="3"/>
  <c r="H181" i="3" a="1"/>
  <c r="H181" i="3" s="1"/>
  <c r="I180" i="3"/>
  <c r="H180" i="3" a="1"/>
  <c r="H180" i="3" s="1"/>
  <c r="I179" i="3"/>
  <c r="H179" i="3" a="1"/>
  <c r="H179" i="3" s="1"/>
  <c r="I178" i="3"/>
  <c r="H178" i="3" a="1"/>
  <c r="H178" i="3" s="1"/>
  <c r="I177" i="3"/>
  <c r="H177" i="3" a="1"/>
  <c r="H177" i="3" s="1"/>
  <c r="I176" i="3"/>
  <c r="H176" i="3" a="1"/>
  <c r="H176" i="3" s="1"/>
  <c r="I175" i="3"/>
  <c r="H175" i="3" a="1"/>
  <c r="H175" i="3" s="1"/>
  <c r="I174" i="3"/>
  <c r="H174" i="3" a="1"/>
  <c r="H174" i="3" s="1"/>
  <c r="I173" i="3"/>
  <c r="H173" i="3" a="1"/>
  <c r="H173" i="3" s="1"/>
  <c r="I172" i="3"/>
  <c r="H172" i="3" a="1"/>
  <c r="H172" i="3" s="1"/>
  <c r="I171" i="3"/>
  <c r="H171" i="3" a="1"/>
  <c r="H171" i="3" s="1"/>
  <c r="I170" i="3"/>
  <c r="H170" i="3" a="1"/>
  <c r="H170" i="3" s="1"/>
  <c r="I169" i="3"/>
  <c r="H169" i="3" a="1"/>
  <c r="H169" i="3" s="1"/>
  <c r="I168" i="3"/>
  <c r="H168" i="3" a="1"/>
  <c r="H168" i="3" s="1"/>
  <c r="I167" i="3"/>
  <c r="H167" i="3" a="1"/>
  <c r="H167" i="3" s="1"/>
  <c r="I166" i="3"/>
  <c r="H166" i="3" a="1"/>
  <c r="H166" i="3" s="1"/>
  <c r="I165" i="3"/>
  <c r="H165" i="3" a="1"/>
  <c r="H165" i="3" s="1"/>
  <c r="I164" i="3"/>
  <c r="H164" i="3" a="1"/>
  <c r="H164" i="3" s="1"/>
  <c r="I163" i="3"/>
  <c r="H163" i="3" a="1"/>
  <c r="H163" i="3" s="1"/>
  <c r="I162" i="3"/>
  <c r="H162" i="3" a="1"/>
  <c r="H162" i="3" s="1"/>
  <c r="I161" i="3"/>
  <c r="H161" i="3" a="1"/>
  <c r="H161" i="3" s="1"/>
  <c r="I160" i="3"/>
  <c r="H160" i="3" a="1"/>
  <c r="H160" i="3" s="1"/>
  <c r="I159" i="3"/>
  <c r="H159" i="3" a="1"/>
  <c r="H159" i="3" s="1"/>
  <c r="I158" i="3"/>
  <c r="H158" i="3" a="1"/>
  <c r="H158" i="3" s="1"/>
  <c r="I157" i="3"/>
  <c r="H157" i="3" a="1"/>
  <c r="H157" i="3" s="1"/>
  <c r="I156" i="3"/>
  <c r="H156" i="3" a="1"/>
  <c r="H156" i="3" s="1"/>
  <c r="I155" i="3"/>
  <c r="H155" i="3" a="1"/>
  <c r="H155" i="3" s="1"/>
  <c r="I154" i="3"/>
  <c r="H154" i="3" a="1"/>
  <c r="H154" i="3" s="1"/>
  <c r="I153" i="3"/>
  <c r="H153" i="3" a="1"/>
  <c r="H153" i="3" s="1"/>
  <c r="I152" i="3"/>
  <c r="H152" i="3" a="1"/>
  <c r="H152" i="3" s="1"/>
  <c r="I151" i="3"/>
  <c r="H151" i="3" a="1"/>
  <c r="H151" i="3" s="1"/>
  <c r="I150" i="3"/>
  <c r="H150" i="3" a="1"/>
  <c r="H150" i="3" s="1"/>
  <c r="I149" i="3"/>
  <c r="H149" i="3" a="1"/>
  <c r="H149" i="3" s="1"/>
  <c r="I148" i="3"/>
  <c r="H148" i="3" a="1"/>
  <c r="H148" i="3" s="1"/>
  <c r="I147" i="3"/>
  <c r="H147" i="3" a="1"/>
  <c r="H147" i="3" s="1"/>
  <c r="I146" i="3"/>
  <c r="H146" i="3" a="1"/>
  <c r="H146" i="3" s="1"/>
  <c r="I145" i="3"/>
  <c r="H145" i="3" a="1"/>
  <c r="H145" i="3" s="1"/>
  <c r="I144" i="3"/>
  <c r="H144" i="3" a="1"/>
  <c r="H144" i="3" s="1"/>
  <c r="I143" i="3"/>
  <c r="H143" i="3" a="1"/>
  <c r="H143" i="3" s="1"/>
  <c r="I142" i="3"/>
  <c r="H142" i="3" a="1"/>
  <c r="H142" i="3" s="1"/>
  <c r="I141" i="3"/>
  <c r="H141" i="3" a="1"/>
  <c r="H141" i="3" s="1"/>
  <c r="DS34" i="2"/>
  <c r="DR34" i="2"/>
  <c r="DQ34" i="2"/>
  <c r="DG34" i="2"/>
  <c r="DS33" i="2"/>
  <c r="DR33" i="2"/>
  <c r="DQ33" i="2"/>
  <c r="DG33" i="2"/>
  <c r="DS32" i="2"/>
  <c r="DR32" i="2"/>
  <c r="DQ32" i="2"/>
  <c r="DG32" i="2"/>
  <c r="FQ31" i="2"/>
  <c r="FP31" i="2"/>
  <c r="FN31" i="2"/>
  <c r="FM31" i="2"/>
  <c r="FL31" i="2"/>
  <c r="FK31" i="2"/>
  <c r="FJ31" i="2"/>
  <c r="FI31" i="2"/>
  <c r="FH31" i="2"/>
  <c r="FG31" i="2"/>
  <c r="FF31" i="2"/>
  <c r="FE31" i="2"/>
  <c r="EM31" i="2"/>
  <c r="EL31" i="2"/>
  <c r="EK31" i="2"/>
  <c r="EJ31" i="2"/>
  <c r="EI31" i="2"/>
  <c r="EH31" i="2"/>
  <c r="EG31" i="2"/>
  <c r="EF31" i="2"/>
  <c r="ED31" i="2"/>
  <c r="EC31" i="2"/>
  <c r="EA31" i="2"/>
  <c r="DW31" i="2"/>
  <c r="DV31" i="2"/>
  <c r="DU31" i="2"/>
  <c r="DS31" i="2"/>
  <c r="DR31" i="2"/>
  <c r="DQ31" i="2"/>
  <c r="DP31" i="2"/>
  <c r="DO31" i="2"/>
  <c r="DN31" i="2"/>
  <c r="DM31" i="2"/>
  <c r="DL31" i="2"/>
  <c r="DK31" i="2"/>
  <c r="DJ31" i="2"/>
  <c r="DI31" i="2"/>
  <c r="DH31" i="2"/>
  <c r="DG31" i="2"/>
  <c r="DE31" i="2"/>
  <c r="DD31" i="2"/>
  <c r="DC31" i="2"/>
  <c r="DB31" i="2"/>
  <c r="DA31" i="2"/>
  <c r="CY31" i="2"/>
  <c r="CX31" i="2"/>
  <c r="CW31" i="2"/>
  <c r="CV31" i="2"/>
  <c r="CT31" i="2"/>
  <c r="CS31" i="2"/>
  <c r="CJ31" i="2"/>
  <c r="CI31" i="2"/>
  <c r="CH31" i="2"/>
  <c r="CG31" i="2"/>
  <c r="CF31" i="2"/>
  <c r="CE31" i="2"/>
  <c r="CD31" i="2"/>
  <c r="CC31" i="2"/>
  <c r="CB31" i="2"/>
  <c r="CA31" i="2"/>
  <c r="BZ31" i="2"/>
  <c r="BX31" i="2"/>
  <c r="BW31" i="2"/>
  <c r="BV31" i="2"/>
  <c r="BU31" i="2"/>
  <c r="BT31" i="2"/>
  <c r="BS31" i="2"/>
  <c r="BQ31" i="2"/>
  <c r="BP31" i="2"/>
  <c r="BO31" i="2"/>
  <c r="BM31" i="2"/>
  <c r="BK31" i="2"/>
  <c r="BJ31" i="2"/>
  <c r="BH31" i="2"/>
  <c r="BF31" i="2"/>
  <c r="BE31" i="2"/>
  <c r="BC31" i="2"/>
  <c r="BB31" i="2"/>
  <c r="AZ31" i="2"/>
  <c r="AY31" i="2"/>
  <c r="AX31" i="2"/>
  <c r="AW31" i="2"/>
  <c r="AV31" i="2"/>
  <c r="AU31" i="2"/>
  <c r="AT31" i="2"/>
  <c r="AS31" i="2"/>
  <c r="AR31" i="2"/>
  <c r="AQ31" i="2"/>
  <c r="AP31" i="2"/>
  <c r="AO31" i="2"/>
  <c r="AN31" i="2"/>
  <c r="AM31" i="2"/>
  <c r="X31" i="2"/>
  <c r="W31" i="2"/>
  <c r="V31" i="2"/>
  <c r="M31" i="2"/>
  <c r="L31" i="2"/>
  <c r="J31" i="2"/>
  <c r="I31" i="2"/>
  <c r="FQ30" i="2"/>
  <c r="FP30" i="2"/>
  <c r="FN30" i="2"/>
  <c r="FM30" i="2"/>
  <c r="FL30" i="2"/>
  <c r="FK30" i="2"/>
  <c r="FJ30" i="2"/>
  <c r="FI30" i="2"/>
  <c r="FH30" i="2"/>
  <c r="FG30" i="2"/>
  <c r="FF30" i="2"/>
  <c r="FE30" i="2"/>
  <c r="EM30" i="2"/>
  <c r="EL30" i="2"/>
  <c r="EK30" i="2"/>
  <c r="EJ30" i="2"/>
  <c r="EI30" i="2"/>
  <c r="EH30" i="2"/>
  <c r="EG30" i="2"/>
  <c r="EF30" i="2"/>
  <c r="ED30" i="2"/>
  <c r="EC30" i="2"/>
  <c r="EA30" i="2"/>
  <c r="DW30" i="2"/>
  <c r="DV30" i="2"/>
  <c r="DU30" i="2"/>
  <c r="DS30" i="2"/>
  <c r="DR30" i="2"/>
  <c r="DQ30" i="2"/>
  <c r="DP30" i="2"/>
  <c r="DO30" i="2"/>
  <c r="DN30" i="2"/>
  <c r="DM30" i="2"/>
  <c r="DL30" i="2"/>
  <c r="DK30" i="2"/>
  <c r="DJ30" i="2"/>
  <c r="DI30" i="2"/>
  <c r="DH30" i="2"/>
  <c r="DG30" i="2"/>
  <c r="DE30" i="2"/>
  <c r="DD30" i="2"/>
  <c r="DC30" i="2"/>
  <c r="DB30" i="2"/>
  <c r="DA30" i="2"/>
  <c r="CZ30" i="2"/>
  <c r="CY30" i="2"/>
  <c r="CX30" i="2"/>
  <c r="CW30" i="2"/>
  <c r="CV30" i="2"/>
  <c r="CU30" i="2"/>
  <c r="CT30" i="2"/>
  <c r="CS30" i="2"/>
  <c r="CJ30" i="2"/>
  <c r="CI30" i="2"/>
  <c r="CH30" i="2"/>
  <c r="CG30" i="2"/>
  <c r="CF30" i="2"/>
  <c r="CE30" i="2"/>
  <c r="CD30" i="2"/>
  <c r="CC30" i="2"/>
  <c r="CB30" i="2"/>
  <c r="CA30" i="2"/>
  <c r="BZ30" i="2"/>
  <c r="BX30" i="2"/>
  <c r="BW30" i="2"/>
  <c r="BV30" i="2"/>
  <c r="BU30" i="2"/>
  <c r="BT30" i="2"/>
  <c r="BS30" i="2"/>
  <c r="BQ30" i="2"/>
  <c r="BP30" i="2"/>
  <c r="BO30" i="2"/>
  <c r="BM30" i="2"/>
  <c r="BK30" i="2"/>
  <c r="BJ30" i="2"/>
  <c r="BH30" i="2"/>
  <c r="BF30" i="2"/>
  <c r="BE30" i="2"/>
  <c r="BC30" i="2"/>
  <c r="BB30" i="2"/>
  <c r="AZ30" i="2"/>
  <c r="AY30" i="2"/>
  <c r="AX30" i="2"/>
  <c r="AW30" i="2"/>
  <c r="AV30" i="2"/>
  <c r="AU30" i="2"/>
  <c r="AT30" i="2"/>
  <c r="AS30" i="2"/>
  <c r="AR30" i="2"/>
  <c r="AQ30" i="2"/>
  <c r="AP30" i="2"/>
  <c r="AO30" i="2"/>
  <c r="AN30" i="2"/>
  <c r="AM30" i="2"/>
  <c r="X30" i="2"/>
  <c r="W30" i="2"/>
  <c r="V30" i="2"/>
  <c r="M30" i="2"/>
  <c r="L30" i="2"/>
  <c r="J30" i="2"/>
  <c r="I30" i="2"/>
  <c r="FQ29" i="2"/>
  <c r="FP29" i="2"/>
  <c r="FN29" i="2"/>
  <c r="FM29" i="2"/>
  <c r="FL29" i="2"/>
  <c r="FK29" i="2"/>
  <c r="FJ29" i="2"/>
  <c r="FI29" i="2"/>
  <c r="FH29" i="2"/>
  <c r="FG29" i="2"/>
  <c r="FF29" i="2"/>
  <c r="FE29" i="2"/>
  <c r="FC29" i="2"/>
  <c r="FB29" i="2"/>
  <c r="FA29" i="2"/>
  <c r="EZ29" i="2"/>
  <c r="EY29" i="2"/>
  <c r="EX29" i="2"/>
  <c r="EW29" i="2"/>
  <c r="EV29" i="2"/>
  <c r="EU29" i="2"/>
  <c r="ET29" i="2"/>
  <c r="ER29" i="2"/>
  <c r="EQ29" i="2"/>
  <c r="EP29" i="2"/>
  <c r="EO29" i="2"/>
  <c r="EM29" i="2"/>
  <c r="EL29" i="2"/>
  <c r="EK29" i="2"/>
  <c r="EJ29" i="2"/>
  <c r="EI29" i="2"/>
  <c r="EH29" i="2"/>
  <c r="EG29" i="2"/>
  <c r="EF29" i="2"/>
  <c r="ED29" i="2"/>
  <c r="EC29" i="2"/>
  <c r="EB29" i="2"/>
  <c r="EA29" i="2"/>
  <c r="DZ29" i="2"/>
  <c r="DY29" i="2"/>
  <c r="DX29" i="2"/>
  <c r="DW29" i="2"/>
  <c r="DV29" i="2"/>
  <c r="DU29" i="2"/>
  <c r="DS29" i="2"/>
  <c r="DR29" i="2"/>
  <c r="DQ29" i="2"/>
  <c r="DP29" i="2"/>
  <c r="DO29" i="2"/>
  <c r="DN29" i="2"/>
  <c r="DM29" i="2"/>
  <c r="DL29" i="2"/>
  <c r="DK29" i="2"/>
  <c r="DJ29" i="2"/>
  <c r="DI29" i="2"/>
  <c r="DH29" i="2"/>
  <c r="DG29" i="2"/>
  <c r="DE29" i="2"/>
  <c r="DD29" i="2"/>
  <c r="DC29" i="2"/>
  <c r="DB29" i="2"/>
  <c r="DA29" i="2"/>
  <c r="CZ29" i="2"/>
  <c r="CY29" i="2"/>
  <c r="CX29" i="2"/>
  <c r="CW29" i="2"/>
  <c r="CV29" i="2"/>
  <c r="CU29" i="2"/>
  <c r="CT29" i="2"/>
  <c r="CS29" i="2"/>
  <c r="CQ29" i="2"/>
  <c r="CO29" i="2"/>
  <c r="CN29" i="2"/>
  <c r="CM29" i="2"/>
  <c r="CL29" i="2"/>
  <c r="CJ29" i="2"/>
  <c r="CI29" i="2"/>
  <c r="CH29" i="2"/>
  <c r="CG29" i="2"/>
  <c r="CF29" i="2"/>
  <c r="CE29" i="2"/>
  <c r="CD29" i="2"/>
  <c r="CC29" i="2"/>
  <c r="CB29" i="2"/>
  <c r="CA29" i="2"/>
  <c r="BZ29" i="2"/>
  <c r="BX29" i="2"/>
  <c r="BW29" i="2"/>
  <c r="BV29" i="2"/>
  <c r="BU29" i="2"/>
  <c r="BT29" i="2"/>
  <c r="BS29" i="2"/>
  <c r="BR29" i="2"/>
  <c r="BQ29" i="2"/>
  <c r="BP29" i="2"/>
  <c r="BO29" i="2"/>
  <c r="BN29" i="2"/>
  <c r="BM29" i="2"/>
  <c r="BK29" i="2"/>
  <c r="BJ29" i="2"/>
  <c r="BH29" i="2"/>
  <c r="BF29" i="2"/>
  <c r="BE29" i="2"/>
  <c r="BC29" i="2"/>
  <c r="BB29" i="2"/>
  <c r="AZ29" i="2"/>
  <c r="AY29" i="2"/>
  <c r="AX29" i="2"/>
  <c r="AW29" i="2"/>
  <c r="AV29" i="2"/>
  <c r="AU29" i="2"/>
  <c r="AT29" i="2"/>
  <c r="AS29" i="2"/>
  <c r="AR29" i="2"/>
  <c r="AQ29" i="2"/>
  <c r="AP29" i="2"/>
  <c r="AO29" i="2"/>
  <c r="AN29" i="2"/>
  <c r="AM29" i="2"/>
  <c r="AK29" i="2"/>
  <c r="AJ29" i="2"/>
  <c r="AI29" i="2"/>
  <c r="AH29" i="2"/>
  <c r="AG29" i="2"/>
  <c r="AF29" i="2"/>
  <c r="AE29" i="2"/>
  <c r="AD29" i="2"/>
  <c r="AC29" i="2"/>
  <c r="AB29" i="2"/>
  <c r="AA29" i="2"/>
  <c r="Z29" i="2"/>
  <c r="X29" i="2"/>
  <c r="W29" i="2"/>
  <c r="V29" i="2"/>
  <c r="T29" i="2"/>
  <c r="S29" i="2"/>
  <c r="Q29" i="2"/>
  <c r="P29" i="2"/>
  <c r="O29" i="2"/>
  <c r="M29" i="2"/>
  <c r="L29" i="2"/>
  <c r="J29" i="2"/>
  <c r="I29" i="2"/>
  <c r="G29" i="2"/>
  <c r="F29" i="2"/>
  <c r="E29" i="2"/>
  <c r="X26" i="2"/>
  <c r="CJ25" i="2"/>
  <c r="CI25" i="2"/>
  <c r="X25" i="2"/>
  <c r="U25" i="2"/>
  <c r="CJ24" i="2"/>
  <c r="CI24" i="2"/>
  <c r="X24" i="2"/>
  <c r="U24" i="2"/>
  <c r="CJ23" i="2"/>
  <c r="CI23" i="2"/>
  <c r="X23" i="2"/>
  <c r="U23" i="2"/>
  <c r="E23" i="2"/>
  <c r="DO22" i="2"/>
  <c r="DN22" i="2"/>
  <c r="CJ22" i="2"/>
  <c r="CI22" i="2"/>
  <c r="BX22" i="2"/>
  <c r="BW22" i="2"/>
  <c r="BV22" i="2"/>
  <c r="BU22" i="2"/>
  <c r="X22" i="2"/>
  <c r="U22" i="2"/>
  <c r="DO21" i="2"/>
  <c r="DN21" i="2"/>
  <c r="CJ21" i="2"/>
  <c r="CI21" i="2"/>
  <c r="BX21" i="2"/>
  <c r="BW21" i="2"/>
  <c r="BV21" i="2"/>
  <c r="BU21" i="2"/>
  <c r="X21" i="2"/>
  <c r="U21" i="2"/>
  <c r="DO20" i="2"/>
  <c r="DN20" i="2"/>
  <c r="CJ20" i="2"/>
  <c r="CI20" i="2"/>
  <c r="BX20" i="2"/>
  <c r="BW20" i="2"/>
  <c r="BV20" i="2"/>
  <c r="BU20" i="2"/>
  <c r="X20" i="2"/>
  <c r="U20" i="2"/>
  <c r="DO19" i="2"/>
  <c r="DN19" i="2"/>
  <c r="DM19" i="2"/>
  <c r="DL19" i="2"/>
  <c r="DH19" i="2"/>
  <c r="DE19" i="2"/>
  <c r="CM19" i="2"/>
  <c r="CL19" i="2"/>
  <c r="CJ19" i="2"/>
  <c r="CI19" i="2"/>
  <c r="CE19" i="2"/>
  <c r="CD19" i="2"/>
  <c r="CC19" i="2"/>
  <c r="CB19" i="2"/>
  <c r="CA19" i="2"/>
  <c r="BX19" i="2"/>
  <c r="BW19" i="2"/>
  <c r="BV19" i="2"/>
  <c r="BU19" i="2"/>
  <c r="BH19" i="2"/>
  <c r="BG19" i="2"/>
  <c r="AX19" i="2"/>
  <c r="AW19" i="2"/>
  <c r="AU19" i="2"/>
  <c r="AT19" i="2"/>
  <c r="AR19" i="2"/>
  <c r="AQ19" i="2"/>
  <c r="AO19" i="2"/>
  <c r="AN19" i="2"/>
  <c r="AM19" i="2"/>
  <c r="AC19" i="2"/>
  <c r="AB19" i="2"/>
  <c r="X19" i="2"/>
  <c r="U19" i="2"/>
  <c r="P19" i="2"/>
  <c r="O19" i="2"/>
  <c r="N19" i="2"/>
  <c r="M19" i="2"/>
  <c r="H19" i="2"/>
  <c r="G19" i="2"/>
  <c r="DO18" i="2"/>
  <c r="DN18" i="2"/>
  <c r="DM18" i="2"/>
  <c r="DL18" i="2"/>
  <c r="DH18" i="2"/>
  <c r="DE18" i="2"/>
  <c r="CM18" i="2"/>
  <c r="CL18" i="2"/>
  <c r="CJ18" i="2"/>
  <c r="CI18" i="2"/>
  <c r="CE18" i="2"/>
  <c r="CD18" i="2"/>
  <c r="CC18" i="2"/>
  <c r="CB18" i="2"/>
  <c r="CA18" i="2"/>
  <c r="BX18" i="2"/>
  <c r="BW18" i="2"/>
  <c r="BV18" i="2"/>
  <c r="BU18" i="2"/>
  <c r="BH18" i="2"/>
  <c r="BG18" i="2"/>
  <c r="AX18" i="2"/>
  <c r="AW18" i="2"/>
  <c r="AU18" i="2"/>
  <c r="AT18" i="2"/>
  <c r="AR18" i="2"/>
  <c r="AQ18" i="2"/>
  <c r="AO18" i="2"/>
  <c r="AN18" i="2"/>
  <c r="AM18" i="2"/>
  <c r="AC18" i="2"/>
  <c r="AB18" i="2"/>
  <c r="X18" i="2"/>
  <c r="U18" i="2"/>
  <c r="P18" i="2"/>
  <c r="O18" i="2"/>
  <c r="N18" i="2"/>
  <c r="M18" i="2"/>
  <c r="H18" i="2"/>
  <c r="G18" i="2"/>
  <c r="DO17" i="2"/>
  <c r="DN17" i="2"/>
  <c r="DM17" i="2"/>
  <c r="DL17" i="2"/>
  <c r="DH17" i="2"/>
  <c r="DE17" i="2"/>
  <c r="CM17" i="2"/>
  <c r="CL17" i="2"/>
  <c r="CJ17" i="2"/>
  <c r="CI17" i="2"/>
  <c r="CE17" i="2"/>
  <c r="CD17" i="2"/>
  <c r="CC17" i="2"/>
  <c r="CB17" i="2"/>
  <c r="CA17" i="2"/>
  <c r="BX17" i="2"/>
  <c r="BW17" i="2"/>
  <c r="BV17" i="2"/>
  <c r="BU17" i="2"/>
  <c r="BH17" i="2"/>
  <c r="BG17" i="2"/>
  <c r="AX17" i="2"/>
  <c r="AW17" i="2"/>
  <c r="AU17" i="2"/>
  <c r="AT17" i="2"/>
  <c r="AR17" i="2"/>
  <c r="AQ17" i="2"/>
  <c r="AO17" i="2"/>
  <c r="AN17" i="2"/>
  <c r="AM17" i="2"/>
  <c r="AC17" i="2"/>
  <c r="AB17" i="2"/>
  <c r="X17" i="2"/>
  <c r="U17" i="2"/>
  <c r="P17" i="2"/>
  <c r="O17" i="2"/>
  <c r="N17" i="2"/>
  <c r="M17" i="2"/>
  <c r="H17" i="2"/>
  <c r="G17" i="2"/>
  <c r="DO16" i="2"/>
  <c r="DN16" i="2"/>
  <c r="DM16" i="2"/>
  <c r="DL16" i="2"/>
  <c r="DK16" i="2"/>
  <c r="DH16" i="2"/>
  <c r="DE16" i="2"/>
  <c r="CO16" i="2"/>
  <c r="CN16" i="2"/>
  <c r="CM16" i="2"/>
  <c r="CL16" i="2"/>
  <c r="CK16" i="2"/>
  <c r="CJ16" i="2"/>
  <c r="CI16" i="2"/>
  <c r="CE16" i="2"/>
  <c r="CD16" i="2"/>
  <c r="CC16" i="2"/>
  <c r="CB16" i="2"/>
  <c r="CA16" i="2"/>
  <c r="BX16" i="2"/>
  <c r="BW16" i="2"/>
  <c r="BV16" i="2"/>
  <c r="BU16" i="2"/>
  <c r="BT16" i="2"/>
  <c r="BK16" i="2"/>
  <c r="BJ16" i="2"/>
  <c r="BI16" i="2"/>
  <c r="BH16" i="2"/>
  <c r="BG16" i="2"/>
  <c r="BF16" i="2"/>
  <c r="AZ16" i="2"/>
  <c r="AY16" i="2"/>
  <c r="AX16" i="2"/>
  <c r="AW16" i="2"/>
  <c r="AV16" i="2"/>
  <c r="AU16" i="2"/>
  <c r="AT16" i="2"/>
  <c r="AR16" i="2"/>
  <c r="AQ16" i="2"/>
  <c r="AO16" i="2"/>
  <c r="AN16" i="2"/>
  <c r="AM16" i="2"/>
  <c r="AG16" i="2"/>
  <c r="AF16" i="2"/>
  <c r="AE16" i="2"/>
  <c r="AC16" i="2"/>
  <c r="AB16" i="2"/>
  <c r="AA16" i="2"/>
  <c r="X16" i="2"/>
  <c r="U16" i="2"/>
  <c r="S16" i="2"/>
  <c r="R16" i="2"/>
  <c r="Q16" i="2"/>
  <c r="P16" i="2"/>
  <c r="O16" i="2"/>
  <c r="N16" i="2"/>
  <c r="M16" i="2"/>
  <c r="L16" i="2"/>
  <c r="H16" i="2"/>
  <c r="G16" i="2"/>
  <c r="DO15" i="2"/>
  <c r="DN15" i="2"/>
  <c r="DM15" i="2"/>
  <c r="DL15" i="2"/>
  <c r="DK15" i="2"/>
  <c r="DH15" i="2"/>
  <c r="DE15" i="2"/>
  <c r="CO15" i="2"/>
  <c r="CN15" i="2"/>
  <c r="CM15" i="2"/>
  <c r="CL15" i="2"/>
  <c r="CK15" i="2"/>
  <c r="CJ15" i="2"/>
  <c r="CI15" i="2"/>
  <c r="CE15" i="2"/>
  <c r="CD15" i="2"/>
  <c r="CC15" i="2"/>
  <c r="CB15" i="2"/>
  <c r="CA15" i="2"/>
  <c r="BX15" i="2"/>
  <c r="BW15" i="2"/>
  <c r="BV15" i="2"/>
  <c r="BU15" i="2"/>
  <c r="BT15" i="2"/>
  <c r="BK15" i="2"/>
  <c r="BJ15" i="2"/>
  <c r="BI15" i="2"/>
  <c r="BH15" i="2"/>
  <c r="BG15" i="2"/>
  <c r="BF15" i="2"/>
  <c r="AZ15" i="2"/>
  <c r="AY15" i="2"/>
  <c r="AX15" i="2"/>
  <c r="AW15" i="2"/>
  <c r="AV15" i="2"/>
  <c r="AU15" i="2"/>
  <c r="AT15" i="2"/>
  <c r="AR15" i="2"/>
  <c r="AQ15" i="2"/>
  <c r="AO15" i="2"/>
  <c r="AN15" i="2"/>
  <c r="AM15" i="2"/>
  <c r="AG15" i="2"/>
  <c r="AF15" i="2"/>
  <c r="AE15" i="2"/>
  <c r="AC15" i="2"/>
  <c r="AB15" i="2"/>
  <c r="AA15" i="2"/>
  <c r="X15" i="2"/>
  <c r="U15" i="2"/>
  <c r="S15" i="2"/>
  <c r="R15" i="2"/>
  <c r="Q15" i="2"/>
  <c r="P15" i="2"/>
  <c r="O15" i="2"/>
  <c r="N15" i="2"/>
  <c r="M15" i="2"/>
  <c r="L15" i="2"/>
  <c r="H15" i="2"/>
  <c r="G15" i="2"/>
  <c r="DO14" i="2"/>
  <c r="DN14" i="2"/>
  <c r="DM14" i="2"/>
  <c r="DL14" i="2"/>
  <c r="DK14" i="2"/>
  <c r="DH14" i="2"/>
  <c r="DE14" i="2"/>
  <c r="CO14" i="2"/>
  <c r="CN14" i="2"/>
  <c r="CM14" i="2"/>
  <c r="CL14" i="2"/>
  <c r="CK14" i="2"/>
  <c r="CJ14" i="2"/>
  <c r="CI14" i="2"/>
  <c r="CE14" i="2"/>
  <c r="CD14" i="2"/>
  <c r="CC14" i="2"/>
  <c r="CB14" i="2"/>
  <c r="CA14" i="2"/>
  <c r="BX14" i="2"/>
  <c r="BW14" i="2"/>
  <c r="BV14" i="2"/>
  <c r="BU14" i="2"/>
  <c r="BT14" i="2"/>
  <c r="BK14" i="2"/>
  <c r="BJ14" i="2"/>
  <c r="BI14" i="2"/>
  <c r="BH14" i="2"/>
  <c r="BG14" i="2"/>
  <c r="BF14" i="2"/>
  <c r="AZ14" i="2"/>
  <c r="AY14" i="2"/>
  <c r="AX14" i="2"/>
  <c r="AW14" i="2"/>
  <c r="AV14" i="2"/>
  <c r="AU14" i="2"/>
  <c r="AT14" i="2"/>
  <c r="AR14" i="2"/>
  <c r="AQ14" i="2"/>
  <c r="AO14" i="2"/>
  <c r="AN14" i="2"/>
  <c r="AM14" i="2"/>
  <c r="AG14" i="2"/>
  <c r="AF14" i="2"/>
  <c r="AE14" i="2"/>
  <c r="AC14" i="2"/>
  <c r="AB14" i="2"/>
  <c r="AA14" i="2"/>
  <c r="X14" i="2"/>
  <c r="U14" i="2"/>
  <c r="S14" i="2"/>
  <c r="R14" i="2"/>
  <c r="Q14" i="2"/>
  <c r="P14" i="2"/>
  <c r="O14" i="2"/>
  <c r="N14" i="2"/>
  <c r="M14" i="2"/>
  <c r="L14" i="2"/>
  <c r="K14" i="2"/>
  <c r="J14" i="2"/>
  <c r="H14" i="2"/>
  <c r="G14" i="2"/>
  <c r="DO13" i="2"/>
  <c r="DN13" i="2"/>
  <c r="DM13" i="2"/>
  <c r="DL13" i="2"/>
  <c r="DK13" i="2"/>
  <c r="DH13" i="2"/>
  <c r="DE13" i="2"/>
  <c r="CO13" i="2"/>
  <c r="CN13" i="2"/>
  <c r="CM13" i="2"/>
  <c r="CL13" i="2"/>
  <c r="CK13" i="2"/>
  <c r="CJ13" i="2"/>
  <c r="CI13" i="2"/>
  <c r="CE13" i="2"/>
  <c r="CD13" i="2"/>
  <c r="CC13" i="2"/>
  <c r="CB13" i="2"/>
  <c r="CA13" i="2"/>
  <c r="BX13" i="2"/>
  <c r="BW13" i="2"/>
  <c r="BV13" i="2"/>
  <c r="BU13" i="2"/>
  <c r="BT13" i="2"/>
  <c r="BK13" i="2"/>
  <c r="BJ13" i="2"/>
  <c r="BI13" i="2"/>
  <c r="BH13" i="2"/>
  <c r="BG13" i="2"/>
  <c r="BF13" i="2"/>
  <c r="AZ13" i="2"/>
  <c r="AY13" i="2"/>
  <c r="AX13" i="2"/>
  <c r="AW13" i="2"/>
  <c r="AV13" i="2"/>
  <c r="AU13" i="2"/>
  <c r="AT13" i="2"/>
  <c r="AR13" i="2"/>
  <c r="AQ13" i="2"/>
  <c r="AO13" i="2"/>
  <c r="AN13" i="2"/>
  <c r="AM13" i="2"/>
  <c r="AL13" i="2"/>
  <c r="AG13" i="2"/>
  <c r="AF13" i="2"/>
  <c r="AE13" i="2"/>
  <c r="AC13" i="2"/>
  <c r="AB13" i="2"/>
  <c r="AA13" i="2"/>
  <c r="X13" i="2"/>
  <c r="U13" i="2"/>
  <c r="S13" i="2"/>
  <c r="R13" i="2"/>
  <c r="Q13" i="2"/>
  <c r="P13" i="2"/>
  <c r="O13" i="2"/>
  <c r="N13" i="2"/>
  <c r="M13" i="2"/>
  <c r="L13" i="2"/>
  <c r="K13" i="2"/>
  <c r="J13" i="2"/>
  <c r="H13" i="2"/>
  <c r="G13" i="2"/>
  <c r="DO12" i="2"/>
  <c r="DN12" i="2"/>
  <c r="DM12" i="2"/>
  <c r="DL12" i="2"/>
  <c r="DK12" i="2"/>
  <c r="DH12" i="2"/>
  <c r="DE12" i="2"/>
  <c r="CO12" i="2"/>
  <c r="CN12" i="2"/>
  <c r="CM12" i="2"/>
  <c r="CL12" i="2"/>
  <c r="CK12" i="2"/>
  <c r="CJ12" i="2"/>
  <c r="CI12" i="2"/>
  <c r="CE12" i="2"/>
  <c r="CD12" i="2"/>
  <c r="CC12" i="2"/>
  <c r="CB12" i="2"/>
  <c r="CA12" i="2"/>
  <c r="BX12" i="2"/>
  <c r="BW12" i="2"/>
  <c r="BV12" i="2"/>
  <c r="BU12" i="2"/>
  <c r="BT12" i="2"/>
  <c r="BK12" i="2"/>
  <c r="BJ12" i="2"/>
  <c r="BI12" i="2"/>
  <c r="BH12" i="2"/>
  <c r="BG12" i="2"/>
  <c r="BF12" i="2"/>
  <c r="AZ12" i="2"/>
  <c r="AY12" i="2"/>
  <c r="AX12" i="2"/>
  <c r="AW12" i="2"/>
  <c r="AV12" i="2"/>
  <c r="AU12" i="2"/>
  <c r="AT12" i="2"/>
  <c r="AR12" i="2"/>
  <c r="AQ12" i="2"/>
  <c r="AO12" i="2"/>
  <c r="AN12" i="2"/>
  <c r="AM12" i="2"/>
  <c r="AL12" i="2"/>
  <c r="AG12" i="2"/>
  <c r="AF12" i="2"/>
  <c r="AE12" i="2"/>
  <c r="AC12" i="2"/>
  <c r="AB12" i="2"/>
  <c r="AA12" i="2"/>
  <c r="X12" i="2"/>
  <c r="U12" i="2"/>
  <c r="S12" i="2"/>
  <c r="R12" i="2"/>
  <c r="Q12" i="2"/>
  <c r="P12" i="2"/>
  <c r="O12" i="2"/>
  <c r="N12" i="2"/>
  <c r="M12" i="2"/>
  <c r="L12" i="2"/>
  <c r="K12" i="2"/>
  <c r="J12" i="2"/>
  <c r="H12" i="2"/>
  <c r="G12" i="2"/>
  <c r="DO11" i="2"/>
  <c r="DN11" i="2"/>
  <c r="DM11" i="2"/>
  <c r="DL11" i="2"/>
  <c r="DK11" i="2"/>
  <c r="DH11" i="2"/>
  <c r="DE11" i="2"/>
  <c r="CO11" i="2"/>
  <c r="CN11" i="2"/>
  <c r="CM11" i="2"/>
  <c r="CL11" i="2"/>
  <c r="CK11" i="2"/>
  <c r="CJ11" i="2"/>
  <c r="CI11" i="2"/>
  <c r="CE11" i="2"/>
  <c r="CD11" i="2"/>
  <c r="CC11" i="2"/>
  <c r="CB11" i="2"/>
  <c r="CA11" i="2"/>
  <c r="BX11" i="2"/>
  <c r="BW11" i="2"/>
  <c r="BV11" i="2"/>
  <c r="BU11" i="2"/>
  <c r="BT11" i="2"/>
  <c r="BS11" i="2"/>
  <c r="BR11" i="2"/>
  <c r="BQ11" i="2"/>
  <c r="BP11" i="2"/>
  <c r="BK11" i="2"/>
  <c r="BJ11" i="2"/>
  <c r="BI11" i="2"/>
  <c r="BH11" i="2"/>
  <c r="BG11" i="2"/>
  <c r="BF11" i="2"/>
  <c r="BE11" i="2"/>
  <c r="BD11" i="2"/>
  <c r="AZ11" i="2"/>
  <c r="AY11" i="2"/>
  <c r="AX11" i="2"/>
  <c r="AW11" i="2"/>
  <c r="AV11" i="2"/>
  <c r="AU11" i="2"/>
  <c r="AT11" i="2"/>
  <c r="AR11" i="2"/>
  <c r="AQ11" i="2"/>
  <c r="AO11" i="2"/>
  <c r="AN11" i="2"/>
  <c r="AM11" i="2"/>
  <c r="AL11" i="2"/>
  <c r="AG11" i="2"/>
  <c r="AF11" i="2"/>
  <c r="AE11" i="2"/>
  <c r="AC11" i="2"/>
  <c r="AB11" i="2"/>
  <c r="AA11" i="2"/>
  <c r="X11" i="2"/>
  <c r="U11" i="2"/>
  <c r="S11" i="2"/>
  <c r="R11" i="2"/>
  <c r="Q11" i="2"/>
  <c r="P11" i="2"/>
  <c r="O11" i="2"/>
  <c r="N11" i="2"/>
  <c r="M11" i="2"/>
  <c r="L11" i="2"/>
  <c r="K11" i="2"/>
  <c r="J11" i="2"/>
  <c r="H11" i="2"/>
  <c r="G11" i="2"/>
  <c r="F11" i="2"/>
  <c r="E11" i="2"/>
  <c r="DO10" i="2"/>
  <c r="DN10" i="2"/>
  <c r="DM10" i="2"/>
  <c r="DL10" i="2"/>
  <c r="DK10" i="2"/>
  <c r="DH10" i="2"/>
  <c r="DE10" i="2"/>
  <c r="CZ10" i="2"/>
  <c r="CX10" i="2"/>
  <c r="CW10" i="2"/>
  <c r="CO10" i="2"/>
  <c r="CN10" i="2"/>
  <c r="CM10" i="2"/>
  <c r="CL10" i="2"/>
  <c r="CK10" i="2"/>
  <c r="CJ10" i="2"/>
  <c r="CI10" i="2"/>
  <c r="CE10" i="2"/>
  <c r="CD10" i="2"/>
  <c r="CC10" i="2"/>
  <c r="CB10" i="2"/>
  <c r="CA10" i="2"/>
  <c r="BX10" i="2"/>
  <c r="BW10" i="2"/>
  <c r="BV10" i="2"/>
  <c r="BU10" i="2"/>
  <c r="BT10" i="2"/>
  <c r="BS10" i="2"/>
  <c r="BR10" i="2"/>
  <c r="BQ10" i="2"/>
  <c r="BP10" i="2"/>
  <c r="BK10" i="2"/>
  <c r="BJ10" i="2"/>
  <c r="BI10" i="2"/>
  <c r="BH10" i="2"/>
  <c r="BG10" i="2"/>
  <c r="BF10" i="2"/>
  <c r="BE10" i="2"/>
  <c r="BD10" i="2"/>
  <c r="AZ10" i="2"/>
  <c r="AY10" i="2"/>
  <c r="AX10" i="2"/>
  <c r="AW10" i="2"/>
  <c r="AV10" i="2"/>
  <c r="AU10" i="2"/>
  <c r="AT10" i="2"/>
  <c r="AR10" i="2"/>
  <c r="AQ10" i="2"/>
  <c r="AO10" i="2"/>
  <c r="AN10" i="2"/>
  <c r="AM10" i="2"/>
  <c r="AL10" i="2"/>
  <c r="AG10" i="2"/>
  <c r="AF10" i="2"/>
  <c r="AE10" i="2"/>
  <c r="AC10" i="2"/>
  <c r="AB10" i="2"/>
  <c r="AA10" i="2"/>
  <c r="X10" i="2"/>
  <c r="U10" i="2"/>
  <c r="S10" i="2"/>
  <c r="R10" i="2"/>
  <c r="Q10" i="2"/>
  <c r="P10" i="2"/>
  <c r="O10" i="2"/>
  <c r="N10" i="2"/>
  <c r="M10" i="2"/>
  <c r="L10" i="2"/>
  <c r="K10" i="2"/>
  <c r="J10" i="2"/>
  <c r="H10" i="2"/>
  <c r="G10" i="2"/>
  <c r="F10" i="2"/>
  <c r="E10" i="2"/>
  <c r="DO9" i="2"/>
  <c r="DN9" i="2"/>
  <c r="DM9" i="2"/>
  <c r="DL9" i="2"/>
  <c r="DK9" i="2"/>
  <c r="DH9" i="2"/>
  <c r="DE9" i="2"/>
  <c r="CZ9" i="2"/>
  <c r="CX9" i="2"/>
  <c r="CW9" i="2"/>
  <c r="CO9" i="2"/>
  <c r="CN9" i="2"/>
  <c r="CM9" i="2"/>
  <c r="CL9" i="2"/>
  <c r="CK9" i="2"/>
  <c r="CJ9" i="2"/>
  <c r="CI9" i="2"/>
  <c r="CE9" i="2"/>
  <c r="CD9" i="2"/>
  <c r="CC9" i="2"/>
  <c r="CB9" i="2"/>
  <c r="CA9" i="2"/>
  <c r="BX9" i="2"/>
  <c r="BW9" i="2"/>
  <c r="BV9" i="2"/>
  <c r="BU9" i="2"/>
  <c r="BT9" i="2"/>
  <c r="BS9" i="2"/>
  <c r="BR9" i="2"/>
  <c r="BQ9" i="2"/>
  <c r="BP9" i="2"/>
  <c r="BK9" i="2"/>
  <c r="BJ9" i="2"/>
  <c r="BI9" i="2"/>
  <c r="BH9" i="2"/>
  <c r="BG9" i="2"/>
  <c r="BF9" i="2"/>
  <c r="BE9" i="2"/>
  <c r="BD9" i="2"/>
  <c r="AZ9" i="2"/>
  <c r="AY9" i="2"/>
  <c r="AX9" i="2"/>
  <c r="AW9" i="2"/>
  <c r="AV9" i="2"/>
  <c r="AU9" i="2"/>
  <c r="AT9" i="2"/>
  <c r="AR9" i="2"/>
  <c r="AQ9" i="2"/>
  <c r="AO9" i="2"/>
  <c r="AN9" i="2"/>
  <c r="AM9" i="2"/>
  <c r="AL9" i="2"/>
  <c r="AG9" i="2"/>
  <c r="AF9" i="2"/>
  <c r="AE9" i="2"/>
  <c r="AC9" i="2"/>
  <c r="AB9" i="2"/>
  <c r="AA9" i="2"/>
  <c r="X9" i="2"/>
  <c r="U9" i="2"/>
  <c r="S9" i="2"/>
  <c r="R9" i="2"/>
  <c r="Q9" i="2"/>
  <c r="P9" i="2"/>
  <c r="O9" i="2"/>
  <c r="N9" i="2"/>
  <c r="M9" i="2"/>
  <c r="L9" i="2"/>
  <c r="K9" i="2"/>
  <c r="J9" i="2"/>
  <c r="H9" i="2"/>
  <c r="G9" i="2"/>
  <c r="F9" i="2"/>
  <c r="E9" i="2"/>
  <c r="DO8" i="2"/>
  <c r="DN8" i="2"/>
  <c r="DM8" i="2"/>
  <c r="DL8" i="2"/>
  <c r="DK8" i="2"/>
  <c r="DH8" i="2"/>
  <c r="DE8" i="2"/>
  <c r="CZ8" i="2"/>
  <c r="CX8" i="2"/>
  <c r="CW8" i="2"/>
  <c r="CV8" i="2"/>
  <c r="CS8" i="2"/>
  <c r="CO8" i="2"/>
  <c r="CN8" i="2"/>
  <c r="CM8" i="2"/>
  <c r="CL8" i="2"/>
  <c r="CK8" i="2"/>
  <c r="CJ8" i="2"/>
  <c r="CI8" i="2"/>
  <c r="CE8" i="2"/>
  <c r="CD8" i="2"/>
  <c r="CC8" i="2"/>
  <c r="CB8" i="2"/>
  <c r="CA8" i="2"/>
  <c r="BX8" i="2"/>
  <c r="BW8" i="2"/>
  <c r="BV8" i="2"/>
  <c r="BU8" i="2"/>
  <c r="BT8" i="2"/>
  <c r="BS8" i="2"/>
  <c r="BR8" i="2"/>
  <c r="BQ8" i="2"/>
  <c r="BP8" i="2"/>
  <c r="BK8" i="2"/>
  <c r="BJ8" i="2"/>
  <c r="BI8" i="2"/>
  <c r="BH8" i="2"/>
  <c r="BG8" i="2"/>
  <c r="BF8" i="2"/>
  <c r="BE8" i="2"/>
  <c r="BD8" i="2"/>
  <c r="AZ8" i="2"/>
  <c r="AY8" i="2"/>
  <c r="AX8" i="2"/>
  <c r="AW8" i="2"/>
  <c r="AV8" i="2"/>
  <c r="AU8" i="2"/>
  <c r="AT8" i="2"/>
  <c r="AR8" i="2"/>
  <c r="AQ8" i="2"/>
  <c r="AO8" i="2"/>
  <c r="AN8" i="2"/>
  <c r="AM8" i="2"/>
  <c r="AL8" i="2"/>
  <c r="AG8" i="2"/>
  <c r="AF8" i="2"/>
  <c r="AE8" i="2"/>
  <c r="AC8" i="2"/>
  <c r="AB8" i="2"/>
  <c r="AA8" i="2"/>
  <c r="X8" i="2"/>
  <c r="U8" i="2"/>
  <c r="S8" i="2"/>
  <c r="R8" i="2"/>
  <c r="Q8" i="2"/>
  <c r="P8" i="2"/>
  <c r="O8" i="2"/>
  <c r="N8" i="2"/>
  <c r="M8" i="2"/>
  <c r="L8" i="2"/>
  <c r="K8" i="2"/>
  <c r="J8" i="2"/>
  <c r="H8" i="2"/>
  <c r="G8" i="2"/>
  <c r="F8" i="2"/>
  <c r="E8" i="2"/>
  <c r="DO7" i="2"/>
  <c r="DN7" i="2"/>
  <c r="DM7" i="2"/>
  <c r="DL7" i="2"/>
  <c r="DK7" i="2"/>
  <c r="DH7" i="2"/>
  <c r="DE7" i="2"/>
  <c r="DC7" i="2"/>
  <c r="DB7" i="2"/>
  <c r="DA7" i="2"/>
  <c r="CZ7" i="2"/>
  <c r="CX7" i="2"/>
  <c r="CW7" i="2"/>
  <c r="CV7" i="2"/>
  <c r="CS7" i="2"/>
  <c r="CO7" i="2"/>
  <c r="CN7" i="2"/>
  <c r="CM7" i="2"/>
  <c r="CL7" i="2"/>
  <c r="CK7" i="2"/>
  <c r="CJ7" i="2"/>
  <c r="CI7" i="2"/>
  <c r="CE7" i="2"/>
  <c r="CD7" i="2"/>
  <c r="CC7" i="2"/>
  <c r="CB7" i="2"/>
  <c r="CA7" i="2"/>
  <c r="BX7" i="2"/>
  <c r="BW7" i="2"/>
  <c r="BV7" i="2"/>
  <c r="BU7" i="2"/>
  <c r="BT7" i="2"/>
  <c r="BS7" i="2"/>
  <c r="BR7" i="2"/>
  <c r="BQ7" i="2"/>
  <c r="BP7" i="2"/>
  <c r="BK7" i="2"/>
  <c r="BJ7" i="2"/>
  <c r="BI7" i="2"/>
  <c r="BH7" i="2"/>
  <c r="BG7" i="2"/>
  <c r="BF7" i="2"/>
  <c r="BE7" i="2"/>
  <c r="BD7" i="2"/>
  <c r="AZ7" i="2"/>
  <c r="AY7" i="2"/>
  <c r="AX7" i="2"/>
  <c r="AW7" i="2"/>
  <c r="AV7" i="2"/>
  <c r="AU7" i="2"/>
  <c r="AT7" i="2"/>
  <c r="AR7" i="2"/>
  <c r="AQ7" i="2"/>
  <c r="AO7" i="2"/>
  <c r="AN7" i="2"/>
  <c r="AM7" i="2"/>
  <c r="AL7" i="2"/>
  <c r="AG7" i="2"/>
  <c r="AF7" i="2"/>
  <c r="AE7" i="2"/>
  <c r="AC7" i="2"/>
  <c r="AB7" i="2"/>
  <c r="AA7" i="2"/>
  <c r="X7" i="2"/>
  <c r="U7" i="2"/>
  <c r="S7" i="2"/>
  <c r="R7" i="2"/>
  <c r="Q7" i="2"/>
  <c r="P7" i="2"/>
  <c r="O7" i="2"/>
  <c r="N7" i="2"/>
  <c r="M7" i="2"/>
  <c r="L7" i="2"/>
  <c r="K7" i="2"/>
  <c r="J7" i="2"/>
  <c r="H7" i="2"/>
  <c r="G7" i="2"/>
  <c r="F7" i="2"/>
  <c r="E7" i="2"/>
  <c r="DO6" i="2"/>
  <c r="DN6" i="2"/>
  <c r="DM6" i="2"/>
  <c r="DL6" i="2"/>
  <c r="DK6" i="2"/>
  <c r="DH6" i="2"/>
  <c r="DE6" i="2"/>
  <c r="DC6" i="2"/>
  <c r="DB6" i="2"/>
  <c r="DA6" i="2"/>
  <c r="CZ6" i="2"/>
  <c r="CX6" i="2"/>
  <c r="CW6" i="2"/>
  <c r="CV6" i="2"/>
  <c r="CS6" i="2"/>
  <c r="CO6" i="2"/>
  <c r="CN6" i="2"/>
  <c r="CM6" i="2"/>
  <c r="CL6" i="2"/>
  <c r="CK6" i="2"/>
  <c r="CJ6" i="2"/>
  <c r="CI6" i="2"/>
  <c r="CE6" i="2"/>
  <c r="CD6" i="2"/>
  <c r="CC6" i="2"/>
  <c r="CB6" i="2"/>
  <c r="CA6" i="2"/>
  <c r="BX6" i="2"/>
  <c r="BW6" i="2"/>
  <c r="BV6" i="2"/>
  <c r="BU6" i="2"/>
  <c r="BT6" i="2"/>
  <c r="BS6" i="2"/>
  <c r="BR6" i="2"/>
  <c r="BQ6" i="2"/>
  <c r="BP6" i="2"/>
  <c r="BK6" i="2"/>
  <c r="BJ6" i="2"/>
  <c r="BI6" i="2"/>
  <c r="BH6" i="2"/>
  <c r="BG6" i="2"/>
  <c r="BF6" i="2"/>
  <c r="BE6" i="2"/>
  <c r="BD6" i="2"/>
  <c r="AZ6" i="2"/>
  <c r="AY6" i="2"/>
  <c r="AX6" i="2"/>
  <c r="AW6" i="2"/>
  <c r="AV6" i="2"/>
  <c r="AU6" i="2"/>
  <c r="AT6" i="2"/>
  <c r="AR6" i="2"/>
  <c r="AQ6" i="2"/>
  <c r="AO6" i="2"/>
  <c r="AN6" i="2"/>
  <c r="AM6" i="2"/>
  <c r="AL6" i="2"/>
  <c r="AG6" i="2"/>
  <c r="AF6" i="2"/>
  <c r="AE6" i="2"/>
  <c r="AC6" i="2"/>
  <c r="AB6" i="2"/>
  <c r="AA6" i="2"/>
  <c r="X6" i="2"/>
  <c r="U6" i="2"/>
  <c r="S6" i="2"/>
  <c r="R6" i="2"/>
  <c r="Q6" i="2"/>
  <c r="P6" i="2"/>
  <c r="O6" i="2"/>
  <c r="N6" i="2"/>
  <c r="M6" i="2"/>
  <c r="L6" i="2"/>
  <c r="K6" i="2"/>
  <c r="J6" i="2"/>
  <c r="H6" i="2"/>
  <c r="G6" i="2"/>
  <c r="F6" i="2"/>
  <c r="E6" i="2"/>
  <c r="DO5" i="2"/>
  <c r="DN5" i="2"/>
  <c r="DM5" i="2"/>
  <c r="DL5" i="2"/>
  <c r="DK5" i="2"/>
  <c r="DH5" i="2"/>
  <c r="DE5" i="2"/>
  <c r="DC5" i="2"/>
  <c r="DB5" i="2"/>
  <c r="DA5" i="2"/>
  <c r="CZ5" i="2"/>
  <c r="CX5" i="2"/>
  <c r="CW5" i="2"/>
  <c r="CV5" i="2"/>
  <c r="CT5" i="2"/>
  <c r="CO5" i="2"/>
  <c r="CN5" i="2"/>
  <c r="CM5" i="2"/>
  <c r="CL5" i="2"/>
  <c r="CK5" i="2"/>
  <c r="CJ5" i="2"/>
  <c r="CI5" i="2"/>
  <c r="CE5" i="2"/>
  <c r="CD5" i="2"/>
  <c r="CC5" i="2"/>
  <c r="CB5" i="2"/>
  <c r="CA5" i="2"/>
  <c r="BX5" i="2"/>
  <c r="BW5" i="2"/>
  <c r="BV5" i="2"/>
  <c r="BU5" i="2"/>
  <c r="BT5" i="2"/>
  <c r="BS5" i="2"/>
  <c r="BR5" i="2"/>
  <c r="BQ5" i="2"/>
  <c r="BP5" i="2"/>
  <c r="BK5" i="2"/>
  <c r="BJ5" i="2"/>
  <c r="BI5" i="2"/>
  <c r="BH5" i="2"/>
  <c r="BG5" i="2"/>
  <c r="BF5" i="2"/>
  <c r="BE5" i="2"/>
  <c r="BD5" i="2"/>
  <c r="AZ5" i="2"/>
  <c r="AY5" i="2"/>
  <c r="AX5" i="2"/>
  <c r="AW5" i="2"/>
  <c r="AV5" i="2"/>
  <c r="AU5" i="2"/>
  <c r="AT5" i="2"/>
  <c r="AR5" i="2"/>
  <c r="AQ5" i="2"/>
  <c r="AO5" i="2"/>
  <c r="AN5" i="2"/>
  <c r="AM5" i="2"/>
  <c r="AL5" i="2"/>
  <c r="AG5" i="2"/>
  <c r="AF5" i="2"/>
  <c r="AE5" i="2"/>
  <c r="AC5" i="2"/>
  <c r="AB5" i="2"/>
  <c r="AA5" i="2"/>
  <c r="X5" i="2"/>
  <c r="U5" i="2"/>
  <c r="S5" i="2"/>
  <c r="R5" i="2"/>
  <c r="Q5" i="2"/>
  <c r="P5" i="2"/>
  <c r="O5" i="2"/>
  <c r="N5" i="2"/>
  <c r="M5" i="2"/>
  <c r="L5" i="2"/>
  <c r="K5" i="2"/>
  <c r="J5" i="2"/>
  <c r="H5" i="2"/>
  <c r="G5" i="2"/>
  <c r="F5" i="2"/>
  <c r="E5" i="2"/>
  <c r="DO4" i="2"/>
  <c r="DN4" i="2"/>
  <c r="DM4" i="2"/>
  <c r="DL4" i="2"/>
  <c r="DK4" i="2"/>
  <c r="DH4" i="2"/>
  <c r="DE4" i="2"/>
  <c r="DC4" i="2"/>
  <c r="DB4" i="2"/>
  <c r="DA4" i="2"/>
  <c r="CZ4" i="2"/>
  <c r="CY4" i="2"/>
  <c r="CX4" i="2"/>
  <c r="CW4" i="2"/>
  <c r="CV4" i="2"/>
  <c r="CU4" i="2"/>
  <c r="CT4" i="2"/>
  <c r="CS4" i="2"/>
  <c r="CQ4" i="2"/>
  <c r="CP4" i="2"/>
  <c r="CO4" i="2"/>
  <c r="CN4" i="2"/>
  <c r="CM4" i="2"/>
  <c r="CL4" i="2"/>
  <c r="CK4" i="2"/>
  <c r="CJ4" i="2"/>
  <c r="CI4" i="2"/>
  <c r="CG4" i="2"/>
  <c r="CF4" i="2"/>
  <c r="CE4" i="2"/>
  <c r="CD4" i="2"/>
  <c r="CC4" i="2"/>
  <c r="CB4" i="2"/>
  <c r="CA4" i="2"/>
  <c r="BZ4" i="2"/>
  <c r="BY4" i="2"/>
  <c r="BX4" i="2"/>
  <c r="BW4" i="2"/>
  <c r="BV4" i="2"/>
  <c r="BU4" i="2"/>
  <c r="BT4" i="2"/>
  <c r="BS4" i="2"/>
  <c r="BR4" i="2"/>
  <c r="BQ4" i="2"/>
  <c r="BP4" i="2"/>
  <c r="BN4" i="2"/>
  <c r="BM4" i="2"/>
  <c r="BL4" i="2"/>
  <c r="BK4" i="2"/>
  <c r="BJ4" i="2"/>
  <c r="BI4" i="2"/>
  <c r="BH4" i="2"/>
  <c r="BG4" i="2"/>
  <c r="BF4" i="2"/>
  <c r="BE4" i="2"/>
  <c r="BD4" i="2"/>
  <c r="BB4" i="2"/>
  <c r="BA4" i="2"/>
  <c r="AZ4" i="2"/>
  <c r="AY4" i="2"/>
  <c r="AX4" i="2"/>
  <c r="AW4" i="2"/>
  <c r="AV4" i="2"/>
  <c r="AU4" i="2"/>
  <c r="AT4" i="2"/>
  <c r="AR4" i="2"/>
  <c r="AQ4" i="2"/>
  <c r="AP4" i="2"/>
  <c r="AO4" i="2"/>
  <c r="AN4" i="2"/>
  <c r="AM4" i="2"/>
  <c r="AL4" i="2"/>
  <c r="AJ4" i="2"/>
  <c r="AI4" i="2"/>
  <c r="AH4" i="2"/>
  <c r="AG4" i="2"/>
  <c r="AF4" i="2"/>
  <c r="AE4" i="2"/>
  <c r="AD4" i="2"/>
  <c r="AC4" i="2"/>
  <c r="AB4" i="2"/>
  <c r="AA4" i="2"/>
  <c r="X4" i="2"/>
  <c r="U4" i="2"/>
  <c r="S4" i="2"/>
  <c r="R4" i="2"/>
  <c r="Q4" i="2"/>
  <c r="P4" i="2"/>
  <c r="O4" i="2"/>
  <c r="N4" i="2"/>
  <c r="M4" i="2"/>
  <c r="L4" i="2"/>
  <c r="K4" i="2"/>
  <c r="J4" i="2"/>
  <c r="H4" i="2"/>
  <c r="G4" i="2"/>
  <c r="F4" i="2"/>
  <c r="E4" i="2"/>
  <c r="DO3" i="2"/>
  <c r="DN3" i="2"/>
  <c r="DM3" i="2"/>
  <c r="DL3" i="2"/>
  <c r="DK3" i="2"/>
  <c r="DH3" i="2"/>
  <c r="DE3" i="2"/>
  <c r="DC3" i="2"/>
  <c r="DB3" i="2"/>
  <c r="DA3" i="2"/>
  <c r="CZ3" i="2"/>
  <c r="CY3" i="2"/>
  <c r="CX3" i="2"/>
  <c r="CW3" i="2"/>
  <c r="CV3" i="2"/>
  <c r="CU3" i="2"/>
  <c r="CT3" i="2"/>
  <c r="CS3" i="2"/>
  <c r="CQ3" i="2"/>
  <c r="CP3" i="2"/>
  <c r="CO3" i="2"/>
  <c r="CN3" i="2"/>
  <c r="CM3" i="2"/>
  <c r="CL3" i="2"/>
  <c r="CK3" i="2"/>
  <c r="CJ3" i="2"/>
  <c r="CI3" i="2"/>
  <c r="CG3" i="2"/>
  <c r="CF3" i="2"/>
  <c r="CE3" i="2"/>
  <c r="CD3" i="2"/>
  <c r="CC3" i="2"/>
  <c r="CB3" i="2"/>
  <c r="CA3" i="2"/>
  <c r="BZ3" i="2"/>
  <c r="BY3" i="2"/>
  <c r="BX3" i="2"/>
  <c r="BW3" i="2"/>
  <c r="BV3" i="2"/>
  <c r="BU3" i="2"/>
  <c r="BT3" i="2"/>
  <c r="BS3" i="2"/>
  <c r="BR3" i="2"/>
  <c r="BQ3" i="2"/>
  <c r="BP3" i="2"/>
  <c r="BN3" i="2"/>
  <c r="BM3" i="2"/>
  <c r="BL3" i="2"/>
  <c r="BK3" i="2"/>
  <c r="BJ3" i="2"/>
  <c r="BI3" i="2"/>
  <c r="BH3" i="2"/>
  <c r="BG3" i="2"/>
  <c r="BF3" i="2"/>
  <c r="BE3" i="2"/>
  <c r="BD3" i="2"/>
  <c r="BB3" i="2"/>
  <c r="BA3" i="2"/>
  <c r="AZ3" i="2"/>
  <c r="AY3" i="2"/>
  <c r="AX3" i="2"/>
  <c r="AW3" i="2"/>
  <c r="AV3" i="2"/>
  <c r="AU3" i="2"/>
  <c r="AT3" i="2"/>
  <c r="AR3" i="2"/>
  <c r="AQ3" i="2"/>
  <c r="AP3" i="2"/>
  <c r="AO3" i="2"/>
  <c r="AN3" i="2"/>
  <c r="AM3" i="2"/>
  <c r="AL3" i="2"/>
  <c r="AJ3" i="2"/>
  <c r="AI3" i="2"/>
  <c r="AH3" i="2"/>
  <c r="AG3" i="2"/>
  <c r="AF3" i="2"/>
  <c r="AE3" i="2"/>
  <c r="AD3" i="2"/>
  <c r="AC3" i="2"/>
  <c r="AB3" i="2"/>
  <c r="AA3" i="2"/>
  <c r="X3" i="2"/>
  <c r="U3" i="2"/>
  <c r="S3" i="2"/>
  <c r="R3" i="2"/>
  <c r="Q3" i="2"/>
  <c r="P3" i="2"/>
  <c r="O3" i="2"/>
  <c r="N3" i="2"/>
  <c r="M3" i="2"/>
  <c r="L3" i="2"/>
  <c r="K3" i="2"/>
  <c r="J3" i="2"/>
  <c r="H3" i="2"/>
  <c r="G3" i="2"/>
  <c r="F3" i="2"/>
  <c r="E3" i="2"/>
  <c r="DO2" i="2"/>
  <c r="DN2" i="2"/>
  <c r="DM2" i="2"/>
  <c r="DL2" i="2"/>
  <c r="DK2" i="2"/>
  <c r="DJ2" i="2"/>
  <c r="DI2" i="2"/>
  <c r="DH2" i="2"/>
  <c r="DG2" i="2"/>
  <c r="DF2" i="2"/>
  <c r="DE2" i="2"/>
  <c r="DC2" i="2"/>
  <c r="DB2" i="2"/>
  <c r="DA2" i="2"/>
  <c r="CZ2" i="2"/>
  <c r="CY2" i="2"/>
  <c r="CX2" i="2"/>
  <c r="CW2" i="2"/>
  <c r="CV2" i="2"/>
  <c r="CU2" i="2"/>
  <c r="CT2" i="2"/>
  <c r="CS2" i="2"/>
  <c r="CQ2" i="2"/>
  <c r="CP2" i="2"/>
  <c r="CO2" i="2"/>
  <c r="CN2" i="2"/>
  <c r="CM2" i="2"/>
  <c r="CL2" i="2"/>
  <c r="CK2" i="2"/>
  <c r="CJ2" i="2"/>
  <c r="CI2" i="2"/>
  <c r="CG2" i="2"/>
  <c r="CF2" i="2"/>
  <c r="CE2" i="2"/>
  <c r="CD2" i="2"/>
  <c r="CC2" i="2"/>
  <c r="CB2" i="2"/>
  <c r="CA2" i="2"/>
  <c r="BZ2" i="2"/>
  <c r="BY2" i="2"/>
  <c r="BX2" i="2"/>
  <c r="BW2" i="2"/>
  <c r="BV2" i="2"/>
  <c r="BU2" i="2"/>
  <c r="BT2" i="2"/>
  <c r="BS2" i="2"/>
  <c r="BR2" i="2"/>
  <c r="BQ2" i="2"/>
  <c r="BP2" i="2"/>
  <c r="BN2" i="2"/>
  <c r="BM2" i="2"/>
  <c r="BL2" i="2"/>
  <c r="BK2" i="2"/>
  <c r="BJ2" i="2"/>
  <c r="BI2" i="2"/>
  <c r="BH2" i="2"/>
  <c r="BG2" i="2"/>
  <c r="BF2" i="2"/>
  <c r="BE2" i="2"/>
  <c r="BD2" i="2"/>
  <c r="BB2" i="2"/>
  <c r="BA2" i="2"/>
  <c r="AZ2" i="2"/>
  <c r="AY2" i="2"/>
  <c r="AX2" i="2"/>
  <c r="AW2" i="2"/>
  <c r="AV2" i="2"/>
  <c r="AU2" i="2"/>
  <c r="AT2" i="2"/>
  <c r="AR2" i="2"/>
  <c r="AQ2" i="2"/>
  <c r="AP2" i="2"/>
  <c r="AO2" i="2"/>
  <c r="AN2" i="2"/>
  <c r="AM2" i="2"/>
  <c r="AL2" i="2"/>
  <c r="AJ2" i="2"/>
  <c r="AI2" i="2"/>
  <c r="AH2" i="2"/>
  <c r="AG2" i="2"/>
  <c r="AF2" i="2"/>
  <c r="AE2" i="2"/>
  <c r="AD2" i="2"/>
  <c r="AC2" i="2"/>
  <c r="AB2" i="2"/>
  <c r="AA2" i="2"/>
  <c r="Z2" i="2"/>
  <c r="Y2" i="2"/>
  <c r="X2" i="2"/>
  <c r="W2" i="2"/>
  <c r="V2" i="2"/>
  <c r="U2" i="2"/>
  <c r="S2" i="2"/>
  <c r="R2" i="2"/>
  <c r="Q2" i="2"/>
  <c r="P2" i="2"/>
  <c r="O2" i="2"/>
  <c r="N2" i="2"/>
  <c r="M2" i="2"/>
  <c r="L2" i="2"/>
  <c r="K2" i="2"/>
  <c r="J2" i="2"/>
  <c r="H2" i="2"/>
  <c r="G2" i="2"/>
  <c r="F2" i="2"/>
  <c r="E2" i="2"/>
  <c r="J1661" i="1"/>
  <c r="J1661" i="1" a="1"/>
  <c r="I1661" i="1"/>
  <c r="J1660" i="1"/>
  <c r="J1660" i="1" a="1"/>
  <c r="I1660" i="1"/>
  <c r="J1659" i="1"/>
  <c r="J1659" i="1" a="1"/>
  <c r="I1659" i="1"/>
  <c r="J1658" i="1"/>
  <c r="J1658" i="1" a="1"/>
  <c r="I1658" i="1"/>
  <c r="J1657" i="1"/>
  <c r="J1657" i="1" a="1"/>
  <c r="I1657" i="1"/>
  <c r="J1656" i="1"/>
  <c r="J1656" i="1" a="1"/>
  <c r="I1656" i="1"/>
  <c r="J1655" i="1"/>
  <c r="J1655" i="1" a="1"/>
  <c r="I1655" i="1"/>
  <c r="J1654" i="1"/>
  <c r="J1654" i="1" a="1"/>
  <c r="I1654" i="1"/>
  <c r="J1653" i="1"/>
  <c r="J1653" i="1" a="1"/>
  <c r="I1653" i="1"/>
  <c r="J1652" i="1"/>
  <c r="J1652" i="1" a="1"/>
  <c r="I1652" i="1"/>
  <c r="J1651" i="1"/>
  <c r="J1651" i="1" a="1"/>
  <c r="I1651" i="1"/>
  <c r="J1650" i="1"/>
  <c r="J1650" i="1" a="1"/>
  <c r="I1650" i="1"/>
  <c r="J1649" i="1"/>
  <c r="J1649" i="1" a="1"/>
  <c r="I1649" i="1"/>
  <c r="J1648" i="1"/>
  <c r="J1648" i="1" a="1"/>
  <c r="I1648" i="1"/>
  <c r="J1647" i="1"/>
  <c r="J1647" i="1" a="1"/>
  <c r="I1647" i="1"/>
  <c r="J1646" i="1"/>
  <c r="J1646" i="1" a="1"/>
  <c r="I1646" i="1"/>
  <c r="J1645" i="1"/>
  <c r="J1645" i="1" a="1"/>
  <c r="I1645" i="1"/>
  <c r="J1644" i="1"/>
  <c r="J1644" i="1" a="1"/>
  <c r="I1644" i="1"/>
  <c r="J1643" i="1"/>
  <c r="J1643" i="1" a="1"/>
  <c r="I1643" i="1"/>
  <c r="J1642" i="1"/>
  <c r="J1642" i="1" a="1"/>
  <c r="I1642" i="1"/>
  <c r="J1641" i="1"/>
  <c r="J1641" i="1" a="1"/>
  <c r="I1641" i="1"/>
  <c r="J1640" i="1"/>
  <c r="J1640" i="1" a="1"/>
  <c r="I1640" i="1"/>
  <c r="J1639" i="1"/>
  <c r="J1639" i="1" a="1"/>
  <c r="I1639" i="1"/>
  <c r="J1638" i="1"/>
  <c r="J1638" i="1" a="1"/>
  <c r="I1638" i="1"/>
  <c r="J1637" i="1"/>
  <c r="J1637" i="1" a="1"/>
  <c r="I1637" i="1"/>
  <c r="J1636" i="1"/>
  <c r="J1636" i="1" a="1"/>
  <c r="I1636" i="1"/>
  <c r="J1635" i="1"/>
  <c r="J1635" i="1" a="1"/>
  <c r="I1635" i="1"/>
  <c r="J1634" i="1"/>
  <c r="J1634" i="1" a="1"/>
  <c r="I1634" i="1"/>
  <c r="J1633" i="1"/>
  <c r="J1633" i="1" a="1"/>
  <c r="I1633" i="1"/>
  <c r="J1632" i="1"/>
  <c r="J1632" i="1" a="1"/>
  <c r="I1632" i="1"/>
  <c r="J1631" i="1"/>
  <c r="J1631" i="1" a="1"/>
  <c r="I1631" i="1"/>
  <c r="J1630" i="1"/>
  <c r="J1630" i="1" a="1"/>
  <c r="I1630" i="1"/>
  <c r="J1629" i="1"/>
  <c r="J1629" i="1" a="1"/>
  <c r="I1629" i="1"/>
  <c r="J1628" i="1"/>
  <c r="J1628" i="1" a="1"/>
  <c r="I1628" i="1"/>
  <c r="J1627" i="1"/>
  <c r="J1627" i="1" a="1"/>
  <c r="I1627" i="1"/>
  <c r="J1626" i="1"/>
  <c r="J1626" i="1" a="1"/>
  <c r="I1626" i="1"/>
  <c r="J1625" i="1"/>
  <c r="J1625" i="1" a="1"/>
  <c r="I1625" i="1"/>
  <c r="J1624" i="1"/>
  <c r="J1624" i="1" a="1"/>
  <c r="I1624" i="1"/>
  <c r="J1623" i="1"/>
  <c r="J1623" i="1" a="1"/>
  <c r="I1623" i="1"/>
  <c r="J1622" i="1"/>
  <c r="J1622" i="1" a="1"/>
  <c r="I1622" i="1"/>
  <c r="J1621" i="1"/>
  <c r="J1621" i="1" a="1"/>
  <c r="I1621" i="1"/>
  <c r="J1620" i="1"/>
  <c r="J1620" i="1" a="1"/>
  <c r="I1620" i="1"/>
  <c r="J1619" i="1"/>
  <c r="J1619" i="1" a="1"/>
  <c r="I1619" i="1"/>
  <c r="J1618" i="1"/>
  <c r="J1618" i="1" a="1"/>
  <c r="I1618" i="1"/>
  <c r="J1617" i="1"/>
  <c r="J1617" i="1" a="1"/>
  <c r="I1617" i="1"/>
  <c r="J1616" i="1"/>
  <c r="J1616" i="1" a="1"/>
  <c r="I1616" i="1"/>
  <c r="J1615" i="1"/>
  <c r="J1615" i="1" a="1"/>
  <c r="I1615" i="1"/>
  <c r="J1614" i="1"/>
  <c r="J1614" i="1" a="1"/>
  <c r="I1614" i="1"/>
  <c r="J1613" i="1"/>
  <c r="J1613" i="1" a="1"/>
  <c r="I1613" i="1"/>
  <c r="J1612" i="1"/>
  <c r="J1612" i="1" a="1"/>
  <c r="I1612" i="1"/>
  <c r="J1611" i="1"/>
  <c r="J1611" i="1" a="1"/>
  <c r="I1611" i="1"/>
  <c r="J1610" i="1"/>
  <c r="J1610" i="1" a="1"/>
  <c r="I1610" i="1"/>
  <c r="J1609" i="1"/>
  <c r="J1609" i="1" a="1"/>
  <c r="I1609" i="1"/>
  <c r="J1608" i="1"/>
  <c r="J1608" i="1" a="1"/>
  <c r="I1608" i="1"/>
  <c r="J1607" i="1"/>
  <c r="J1607" i="1" a="1"/>
  <c r="I1607" i="1"/>
  <c r="J1606" i="1"/>
  <c r="J1606" i="1" a="1"/>
  <c r="I1606" i="1"/>
  <c r="J1605" i="1"/>
  <c r="J1605" i="1" a="1"/>
  <c r="I1605" i="1"/>
  <c r="J1604" i="1"/>
  <c r="J1604" i="1" a="1"/>
  <c r="I1604" i="1"/>
  <c r="J1603" i="1"/>
  <c r="J1603" i="1" a="1"/>
  <c r="I1603" i="1"/>
  <c r="J1602" i="1"/>
  <c r="J1602" i="1" a="1"/>
  <c r="I1602" i="1"/>
  <c r="J1601" i="1"/>
  <c r="J1601" i="1" a="1"/>
  <c r="I1601" i="1"/>
  <c r="J1600" i="1"/>
  <c r="J1600" i="1" a="1"/>
  <c r="I1600" i="1"/>
  <c r="J1599" i="1"/>
  <c r="J1599" i="1" a="1"/>
  <c r="I1599" i="1"/>
  <c r="J1598" i="1"/>
  <c r="J1598" i="1" a="1"/>
  <c r="I1598" i="1"/>
  <c r="J1597" i="1"/>
  <c r="J1597" i="1" a="1"/>
  <c r="I1597" i="1"/>
  <c r="J1596" i="1"/>
  <c r="J1596" i="1" a="1"/>
  <c r="I1596" i="1"/>
  <c r="J1595" i="1"/>
  <c r="J1595" i="1" a="1"/>
  <c r="I1595" i="1"/>
  <c r="J1594" i="1"/>
  <c r="J1594" i="1" a="1"/>
  <c r="I1594" i="1"/>
  <c r="J1593" i="1"/>
  <c r="J1593" i="1" a="1"/>
  <c r="I1593" i="1"/>
  <c r="J1592" i="1"/>
  <c r="J1592" i="1" a="1"/>
  <c r="I1592" i="1"/>
  <c r="J1591" i="1"/>
  <c r="J1591" i="1" a="1"/>
  <c r="I1591" i="1"/>
  <c r="J1590" i="1"/>
  <c r="J1590" i="1" a="1"/>
  <c r="I1590" i="1"/>
  <c r="J1589" i="1"/>
  <c r="J1589" i="1" a="1"/>
  <c r="I1589" i="1"/>
  <c r="J1588" i="1"/>
  <c r="J1588" i="1" a="1"/>
  <c r="I1588" i="1"/>
  <c r="J1587" i="1"/>
  <c r="J1587" i="1" a="1"/>
  <c r="I1587" i="1"/>
  <c r="J1586" i="1"/>
  <c r="J1586" i="1" a="1"/>
  <c r="I1586" i="1"/>
  <c r="J1585" i="1"/>
  <c r="J1585" i="1" a="1"/>
  <c r="I1585" i="1"/>
  <c r="J1584" i="1"/>
  <c r="J1584" i="1" a="1"/>
  <c r="I1584" i="1"/>
  <c r="J1583" i="1"/>
  <c r="J1583" i="1" a="1"/>
  <c r="I1583" i="1"/>
  <c r="J1582" i="1"/>
  <c r="J1582" i="1" a="1"/>
  <c r="I1582" i="1"/>
  <c r="J1581" i="1"/>
  <c r="J1581" i="1" a="1"/>
  <c r="I1581" i="1"/>
  <c r="J1580" i="1"/>
  <c r="J1580" i="1" a="1"/>
  <c r="I1580" i="1"/>
  <c r="J1579" i="1"/>
  <c r="J1579" i="1" a="1"/>
  <c r="I1579" i="1"/>
  <c r="J1578" i="1"/>
  <c r="J1578" i="1" a="1"/>
  <c r="I1578" i="1"/>
  <c r="J1577" i="1"/>
  <c r="J1577" i="1" a="1"/>
  <c r="I1577" i="1"/>
  <c r="J1576" i="1"/>
  <c r="J1576" i="1" a="1"/>
  <c r="I1576" i="1"/>
  <c r="J1575" i="1"/>
  <c r="J1575" i="1" a="1"/>
  <c r="I1575" i="1"/>
  <c r="J1574" i="1"/>
  <c r="J1574" i="1" a="1"/>
  <c r="I1574" i="1"/>
  <c r="J1573" i="1"/>
  <c r="J1573" i="1" a="1"/>
  <c r="I1573" i="1"/>
  <c r="J1572" i="1"/>
  <c r="J1572" i="1" a="1"/>
  <c r="I1572" i="1"/>
  <c r="J1571" i="1"/>
  <c r="J1571" i="1" a="1"/>
  <c r="I1571" i="1"/>
  <c r="J1570" i="1"/>
  <c r="J1570" i="1" a="1"/>
  <c r="I1570" i="1"/>
  <c r="J1569" i="1"/>
  <c r="J1569" i="1" a="1"/>
  <c r="I1569" i="1"/>
  <c r="J1568" i="1"/>
  <c r="J1568" i="1" a="1"/>
  <c r="I1568" i="1"/>
  <c r="J1567" i="1"/>
  <c r="J1567" i="1" a="1"/>
  <c r="I1567" i="1"/>
  <c r="J1566" i="1"/>
  <c r="J1566" i="1" a="1"/>
  <c r="I1566" i="1"/>
  <c r="J1565" i="1"/>
  <c r="J1565" i="1" a="1"/>
  <c r="I1565" i="1"/>
  <c r="J1564" i="1"/>
  <c r="J1564" i="1" a="1"/>
  <c r="I1564" i="1"/>
  <c r="J1563" i="1"/>
  <c r="J1563" i="1" a="1"/>
  <c r="I1563" i="1"/>
  <c r="J1562" i="1"/>
  <c r="J1562" i="1" a="1"/>
  <c r="I1562" i="1"/>
  <c r="J1561" i="1"/>
  <c r="J1561" i="1" a="1"/>
  <c r="I1561" i="1"/>
  <c r="J1560" i="1"/>
  <c r="J1560" i="1" a="1"/>
  <c r="I1560" i="1"/>
  <c r="J1559" i="1"/>
  <c r="J1559" i="1" a="1"/>
  <c r="I1559" i="1"/>
  <c r="J1558" i="1"/>
  <c r="J1558" i="1" a="1"/>
  <c r="I1558" i="1"/>
  <c r="J1557" i="1"/>
  <c r="J1557" i="1" a="1"/>
  <c r="I1557" i="1"/>
  <c r="J1556" i="1"/>
  <c r="J1556" i="1" a="1"/>
  <c r="I1556" i="1"/>
  <c r="J1555" i="1"/>
  <c r="J1555" i="1" a="1"/>
  <c r="I1555" i="1"/>
  <c r="J1554" i="1"/>
  <c r="J1554" i="1" a="1"/>
  <c r="I1554" i="1"/>
  <c r="J1553" i="1"/>
  <c r="J1553" i="1" a="1"/>
  <c r="I1553" i="1"/>
  <c r="J1552" i="1"/>
  <c r="J1552" i="1" a="1"/>
  <c r="I1552" i="1"/>
  <c r="J1551" i="1"/>
  <c r="J1551" i="1" a="1"/>
  <c r="I1551" i="1"/>
  <c r="J1550" i="1"/>
  <c r="J1550" i="1" a="1"/>
  <c r="I1550" i="1"/>
  <c r="J1549" i="1"/>
  <c r="J1549" i="1" a="1"/>
  <c r="I1549" i="1"/>
  <c r="J1548" i="1"/>
  <c r="J1548" i="1" a="1"/>
  <c r="I1548" i="1"/>
  <c r="J1547" i="1"/>
  <c r="J1547" i="1" a="1"/>
  <c r="I1547" i="1"/>
  <c r="J1546" i="1"/>
  <c r="J1546" i="1" a="1"/>
  <c r="I1546" i="1"/>
  <c r="J1545" i="1"/>
  <c r="J1545" i="1" a="1"/>
  <c r="I1545" i="1"/>
  <c r="J1544" i="1"/>
  <c r="J1544" i="1" a="1"/>
  <c r="I1544" i="1"/>
  <c r="J1543" i="1"/>
  <c r="J1543" i="1" a="1"/>
  <c r="I1543" i="1"/>
  <c r="J1542" i="1"/>
  <c r="J1542" i="1" a="1"/>
  <c r="I1542" i="1"/>
  <c r="J1541" i="1"/>
  <c r="J1541" i="1" a="1"/>
  <c r="I1541" i="1"/>
  <c r="J1540" i="1"/>
  <c r="J1540" i="1" a="1"/>
  <c r="I1540" i="1"/>
  <c r="J1539" i="1"/>
  <c r="J1539" i="1" a="1"/>
  <c r="I1539" i="1"/>
  <c r="J1538" i="1"/>
  <c r="J1538" i="1" a="1"/>
  <c r="I1538" i="1"/>
  <c r="J1537" i="1"/>
  <c r="J1537" i="1" a="1"/>
  <c r="I1537" i="1"/>
  <c r="J1536" i="1"/>
  <c r="J1536" i="1" a="1"/>
  <c r="I1536" i="1"/>
  <c r="J1535" i="1"/>
  <c r="J1535" i="1" a="1"/>
  <c r="I1535" i="1"/>
  <c r="J1534" i="1"/>
  <c r="J1534" i="1" a="1"/>
  <c r="I1534" i="1"/>
  <c r="J1533" i="1"/>
  <c r="J1533" i="1" a="1"/>
  <c r="I1533" i="1"/>
  <c r="J1532" i="1"/>
  <c r="J1532" i="1" a="1"/>
  <c r="I1532" i="1"/>
  <c r="J1531" i="1"/>
  <c r="J1531" i="1" a="1"/>
  <c r="I1531" i="1"/>
  <c r="J1530" i="1"/>
  <c r="J1530" i="1" a="1"/>
  <c r="I1530" i="1"/>
  <c r="J1529" i="1"/>
  <c r="J1529" i="1" a="1"/>
  <c r="I1529" i="1"/>
  <c r="J1528" i="1"/>
  <c r="J1528" i="1" a="1"/>
  <c r="I1528" i="1"/>
  <c r="J1527" i="1"/>
  <c r="J1527" i="1" a="1"/>
  <c r="I1527" i="1"/>
  <c r="J1526" i="1"/>
  <c r="J1526" i="1" a="1"/>
  <c r="I1526" i="1"/>
  <c r="J1525" i="1"/>
  <c r="J1525" i="1" a="1"/>
  <c r="I1525" i="1"/>
  <c r="J1524" i="1"/>
  <c r="J1524" i="1" a="1"/>
  <c r="I1524" i="1"/>
  <c r="J1523" i="1"/>
  <c r="J1523" i="1" a="1"/>
  <c r="I1523" i="1"/>
  <c r="J1522" i="1"/>
  <c r="J1522" i="1" a="1"/>
  <c r="I1522" i="1"/>
  <c r="J1521" i="1"/>
  <c r="J1521" i="1" a="1"/>
  <c r="I1521" i="1"/>
  <c r="J1520" i="1"/>
  <c r="J1520" i="1" a="1"/>
  <c r="I1520" i="1"/>
  <c r="J1519" i="1"/>
  <c r="J1519" i="1" a="1"/>
  <c r="I1519" i="1"/>
  <c r="J1518" i="1"/>
  <c r="J1518" i="1" a="1"/>
  <c r="I1518" i="1"/>
  <c r="J1517" i="1"/>
  <c r="J1517" i="1" a="1"/>
  <c r="I1517" i="1"/>
  <c r="J1516" i="1"/>
  <c r="J1516" i="1" a="1"/>
  <c r="I1516" i="1"/>
  <c r="J1515" i="1"/>
  <c r="J1515" i="1" a="1"/>
  <c r="I1515" i="1"/>
  <c r="J1514" i="1"/>
  <c r="J1514" i="1" a="1"/>
  <c r="I1514" i="1"/>
  <c r="J1513" i="1"/>
  <c r="J1513" i="1" a="1"/>
  <c r="I1513" i="1"/>
  <c r="J1512" i="1"/>
  <c r="J1512" i="1" a="1"/>
  <c r="I1512" i="1"/>
  <c r="J1511" i="1"/>
  <c r="J1511" i="1" a="1"/>
  <c r="I1511" i="1"/>
  <c r="J1510" i="1"/>
  <c r="J1510" i="1" a="1"/>
  <c r="I1510" i="1"/>
  <c r="J1509" i="1"/>
  <c r="J1509" i="1" a="1"/>
  <c r="I1509" i="1"/>
  <c r="J1508" i="1"/>
  <c r="J1508" i="1" a="1"/>
  <c r="I1508" i="1"/>
  <c r="J1507" i="1"/>
  <c r="J1507" i="1" a="1"/>
  <c r="I1507" i="1"/>
  <c r="J1506" i="1"/>
  <c r="J1506" i="1" a="1"/>
  <c r="I1506" i="1"/>
  <c r="J1505" i="1"/>
  <c r="J1505" i="1" a="1"/>
  <c r="I1505" i="1"/>
  <c r="J1504" i="1"/>
  <c r="J1504" i="1" a="1"/>
  <c r="I1504" i="1"/>
  <c r="J1503" i="1"/>
  <c r="J1503" i="1" a="1"/>
  <c r="I1503" i="1"/>
  <c r="J1502" i="1"/>
  <c r="J1502" i="1" a="1"/>
  <c r="I1502" i="1"/>
  <c r="J1501" i="1"/>
  <c r="J1501" i="1" a="1"/>
  <c r="I1501" i="1"/>
  <c r="J1500" i="1"/>
  <c r="J1500" i="1" a="1"/>
  <c r="I1500" i="1"/>
  <c r="J1499" i="1"/>
  <c r="J1499" i="1" a="1"/>
  <c r="I1499" i="1"/>
  <c r="J1498" i="1"/>
  <c r="J1498" i="1" a="1"/>
  <c r="I1498" i="1"/>
  <c r="J1497" i="1"/>
  <c r="J1497" i="1" a="1"/>
  <c r="I1497" i="1"/>
  <c r="J1496" i="1"/>
  <c r="J1496" i="1" a="1"/>
  <c r="I1496" i="1"/>
  <c r="J1495" i="1"/>
  <c r="J1495" i="1" a="1"/>
  <c r="I1495" i="1"/>
  <c r="J1494" i="1"/>
  <c r="J1494" i="1" a="1"/>
  <c r="I1494" i="1"/>
  <c r="J1493" i="1"/>
  <c r="J1493" i="1" a="1"/>
  <c r="I1493" i="1"/>
  <c r="J1492" i="1"/>
  <c r="J1492" i="1" a="1"/>
  <c r="I1492" i="1"/>
  <c r="J1491" i="1"/>
  <c r="J1491" i="1" a="1"/>
  <c r="I1491" i="1"/>
  <c r="J1490" i="1"/>
  <c r="J1490" i="1" a="1"/>
  <c r="I1490" i="1"/>
  <c r="J1489" i="1"/>
  <c r="J1489" i="1" a="1"/>
  <c r="I1489" i="1"/>
  <c r="J1488" i="1"/>
  <c r="J1488" i="1" a="1"/>
  <c r="I1488" i="1"/>
  <c r="J1487" i="1"/>
  <c r="J1487" i="1" a="1"/>
  <c r="I1487" i="1"/>
  <c r="J1486" i="1"/>
  <c r="J1486" i="1" a="1"/>
  <c r="I1486" i="1"/>
  <c r="J1485" i="1"/>
  <c r="J1485" i="1" a="1"/>
  <c r="I1485" i="1"/>
  <c r="J1484" i="1"/>
  <c r="J1484" i="1" a="1"/>
  <c r="I1484" i="1"/>
  <c r="J1483" i="1"/>
  <c r="J1483" i="1" a="1"/>
  <c r="I1483" i="1"/>
  <c r="J1482" i="1"/>
  <c r="J1482" i="1" a="1"/>
  <c r="I1482" i="1"/>
  <c r="J1481" i="1"/>
  <c r="J1481" i="1" a="1"/>
  <c r="I1481" i="1"/>
  <c r="J1480" i="1"/>
  <c r="J1480" i="1" a="1"/>
  <c r="I1480" i="1"/>
  <c r="J1479" i="1"/>
  <c r="J1479" i="1" a="1"/>
  <c r="I1479" i="1"/>
  <c r="J1478" i="1"/>
  <c r="J1478" i="1" a="1"/>
  <c r="I1478" i="1"/>
  <c r="J1477" i="1"/>
  <c r="J1477" i="1" a="1"/>
  <c r="I1477" i="1"/>
  <c r="J1476" i="1"/>
  <c r="J1476" i="1" a="1"/>
  <c r="I1476" i="1"/>
  <c r="J1475" i="1"/>
  <c r="J1475" i="1" a="1"/>
  <c r="I1475" i="1"/>
  <c r="J1474" i="1"/>
  <c r="J1474" i="1" a="1"/>
  <c r="I1474" i="1"/>
  <c r="J1473" i="1"/>
  <c r="J1473" i="1" a="1"/>
  <c r="I1473" i="1"/>
  <c r="J1472" i="1"/>
  <c r="J1472" i="1" a="1"/>
  <c r="I1472" i="1"/>
  <c r="J1471" i="1"/>
  <c r="J1471" i="1" a="1"/>
  <c r="I1471" i="1"/>
  <c r="J1470" i="1"/>
  <c r="J1470" i="1" a="1"/>
  <c r="I1470" i="1"/>
  <c r="J1469" i="1"/>
  <c r="J1469" i="1" a="1"/>
  <c r="I1469" i="1"/>
  <c r="J1468" i="1"/>
  <c r="J1468" i="1" a="1"/>
  <c r="I1468" i="1"/>
  <c r="J1467" i="1"/>
  <c r="J1467" i="1" a="1"/>
  <c r="I1467" i="1"/>
  <c r="J1466" i="1"/>
  <c r="J1466" i="1" a="1"/>
  <c r="I1466" i="1"/>
  <c r="J1465" i="1"/>
  <c r="J1465" i="1" a="1"/>
  <c r="I1465" i="1"/>
  <c r="J1464" i="1"/>
  <c r="J1464" i="1" a="1"/>
  <c r="I1464" i="1"/>
  <c r="J1463" i="1"/>
  <c r="J1463" i="1" a="1"/>
  <c r="I1463" i="1"/>
  <c r="J1462" i="1"/>
  <c r="J1462" i="1" a="1"/>
  <c r="I1462" i="1"/>
  <c r="J1461" i="1"/>
  <c r="J1461" i="1" a="1"/>
  <c r="I1461" i="1"/>
  <c r="J1460" i="1"/>
  <c r="J1460" i="1" a="1"/>
  <c r="I1460" i="1"/>
  <c r="J1459" i="1"/>
  <c r="J1459" i="1" a="1"/>
  <c r="I1459" i="1"/>
  <c r="J1458" i="1"/>
  <c r="J1458" i="1" a="1"/>
  <c r="I1458" i="1"/>
  <c r="J1457" i="1"/>
  <c r="J1457" i="1" a="1"/>
  <c r="I1457" i="1"/>
  <c r="J1456" i="1"/>
  <c r="J1456" i="1" a="1"/>
  <c r="I1456" i="1"/>
  <c r="J1455" i="1"/>
  <c r="J1455" i="1" a="1"/>
  <c r="I1455" i="1"/>
  <c r="J1454" i="1"/>
  <c r="J1454" i="1" a="1"/>
  <c r="I1454" i="1"/>
  <c r="J1453" i="1"/>
  <c r="J1453" i="1" a="1"/>
  <c r="I1453" i="1"/>
  <c r="J1452" i="1"/>
  <c r="J1452" i="1" a="1"/>
  <c r="I1452" i="1"/>
  <c r="J1451" i="1"/>
  <c r="J1451" i="1" a="1"/>
  <c r="I1451" i="1"/>
  <c r="J1450" i="1"/>
  <c r="J1450" i="1" a="1"/>
  <c r="I1450" i="1"/>
  <c r="J1449" i="1"/>
  <c r="J1449" i="1" a="1"/>
  <c r="I1449" i="1"/>
  <c r="J1448" i="1"/>
  <c r="J1448" i="1" a="1"/>
  <c r="I1448" i="1"/>
  <c r="J1447" i="1"/>
  <c r="J1447" i="1" a="1"/>
  <c r="I1447" i="1"/>
  <c r="J1446" i="1"/>
  <c r="J1446" i="1" a="1"/>
  <c r="I1446" i="1"/>
  <c r="J1445" i="1"/>
  <c r="J1445" i="1" a="1"/>
  <c r="I1445" i="1"/>
  <c r="J1444" i="1"/>
  <c r="J1444" i="1" a="1"/>
  <c r="I1444" i="1"/>
  <c r="J1443" i="1"/>
  <c r="J1443" i="1" a="1"/>
  <c r="I1443" i="1"/>
  <c r="J1442" i="1"/>
  <c r="J1442" i="1" a="1"/>
  <c r="I1442" i="1"/>
  <c r="J1441" i="1"/>
  <c r="J1441" i="1" a="1"/>
  <c r="I1441" i="1"/>
  <c r="J1440" i="1"/>
  <c r="J1440" i="1" a="1"/>
  <c r="I1440" i="1"/>
  <c r="J1439" i="1"/>
  <c r="J1439" i="1" a="1"/>
  <c r="I1439" i="1"/>
  <c r="J1438" i="1"/>
  <c r="J1438" i="1" a="1"/>
  <c r="I1438" i="1"/>
  <c r="J1437" i="1"/>
  <c r="J1437" i="1" a="1"/>
  <c r="I1437" i="1"/>
  <c r="J1436" i="1"/>
  <c r="J1436" i="1" a="1"/>
  <c r="I1436" i="1"/>
  <c r="J1435" i="1"/>
  <c r="J1435" i="1" a="1"/>
  <c r="I1435" i="1"/>
  <c r="J1434" i="1"/>
  <c r="J1434" i="1" a="1"/>
  <c r="I1434" i="1"/>
  <c r="J1433" i="1"/>
  <c r="J1433" i="1" a="1"/>
  <c r="I1433" i="1"/>
  <c r="J1432" i="1"/>
  <c r="J1432" i="1" a="1"/>
  <c r="I1432" i="1"/>
  <c r="J1431" i="1"/>
  <c r="J1431" i="1" a="1"/>
  <c r="I1431" i="1"/>
  <c r="J1430" i="1"/>
  <c r="J1430" i="1" a="1"/>
  <c r="I1430" i="1"/>
  <c r="J1429" i="1"/>
  <c r="J1429" i="1" a="1"/>
  <c r="I1429" i="1"/>
  <c r="J1428" i="1"/>
  <c r="J1428" i="1" a="1"/>
  <c r="I1428" i="1"/>
  <c r="J1427" i="1"/>
  <c r="J1427" i="1" a="1"/>
  <c r="I1427" i="1"/>
  <c r="J1426" i="1"/>
  <c r="J1426" i="1" a="1"/>
  <c r="I1426" i="1"/>
  <c r="J1425" i="1"/>
  <c r="J1425" i="1" a="1"/>
  <c r="I1425" i="1"/>
  <c r="J1424" i="1"/>
  <c r="J1424" i="1" a="1"/>
  <c r="I1424" i="1"/>
  <c r="J1423" i="1"/>
  <c r="J1423" i="1" a="1"/>
  <c r="I1423" i="1"/>
  <c r="J1422" i="1"/>
  <c r="J1422" i="1" a="1"/>
  <c r="I1422" i="1"/>
  <c r="J1421" i="1"/>
  <c r="J1421" i="1" a="1"/>
  <c r="I1421" i="1"/>
  <c r="J1420" i="1"/>
  <c r="J1420" i="1" a="1"/>
  <c r="I1420" i="1"/>
  <c r="J1419" i="1"/>
  <c r="J1419" i="1" a="1"/>
  <c r="I1419" i="1"/>
  <c r="J1418" i="1"/>
  <c r="J1418" i="1" a="1"/>
  <c r="I1418" i="1"/>
  <c r="J1417" i="1"/>
  <c r="J1417" i="1" a="1"/>
  <c r="I1417" i="1"/>
  <c r="J1416" i="1"/>
  <c r="J1416" i="1" a="1"/>
  <c r="I1416" i="1"/>
  <c r="J1415" i="1"/>
  <c r="J1415" i="1" a="1"/>
  <c r="I1415" i="1"/>
  <c r="J1414" i="1"/>
  <c r="J1414" i="1" a="1"/>
  <c r="I1414" i="1"/>
  <c r="J1413" i="1"/>
  <c r="J1413" i="1" a="1"/>
  <c r="I1413" i="1"/>
  <c r="J1412" i="1"/>
  <c r="J1412" i="1" a="1"/>
  <c r="I1412" i="1"/>
  <c r="J1411" i="1"/>
  <c r="J1411" i="1" a="1"/>
  <c r="I1411" i="1"/>
  <c r="J1410" i="1"/>
  <c r="J1410" i="1" a="1"/>
  <c r="I1410" i="1"/>
  <c r="J1409" i="1"/>
  <c r="J1409" i="1" a="1"/>
  <c r="I1409" i="1"/>
  <c r="J1408" i="1"/>
  <c r="J1408" i="1" a="1"/>
  <c r="I1408" i="1"/>
  <c r="J1407" i="1"/>
  <c r="J1407" i="1" a="1"/>
  <c r="I1407" i="1"/>
  <c r="J1406" i="1"/>
  <c r="J1406" i="1" a="1"/>
  <c r="I1406" i="1"/>
  <c r="J1405" i="1"/>
  <c r="J1405" i="1" a="1"/>
  <c r="I1405" i="1"/>
  <c r="J1404" i="1"/>
  <c r="J1404" i="1" a="1"/>
  <c r="I1404" i="1"/>
  <c r="J1403" i="1"/>
  <c r="J1403" i="1" a="1"/>
  <c r="I1403" i="1"/>
  <c r="J1402" i="1"/>
  <c r="J1402" i="1" a="1"/>
  <c r="I1402" i="1"/>
  <c r="J1401" i="1"/>
  <c r="J1401" i="1" a="1"/>
  <c r="I1401" i="1"/>
  <c r="J1400" i="1"/>
  <c r="J1400" i="1" a="1"/>
  <c r="I1400" i="1"/>
  <c r="J1399" i="1"/>
  <c r="J1399" i="1" a="1"/>
  <c r="I1399" i="1"/>
  <c r="J1398" i="1"/>
  <c r="J1398" i="1" a="1"/>
  <c r="I1398" i="1"/>
  <c r="J1397" i="1"/>
  <c r="J1397" i="1" a="1"/>
  <c r="I1397" i="1"/>
  <c r="J1396" i="1"/>
  <c r="J1396" i="1" a="1"/>
  <c r="I1396" i="1"/>
  <c r="J1395" i="1"/>
  <c r="J1395" i="1" a="1"/>
  <c r="I1395" i="1"/>
  <c r="J1394" i="1"/>
  <c r="J1394" i="1" a="1"/>
  <c r="I1394" i="1"/>
  <c r="J1393" i="1"/>
  <c r="J1393" i="1" a="1"/>
  <c r="I1393" i="1"/>
  <c r="J1392" i="1"/>
  <c r="J1392" i="1" a="1"/>
  <c r="I1392" i="1"/>
  <c r="J1391" i="1"/>
  <c r="J1391" i="1" a="1"/>
  <c r="I1391" i="1"/>
  <c r="J1390" i="1"/>
  <c r="J1390" i="1" a="1"/>
  <c r="I1390" i="1"/>
  <c r="J1389" i="1"/>
  <c r="J1389" i="1" a="1"/>
  <c r="I1389" i="1"/>
  <c r="J1388" i="1"/>
  <c r="J1388" i="1" a="1"/>
  <c r="I1388" i="1"/>
  <c r="J1387" i="1"/>
  <c r="J1387" i="1" a="1"/>
  <c r="I1387" i="1"/>
  <c r="J1386" i="1"/>
  <c r="J1386" i="1" a="1"/>
  <c r="I1386" i="1"/>
  <c r="J1385" i="1"/>
  <c r="J1385" i="1" a="1"/>
  <c r="I1385" i="1"/>
  <c r="J1384" i="1"/>
  <c r="J1384" i="1" a="1"/>
  <c r="I1384" i="1"/>
  <c r="J1383" i="1"/>
  <c r="J1383" i="1" a="1"/>
  <c r="I1383" i="1"/>
  <c r="J1382" i="1"/>
  <c r="J1382" i="1" a="1"/>
  <c r="I1382" i="1"/>
  <c r="J1381" i="1"/>
  <c r="J1381" i="1" a="1"/>
  <c r="I1381" i="1"/>
  <c r="J1380" i="1"/>
  <c r="J1380" i="1" a="1"/>
  <c r="I1380" i="1"/>
  <c r="J1379" i="1"/>
  <c r="J1379" i="1" a="1"/>
  <c r="I1379" i="1"/>
  <c r="J1378" i="1"/>
  <c r="J1378" i="1" a="1"/>
  <c r="I1378" i="1"/>
  <c r="J1377" i="1"/>
  <c r="J1377" i="1" a="1"/>
  <c r="I1377" i="1"/>
  <c r="J1376" i="1"/>
  <c r="J1376" i="1" a="1"/>
  <c r="I1376" i="1"/>
  <c r="J1375" i="1"/>
  <c r="J1375" i="1" a="1"/>
  <c r="I1375" i="1"/>
  <c r="J1374" i="1"/>
  <c r="J1374" i="1" a="1"/>
  <c r="I1374" i="1"/>
  <c r="J1373" i="1"/>
  <c r="J1373" i="1" a="1"/>
  <c r="I1373" i="1"/>
  <c r="J1372" i="1"/>
  <c r="J1372" i="1" a="1"/>
  <c r="I1372" i="1"/>
  <c r="J1371" i="1"/>
  <c r="J1371" i="1" a="1"/>
  <c r="I1371" i="1"/>
  <c r="J1370" i="1"/>
  <c r="J1370" i="1" a="1"/>
  <c r="I1370" i="1"/>
  <c r="J1369" i="1"/>
  <c r="J1369" i="1" a="1"/>
  <c r="I1369" i="1"/>
  <c r="J1368" i="1"/>
  <c r="J1368" i="1" a="1"/>
  <c r="I1368" i="1"/>
  <c r="J1367" i="1"/>
  <c r="J1367" i="1" a="1"/>
  <c r="I1367" i="1"/>
  <c r="J1366" i="1"/>
  <c r="J1366" i="1" a="1"/>
  <c r="I1366" i="1"/>
  <c r="J1365" i="1"/>
  <c r="J1365" i="1" a="1"/>
  <c r="I1365" i="1"/>
  <c r="J1364" i="1"/>
  <c r="J1364" i="1" a="1"/>
  <c r="I1364" i="1"/>
  <c r="J1363" i="1"/>
  <c r="J1363" i="1" a="1"/>
  <c r="I1363" i="1"/>
  <c r="J1362" i="1"/>
  <c r="J1362" i="1" a="1"/>
  <c r="I1362" i="1"/>
  <c r="J1361" i="1"/>
  <c r="J1361" i="1" a="1"/>
  <c r="I1361" i="1"/>
  <c r="J1360" i="1"/>
  <c r="J1360" i="1" a="1"/>
  <c r="I1360" i="1"/>
  <c r="J1359" i="1"/>
  <c r="J1359" i="1" a="1"/>
  <c r="I1359" i="1"/>
  <c r="J1358" i="1"/>
  <c r="J1358" i="1" a="1"/>
  <c r="I1358" i="1"/>
  <c r="J1357" i="1"/>
  <c r="J1357" i="1" a="1"/>
  <c r="I1357" i="1"/>
  <c r="J1356" i="1"/>
  <c r="J1356" i="1" a="1"/>
  <c r="I1356" i="1"/>
  <c r="J1355" i="1"/>
  <c r="J1355" i="1" a="1"/>
  <c r="I1355" i="1"/>
  <c r="J1354" i="1"/>
  <c r="J1354" i="1" a="1"/>
  <c r="I1354" i="1"/>
  <c r="J1353" i="1"/>
  <c r="J1353" i="1" a="1"/>
  <c r="I1353" i="1"/>
  <c r="J1352" i="1"/>
  <c r="J1352" i="1" a="1"/>
  <c r="I1352" i="1"/>
  <c r="J1351" i="1"/>
  <c r="J1351" i="1" a="1"/>
  <c r="I1351" i="1"/>
  <c r="J1350" i="1"/>
  <c r="J1350" i="1" a="1"/>
  <c r="I1350" i="1"/>
  <c r="J1349" i="1"/>
  <c r="J1349" i="1" a="1"/>
  <c r="I1349" i="1"/>
  <c r="J1348" i="1"/>
  <c r="J1348" i="1" a="1"/>
  <c r="I1348" i="1"/>
  <c r="J1347" i="1"/>
  <c r="J1347" i="1" a="1"/>
  <c r="I1347" i="1"/>
  <c r="J1346" i="1"/>
  <c r="J1346" i="1" a="1"/>
  <c r="I1346" i="1"/>
  <c r="J1345" i="1"/>
  <c r="J1345" i="1" a="1"/>
  <c r="I1345" i="1"/>
  <c r="J1344" i="1"/>
  <c r="J1344" i="1" a="1"/>
  <c r="I1344" i="1"/>
  <c r="J1343" i="1"/>
  <c r="J1343" i="1" a="1"/>
  <c r="I1343" i="1"/>
  <c r="J1342" i="1"/>
  <c r="J1342" i="1" a="1"/>
  <c r="I1342" i="1"/>
  <c r="J1341" i="1"/>
  <c r="J1341" i="1" a="1"/>
  <c r="I1341" i="1"/>
  <c r="J1340" i="1"/>
  <c r="J1340" i="1" a="1"/>
  <c r="I1340" i="1"/>
  <c r="J1339" i="1"/>
  <c r="J1339" i="1" a="1"/>
  <c r="I1339" i="1"/>
  <c r="J1338" i="1"/>
  <c r="J1338" i="1" a="1"/>
  <c r="I1338" i="1"/>
  <c r="J1337" i="1"/>
  <c r="J1337" i="1" a="1"/>
  <c r="I1337" i="1"/>
  <c r="J1336" i="1"/>
  <c r="J1336" i="1" a="1"/>
  <c r="I1336" i="1"/>
  <c r="J1335" i="1"/>
  <c r="J1335" i="1" a="1"/>
  <c r="I1335" i="1"/>
  <c r="J1334" i="1"/>
  <c r="J1334" i="1" a="1"/>
  <c r="I1334" i="1"/>
  <c r="J1333" i="1"/>
  <c r="J1333" i="1" a="1"/>
  <c r="I1333" i="1"/>
  <c r="J1332" i="1"/>
  <c r="J1332" i="1" a="1"/>
  <c r="I1332" i="1"/>
  <c r="J1331" i="1"/>
  <c r="J1331" i="1" a="1"/>
  <c r="I1331" i="1"/>
  <c r="J1330" i="1"/>
  <c r="J1330" i="1" a="1"/>
  <c r="I1330" i="1"/>
  <c r="J1329" i="1"/>
  <c r="J1329" i="1" a="1"/>
  <c r="I1329" i="1"/>
  <c r="J1328" i="1"/>
  <c r="J1328" i="1" a="1"/>
  <c r="I1328" i="1"/>
  <c r="J1327" i="1"/>
  <c r="J1327" i="1" a="1"/>
  <c r="I1327" i="1"/>
  <c r="J1326" i="1"/>
  <c r="J1326" i="1" a="1"/>
  <c r="I1326" i="1"/>
  <c r="J1325" i="1"/>
  <c r="J1325" i="1" a="1"/>
  <c r="I1325" i="1"/>
  <c r="J1324" i="1"/>
  <c r="J1324" i="1" a="1"/>
  <c r="I1324" i="1"/>
  <c r="J1323" i="1"/>
  <c r="J1323" i="1" a="1"/>
  <c r="I1323" i="1"/>
  <c r="J1322" i="1"/>
  <c r="J1322" i="1" a="1"/>
  <c r="I1322" i="1"/>
  <c r="J1321" i="1"/>
  <c r="J1321" i="1" a="1"/>
  <c r="I1321" i="1"/>
  <c r="J1320" i="1"/>
  <c r="J1320" i="1" a="1"/>
  <c r="I1320" i="1"/>
  <c r="J1319" i="1"/>
  <c r="J1319" i="1" a="1"/>
  <c r="I1319" i="1"/>
  <c r="J1318" i="1"/>
  <c r="J1318" i="1" a="1"/>
  <c r="I1318" i="1"/>
  <c r="J1317" i="1"/>
  <c r="J1317" i="1" a="1"/>
  <c r="I1317" i="1"/>
  <c r="J1316" i="1"/>
  <c r="J1316" i="1" a="1"/>
  <c r="I1316" i="1"/>
  <c r="J1315" i="1"/>
  <c r="J1315" i="1" a="1"/>
  <c r="I1315" i="1"/>
  <c r="J1314" i="1"/>
  <c r="J1314" i="1" a="1"/>
  <c r="I1314" i="1"/>
  <c r="J1313" i="1"/>
  <c r="J1313" i="1" a="1"/>
  <c r="I1313" i="1"/>
  <c r="J1312" i="1"/>
  <c r="J1312" i="1" a="1"/>
  <c r="I1312" i="1"/>
  <c r="J1311" i="1"/>
  <c r="J1311" i="1" a="1"/>
  <c r="I1311" i="1"/>
  <c r="J1310" i="1"/>
  <c r="J1310" i="1" a="1"/>
  <c r="I1310" i="1"/>
  <c r="J1309" i="1"/>
  <c r="J1309" i="1" a="1"/>
  <c r="I1309" i="1"/>
  <c r="J1308" i="1"/>
  <c r="J1308" i="1" a="1"/>
  <c r="I1308" i="1"/>
  <c r="J1307" i="1"/>
  <c r="J1307" i="1" a="1"/>
  <c r="I1307" i="1"/>
  <c r="J1306" i="1"/>
  <c r="J1306" i="1" a="1"/>
  <c r="I1306" i="1"/>
  <c r="J1305" i="1"/>
  <c r="J1305" i="1" a="1"/>
  <c r="I1305" i="1"/>
  <c r="J1304" i="1"/>
  <c r="J1304" i="1" a="1"/>
  <c r="I1304" i="1"/>
  <c r="J1303" i="1"/>
  <c r="J1303" i="1" a="1"/>
  <c r="I1303" i="1"/>
  <c r="J1302" i="1"/>
  <c r="J1302" i="1" a="1"/>
  <c r="I1302" i="1"/>
  <c r="J1301" i="1"/>
  <c r="J1301" i="1" a="1"/>
  <c r="I1301" i="1"/>
  <c r="J1300" i="1"/>
  <c r="J1300" i="1" a="1"/>
  <c r="I1300" i="1"/>
  <c r="J1299" i="1"/>
  <c r="J1299" i="1" a="1"/>
  <c r="I1299" i="1"/>
  <c r="J1298" i="1"/>
  <c r="J1298" i="1" a="1"/>
  <c r="I1298" i="1"/>
  <c r="J1297" i="1"/>
  <c r="J1297" i="1" a="1"/>
  <c r="I1297" i="1"/>
  <c r="J1296" i="1"/>
  <c r="J1296" i="1" a="1"/>
  <c r="I1296" i="1"/>
  <c r="J1295" i="1"/>
  <c r="J1295" i="1" a="1"/>
  <c r="I1295" i="1"/>
  <c r="J1294" i="1"/>
  <c r="J1294" i="1" a="1"/>
  <c r="I1294" i="1"/>
  <c r="J1293" i="1"/>
  <c r="J1293" i="1" a="1"/>
  <c r="I1293" i="1"/>
  <c r="J1292" i="1"/>
  <c r="J1292" i="1" a="1"/>
  <c r="I1292" i="1"/>
  <c r="J1291" i="1"/>
  <c r="J1291" i="1" a="1"/>
  <c r="I1291" i="1"/>
  <c r="J1290" i="1"/>
  <c r="J1290" i="1" a="1"/>
  <c r="I1290" i="1"/>
  <c r="J1289" i="1"/>
  <c r="J1289" i="1" a="1"/>
  <c r="I1289" i="1"/>
  <c r="J1288" i="1"/>
  <c r="J1288" i="1" a="1"/>
  <c r="I1288" i="1"/>
  <c r="J1287" i="1"/>
  <c r="J1287" i="1" a="1"/>
  <c r="I1287" i="1"/>
  <c r="J1286" i="1"/>
  <c r="J1286" i="1" a="1"/>
  <c r="I1286" i="1"/>
  <c r="J1285" i="1"/>
  <c r="J1285" i="1" a="1"/>
  <c r="I1285" i="1"/>
  <c r="J1284" i="1"/>
  <c r="J1284" i="1" a="1"/>
  <c r="I1284" i="1"/>
  <c r="J1283" i="1"/>
  <c r="J1283" i="1" a="1"/>
  <c r="I1283" i="1"/>
  <c r="J1282" i="1"/>
  <c r="J1282" i="1" a="1"/>
  <c r="I1282" i="1"/>
  <c r="J1281" i="1"/>
  <c r="J1281" i="1" a="1"/>
  <c r="I1281" i="1"/>
  <c r="J1280" i="1"/>
  <c r="J1280" i="1" a="1"/>
  <c r="I1280" i="1"/>
  <c r="J1279" i="1"/>
  <c r="J1279" i="1" a="1"/>
  <c r="I1279" i="1"/>
  <c r="J1278" i="1"/>
  <c r="J1278" i="1" a="1"/>
  <c r="I1278" i="1"/>
  <c r="J1277" i="1"/>
  <c r="J1277" i="1" a="1"/>
  <c r="I1277" i="1"/>
  <c r="J1276" i="1"/>
  <c r="J1276" i="1" a="1"/>
  <c r="I1276" i="1"/>
  <c r="J1275" i="1"/>
  <c r="J1275" i="1" a="1"/>
  <c r="I1275" i="1"/>
  <c r="J1274" i="1"/>
  <c r="J1274" i="1" a="1"/>
  <c r="I1274" i="1"/>
  <c r="J1273" i="1"/>
  <c r="J1273" i="1" a="1"/>
  <c r="I1273" i="1"/>
  <c r="J1272" i="1"/>
  <c r="J1272" i="1" a="1"/>
  <c r="I1272" i="1"/>
  <c r="J1271" i="1"/>
  <c r="J1271" i="1" a="1"/>
  <c r="I1271" i="1"/>
  <c r="J1270" i="1"/>
  <c r="J1270" i="1" a="1"/>
  <c r="I1270" i="1"/>
  <c r="J1269" i="1"/>
  <c r="J1269" i="1" a="1"/>
  <c r="I1269" i="1"/>
  <c r="J1268" i="1"/>
  <c r="J1268" i="1" a="1"/>
  <c r="I1268" i="1"/>
  <c r="J1267" i="1"/>
  <c r="J1267" i="1" a="1"/>
  <c r="I1267" i="1"/>
  <c r="J1266" i="1"/>
  <c r="J1266" i="1" a="1"/>
  <c r="I1266" i="1"/>
  <c r="J1265" i="1"/>
  <c r="J1265" i="1" a="1"/>
  <c r="I1265" i="1"/>
  <c r="J1264" i="1"/>
  <c r="J1264" i="1" a="1"/>
  <c r="I1264" i="1"/>
  <c r="J1263" i="1"/>
  <c r="J1263" i="1" a="1"/>
  <c r="I1263" i="1"/>
  <c r="J1262" i="1"/>
  <c r="J1262" i="1" a="1"/>
  <c r="I1262" i="1"/>
  <c r="J1261" i="1"/>
  <c r="J1261" i="1" a="1"/>
  <c r="I1261" i="1"/>
  <c r="J1260" i="1"/>
  <c r="J1260" i="1" a="1"/>
  <c r="I1260" i="1"/>
  <c r="J1259" i="1"/>
  <c r="J1259" i="1" a="1"/>
  <c r="I1259" i="1"/>
  <c r="J1258" i="1"/>
  <c r="J1258" i="1" a="1"/>
  <c r="I1258" i="1"/>
  <c r="J1257" i="1"/>
  <c r="J1257" i="1" a="1"/>
  <c r="I1257" i="1"/>
  <c r="J1256" i="1"/>
  <c r="J1256" i="1" a="1"/>
  <c r="I1256" i="1"/>
  <c r="J1255" i="1"/>
  <c r="J1255" i="1" a="1"/>
  <c r="I1255" i="1"/>
  <c r="J1254" i="1"/>
  <c r="J1254" i="1" a="1"/>
  <c r="I1254" i="1"/>
  <c r="J1253" i="1"/>
  <c r="J1253" i="1" a="1"/>
  <c r="I1253" i="1"/>
  <c r="J1252" i="1"/>
  <c r="J1252" i="1" a="1"/>
  <c r="I1252" i="1"/>
  <c r="J1251" i="1"/>
  <c r="J1251" i="1" a="1"/>
  <c r="I1251" i="1"/>
  <c r="J1250" i="1"/>
  <c r="J1250" i="1" a="1"/>
  <c r="I1250" i="1"/>
  <c r="J1249" i="1"/>
  <c r="J1249" i="1" a="1"/>
  <c r="I1249" i="1"/>
  <c r="J1248" i="1"/>
  <c r="J1248" i="1" a="1"/>
  <c r="I1248" i="1"/>
  <c r="J1247" i="1"/>
  <c r="J1247" i="1" a="1"/>
  <c r="I1247" i="1"/>
  <c r="J1246" i="1"/>
  <c r="J1246" i="1" a="1"/>
  <c r="I1246" i="1"/>
  <c r="J1245" i="1"/>
  <c r="J1245" i="1" a="1"/>
  <c r="I1245" i="1"/>
  <c r="J1244" i="1"/>
  <c r="J1244" i="1" a="1"/>
  <c r="I1244" i="1"/>
  <c r="J1243" i="1"/>
  <c r="J1243" i="1" a="1"/>
  <c r="I1243" i="1"/>
  <c r="J1242" i="1"/>
  <c r="J1242" i="1" a="1"/>
  <c r="I1242" i="1"/>
  <c r="J1241" i="1"/>
  <c r="J1241" i="1" a="1"/>
  <c r="I1241" i="1"/>
  <c r="J1240" i="1"/>
  <c r="J1240" i="1" a="1"/>
  <c r="I1240" i="1"/>
  <c r="J1239" i="1"/>
  <c r="J1239" i="1" a="1"/>
  <c r="I1239" i="1"/>
  <c r="J1238" i="1"/>
  <c r="J1238" i="1" a="1"/>
  <c r="I1238" i="1"/>
  <c r="J1237" i="1"/>
  <c r="J1237" i="1" a="1"/>
  <c r="I1237" i="1"/>
  <c r="J1236" i="1"/>
  <c r="J1236" i="1" a="1"/>
  <c r="I1236" i="1"/>
  <c r="J1235" i="1"/>
  <c r="J1235" i="1" a="1"/>
  <c r="I1235" i="1"/>
  <c r="J1234" i="1"/>
  <c r="J1234" i="1" a="1"/>
  <c r="I1234" i="1"/>
  <c r="J1233" i="1"/>
  <c r="J1233" i="1" a="1"/>
  <c r="I1233" i="1"/>
  <c r="J1232" i="1"/>
  <c r="J1232" i="1" a="1"/>
  <c r="I1232" i="1"/>
  <c r="J1231" i="1"/>
  <c r="J1231" i="1" a="1"/>
  <c r="I1231" i="1"/>
  <c r="J1230" i="1"/>
  <c r="J1230" i="1" a="1"/>
  <c r="I1230" i="1"/>
  <c r="J1229" i="1"/>
  <c r="J1229" i="1" a="1"/>
  <c r="I1229" i="1"/>
  <c r="J1228" i="1"/>
  <c r="J1228" i="1" a="1"/>
  <c r="I1228" i="1"/>
  <c r="J1227" i="1"/>
  <c r="J1227" i="1" a="1"/>
  <c r="I1227" i="1"/>
  <c r="J1226" i="1"/>
  <c r="J1226" i="1" a="1"/>
  <c r="I1226" i="1"/>
  <c r="J1225" i="1"/>
  <c r="J1225" i="1" a="1"/>
  <c r="I1225" i="1"/>
  <c r="J1224" i="1"/>
  <c r="J1224" i="1" a="1"/>
  <c r="I1224" i="1"/>
  <c r="J1223" i="1"/>
  <c r="J1223" i="1" a="1"/>
  <c r="I1223" i="1"/>
  <c r="J1222" i="1"/>
  <c r="J1222" i="1" a="1"/>
  <c r="I1222" i="1"/>
  <c r="J1221" i="1"/>
  <c r="J1221" i="1" a="1"/>
  <c r="I1221" i="1"/>
  <c r="J1220" i="1"/>
  <c r="J1220" i="1" a="1"/>
  <c r="I1220" i="1"/>
  <c r="J1219" i="1"/>
  <c r="J1219" i="1" a="1"/>
  <c r="I1219" i="1"/>
  <c r="J1218" i="1"/>
  <c r="J1218" i="1" a="1"/>
  <c r="I1218" i="1"/>
  <c r="J1217" i="1"/>
  <c r="J1217" i="1" a="1"/>
  <c r="I1217" i="1"/>
  <c r="J1216" i="1"/>
  <c r="J1216" i="1" a="1"/>
  <c r="I1216" i="1"/>
  <c r="J1215" i="1"/>
  <c r="J1215" i="1" a="1"/>
  <c r="I1215" i="1"/>
  <c r="J1214" i="1"/>
  <c r="J1214" i="1" a="1"/>
  <c r="I1214" i="1"/>
  <c r="J1213" i="1"/>
  <c r="J1213" i="1" a="1"/>
  <c r="I1213" i="1"/>
  <c r="J1212" i="1"/>
  <c r="J1212" i="1" a="1"/>
  <c r="I1212" i="1"/>
  <c r="J1211" i="1"/>
  <c r="J1211" i="1" a="1"/>
  <c r="I1211" i="1"/>
  <c r="J1210" i="1"/>
  <c r="J1210" i="1" a="1"/>
  <c r="I1210" i="1"/>
  <c r="J1209" i="1"/>
  <c r="J1209" i="1" a="1"/>
  <c r="I1209" i="1"/>
  <c r="J1208" i="1"/>
  <c r="J1208" i="1" a="1"/>
  <c r="I1208" i="1"/>
  <c r="J1207" i="1"/>
  <c r="J1207" i="1" a="1"/>
  <c r="I1207" i="1"/>
  <c r="J1206" i="1"/>
  <c r="J1206" i="1" a="1"/>
  <c r="I1206" i="1"/>
  <c r="J1205" i="1"/>
  <c r="J1205" i="1" a="1"/>
  <c r="I1205" i="1"/>
  <c r="J1204" i="1"/>
  <c r="J1204" i="1" a="1"/>
  <c r="I1204" i="1"/>
  <c r="J1203" i="1"/>
  <c r="J1203" i="1" a="1"/>
  <c r="I1203" i="1"/>
  <c r="J1202" i="1"/>
  <c r="J1202" i="1" a="1"/>
  <c r="I1202" i="1"/>
  <c r="J1201" i="1"/>
  <c r="J1201" i="1" a="1"/>
  <c r="I1201" i="1"/>
  <c r="J1200" i="1"/>
  <c r="J1200" i="1" a="1"/>
  <c r="I1200" i="1"/>
  <c r="J1199" i="1"/>
  <c r="J1199" i="1" a="1"/>
  <c r="I1199" i="1"/>
  <c r="J1198" i="1"/>
  <c r="J1198" i="1" a="1"/>
  <c r="I1198" i="1"/>
  <c r="J1197" i="1"/>
  <c r="J1197" i="1" a="1"/>
  <c r="I1197" i="1"/>
  <c r="J1196" i="1"/>
  <c r="J1196" i="1" a="1"/>
  <c r="I1196" i="1"/>
  <c r="J1195" i="1"/>
  <c r="J1195" i="1" a="1"/>
  <c r="I1195" i="1"/>
  <c r="J1194" i="1"/>
  <c r="J1194" i="1" a="1"/>
  <c r="I1194" i="1"/>
  <c r="J1193" i="1"/>
  <c r="J1193" i="1" a="1"/>
  <c r="I1193" i="1"/>
  <c r="J1192" i="1"/>
  <c r="J1192" i="1" a="1"/>
  <c r="I1192" i="1"/>
  <c r="J1191" i="1"/>
  <c r="J1191" i="1" a="1"/>
  <c r="I1191" i="1"/>
  <c r="J1190" i="1"/>
  <c r="J1190" i="1" a="1"/>
  <c r="I1190" i="1"/>
  <c r="J1189" i="1"/>
  <c r="J1189" i="1" a="1"/>
  <c r="I1189" i="1"/>
  <c r="J1188" i="1"/>
  <c r="J1188" i="1" a="1"/>
  <c r="I1188" i="1"/>
  <c r="J1187" i="1"/>
  <c r="J1187" i="1" a="1"/>
  <c r="I1187" i="1"/>
  <c r="J1186" i="1"/>
  <c r="J1186" i="1" a="1"/>
  <c r="I1186" i="1"/>
  <c r="J1185" i="1"/>
  <c r="J1185" i="1" a="1"/>
  <c r="I1185" i="1"/>
  <c r="J1184" i="1"/>
  <c r="J1184" i="1" a="1"/>
  <c r="I1184" i="1"/>
  <c r="J1183" i="1"/>
  <c r="J1183" i="1" a="1"/>
  <c r="I1183" i="1"/>
  <c r="J1182" i="1"/>
  <c r="J1182" i="1" a="1"/>
  <c r="I1182" i="1"/>
  <c r="J1181" i="1"/>
  <c r="J1181" i="1" a="1"/>
  <c r="I1181" i="1"/>
  <c r="J1180" i="1"/>
  <c r="J1180" i="1" a="1"/>
  <c r="I1180" i="1"/>
  <c r="J1179" i="1"/>
  <c r="J1179" i="1" a="1"/>
  <c r="I1179" i="1"/>
  <c r="J1178" i="1"/>
  <c r="J1178" i="1" a="1"/>
  <c r="I1178" i="1"/>
  <c r="J1177" i="1"/>
  <c r="J1177" i="1" a="1"/>
  <c r="I1177" i="1"/>
  <c r="J1176" i="1"/>
  <c r="J1176" i="1" a="1"/>
  <c r="I1176" i="1"/>
  <c r="J1175" i="1"/>
  <c r="J1175" i="1" a="1"/>
  <c r="I1175" i="1"/>
  <c r="J1174" i="1"/>
  <c r="J1174" i="1" a="1"/>
  <c r="I1174" i="1"/>
  <c r="J1173" i="1"/>
  <c r="J1173" i="1" a="1"/>
  <c r="I1173" i="1"/>
  <c r="J1172" i="1"/>
  <c r="J1172" i="1" a="1"/>
  <c r="I1172" i="1"/>
  <c r="J1171" i="1"/>
  <c r="J1171" i="1" a="1"/>
  <c r="I1171" i="1"/>
  <c r="J1170" i="1"/>
  <c r="J1170" i="1" a="1"/>
  <c r="I1170" i="1"/>
  <c r="J1169" i="1"/>
  <c r="J1169" i="1" a="1"/>
  <c r="I1169" i="1"/>
  <c r="J1168" i="1"/>
  <c r="J1168" i="1" a="1"/>
  <c r="I1168" i="1"/>
  <c r="J1167" i="1"/>
  <c r="J1167" i="1" a="1"/>
  <c r="I1167" i="1"/>
  <c r="J1166" i="1"/>
  <c r="J1166" i="1" a="1"/>
  <c r="I1166" i="1"/>
  <c r="J1165" i="1"/>
  <c r="J1165" i="1" a="1"/>
  <c r="I1165" i="1"/>
  <c r="J1164" i="1"/>
  <c r="J1164" i="1" a="1"/>
  <c r="I1164" i="1"/>
  <c r="J1163" i="1"/>
  <c r="J1163" i="1" a="1"/>
  <c r="I1163" i="1"/>
  <c r="J1162" i="1"/>
  <c r="J1162" i="1" a="1"/>
  <c r="I1162" i="1"/>
  <c r="J1161" i="1"/>
  <c r="J1161" i="1" a="1"/>
  <c r="I1161" i="1"/>
  <c r="J1160" i="1"/>
  <c r="J1160" i="1" a="1"/>
  <c r="I1160" i="1"/>
  <c r="J1159" i="1"/>
  <c r="J1159" i="1" a="1"/>
  <c r="I1159" i="1"/>
  <c r="J1158" i="1"/>
  <c r="J1158" i="1" a="1"/>
  <c r="I1158" i="1"/>
  <c r="J1157" i="1"/>
  <c r="J1157" i="1" a="1"/>
  <c r="I1157" i="1"/>
  <c r="J1156" i="1"/>
  <c r="J1156" i="1" a="1"/>
  <c r="I1156" i="1"/>
  <c r="J1155" i="1"/>
  <c r="J1155" i="1" a="1"/>
  <c r="I1155" i="1"/>
  <c r="J1154" i="1"/>
  <c r="J1154" i="1" a="1"/>
  <c r="I1154" i="1"/>
  <c r="J1153" i="1"/>
  <c r="J1153" i="1" a="1"/>
  <c r="I1153" i="1"/>
  <c r="J1152" i="1"/>
  <c r="J1152" i="1" a="1"/>
  <c r="I1152" i="1"/>
  <c r="J1151" i="1"/>
  <c r="J1151" i="1" a="1"/>
  <c r="I1151" i="1"/>
  <c r="J1150" i="1"/>
  <c r="J1150" i="1" a="1"/>
  <c r="I1150" i="1"/>
  <c r="J1149" i="1"/>
  <c r="J1149" i="1" a="1"/>
  <c r="I1149" i="1"/>
  <c r="J1148" i="1"/>
  <c r="J1148" i="1" a="1"/>
  <c r="I1148" i="1"/>
  <c r="J1147" i="1"/>
  <c r="J1147" i="1" a="1"/>
  <c r="I1147" i="1"/>
  <c r="J1146" i="1"/>
  <c r="J1146" i="1" a="1"/>
  <c r="I1146" i="1"/>
  <c r="J1145" i="1"/>
  <c r="J1145" i="1" a="1"/>
  <c r="I1145" i="1"/>
  <c r="J1144" i="1"/>
  <c r="J1144" i="1" a="1"/>
  <c r="I1144" i="1"/>
  <c r="J1143" i="1"/>
  <c r="J1143" i="1" a="1"/>
  <c r="I1143" i="1"/>
  <c r="J1142" i="1"/>
  <c r="J1142" i="1" a="1"/>
  <c r="I1142" i="1"/>
  <c r="J1141" i="1"/>
  <c r="J1141" i="1" a="1"/>
  <c r="I1141" i="1"/>
  <c r="J1140" i="1"/>
  <c r="J1140" i="1" a="1"/>
  <c r="I1140" i="1"/>
  <c r="J1139" i="1"/>
  <c r="J1139" i="1" a="1"/>
  <c r="I1139" i="1"/>
  <c r="J1138" i="1"/>
  <c r="J1138" i="1" a="1"/>
  <c r="I1138" i="1"/>
  <c r="J1137" i="1"/>
  <c r="J1137" i="1" a="1"/>
  <c r="I1137" i="1"/>
  <c r="J1136" i="1"/>
  <c r="J1136" i="1" a="1"/>
  <c r="I1136" i="1"/>
  <c r="J1135" i="1"/>
  <c r="J1135" i="1" a="1"/>
  <c r="I1135" i="1"/>
  <c r="J1134" i="1"/>
  <c r="J1134" i="1" a="1"/>
  <c r="I1134" i="1"/>
  <c r="J1133" i="1"/>
  <c r="J1133" i="1" a="1"/>
  <c r="I1133" i="1"/>
  <c r="J1132" i="1"/>
  <c r="J1132" i="1" a="1"/>
  <c r="I1132" i="1"/>
  <c r="J1131" i="1"/>
  <c r="J1131" i="1" a="1"/>
  <c r="I1131" i="1"/>
  <c r="J1130" i="1"/>
  <c r="J1130" i="1" a="1"/>
  <c r="I1130" i="1"/>
  <c r="J1129" i="1"/>
  <c r="J1129" i="1" a="1"/>
  <c r="I1129" i="1"/>
  <c r="J1128" i="1"/>
  <c r="J1128" i="1" a="1"/>
  <c r="I1128" i="1"/>
  <c r="J1127" i="1"/>
  <c r="J1127" i="1" a="1"/>
  <c r="I1127" i="1"/>
  <c r="J1126" i="1"/>
  <c r="J1126" i="1" a="1"/>
  <c r="I1126" i="1"/>
  <c r="J1125" i="1"/>
  <c r="J1125" i="1" a="1"/>
  <c r="I1125" i="1"/>
  <c r="J1124" i="1"/>
  <c r="J1124" i="1" a="1"/>
  <c r="I1124" i="1"/>
  <c r="J1123" i="1"/>
  <c r="J1123" i="1" a="1"/>
  <c r="I1123" i="1"/>
  <c r="J1122" i="1"/>
  <c r="J1122" i="1" a="1"/>
  <c r="I1122" i="1"/>
  <c r="J1121" i="1"/>
  <c r="J1121" i="1" a="1"/>
  <c r="I1121" i="1"/>
  <c r="J1120" i="1"/>
  <c r="J1120" i="1" a="1"/>
  <c r="I1120" i="1"/>
  <c r="J1119" i="1"/>
  <c r="J1119" i="1" a="1"/>
  <c r="I1119" i="1"/>
  <c r="J1118" i="1"/>
  <c r="J1118" i="1" a="1"/>
  <c r="I1118" i="1"/>
  <c r="J1117" i="1"/>
  <c r="J1117" i="1" a="1"/>
  <c r="I1117" i="1"/>
  <c r="J1116" i="1"/>
  <c r="J1116" i="1" a="1"/>
  <c r="I1116" i="1"/>
  <c r="J1115" i="1"/>
  <c r="J1115" i="1" a="1"/>
  <c r="I1115" i="1"/>
  <c r="J1114" i="1"/>
  <c r="J1114" i="1" a="1"/>
  <c r="I1114" i="1"/>
  <c r="J1113" i="1"/>
  <c r="J1113" i="1" a="1"/>
  <c r="I1113" i="1"/>
  <c r="J1112" i="1"/>
  <c r="J1112" i="1" a="1"/>
  <c r="I1112" i="1"/>
  <c r="J1111" i="1"/>
  <c r="J1111" i="1" a="1"/>
  <c r="I1111" i="1"/>
  <c r="J1110" i="1"/>
  <c r="J1110" i="1" a="1"/>
  <c r="I1110" i="1"/>
  <c r="J1109" i="1"/>
  <c r="J1109" i="1" a="1"/>
  <c r="I1109" i="1"/>
  <c r="J1108" i="1"/>
  <c r="J1108" i="1" a="1"/>
  <c r="I1108" i="1"/>
  <c r="J1107" i="1"/>
  <c r="J1107" i="1" a="1"/>
  <c r="I1107" i="1"/>
  <c r="J1106" i="1"/>
  <c r="J1106" i="1" a="1"/>
  <c r="I1106" i="1"/>
  <c r="J1105" i="1"/>
  <c r="J1105" i="1" a="1"/>
  <c r="I1105" i="1"/>
  <c r="J1104" i="1"/>
  <c r="J1104" i="1" a="1"/>
  <c r="I1104" i="1"/>
  <c r="J1103" i="1"/>
  <c r="J1103" i="1" a="1"/>
  <c r="I1103" i="1"/>
  <c r="J1102" i="1"/>
  <c r="J1102" i="1" a="1"/>
  <c r="I1102" i="1"/>
  <c r="J1101" i="1"/>
  <c r="J1101" i="1" a="1"/>
  <c r="I1101" i="1"/>
  <c r="J1100" i="1"/>
  <c r="J1100" i="1" a="1"/>
  <c r="I1100" i="1"/>
  <c r="J1099" i="1"/>
  <c r="J1099" i="1" a="1"/>
  <c r="I1099" i="1"/>
  <c r="J1098" i="1"/>
  <c r="J1098" i="1" a="1"/>
  <c r="I1098" i="1"/>
  <c r="J1097" i="1"/>
  <c r="J1097" i="1" a="1"/>
  <c r="I1097" i="1"/>
  <c r="J1096" i="1"/>
  <c r="J1096" i="1" a="1"/>
  <c r="I1096" i="1"/>
  <c r="J1095" i="1"/>
  <c r="J1095" i="1" a="1"/>
  <c r="I1095" i="1"/>
  <c r="J1094" i="1"/>
  <c r="J1094" i="1" a="1"/>
  <c r="I1094" i="1"/>
  <c r="J1093" i="1"/>
  <c r="J1093" i="1" a="1"/>
  <c r="I1093" i="1"/>
  <c r="J1092" i="1"/>
  <c r="J1092" i="1" a="1"/>
  <c r="I1092" i="1"/>
  <c r="J1091" i="1"/>
  <c r="J1091" i="1" a="1"/>
  <c r="I1091" i="1"/>
  <c r="J1090" i="1"/>
  <c r="J1090" i="1" a="1"/>
  <c r="I1090" i="1"/>
  <c r="J1089" i="1"/>
  <c r="J1089" i="1" a="1"/>
  <c r="I1089" i="1"/>
  <c r="J1088" i="1"/>
  <c r="J1088" i="1" a="1"/>
  <c r="I1088" i="1"/>
  <c r="J1087" i="1"/>
  <c r="J1087" i="1" a="1"/>
  <c r="I1087" i="1"/>
  <c r="J1086" i="1"/>
  <c r="J1086" i="1" a="1"/>
  <c r="I1086" i="1"/>
  <c r="J1085" i="1"/>
  <c r="J1085" i="1" a="1"/>
  <c r="I1085" i="1"/>
  <c r="J1084" i="1"/>
  <c r="J1084" i="1" a="1"/>
  <c r="I1084" i="1"/>
  <c r="J1083" i="1"/>
  <c r="J1083" i="1" a="1"/>
  <c r="I1083" i="1"/>
  <c r="J1082" i="1"/>
  <c r="J1082" i="1" a="1"/>
  <c r="I1082" i="1"/>
  <c r="J1081" i="1"/>
  <c r="J1081" i="1" a="1"/>
  <c r="I1081" i="1"/>
  <c r="J1080" i="1"/>
  <c r="J1080" i="1" a="1"/>
  <c r="I1080" i="1"/>
  <c r="J1079" i="1"/>
  <c r="J1079" i="1" a="1"/>
  <c r="I1079" i="1"/>
  <c r="J1078" i="1"/>
  <c r="J1078" i="1" a="1"/>
  <c r="I1078" i="1"/>
  <c r="J1077" i="1"/>
  <c r="J1077" i="1" a="1"/>
  <c r="I1077" i="1"/>
  <c r="J1076" i="1"/>
  <c r="J1076" i="1" a="1"/>
  <c r="I1076" i="1"/>
  <c r="J1075" i="1"/>
  <c r="J1075" i="1" a="1"/>
  <c r="I1075" i="1"/>
  <c r="J1074" i="1"/>
  <c r="J1074" i="1" a="1"/>
  <c r="I1074" i="1"/>
  <c r="J1073" i="1"/>
  <c r="J1073" i="1" a="1"/>
  <c r="I1073" i="1"/>
  <c r="J1072" i="1"/>
  <c r="J1072" i="1" a="1"/>
  <c r="I1072" i="1"/>
  <c r="J1071" i="1"/>
  <c r="J1071" i="1" a="1"/>
  <c r="I1071" i="1"/>
  <c r="J1070" i="1"/>
  <c r="J1070" i="1" a="1"/>
  <c r="I1070" i="1"/>
  <c r="J1069" i="1"/>
  <c r="J1069" i="1" a="1"/>
  <c r="I1069" i="1"/>
  <c r="J1068" i="1"/>
  <c r="J1068" i="1" a="1"/>
  <c r="I1068" i="1"/>
  <c r="J1067" i="1"/>
  <c r="J1067" i="1" a="1"/>
  <c r="I1067" i="1"/>
  <c r="J1066" i="1"/>
  <c r="J1066" i="1" a="1"/>
  <c r="I1066" i="1"/>
  <c r="J1065" i="1"/>
  <c r="J1065" i="1" a="1"/>
  <c r="I1065" i="1"/>
  <c r="J1064" i="1"/>
  <c r="J1064" i="1" a="1"/>
  <c r="I1064" i="1"/>
  <c r="J1063" i="1"/>
  <c r="J1063" i="1" a="1"/>
  <c r="I1063" i="1"/>
  <c r="J1062" i="1"/>
  <c r="J1062" i="1" a="1"/>
  <c r="I1062" i="1"/>
  <c r="J1061" i="1"/>
  <c r="J1061" i="1" a="1"/>
  <c r="I1061" i="1"/>
  <c r="J1060" i="1"/>
  <c r="J1060" i="1" a="1"/>
  <c r="I1060" i="1"/>
  <c r="J1059" i="1"/>
  <c r="J1059" i="1" a="1"/>
  <c r="I1059" i="1"/>
  <c r="J1058" i="1"/>
  <c r="J1058" i="1" a="1"/>
  <c r="I1058" i="1"/>
  <c r="J1057" i="1"/>
  <c r="J1057" i="1" a="1"/>
  <c r="I1057" i="1"/>
  <c r="J1056" i="1"/>
  <c r="J1056" i="1" a="1"/>
  <c r="I1056" i="1"/>
  <c r="J1055" i="1"/>
  <c r="J1055" i="1" a="1"/>
  <c r="I1055" i="1"/>
  <c r="J1054" i="1"/>
  <c r="J1054" i="1" a="1"/>
  <c r="I1054" i="1"/>
  <c r="J1053" i="1"/>
  <c r="J1053" i="1" a="1"/>
  <c r="I1053" i="1"/>
  <c r="J1052" i="1"/>
  <c r="J1052" i="1" a="1"/>
  <c r="I1052" i="1"/>
  <c r="J1051" i="1"/>
  <c r="J1051" i="1" a="1"/>
  <c r="I1051" i="1"/>
  <c r="J1050" i="1"/>
  <c r="J1050" i="1" a="1"/>
  <c r="I1050" i="1"/>
  <c r="J1049" i="1"/>
  <c r="J1049" i="1" a="1"/>
  <c r="I1049" i="1"/>
  <c r="J1048" i="1"/>
  <c r="J1048" i="1" a="1"/>
  <c r="I1048" i="1"/>
  <c r="J1047" i="1"/>
  <c r="J1047" i="1" a="1"/>
  <c r="I1047" i="1"/>
  <c r="J1046" i="1"/>
  <c r="J1046" i="1" a="1"/>
  <c r="I1046" i="1"/>
  <c r="J1045" i="1"/>
  <c r="J1045" i="1" a="1"/>
  <c r="I1045" i="1"/>
  <c r="J1044" i="1"/>
  <c r="J1044" i="1" a="1"/>
  <c r="I1044" i="1"/>
  <c r="J1043" i="1"/>
  <c r="J1043" i="1" a="1"/>
  <c r="I1043" i="1"/>
  <c r="J1042" i="1"/>
  <c r="J1042" i="1" a="1"/>
  <c r="I1042" i="1"/>
  <c r="J1041" i="1"/>
  <c r="J1041" i="1" a="1"/>
  <c r="I1041" i="1"/>
  <c r="J1040" i="1"/>
  <c r="J1040" i="1" a="1"/>
  <c r="I1040" i="1"/>
  <c r="J1039" i="1"/>
  <c r="J1039" i="1" a="1"/>
  <c r="I1039" i="1"/>
  <c r="J1038" i="1"/>
  <c r="J1038" i="1" a="1"/>
  <c r="I1038" i="1"/>
  <c r="J1037" i="1"/>
  <c r="J1037" i="1" a="1"/>
  <c r="I1037" i="1"/>
  <c r="J1036" i="1"/>
  <c r="J1036" i="1" a="1"/>
  <c r="I1036" i="1"/>
  <c r="J1035" i="1"/>
  <c r="J1035" i="1" a="1"/>
  <c r="I1035" i="1"/>
  <c r="J1034" i="1"/>
  <c r="J1034" i="1" a="1"/>
  <c r="I1034" i="1"/>
  <c r="J1033" i="1"/>
  <c r="J1033" i="1" a="1"/>
  <c r="I1033" i="1"/>
  <c r="J1032" i="1"/>
  <c r="J1032" i="1" a="1"/>
  <c r="I1032" i="1"/>
  <c r="J1031" i="1"/>
  <c r="J1031" i="1" a="1"/>
  <c r="I1031" i="1"/>
  <c r="J1030" i="1"/>
  <c r="J1030" i="1" a="1"/>
  <c r="I1030" i="1"/>
  <c r="J1029" i="1"/>
  <c r="J1029" i="1" a="1"/>
  <c r="I1029" i="1"/>
  <c r="J1028" i="1"/>
  <c r="J1028" i="1" a="1"/>
  <c r="I1028" i="1"/>
  <c r="J1027" i="1"/>
  <c r="J1027" i="1" a="1"/>
  <c r="I1027" i="1"/>
  <c r="J1026" i="1"/>
  <c r="J1026" i="1" a="1"/>
  <c r="I1026" i="1"/>
  <c r="J1025" i="1"/>
  <c r="J1025" i="1" a="1"/>
  <c r="I1025" i="1"/>
  <c r="J1024" i="1"/>
  <c r="J1024" i="1" a="1"/>
  <c r="I1024" i="1"/>
  <c r="J1023" i="1"/>
  <c r="J1023" i="1" a="1"/>
  <c r="I1023" i="1"/>
  <c r="J1022" i="1"/>
  <c r="J1022" i="1" a="1"/>
  <c r="I1022" i="1"/>
  <c r="J1021" i="1"/>
  <c r="J1021" i="1" a="1"/>
  <c r="I1021" i="1"/>
  <c r="J1020" i="1"/>
  <c r="J1020" i="1" a="1"/>
  <c r="I1020" i="1"/>
  <c r="J1019" i="1"/>
  <c r="J1019" i="1" a="1"/>
  <c r="I1019" i="1"/>
  <c r="J1018" i="1"/>
  <c r="J1018" i="1" a="1"/>
  <c r="I1018" i="1"/>
  <c r="J1017" i="1"/>
  <c r="J1017" i="1" a="1"/>
  <c r="I1017" i="1"/>
  <c r="J1016" i="1"/>
  <c r="J1016" i="1" a="1"/>
  <c r="I1016" i="1"/>
  <c r="J1015" i="1"/>
  <c r="J1015" i="1" a="1"/>
  <c r="I1015" i="1"/>
  <c r="J1014" i="1"/>
  <c r="J1014" i="1" a="1"/>
  <c r="I1014" i="1"/>
  <c r="J1013" i="1"/>
  <c r="J1013" i="1" a="1"/>
  <c r="I1013" i="1"/>
  <c r="J1012" i="1"/>
  <c r="J1012" i="1" a="1"/>
  <c r="I1012" i="1"/>
  <c r="J1011" i="1"/>
  <c r="J1011" i="1" a="1"/>
  <c r="I1011" i="1"/>
  <c r="J1010" i="1"/>
  <c r="J1010" i="1" a="1"/>
  <c r="I1010" i="1"/>
  <c r="J1009" i="1"/>
  <c r="J1009" i="1" a="1"/>
  <c r="I1009" i="1"/>
  <c r="J1008" i="1"/>
  <c r="J1008" i="1" a="1"/>
  <c r="I1008" i="1"/>
  <c r="J1007" i="1"/>
  <c r="J1007" i="1" a="1"/>
  <c r="I1007" i="1"/>
  <c r="J1006" i="1"/>
  <c r="J1006" i="1" a="1"/>
  <c r="I1006" i="1"/>
  <c r="J1005" i="1"/>
  <c r="J1005" i="1" a="1"/>
  <c r="I1005" i="1"/>
  <c r="J1004" i="1"/>
  <c r="J1004" i="1" a="1"/>
  <c r="I1004" i="1"/>
  <c r="J1003" i="1"/>
  <c r="J1003" i="1" a="1"/>
  <c r="I1003" i="1"/>
  <c r="J1002" i="1"/>
  <c r="J1002" i="1" a="1"/>
  <c r="I1002" i="1"/>
  <c r="J1001" i="1"/>
  <c r="J1001" i="1" a="1"/>
  <c r="I1001" i="1"/>
  <c r="J1000" i="1"/>
  <c r="J1000" i="1" a="1"/>
  <c r="I1000" i="1"/>
  <c r="J999" i="1"/>
  <c r="J999" i="1" a="1"/>
  <c r="I999" i="1"/>
  <c r="J998" i="1"/>
  <c r="J998" i="1" a="1"/>
  <c r="I998" i="1"/>
  <c r="J997" i="1"/>
  <c r="J997" i="1" a="1"/>
  <c r="I997" i="1"/>
  <c r="J996" i="1"/>
  <c r="J996" i="1" a="1"/>
  <c r="I996" i="1"/>
  <c r="J995" i="1"/>
  <c r="J995" i="1" a="1"/>
  <c r="I995" i="1"/>
  <c r="J994" i="1"/>
  <c r="J994" i="1" a="1"/>
  <c r="I994" i="1"/>
  <c r="J993" i="1"/>
  <c r="J993" i="1" a="1"/>
  <c r="I993" i="1"/>
  <c r="J992" i="1"/>
  <c r="J992" i="1" a="1"/>
  <c r="I992" i="1"/>
  <c r="J991" i="1"/>
  <c r="J991" i="1" a="1"/>
  <c r="I991" i="1"/>
  <c r="J990" i="1"/>
  <c r="J990" i="1" a="1"/>
  <c r="I990" i="1"/>
  <c r="J989" i="1"/>
  <c r="J989" i="1" a="1"/>
  <c r="I989" i="1"/>
  <c r="J988" i="1"/>
  <c r="J988" i="1" a="1"/>
  <c r="I988" i="1"/>
  <c r="J987" i="1"/>
  <c r="J987" i="1" a="1"/>
  <c r="I987" i="1"/>
  <c r="J986" i="1"/>
  <c r="J986" i="1" a="1"/>
  <c r="I986" i="1"/>
  <c r="J985" i="1"/>
  <c r="J985" i="1" a="1"/>
  <c r="I985" i="1"/>
  <c r="J984" i="1"/>
  <c r="J984" i="1" a="1"/>
  <c r="I984" i="1"/>
  <c r="J983" i="1"/>
  <c r="J983" i="1" a="1"/>
  <c r="I983" i="1"/>
  <c r="J982" i="1"/>
  <c r="J982" i="1" a="1"/>
  <c r="I982" i="1"/>
  <c r="J981" i="1"/>
  <c r="J981" i="1" a="1"/>
  <c r="I981" i="1"/>
  <c r="J980" i="1"/>
  <c r="J980" i="1" a="1"/>
  <c r="I980" i="1"/>
  <c r="J979" i="1"/>
  <c r="J979" i="1" a="1"/>
  <c r="I979" i="1"/>
  <c r="J978" i="1"/>
  <c r="J978" i="1" a="1"/>
  <c r="I978" i="1"/>
  <c r="J977" i="1"/>
  <c r="J977" i="1" a="1"/>
  <c r="I977" i="1"/>
  <c r="J976" i="1"/>
  <c r="J976" i="1" a="1"/>
  <c r="I976" i="1"/>
  <c r="J975" i="1"/>
  <c r="J975" i="1" a="1"/>
  <c r="I975" i="1"/>
  <c r="J974" i="1"/>
  <c r="J974" i="1" a="1"/>
  <c r="I974" i="1"/>
  <c r="J973" i="1"/>
  <c r="J973" i="1" a="1"/>
  <c r="I973" i="1"/>
  <c r="J972" i="1"/>
  <c r="J972" i="1" a="1"/>
  <c r="I972" i="1"/>
  <c r="J971" i="1"/>
  <c r="J971" i="1" a="1"/>
  <c r="I971" i="1"/>
  <c r="J970" i="1"/>
  <c r="J970" i="1" a="1"/>
  <c r="I970" i="1"/>
  <c r="J969" i="1"/>
  <c r="J969" i="1" a="1"/>
  <c r="I969" i="1"/>
  <c r="J968" i="1"/>
  <c r="J968" i="1" a="1"/>
  <c r="I968" i="1"/>
  <c r="J967" i="1"/>
  <c r="J967" i="1" a="1"/>
  <c r="I967" i="1"/>
  <c r="J966" i="1"/>
  <c r="J966" i="1" a="1"/>
  <c r="I966" i="1"/>
  <c r="J965" i="1"/>
  <c r="J965" i="1" a="1"/>
  <c r="I965" i="1"/>
  <c r="J964" i="1"/>
  <c r="J964" i="1" a="1"/>
  <c r="I964" i="1"/>
  <c r="J963" i="1"/>
  <c r="J963" i="1" a="1"/>
  <c r="I963" i="1"/>
  <c r="J962" i="1"/>
  <c r="J962" i="1" a="1"/>
  <c r="I962" i="1"/>
  <c r="J961" i="1"/>
  <c r="J961" i="1" a="1"/>
  <c r="I961" i="1"/>
  <c r="J960" i="1"/>
  <c r="J960" i="1" a="1"/>
  <c r="I960" i="1"/>
  <c r="J959" i="1"/>
  <c r="J959" i="1" a="1"/>
  <c r="I959" i="1"/>
  <c r="J958" i="1"/>
  <c r="J958" i="1" a="1"/>
  <c r="I958" i="1"/>
  <c r="J957" i="1"/>
  <c r="J957" i="1" a="1"/>
  <c r="I957" i="1"/>
  <c r="J956" i="1"/>
  <c r="J956" i="1" a="1"/>
  <c r="I956" i="1"/>
  <c r="J955" i="1"/>
  <c r="J955" i="1" a="1"/>
  <c r="I955" i="1"/>
  <c r="J954" i="1"/>
  <c r="J954" i="1" a="1"/>
  <c r="I954" i="1"/>
  <c r="J953" i="1"/>
  <c r="J953" i="1" a="1"/>
  <c r="I953" i="1"/>
  <c r="J952" i="1"/>
  <c r="J952" i="1" a="1"/>
  <c r="I952" i="1"/>
  <c r="J951" i="1"/>
  <c r="J951" i="1" a="1"/>
  <c r="I951" i="1"/>
  <c r="J950" i="1"/>
  <c r="J950" i="1" a="1"/>
  <c r="I950" i="1"/>
  <c r="J949" i="1"/>
  <c r="J949" i="1" a="1"/>
  <c r="I949" i="1"/>
  <c r="J948" i="1"/>
  <c r="J948" i="1" a="1"/>
  <c r="I948" i="1"/>
  <c r="J947" i="1"/>
  <c r="J947" i="1" a="1"/>
  <c r="I947" i="1"/>
  <c r="J946" i="1"/>
  <c r="J946" i="1" a="1"/>
  <c r="I946" i="1"/>
  <c r="J945" i="1"/>
  <c r="J945" i="1" a="1"/>
  <c r="I945" i="1"/>
  <c r="J944" i="1"/>
  <c r="J944" i="1" a="1"/>
  <c r="I944" i="1"/>
  <c r="J943" i="1"/>
  <c r="J943" i="1" a="1"/>
  <c r="I943" i="1"/>
  <c r="J942" i="1"/>
  <c r="J942" i="1" a="1"/>
  <c r="I942" i="1"/>
  <c r="J941" i="1"/>
  <c r="J941" i="1" a="1"/>
  <c r="I941" i="1"/>
  <c r="J940" i="1"/>
  <c r="J940" i="1" a="1"/>
  <c r="I940" i="1"/>
  <c r="J939" i="1"/>
  <c r="J939" i="1" a="1"/>
  <c r="I939" i="1"/>
  <c r="J938" i="1"/>
  <c r="J938" i="1" a="1"/>
  <c r="I938" i="1"/>
  <c r="J937" i="1"/>
  <c r="J937" i="1" a="1"/>
  <c r="I937" i="1"/>
  <c r="J936" i="1"/>
  <c r="J936" i="1" a="1"/>
  <c r="I936" i="1"/>
  <c r="J935" i="1"/>
  <c r="J935" i="1" a="1"/>
  <c r="I935" i="1"/>
  <c r="J934" i="1"/>
  <c r="J934" i="1" a="1"/>
  <c r="I934" i="1"/>
  <c r="J933" i="1"/>
  <c r="J933" i="1" a="1"/>
  <c r="I933" i="1"/>
  <c r="J932" i="1"/>
  <c r="J932" i="1" a="1"/>
  <c r="I932" i="1"/>
  <c r="J931" i="1"/>
  <c r="J931" i="1" a="1"/>
  <c r="I931" i="1"/>
  <c r="J930" i="1"/>
  <c r="J930" i="1" a="1"/>
  <c r="I930" i="1"/>
  <c r="J929" i="1"/>
  <c r="J929" i="1" a="1"/>
  <c r="I929" i="1"/>
  <c r="J928" i="1"/>
  <c r="J928" i="1" a="1"/>
  <c r="I928" i="1"/>
  <c r="J927" i="1"/>
  <c r="J927" i="1" a="1"/>
  <c r="I927" i="1"/>
  <c r="J926" i="1"/>
  <c r="J926" i="1" a="1"/>
  <c r="I926" i="1"/>
  <c r="J925" i="1"/>
  <c r="J925" i="1" a="1"/>
  <c r="I925" i="1"/>
  <c r="J924" i="1"/>
  <c r="J924" i="1" a="1"/>
  <c r="I924" i="1"/>
  <c r="J923" i="1"/>
  <c r="J923" i="1" a="1"/>
  <c r="I923" i="1"/>
  <c r="J922" i="1"/>
  <c r="J922" i="1" a="1"/>
  <c r="I922" i="1"/>
  <c r="J921" i="1"/>
  <c r="J921" i="1" a="1"/>
  <c r="I921" i="1"/>
  <c r="J920" i="1"/>
  <c r="J920" i="1" a="1"/>
  <c r="I920" i="1"/>
  <c r="J919" i="1"/>
  <c r="J919" i="1" a="1"/>
  <c r="I919" i="1"/>
  <c r="J918" i="1"/>
  <c r="J918" i="1" a="1"/>
  <c r="I918" i="1"/>
  <c r="J917" i="1"/>
  <c r="J917" i="1" a="1"/>
  <c r="I917" i="1"/>
  <c r="J916" i="1"/>
  <c r="J916" i="1" a="1"/>
  <c r="I916" i="1"/>
  <c r="J915" i="1"/>
  <c r="J915" i="1" a="1"/>
  <c r="I915" i="1"/>
  <c r="J914" i="1"/>
  <c r="J914" i="1" a="1"/>
  <c r="I914" i="1"/>
  <c r="J913" i="1"/>
  <c r="J913" i="1" a="1"/>
  <c r="I913" i="1"/>
  <c r="J912" i="1"/>
  <c r="J912" i="1" a="1"/>
  <c r="I912" i="1"/>
  <c r="J911" i="1"/>
  <c r="J911" i="1" a="1"/>
  <c r="I911" i="1"/>
  <c r="J910" i="1"/>
  <c r="J910" i="1" a="1"/>
  <c r="I910" i="1"/>
  <c r="J909" i="1"/>
  <c r="J909" i="1" a="1"/>
  <c r="I909" i="1"/>
  <c r="J908" i="1"/>
  <c r="J908" i="1" a="1"/>
  <c r="I908" i="1"/>
  <c r="J907" i="1"/>
  <c r="J907" i="1" a="1"/>
  <c r="I907" i="1"/>
  <c r="J906" i="1"/>
  <c r="J906" i="1" a="1"/>
  <c r="I906" i="1"/>
  <c r="J905" i="1"/>
  <c r="J905" i="1" a="1"/>
  <c r="I905" i="1"/>
  <c r="J904" i="1"/>
  <c r="J904" i="1" a="1"/>
  <c r="I904" i="1"/>
  <c r="J903" i="1"/>
  <c r="J903" i="1" a="1"/>
  <c r="I903" i="1"/>
  <c r="J902" i="1"/>
  <c r="J902" i="1" a="1"/>
  <c r="I902" i="1"/>
  <c r="J901" i="1"/>
  <c r="J901" i="1" a="1"/>
  <c r="I901" i="1"/>
  <c r="J900" i="1"/>
  <c r="J900" i="1" a="1"/>
  <c r="I900" i="1"/>
  <c r="J899" i="1"/>
  <c r="J899" i="1" a="1"/>
  <c r="I899" i="1"/>
  <c r="J898" i="1"/>
  <c r="J898" i="1" a="1"/>
  <c r="I898" i="1"/>
  <c r="J897" i="1"/>
  <c r="J897" i="1" a="1"/>
  <c r="I897" i="1"/>
  <c r="J896" i="1"/>
  <c r="J896" i="1" a="1"/>
  <c r="I896" i="1"/>
  <c r="J895" i="1"/>
  <c r="J895" i="1" a="1"/>
  <c r="I895" i="1"/>
  <c r="J894" i="1"/>
  <c r="J894" i="1" a="1"/>
  <c r="I894" i="1"/>
  <c r="J893" i="1"/>
  <c r="J893" i="1" a="1"/>
  <c r="I893" i="1"/>
  <c r="J892" i="1"/>
  <c r="J892" i="1" a="1"/>
  <c r="I892" i="1"/>
  <c r="J891" i="1"/>
  <c r="J891" i="1" a="1"/>
  <c r="I891" i="1"/>
  <c r="J890" i="1"/>
  <c r="J890" i="1" a="1"/>
  <c r="I890" i="1"/>
  <c r="J889" i="1"/>
  <c r="J889" i="1" a="1"/>
  <c r="I889" i="1"/>
  <c r="J888" i="1"/>
  <c r="J888" i="1" a="1"/>
  <c r="I888" i="1"/>
  <c r="J887" i="1"/>
  <c r="J887" i="1" a="1"/>
  <c r="I887" i="1"/>
  <c r="J886" i="1"/>
  <c r="J886" i="1" a="1"/>
  <c r="I886" i="1"/>
  <c r="J885" i="1"/>
  <c r="J885" i="1" a="1"/>
  <c r="I885" i="1"/>
  <c r="J884" i="1"/>
  <c r="J884" i="1" a="1"/>
  <c r="I884" i="1"/>
  <c r="J883" i="1"/>
  <c r="J883" i="1" a="1"/>
  <c r="I883" i="1"/>
  <c r="J882" i="1"/>
  <c r="J882" i="1" a="1"/>
  <c r="I882" i="1"/>
  <c r="J881" i="1"/>
  <c r="J881" i="1" a="1"/>
  <c r="I881" i="1"/>
  <c r="J880" i="1"/>
  <c r="J880" i="1" a="1"/>
  <c r="I880" i="1"/>
  <c r="J879" i="1"/>
  <c r="J879" i="1" a="1"/>
  <c r="I879" i="1"/>
  <c r="J878" i="1"/>
  <c r="J878" i="1" a="1"/>
  <c r="I878" i="1"/>
  <c r="J877" i="1"/>
  <c r="J877" i="1" a="1"/>
  <c r="I877" i="1"/>
  <c r="J876" i="1"/>
  <c r="J876" i="1" a="1"/>
  <c r="I876" i="1"/>
  <c r="J875" i="1"/>
  <c r="J875" i="1" a="1"/>
  <c r="I875" i="1"/>
  <c r="J874" i="1"/>
  <c r="J874" i="1" a="1"/>
  <c r="I874" i="1"/>
  <c r="J873" i="1"/>
  <c r="J873" i="1" a="1"/>
  <c r="I873" i="1"/>
  <c r="J872" i="1"/>
  <c r="J872" i="1" a="1"/>
  <c r="I872" i="1"/>
  <c r="J871" i="1"/>
  <c r="J871" i="1" a="1"/>
  <c r="I871" i="1"/>
  <c r="J870" i="1"/>
  <c r="J870" i="1" a="1"/>
  <c r="I870" i="1"/>
  <c r="J869" i="1"/>
  <c r="J869" i="1" a="1"/>
  <c r="I869" i="1"/>
  <c r="J868" i="1"/>
  <c r="J868" i="1" a="1"/>
  <c r="I868" i="1"/>
  <c r="J867" i="1"/>
  <c r="J867" i="1" a="1"/>
  <c r="I867" i="1"/>
  <c r="J866" i="1"/>
  <c r="J866" i="1" a="1"/>
  <c r="I866" i="1"/>
  <c r="J865" i="1"/>
  <c r="J865" i="1" a="1"/>
  <c r="I865" i="1"/>
  <c r="J864" i="1"/>
  <c r="J864" i="1" a="1"/>
  <c r="I864" i="1"/>
  <c r="J863" i="1"/>
  <c r="J863" i="1" a="1"/>
  <c r="I863" i="1"/>
  <c r="J862" i="1"/>
  <c r="J862" i="1" a="1"/>
  <c r="I862" i="1"/>
  <c r="J861" i="1"/>
  <c r="J861" i="1" a="1"/>
  <c r="I861" i="1"/>
  <c r="J860" i="1"/>
  <c r="J860" i="1" a="1"/>
  <c r="I860" i="1"/>
  <c r="J859" i="1"/>
  <c r="J859" i="1" a="1"/>
  <c r="I859" i="1"/>
  <c r="J858" i="1"/>
  <c r="J858" i="1" a="1"/>
  <c r="I858" i="1"/>
  <c r="J857" i="1"/>
  <c r="J857" i="1" a="1"/>
  <c r="I857" i="1"/>
  <c r="J856" i="1"/>
  <c r="J856" i="1" a="1"/>
  <c r="I856" i="1"/>
  <c r="J855" i="1"/>
  <c r="J855" i="1" a="1"/>
  <c r="I855" i="1"/>
  <c r="J854" i="1"/>
  <c r="J854" i="1" a="1"/>
  <c r="I854" i="1"/>
  <c r="J853" i="1"/>
  <c r="J853" i="1" a="1"/>
  <c r="I853" i="1"/>
  <c r="J852" i="1"/>
  <c r="J852" i="1" a="1"/>
  <c r="I852" i="1"/>
  <c r="J851" i="1"/>
  <c r="J851" i="1" a="1"/>
  <c r="I851" i="1"/>
  <c r="J850" i="1"/>
  <c r="J850" i="1" a="1"/>
  <c r="I850" i="1"/>
  <c r="J849" i="1"/>
  <c r="J849" i="1" a="1"/>
  <c r="I849" i="1"/>
  <c r="J848" i="1"/>
  <c r="J848" i="1" a="1"/>
  <c r="I848" i="1"/>
  <c r="J847" i="1"/>
  <c r="J847" i="1" a="1"/>
  <c r="I847" i="1"/>
  <c r="J846" i="1"/>
  <c r="J846" i="1" a="1"/>
  <c r="I846" i="1"/>
  <c r="J845" i="1"/>
  <c r="J845" i="1" a="1"/>
  <c r="I845" i="1"/>
  <c r="J844" i="1"/>
  <c r="J844" i="1" a="1"/>
  <c r="I844" i="1"/>
  <c r="J843" i="1"/>
  <c r="J843" i="1" a="1"/>
  <c r="I843" i="1"/>
  <c r="J842" i="1"/>
  <c r="J842" i="1" a="1"/>
  <c r="I842" i="1"/>
  <c r="J841" i="1"/>
  <c r="J841" i="1" a="1"/>
  <c r="I841" i="1"/>
  <c r="J840" i="1"/>
  <c r="J840" i="1" a="1"/>
  <c r="I840" i="1"/>
  <c r="J839" i="1"/>
  <c r="J839" i="1" a="1"/>
  <c r="I839" i="1"/>
  <c r="J838" i="1"/>
  <c r="J838" i="1" a="1"/>
  <c r="I838" i="1"/>
  <c r="J837" i="1"/>
  <c r="J837" i="1" a="1"/>
  <c r="I837" i="1"/>
  <c r="J836" i="1"/>
  <c r="J836" i="1" a="1"/>
  <c r="I836" i="1"/>
  <c r="J835" i="1"/>
  <c r="J835" i="1" a="1"/>
  <c r="I835" i="1"/>
  <c r="J834" i="1"/>
  <c r="J834" i="1" a="1"/>
  <c r="I834" i="1"/>
  <c r="J833" i="1"/>
  <c r="J833" i="1" a="1"/>
  <c r="I833" i="1"/>
  <c r="J832" i="1"/>
  <c r="J832" i="1" a="1"/>
  <c r="I832" i="1"/>
  <c r="J831" i="1"/>
  <c r="J831" i="1" a="1"/>
  <c r="I831" i="1"/>
  <c r="J830" i="1"/>
  <c r="J830" i="1" a="1"/>
  <c r="I830" i="1"/>
  <c r="J829" i="1"/>
  <c r="J829" i="1" a="1"/>
  <c r="I829" i="1"/>
  <c r="J828" i="1"/>
  <c r="J828" i="1" a="1"/>
  <c r="I828" i="1"/>
  <c r="J827" i="1"/>
  <c r="J827" i="1" a="1"/>
  <c r="I827" i="1"/>
  <c r="J826" i="1"/>
  <c r="J826" i="1" a="1"/>
  <c r="I826" i="1"/>
  <c r="J825" i="1"/>
  <c r="J825" i="1" a="1"/>
  <c r="I825" i="1"/>
  <c r="J824" i="1"/>
  <c r="J824" i="1" a="1"/>
  <c r="I824" i="1"/>
  <c r="J823" i="1"/>
  <c r="J823" i="1" a="1"/>
  <c r="I823" i="1"/>
  <c r="J822" i="1"/>
  <c r="J822" i="1" a="1"/>
  <c r="I822" i="1"/>
  <c r="J821" i="1"/>
  <c r="J821" i="1" a="1"/>
  <c r="I821" i="1"/>
  <c r="J820" i="1"/>
  <c r="J820" i="1" a="1"/>
  <c r="I820" i="1"/>
  <c r="J819" i="1"/>
  <c r="J819" i="1" a="1"/>
  <c r="I819" i="1"/>
  <c r="J818" i="1"/>
  <c r="J818" i="1" a="1"/>
  <c r="I818" i="1"/>
  <c r="J817" i="1"/>
  <c r="J817" i="1" a="1"/>
  <c r="I817" i="1"/>
  <c r="J816" i="1"/>
  <c r="J816" i="1" a="1"/>
  <c r="I816" i="1"/>
  <c r="J815" i="1"/>
  <c r="J815" i="1" a="1"/>
  <c r="I815" i="1"/>
  <c r="J814" i="1"/>
  <c r="J814" i="1" a="1"/>
  <c r="I814" i="1"/>
  <c r="J813" i="1"/>
  <c r="J813" i="1" a="1"/>
  <c r="I813" i="1"/>
  <c r="J812" i="1"/>
  <c r="J812" i="1" a="1"/>
  <c r="I812" i="1"/>
  <c r="J811" i="1"/>
  <c r="J811" i="1" a="1"/>
  <c r="I811" i="1"/>
  <c r="J810" i="1"/>
  <c r="J810" i="1" a="1"/>
  <c r="I810" i="1"/>
  <c r="J809" i="1"/>
  <c r="J809" i="1" a="1"/>
  <c r="I809" i="1"/>
  <c r="J808" i="1"/>
  <c r="J808" i="1" a="1"/>
  <c r="I808" i="1"/>
  <c r="J807" i="1"/>
  <c r="J807" i="1" a="1"/>
  <c r="I807" i="1"/>
  <c r="J806" i="1"/>
  <c r="J806" i="1" a="1"/>
  <c r="I806" i="1"/>
  <c r="J805" i="1"/>
  <c r="J805" i="1" a="1"/>
  <c r="I805" i="1"/>
  <c r="J804" i="1"/>
  <c r="J804" i="1" a="1"/>
  <c r="I804" i="1"/>
  <c r="J803" i="1"/>
  <c r="J803" i="1" a="1"/>
  <c r="I803" i="1"/>
  <c r="J802" i="1"/>
  <c r="J802" i="1" a="1"/>
  <c r="I802" i="1"/>
  <c r="J801" i="1"/>
  <c r="J801" i="1" a="1"/>
  <c r="I801" i="1"/>
  <c r="J800" i="1"/>
  <c r="J800" i="1" a="1"/>
  <c r="I800" i="1"/>
  <c r="J799" i="1"/>
  <c r="J799" i="1" a="1"/>
  <c r="I799" i="1"/>
  <c r="J798" i="1"/>
  <c r="J798" i="1" a="1"/>
  <c r="I798" i="1"/>
  <c r="J797" i="1"/>
  <c r="J797" i="1" a="1"/>
  <c r="I797" i="1"/>
  <c r="J796" i="1"/>
  <c r="J796" i="1" a="1"/>
  <c r="I796" i="1"/>
  <c r="J795" i="1"/>
  <c r="J795" i="1" a="1"/>
  <c r="I795" i="1"/>
  <c r="J794" i="1"/>
  <c r="J794" i="1" a="1"/>
  <c r="I794" i="1"/>
  <c r="J793" i="1"/>
  <c r="J793" i="1" a="1"/>
  <c r="I793" i="1"/>
  <c r="J792" i="1"/>
  <c r="J792" i="1" a="1"/>
  <c r="I792" i="1"/>
  <c r="J791" i="1"/>
  <c r="J791" i="1" a="1"/>
  <c r="I791" i="1"/>
  <c r="J790" i="1"/>
  <c r="J790" i="1" a="1"/>
  <c r="I790" i="1"/>
  <c r="J789" i="1"/>
  <c r="J789" i="1" a="1"/>
  <c r="I789" i="1"/>
  <c r="J788" i="1"/>
  <c r="J788" i="1" a="1"/>
  <c r="I788" i="1"/>
  <c r="J787" i="1"/>
  <c r="J787" i="1" a="1"/>
  <c r="I787" i="1"/>
  <c r="J786" i="1"/>
  <c r="J786" i="1" a="1"/>
  <c r="I786" i="1"/>
  <c r="J785" i="1"/>
  <c r="J785" i="1" a="1"/>
  <c r="I785" i="1"/>
  <c r="J784" i="1"/>
  <c r="J784" i="1" a="1"/>
  <c r="I784" i="1"/>
  <c r="J783" i="1"/>
  <c r="J783" i="1" a="1"/>
  <c r="I783" i="1"/>
  <c r="J782" i="1"/>
  <c r="J782" i="1" a="1"/>
  <c r="I782" i="1"/>
  <c r="J781" i="1"/>
  <c r="J781" i="1" a="1"/>
  <c r="I781" i="1"/>
  <c r="J780" i="1"/>
  <c r="J780" i="1" a="1"/>
  <c r="I780" i="1"/>
  <c r="J779" i="1"/>
  <c r="J779" i="1" a="1"/>
  <c r="I779" i="1"/>
  <c r="J778" i="1"/>
  <c r="J778" i="1" a="1"/>
  <c r="I778" i="1"/>
  <c r="J777" i="1"/>
  <c r="J777" i="1" a="1"/>
  <c r="I777" i="1"/>
  <c r="J776" i="1"/>
  <c r="J776" i="1" a="1"/>
  <c r="I776" i="1"/>
  <c r="J775" i="1"/>
  <c r="J775" i="1" a="1"/>
  <c r="I775" i="1"/>
  <c r="J774" i="1"/>
  <c r="J774" i="1" a="1"/>
  <c r="I774" i="1"/>
  <c r="J773" i="1"/>
  <c r="J773" i="1" a="1"/>
  <c r="I773" i="1"/>
  <c r="J772" i="1"/>
  <c r="J772" i="1" a="1"/>
  <c r="I772" i="1"/>
  <c r="J771" i="1"/>
  <c r="J771" i="1" a="1"/>
  <c r="I771" i="1"/>
  <c r="J770" i="1"/>
  <c r="J770" i="1" a="1"/>
  <c r="I770" i="1"/>
  <c r="J769" i="1"/>
  <c r="J769" i="1" a="1"/>
  <c r="I769" i="1"/>
  <c r="J768" i="1"/>
  <c r="J768" i="1" a="1"/>
  <c r="I768" i="1"/>
  <c r="J767" i="1"/>
  <c r="J767" i="1" a="1"/>
  <c r="I767" i="1"/>
  <c r="J766" i="1"/>
  <c r="J766" i="1" a="1"/>
  <c r="I766" i="1"/>
  <c r="J765" i="1"/>
  <c r="J765" i="1" a="1"/>
  <c r="I765" i="1"/>
  <c r="J764" i="1"/>
  <c r="J764" i="1" a="1"/>
  <c r="I764" i="1"/>
  <c r="J763" i="1"/>
  <c r="J763" i="1" a="1"/>
  <c r="I763" i="1"/>
  <c r="J762" i="1"/>
  <c r="J762" i="1" a="1"/>
  <c r="I762" i="1"/>
  <c r="J761" i="1"/>
  <c r="J761" i="1" a="1"/>
  <c r="I761" i="1"/>
  <c r="J760" i="1"/>
  <c r="J760" i="1" a="1"/>
  <c r="I760" i="1"/>
  <c r="J759" i="1"/>
  <c r="J759" i="1" a="1"/>
  <c r="I759" i="1"/>
  <c r="J758" i="1"/>
  <c r="J758" i="1" a="1"/>
  <c r="I758" i="1"/>
  <c r="J757" i="1"/>
  <c r="J757" i="1" a="1"/>
  <c r="I757" i="1"/>
  <c r="J756" i="1"/>
  <c r="J756" i="1" a="1"/>
  <c r="I756" i="1"/>
  <c r="J755" i="1"/>
  <c r="J755" i="1" a="1"/>
  <c r="I755" i="1"/>
  <c r="J754" i="1"/>
  <c r="J754" i="1" a="1"/>
  <c r="I754" i="1"/>
  <c r="J753" i="1"/>
  <c r="J753" i="1" a="1"/>
  <c r="I753" i="1"/>
  <c r="J752" i="1"/>
  <c r="J752" i="1" a="1"/>
  <c r="I752" i="1"/>
  <c r="J751" i="1"/>
  <c r="J751" i="1" a="1"/>
  <c r="I751" i="1"/>
  <c r="J750" i="1"/>
  <c r="J750" i="1" a="1"/>
  <c r="I750" i="1"/>
  <c r="J749" i="1"/>
  <c r="J749" i="1" a="1"/>
  <c r="I749" i="1"/>
  <c r="J748" i="1"/>
  <c r="J748" i="1" a="1"/>
  <c r="I748" i="1"/>
  <c r="J747" i="1"/>
  <c r="J747" i="1" a="1"/>
  <c r="I747" i="1"/>
  <c r="J746" i="1"/>
  <c r="J746" i="1" a="1"/>
  <c r="I746" i="1"/>
  <c r="J745" i="1"/>
  <c r="J745" i="1" a="1"/>
  <c r="I745" i="1"/>
  <c r="J744" i="1"/>
  <c r="J744" i="1" a="1"/>
  <c r="I744" i="1"/>
  <c r="J743" i="1"/>
  <c r="J743" i="1" a="1"/>
  <c r="I743" i="1"/>
  <c r="J742" i="1"/>
  <c r="J742" i="1" a="1"/>
  <c r="I742" i="1"/>
  <c r="J741" i="1"/>
  <c r="J741" i="1" a="1"/>
  <c r="I741" i="1"/>
  <c r="J740" i="1"/>
  <c r="J740" i="1" a="1"/>
  <c r="I740" i="1"/>
  <c r="J739" i="1"/>
  <c r="J739" i="1" a="1"/>
  <c r="I739" i="1"/>
  <c r="J738" i="1"/>
  <c r="J738" i="1" a="1"/>
  <c r="I738" i="1"/>
  <c r="J737" i="1"/>
  <c r="J737" i="1" a="1"/>
  <c r="I737" i="1"/>
  <c r="J736" i="1"/>
  <c r="J736" i="1" a="1"/>
  <c r="I736" i="1"/>
  <c r="J735" i="1"/>
  <c r="J735" i="1" a="1"/>
  <c r="I735" i="1"/>
  <c r="J734" i="1"/>
  <c r="J734" i="1" a="1"/>
  <c r="I734" i="1"/>
  <c r="J733" i="1"/>
  <c r="J733" i="1" a="1"/>
  <c r="I733" i="1"/>
  <c r="J732" i="1"/>
  <c r="J732" i="1" a="1"/>
  <c r="I732" i="1"/>
  <c r="J731" i="1"/>
  <c r="J731" i="1" a="1"/>
  <c r="I731" i="1"/>
  <c r="J730" i="1"/>
  <c r="J730" i="1" a="1"/>
  <c r="I730" i="1"/>
  <c r="J729" i="1"/>
  <c r="J729" i="1" a="1"/>
  <c r="I729" i="1"/>
  <c r="J728" i="1"/>
  <c r="J728" i="1" a="1"/>
  <c r="I728" i="1"/>
  <c r="J727" i="1"/>
  <c r="J727" i="1" a="1"/>
  <c r="I727" i="1"/>
  <c r="J726" i="1"/>
  <c r="J726" i="1" a="1"/>
  <c r="I726" i="1"/>
  <c r="J725" i="1"/>
  <c r="J725" i="1" a="1"/>
  <c r="I725" i="1"/>
  <c r="J724" i="1"/>
  <c r="J724" i="1" a="1"/>
  <c r="I724" i="1"/>
  <c r="J723" i="1"/>
  <c r="J723" i="1" a="1"/>
  <c r="I723" i="1"/>
  <c r="J722" i="1"/>
  <c r="J722" i="1" a="1"/>
  <c r="I722" i="1"/>
  <c r="J721" i="1"/>
  <c r="J721" i="1" a="1"/>
  <c r="I721" i="1"/>
  <c r="J720" i="1"/>
  <c r="J720" i="1" a="1"/>
  <c r="I720" i="1"/>
  <c r="J719" i="1"/>
  <c r="J719" i="1" a="1"/>
  <c r="I719" i="1"/>
  <c r="J718" i="1"/>
  <c r="J718" i="1" a="1"/>
  <c r="I718" i="1"/>
  <c r="J717" i="1"/>
  <c r="J717" i="1" a="1"/>
  <c r="I717" i="1"/>
  <c r="J716" i="1"/>
  <c r="J716" i="1" a="1"/>
  <c r="I716" i="1"/>
  <c r="J715" i="1"/>
  <c r="J715" i="1" a="1"/>
  <c r="I715" i="1"/>
  <c r="J714" i="1"/>
  <c r="J714" i="1" a="1"/>
  <c r="I714" i="1"/>
  <c r="J713" i="1"/>
  <c r="J713" i="1" a="1"/>
  <c r="I713" i="1"/>
  <c r="J712" i="1"/>
  <c r="J712" i="1" a="1"/>
  <c r="I712" i="1"/>
  <c r="J711" i="1"/>
  <c r="J711" i="1" a="1"/>
  <c r="I711" i="1"/>
  <c r="J710" i="1"/>
  <c r="J710" i="1" a="1"/>
  <c r="I710" i="1"/>
  <c r="J709" i="1"/>
  <c r="J709" i="1" a="1"/>
  <c r="I709" i="1"/>
  <c r="J708" i="1"/>
  <c r="J708" i="1" a="1"/>
  <c r="I708" i="1"/>
  <c r="J707" i="1"/>
  <c r="J707" i="1" a="1"/>
  <c r="I707" i="1"/>
  <c r="J706" i="1"/>
  <c r="J706" i="1" a="1"/>
  <c r="I706" i="1"/>
  <c r="J705" i="1"/>
  <c r="J705" i="1" a="1"/>
  <c r="I705" i="1"/>
  <c r="J704" i="1"/>
  <c r="J704" i="1" a="1"/>
  <c r="I704" i="1"/>
  <c r="J703" i="1"/>
  <c r="J703" i="1" a="1"/>
  <c r="I703" i="1"/>
  <c r="J702" i="1"/>
  <c r="J702" i="1" a="1"/>
  <c r="I702" i="1"/>
  <c r="J701" i="1"/>
  <c r="J701" i="1" a="1"/>
  <c r="I701" i="1"/>
  <c r="J700" i="1"/>
  <c r="J700" i="1" a="1"/>
  <c r="I700" i="1"/>
  <c r="J699" i="1"/>
  <c r="J699" i="1" a="1"/>
  <c r="I699" i="1"/>
  <c r="J698" i="1"/>
  <c r="J698" i="1" a="1"/>
  <c r="I698" i="1"/>
  <c r="J697" i="1"/>
  <c r="J697" i="1" a="1"/>
  <c r="I697" i="1"/>
  <c r="J696" i="1"/>
  <c r="J696" i="1" a="1"/>
  <c r="I696" i="1"/>
  <c r="J695" i="1"/>
  <c r="J695" i="1" a="1"/>
  <c r="I695" i="1"/>
  <c r="J694" i="1"/>
  <c r="J694" i="1" a="1"/>
  <c r="I694" i="1"/>
  <c r="J693" i="1"/>
  <c r="J693" i="1" a="1"/>
  <c r="I693" i="1"/>
  <c r="J692" i="1"/>
  <c r="J692" i="1" a="1"/>
  <c r="I692" i="1"/>
  <c r="J691" i="1"/>
  <c r="J691" i="1" a="1"/>
  <c r="I691" i="1"/>
  <c r="J690" i="1"/>
  <c r="J690" i="1" a="1"/>
  <c r="I690" i="1"/>
  <c r="J689" i="1"/>
  <c r="J689" i="1" a="1"/>
  <c r="I689" i="1"/>
  <c r="J688" i="1"/>
  <c r="J688" i="1" a="1"/>
  <c r="I688" i="1"/>
  <c r="J687" i="1"/>
  <c r="J687" i="1" a="1"/>
  <c r="I687" i="1"/>
  <c r="J686" i="1"/>
  <c r="J686" i="1" a="1"/>
  <c r="I686" i="1"/>
  <c r="J685" i="1"/>
  <c r="J685" i="1" a="1"/>
  <c r="I685" i="1"/>
  <c r="J684" i="1"/>
  <c r="J684" i="1" a="1"/>
  <c r="I684" i="1"/>
  <c r="J683" i="1"/>
  <c r="J683" i="1" a="1"/>
  <c r="I683" i="1"/>
  <c r="J682" i="1"/>
  <c r="J682" i="1" a="1"/>
  <c r="I682" i="1"/>
  <c r="J681" i="1"/>
  <c r="J681" i="1" a="1"/>
  <c r="I681" i="1"/>
  <c r="J680" i="1"/>
  <c r="J680" i="1" a="1"/>
  <c r="I680" i="1"/>
  <c r="J679" i="1"/>
  <c r="J679" i="1" a="1"/>
  <c r="I679" i="1"/>
  <c r="J678" i="1"/>
  <c r="J678" i="1" a="1"/>
  <c r="I678" i="1"/>
  <c r="J677" i="1"/>
  <c r="J677" i="1" a="1"/>
  <c r="I677" i="1"/>
  <c r="J676" i="1"/>
  <c r="J676" i="1" a="1"/>
  <c r="I676" i="1"/>
  <c r="J675" i="1"/>
  <c r="J675" i="1" a="1"/>
  <c r="I675" i="1"/>
  <c r="J674" i="1"/>
  <c r="J674" i="1" a="1"/>
  <c r="I674" i="1"/>
  <c r="J673" i="1"/>
  <c r="J673" i="1" a="1"/>
  <c r="I673" i="1"/>
  <c r="J672" i="1"/>
  <c r="J672" i="1" a="1"/>
  <c r="I672" i="1"/>
  <c r="J671" i="1"/>
  <c r="J671" i="1" a="1"/>
  <c r="I671" i="1"/>
  <c r="J670" i="1"/>
  <c r="J670" i="1" a="1"/>
  <c r="I670" i="1"/>
  <c r="J669" i="1"/>
  <c r="J669" i="1" a="1"/>
  <c r="I669" i="1"/>
  <c r="J668" i="1"/>
  <c r="J668" i="1" a="1"/>
  <c r="I668" i="1"/>
  <c r="J667" i="1"/>
  <c r="J667" i="1" a="1"/>
  <c r="I667" i="1"/>
  <c r="J666" i="1"/>
  <c r="J666" i="1" a="1"/>
  <c r="I666" i="1"/>
  <c r="J665" i="1"/>
  <c r="J665" i="1" a="1"/>
  <c r="I665" i="1"/>
  <c r="J664" i="1"/>
  <c r="J664" i="1" a="1"/>
  <c r="I664" i="1"/>
  <c r="J663" i="1"/>
  <c r="J663" i="1" a="1"/>
  <c r="I663" i="1"/>
  <c r="J662" i="1"/>
  <c r="J662" i="1" a="1"/>
  <c r="I662" i="1"/>
  <c r="J661" i="1"/>
  <c r="J661" i="1" a="1"/>
  <c r="I661" i="1"/>
  <c r="J660" i="1"/>
  <c r="J660" i="1" a="1"/>
  <c r="I660" i="1"/>
  <c r="J659" i="1"/>
  <c r="J659" i="1" a="1"/>
  <c r="I659" i="1"/>
  <c r="J658" i="1"/>
  <c r="J658" i="1" a="1"/>
  <c r="I658" i="1"/>
  <c r="J657" i="1"/>
  <c r="J657" i="1" a="1"/>
  <c r="I657" i="1"/>
  <c r="J656" i="1"/>
  <c r="J656" i="1" a="1"/>
  <c r="I656" i="1"/>
  <c r="J655" i="1"/>
  <c r="J655" i="1" a="1"/>
  <c r="I655" i="1"/>
  <c r="J654" i="1"/>
  <c r="J654" i="1" a="1"/>
  <c r="I654" i="1"/>
  <c r="J653" i="1"/>
  <c r="J653" i="1" a="1"/>
  <c r="I653" i="1"/>
  <c r="J652" i="1"/>
  <c r="J652" i="1" a="1"/>
  <c r="I652" i="1"/>
  <c r="J651" i="1"/>
  <c r="J651" i="1" a="1"/>
  <c r="I651" i="1"/>
  <c r="J650" i="1"/>
  <c r="J650" i="1" a="1"/>
  <c r="I650" i="1"/>
  <c r="J649" i="1"/>
  <c r="J649" i="1" a="1"/>
  <c r="I649" i="1"/>
  <c r="J648" i="1"/>
  <c r="J648" i="1" a="1"/>
  <c r="I648" i="1"/>
  <c r="J647" i="1"/>
  <c r="J647" i="1" a="1"/>
  <c r="I647" i="1"/>
  <c r="J646" i="1"/>
  <c r="J646" i="1" a="1"/>
  <c r="I646" i="1"/>
  <c r="J645" i="1"/>
  <c r="J645" i="1" a="1"/>
  <c r="I645" i="1"/>
  <c r="J644" i="1"/>
  <c r="J644" i="1" a="1"/>
  <c r="I644" i="1"/>
  <c r="J643" i="1"/>
  <c r="J643" i="1" a="1"/>
  <c r="I643" i="1"/>
  <c r="J642" i="1"/>
  <c r="J642" i="1" a="1"/>
  <c r="I642" i="1"/>
  <c r="J641" i="1"/>
  <c r="J641" i="1" a="1"/>
  <c r="I641" i="1"/>
  <c r="J640" i="1"/>
  <c r="J640" i="1" a="1"/>
  <c r="I640" i="1"/>
  <c r="J639" i="1"/>
  <c r="J639" i="1" a="1"/>
  <c r="I639" i="1"/>
  <c r="J638" i="1"/>
  <c r="J638" i="1" a="1"/>
  <c r="I638" i="1"/>
  <c r="J637" i="1"/>
  <c r="J637" i="1" a="1"/>
  <c r="I637" i="1"/>
  <c r="J636" i="1"/>
  <c r="J636" i="1" a="1"/>
  <c r="I636" i="1"/>
  <c r="J635" i="1"/>
  <c r="J635" i="1" a="1"/>
  <c r="I635" i="1"/>
  <c r="J634" i="1"/>
  <c r="J634" i="1" a="1"/>
  <c r="I634" i="1"/>
  <c r="J633" i="1"/>
  <c r="J633" i="1" a="1"/>
  <c r="I633" i="1"/>
  <c r="J632" i="1"/>
  <c r="J632" i="1" a="1"/>
  <c r="I632" i="1"/>
  <c r="J631" i="1"/>
  <c r="J631" i="1" a="1"/>
  <c r="I631" i="1"/>
  <c r="J630" i="1"/>
  <c r="J630" i="1" a="1"/>
  <c r="I630" i="1"/>
  <c r="J629" i="1"/>
  <c r="J629" i="1" a="1"/>
  <c r="I629" i="1"/>
  <c r="J628" i="1"/>
  <c r="J628" i="1" a="1"/>
  <c r="I628" i="1"/>
  <c r="J627" i="1"/>
  <c r="J627" i="1" a="1"/>
  <c r="I627" i="1"/>
  <c r="J626" i="1"/>
  <c r="J626" i="1" a="1"/>
  <c r="I626" i="1"/>
  <c r="J625" i="1"/>
  <c r="J625" i="1" a="1"/>
  <c r="I625" i="1"/>
  <c r="J624" i="1"/>
  <c r="J624" i="1" a="1"/>
  <c r="I624" i="1"/>
  <c r="J623" i="1"/>
  <c r="J623" i="1" a="1"/>
  <c r="I623" i="1"/>
  <c r="J622" i="1"/>
  <c r="J622" i="1" a="1"/>
  <c r="I622" i="1"/>
  <c r="J621" i="1"/>
  <c r="J621" i="1" a="1"/>
  <c r="I621" i="1"/>
  <c r="J620" i="1"/>
  <c r="J620" i="1" a="1"/>
  <c r="I620" i="1"/>
  <c r="J619" i="1"/>
  <c r="J619" i="1" a="1"/>
  <c r="I619" i="1"/>
  <c r="J618" i="1"/>
  <c r="J618" i="1" a="1"/>
  <c r="I618" i="1"/>
  <c r="J617" i="1"/>
  <c r="J617" i="1" a="1"/>
  <c r="I617" i="1"/>
  <c r="J616" i="1"/>
  <c r="J616" i="1" a="1"/>
  <c r="I616" i="1"/>
  <c r="J615" i="1"/>
  <c r="J615" i="1" a="1"/>
  <c r="I615" i="1"/>
  <c r="J614" i="1"/>
  <c r="J614" i="1" a="1"/>
  <c r="I614" i="1"/>
  <c r="J613" i="1"/>
  <c r="J613" i="1" a="1"/>
  <c r="I613" i="1"/>
  <c r="J612" i="1"/>
  <c r="J612" i="1" a="1"/>
  <c r="I612" i="1"/>
  <c r="J611" i="1"/>
  <c r="J611" i="1" a="1"/>
  <c r="I611" i="1"/>
  <c r="J610" i="1"/>
  <c r="J610" i="1" a="1"/>
  <c r="I610" i="1"/>
  <c r="J609" i="1"/>
  <c r="J609" i="1" a="1"/>
  <c r="I609" i="1"/>
  <c r="J608" i="1"/>
  <c r="J608" i="1" a="1"/>
  <c r="I608" i="1"/>
  <c r="J607" i="1"/>
  <c r="J607" i="1" a="1"/>
  <c r="I607" i="1"/>
  <c r="J606" i="1"/>
  <c r="J606" i="1" a="1"/>
  <c r="I606" i="1"/>
  <c r="J605" i="1"/>
  <c r="J605" i="1" a="1"/>
  <c r="I605" i="1"/>
  <c r="J604" i="1"/>
  <c r="J604" i="1" a="1"/>
  <c r="I604" i="1"/>
  <c r="J603" i="1"/>
  <c r="J603" i="1" a="1"/>
  <c r="I603" i="1"/>
  <c r="J602" i="1"/>
  <c r="J602" i="1" a="1"/>
  <c r="I602" i="1"/>
  <c r="J601" i="1"/>
  <c r="J601" i="1" a="1"/>
  <c r="I601" i="1"/>
  <c r="J600" i="1"/>
  <c r="J600" i="1" a="1"/>
  <c r="I600" i="1"/>
  <c r="J599" i="1"/>
  <c r="J599" i="1" a="1"/>
  <c r="I599" i="1"/>
  <c r="J598" i="1"/>
  <c r="J598" i="1" a="1"/>
  <c r="I598" i="1"/>
  <c r="J597" i="1"/>
  <c r="J597" i="1" a="1"/>
  <c r="I597" i="1"/>
  <c r="J596" i="1"/>
  <c r="J596" i="1" a="1"/>
  <c r="I596" i="1"/>
  <c r="J595" i="1"/>
  <c r="J595" i="1" a="1"/>
  <c r="I595" i="1"/>
  <c r="J594" i="1"/>
  <c r="J594" i="1" a="1"/>
  <c r="I594" i="1"/>
  <c r="J593" i="1"/>
  <c r="J593" i="1" a="1"/>
  <c r="I593" i="1"/>
  <c r="J592" i="1"/>
  <c r="J592" i="1" a="1"/>
  <c r="I592" i="1"/>
  <c r="J591" i="1"/>
  <c r="J591" i="1" a="1"/>
  <c r="I591" i="1"/>
  <c r="J590" i="1"/>
  <c r="J590" i="1" a="1"/>
  <c r="I590" i="1"/>
  <c r="J589" i="1"/>
  <c r="J589" i="1" a="1"/>
  <c r="I589" i="1"/>
  <c r="J588" i="1"/>
  <c r="J588" i="1" a="1"/>
  <c r="I588" i="1"/>
  <c r="J587" i="1"/>
  <c r="J587" i="1" a="1"/>
  <c r="I587" i="1"/>
  <c r="J586" i="1"/>
  <c r="J586" i="1" a="1"/>
  <c r="I586" i="1"/>
  <c r="J585" i="1"/>
  <c r="J585" i="1" a="1"/>
  <c r="I585" i="1"/>
  <c r="J584" i="1"/>
  <c r="J584" i="1" a="1"/>
  <c r="I584" i="1"/>
  <c r="J583" i="1"/>
  <c r="J583" i="1" a="1"/>
  <c r="I583" i="1"/>
  <c r="J582" i="1"/>
  <c r="J582" i="1" a="1"/>
  <c r="I582" i="1"/>
  <c r="J581" i="1"/>
  <c r="J581" i="1" a="1"/>
  <c r="I581" i="1"/>
  <c r="J580" i="1"/>
  <c r="J580" i="1" a="1"/>
  <c r="I580" i="1"/>
  <c r="J579" i="1"/>
  <c r="J579" i="1" a="1"/>
  <c r="I579" i="1"/>
  <c r="J578" i="1"/>
  <c r="J578" i="1" a="1"/>
  <c r="I578" i="1"/>
  <c r="J577" i="1"/>
  <c r="J577" i="1" a="1"/>
  <c r="I577" i="1"/>
  <c r="J576" i="1"/>
  <c r="J576" i="1" a="1"/>
  <c r="I576" i="1"/>
  <c r="J575" i="1"/>
  <c r="J575" i="1" a="1"/>
  <c r="I575" i="1"/>
  <c r="J574" i="1"/>
  <c r="J574" i="1" a="1"/>
  <c r="I574" i="1"/>
  <c r="J573" i="1"/>
  <c r="J573" i="1" a="1"/>
  <c r="I573" i="1"/>
  <c r="J572" i="1"/>
  <c r="J572" i="1" a="1"/>
  <c r="I572" i="1"/>
  <c r="J571" i="1"/>
  <c r="J571" i="1" a="1"/>
  <c r="I571" i="1"/>
  <c r="J570" i="1"/>
  <c r="J570" i="1" a="1"/>
  <c r="I570" i="1"/>
  <c r="J569" i="1"/>
  <c r="J569" i="1" a="1"/>
  <c r="I569" i="1"/>
  <c r="J568" i="1"/>
  <c r="J568" i="1" a="1"/>
  <c r="I568" i="1"/>
  <c r="J567" i="1"/>
  <c r="J567" i="1" a="1"/>
  <c r="I567" i="1"/>
  <c r="J566" i="1"/>
  <c r="J566" i="1" a="1"/>
  <c r="I566" i="1"/>
  <c r="J565" i="1"/>
  <c r="J565" i="1" a="1"/>
  <c r="I565" i="1"/>
  <c r="J564" i="1"/>
  <c r="J564" i="1" a="1"/>
  <c r="I564" i="1"/>
  <c r="J563" i="1"/>
  <c r="J563" i="1" a="1"/>
  <c r="I563" i="1"/>
  <c r="J562" i="1"/>
  <c r="J562" i="1" a="1"/>
  <c r="I562" i="1"/>
  <c r="J561" i="1"/>
  <c r="J561" i="1" a="1"/>
  <c r="I561" i="1"/>
  <c r="J560" i="1"/>
  <c r="J560" i="1" a="1"/>
  <c r="I560" i="1"/>
  <c r="J559" i="1"/>
  <c r="J559" i="1" a="1"/>
  <c r="I559" i="1"/>
  <c r="J558" i="1"/>
  <c r="J558" i="1" a="1"/>
  <c r="I558" i="1"/>
  <c r="J557" i="1"/>
  <c r="J557" i="1" a="1"/>
  <c r="I557" i="1"/>
  <c r="J556" i="1"/>
  <c r="J556" i="1" a="1"/>
  <c r="I556" i="1"/>
  <c r="J555" i="1"/>
  <c r="J555" i="1" a="1"/>
  <c r="I555" i="1"/>
  <c r="J554" i="1"/>
  <c r="J554" i="1" a="1"/>
  <c r="I554" i="1"/>
  <c r="J553" i="1"/>
  <c r="J553" i="1" a="1"/>
  <c r="I553" i="1"/>
  <c r="J552" i="1"/>
  <c r="J552" i="1" a="1"/>
  <c r="I552" i="1"/>
  <c r="J551" i="1"/>
  <c r="J551" i="1" a="1"/>
  <c r="I551" i="1"/>
  <c r="J550" i="1"/>
  <c r="J550" i="1" a="1"/>
  <c r="I550" i="1"/>
  <c r="J549" i="1"/>
  <c r="J549" i="1" a="1"/>
  <c r="I549" i="1"/>
  <c r="J548" i="1"/>
  <c r="J548" i="1" a="1"/>
  <c r="I548" i="1"/>
  <c r="J547" i="1"/>
  <c r="J547" i="1" a="1"/>
  <c r="I547" i="1"/>
  <c r="J546" i="1"/>
  <c r="J546" i="1" a="1"/>
  <c r="I546" i="1"/>
  <c r="J545" i="1"/>
  <c r="J545" i="1" a="1"/>
  <c r="I545" i="1"/>
  <c r="J544" i="1"/>
  <c r="J544" i="1" a="1"/>
  <c r="I544" i="1"/>
  <c r="J543" i="1"/>
  <c r="J543" i="1" a="1"/>
  <c r="I543" i="1"/>
  <c r="J542" i="1"/>
  <c r="J542" i="1" a="1"/>
  <c r="I542" i="1"/>
  <c r="J541" i="1"/>
  <c r="J541" i="1" a="1"/>
  <c r="I541" i="1"/>
  <c r="J540" i="1"/>
  <c r="J540" i="1" a="1"/>
  <c r="I540" i="1"/>
  <c r="J539" i="1"/>
  <c r="J539" i="1" a="1"/>
  <c r="I539" i="1"/>
  <c r="J538" i="1"/>
  <c r="J538" i="1" a="1"/>
  <c r="I538" i="1"/>
  <c r="J537" i="1"/>
  <c r="J537" i="1" a="1"/>
  <c r="I537" i="1"/>
  <c r="J536" i="1"/>
  <c r="J536" i="1" a="1"/>
  <c r="I536" i="1"/>
  <c r="J535" i="1"/>
  <c r="J535" i="1" a="1"/>
  <c r="I535" i="1"/>
  <c r="J534" i="1"/>
  <c r="J534" i="1" a="1"/>
  <c r="I534" i="1"/>
  <c r="J533" i="1"/>
  <c r="J533" i="1" a="1"/>
  <c r="I533" i="1"/>
  <c r="J532" i="1"/>
  <c r="J532" i="1" a="1"/>
  <c r="I532" i="1"/>
  <c r="J531" i="1"/>
  <c r="J531" i="1" a="1"/>
  <c r="I531" i="1"/>
  <c r="J530" i="1"/>
  <c r="J530" i="1" a="1"/>
  <c r="I530" i="1"/>
  <c r="J529" i="1"/>
  <c r="J529" i="1" a="1"/>
  <c r="I529" i="1"/>
  <c r="J528" i="1"/>
  <c r="J528" i="1" a="1"/>
  <c r="I528" i="1"/>
  <c r="J527" i="1"/>
  <c r="J527" i="1" a="1"/>
  <c r="I527" i="1"/>
  <c r="J526" i="1"/>
  <c r="J526" i="1" a="1"/>
  <c r="I526" i="1"/>
  <c r="J525" i="1"/>
  <c r="J525" i="1" a="1"/>
  <c r="I525" i="1"/>
  <c r="J524" i="1"/>
  <c r="J524" i="1" a="1"/>
  <c r="I524" i="1"/>
  <c r="J523" i="1"/>
  <c r="J523" i="1" a="1"/>
  <c r="I523" i="1"/>
  <c r="J522" i="1"/>
  <c r="J522" i="1" a="1"/>
  <c r="I522" i="1"/>
  <c r="J521" i="1"/>
  <c r="J521" i="1" a="1"/>
  <c r="I521" i="1"/>
  <c r="J520" i="1"/>
  <c r="J520" i="1" a="1"/>
  <c r="I520" i="1"/>
  <c r="J519" i="1"/>
  <c r="J519" i="1" a="1"/>
  <c r="I519" i="1"/>
  <c r="J518" i="1"/>
  <c r="J518" i="1" a="1"/>
  <c r="I518" i="1"/>
  <c r="J517" i="1"/>
  <c r="J517" i="1" a="1"/>
  <c r="I517" i="1"/>
  <c r="J516" i="1"/>
  <c r="J516" i="1" a="1"/>
  <c r="I516" i="1"/>
  <c r="J515" i="1"/>
  <c r="J515" i="1" a="1"/>
  <c r="I515" i="1"/>
  <c r="J514" i="1"/>
  <c r="J514" i="1" a="1"/>
  <c r="I514" i="1"/>
  <c r="J513" i="1"/>
  <c r="J513" i="1" a="1"/>
  <c r="I513" i="1"/>
  <c r="J512" i="1"/>
  <c r="J512" i="1" a="1"/>
  <c r="I512" i="1"/>
  <c r="J511" i="1"/>
  <c r="J511" i="1" a="1"/>
  <c r="I511" i="1"/>
  <c r="J510" i="1"/>
  <c r="J510" i="1" a="1"/>
  <c r="I510" i="1"/>
  <c r="J509" i="1"/>
  <c r="J509" i="1" a="1"/>
  <c r="I509" i="1"/>
  <c r="J508" i="1"/>
  <c r="J508" i="1" a="1"/>
  <c r="I508" i="1"/>
  <c r="J507" i="1"/>
  <c r="J507" i="1" a="1"/>
  <c r="I507" i="1"/>
  <c r="J506" i="1"/>
  <c r="J506" i="1" a="1"/>
  <c r="I506" i="1"/>
  <c r="J505" i="1"/>
  <c r="J505" i="1" a="1"/>
  <c r="I505" i="1"/>
  <c r="J504" i="1"/>
  <c r="J504" i="1" a="1"/>
  <c r="I504" i="1"/>
  <c r="J503" i="1"/>
  <c r="J503" i="1" a="1"/>
  <c r="I503" i="1"/>
  <c r="J502" i="1"/>
  <c r="J502" i="1" a="1"/>
  <c r="I502" i="1"/>
  <c r="J501" i="1"/>
  <c r="J501" i="1" a="1"/>
  <c r="I501" i="1"/>
  <c r="J500" i="1"/>
  <c r="J500" i="1" a="1"/>
  <c r="I500" i="1"/>
  <c r="J499" i="1"/>
  <c r="J499" i="1" a="1"/>
  <c r="I499" i="1"/>
  <c r="J498" i="1"/>
  <c r="J498" i="1" a="1"/>
  <c r="I498" i="1"/>
  <c r="J497" i="1"/>
  <c r="J497" i="1" a="1"/>
  <c r="I497" i="1"/>
  <c r="J496" i="1"/>
  <c r="J496" i="1" a="1"/>
  <c r="I496" i="1"/>
  <c r="J495" i="1"/>
  <c r="J495" i="1" a="1"/>
  <c r="I495" i="1"/>
  <c r="J494" i="1"/>
  <c r="J494" i="1" a="1"/>
  <c r="I494" i="1"/>
  <c r="J493" i="1"/>
  <c r="J493" i="1" a="1"/>
  <c r="I493" i="1"/>
  <c r="J492" i="1"/>
  <c r="J492" i="1" a="1"/>
  <c r="I492" i="1"/>
  <c r="J491" i="1"/>
  <c r="J491" i="1" a="1"/>
  <c r="I491" i="1"/>
  <c r="J490" i="1"/>
  <c r="J490" i="1" a="1"/>
  <c r="I490" i="1"/>
  <c r="J489" i="1"/>
  <c r="J489" i="1" a="1"/>
  <c r="I489" i="1"/>
  <c r="J488" i="1"/>
  <c r="J488" i="1" a="1"/>
  <c r="I488" i="1"/>
  <c r="J487" i="1"/>
  <c r="J487" i="1" a="1"/>
  <c r="I487" i="1"/>
  <c r="J486" i="1"/>
  <c r="J486" i="1" a="1"/>
  <c r="I486" i="1"/>
  <c r="J485" i="1"/>
  <c r="J485" i="1" a="1"/>
  <c r="I485" i="1"/>
  <c r="J484" i="1"/>
  <c r="J484" i="1" a="1"/>
  <c r="I484" i="1"/>
  <c r="J483" i="1"/>
  <c r="J483" i="1" a="1"/>
  <c r="I483" i="1"/>
  <c r="J482" i="1"/>
  <c r="J482" i="1" a="1"/>
  <c r="I482" i="1"/>
  <c r="J481" i="1"/>
  <c r="J481" i="1" a="1"/>
  <c r="I481" i="1"/>
  <c r="J480" i="1"/>
  <c r="J480" i="1" a="1"/>
  <c r="I480" i="1"/>
  <c r="J479" i="1"/>
  <c r="J479" i="1" a="1"/>
  <c r="I479" i="1"/>
  <c r="J478" i="1"/>
  <c r="J478" i="1" a="1"/>
  <c r="I478" i="1"/>
  <c r="J477" i="1"/>
  <c r="J477" i="1" a="1"/>
  <c r="I477" i="1"/>
  <c r="J476" i="1"/>
  <c r="J476" i="1" a="1"/>
  <c r="I476" i="1"/>
  <c r="J475" i="1"/>
  <c r="J475" i="1" a="1"/>
  <c r="I475" i="1"/>
  <c r="J474" i="1"/>
  <c r="J474" i="1" a="1"/>
  <c r="I474" i="1"/>
  <c r="J473" i="1"/>
  <c r="J473" i="1" a="1"/>
  <c r="I473" i="1"/>
  <c r="J472" i="1"/>
  <c r="J472" i="1" a="1"/>
  <c r="I472" i="1"/>
  <c r="J471" i="1"/>
  <c r="J471" i="1" a="1"/>
  <c r="I471" i="1"/>
  <c r="J470" i="1"/>
  <c r="J470" i="1" a="1"/>
  <c r="I470" i="1"/>
  <c r="J469" i="1"/>
  <c r="J469" i="1" a="1"/>
  <c r="I469" i="1"/>
  <c r="J468" i="1"/>
  <c r="J468" i="1" a="1"/>
  <c r="I468" i="1"/>
  <c r="J467" i="1"/>
  <c r="J467" i="1" a="1"/>
  <c r="I467" i="1"/>
  <c r="J466" i="1"/>
  <c r="J466" i="1" a="1"/>
  <c r="I466" i="1"/>
  <c r="J465" i="1"/>
  <c r="J465" i="1" a="1"/>
  <c r="I465" i="1"/>
  <c r="J464" i="1"/>
  <c r="J464" i="1" a="1"/>
  <c r="I464" i="1"/>
  <c r="J463" i="1"/>
  <c r="J463" i="1" a="1"/>
  <c r="I463" i="1"/>
  <c r="J462" i="1"/>
  <c r="J462" i="1" a="1"/>
  <c r="I462" i="1"/>
  <c r="J461" i="1"/>
  <c r="J461" i="1" a="1"/>
  <c r="I461" i="1"/>
  <c r="J460" i="1"/>
  <c r="J460" i="1" a="1"/>
  <c r="I460" i="1"/>
  <c r="J459" i="1"/>
  <c r="J459" i="1" a="1"/>
  <c r="I459" i="1"/>
  <c r="J458" i="1"/>
  <c r="J458" i="1" a="1"/>
  <c r="I458" i="1"/>
  <c r="J457" i="1"/>
  <c r="J457" i="1" a="1"/>
  <c r="I457" i="1"/>
  <c r="J456" i="1"/>
  <c r="J456" i="1" a="1"/>
  <c r="I456" i="1"/>
  <c r="J455" i="1"/>
  <c r="J455" i="1" a="1"/>
  <c r="I455" i="1"/>
  <c r="J454" i="1"/>
  <c r="J454" i="1" a="1"/>
  <c r="I454" i="1"/>
  <c r="J453" i="1"/>
  <c r="J453" i="1" a="1"/>
  <c r="I453" i="1"/>
  <c r="J452" i="1"/>
  <c r="J452" i="1" a="1"/>
  <c r="I452" i="1"/>
  <c r="J451" i="1"/>
  <c r="J451" i="1" a="1"/>
  <c r="I451" i="1"/>
  <c r="J450" i="1"/>
  <c r="J450" i="1" a="1"/>
  <c r="I450" i="1"/>
  <c r="J449" i="1"/>
  <c r="J449" i="1" a="1"/>
  <c r="I449" i="1"/>
  <c r="J448" i="1"/>
  <c r="J448" i="1" a="1"/>
  <c r="I448" i="1"/>
  <c r="J447" i="1"/>
  <c r="J447" i="1" a="1"/>
  <c r="I447" i="1"/>
  <c r="J446" i="1"/>
  <c r="J446" i="1" a="1"/>
  <c r="I446" i="1"/>
  <c r="J445" i="1"/>
  <c r="J445" i="1" a="1"/>
  <c r="I445" i="1"/>
  <c r="J444" i="1"/>
  <c r="J444" i="1" a="1"/>
  <c r="I444" i="1"/>
  <c r="J443" i="1"/>
  <c r="J443" i="1" a="1"/>
  <c r="I443" i="1"/>
  <c r="J442" i="1"/>
  <c r="J442" i="1" a="1"/>
  <c r="I442" i="1"/>
  <c r="J441" i="1"/>
  <c r="J441" i="1" a="1"/>
  <c r="I441" i="1"/>
  <c r="J440" i="1"/>
  <c r="J440" i="1" a="1"/>
  <c r="I440" i="1"/>
  <c r="J439" i="1"/>
  <c r="J439" i="1" a="1"/>
  <c r="I439" i="1"/>
  <c r="J438" i="1"/>
  <c r="J438" i="1" a="1"/>
  <c r="I438" i="1"/>
  <c r="J437" i="1"/>
  <c r="J437" i="1" a="1"/>
  <c r="I437" i="1"/>
  <c r="J436" i="1"/>
  <c r="J436" i="1" a="1"/>
  <c r="I436" i="1"/>
  <c r="J435" i="1"/>
  <c r="J435" i="1" a="1"/>
  <c r="I435" i="1"/>
  <c r="J434" i="1"/>
  <c r="J434" i="1" a="1"/>
  <c r="I434" i="1"/>
  <c r="J433" i="1"/>
  <c r="J433" i="1" a="1"/>
  <c r="I433" i="1"/>
  <c r="J432" i="1"/>
  <c r="J432" i="1" a="1"/>
  <c r="I432" i="1"/>
  <c r="J431" i="1"/>
  <c r="J431" i="1" a="1"/>
  <c r="I431" i="1"/>
  <c r="J430" i="1"/>
  <c r="J430" i="1" a="1"/>
  <c r="I430" i="1"/>
  <c r="J429" i="1"/>
  <c r="J429" i="1" a="1"/>
  <c r="I429" i="1"/>
  <c r="J428" i="1"/>
  <c r="J428" i="1" a="1"/>
  <c r="I428" i="1"/>
  <c r="J427" i="1"/>
  <c r="J427" i="1" a="1"/>
  <c r="I427" i="1"/>
  <c r="J426" i="1"/>
  <c r="J426" i="1" a="1"/>
  <c r="I426" i="1"/>
  <c r="J425" i="1"/>
  <c r="J425" i="1" a="1"/>
  <c r="I425" i="1"/>
  <c r="J424" i="1"/>
  <c r="J424" i="1" a="1"/>
  <c r="I424" i="1"/>
  <c r="J423" i="1"/>
  <c r="J423" i="1" a="1"/>
  <c r="I423" i="1"/>
  <c r="J422" i="1"/>
  <c r="J422" i="1" a="1"/>
  <c r="I422" i="1"/>
  <c r="J421" i="1"/>
  <c r="J421" i="1" a="1"/>
  <c r="I421" i="1"/>
  <c r="J420" i="1"/>
  <c r="J420" i="1" a="1"/>
  <c r="I420" i="1"/>
  <c r="J419" i="1"/>
  <c r="J419" i="1" a="1"/>
  <c r="I419" i="1"/>
  <c r="J418" i="1"/>
  <c r="J418" i="1" a="1"/>
  <c r="I418" i="1"/>
  <c r="J417" i="1"/>
  <c r="J417" i="1" a="1"/>
  <c r="I417" i="1"/>
  <c r="J416" i="1"/>
  <c r="J416" i="1" a="1"/>
  <c r="I416" i="1"/>
  <c r="J415" i="1"/>
  <c r="J415" i="1" a="1"/>
  <c r="I415" i="1"/>
  <c r="J414" i="1"/>
  <c r="J414" i="1" a="1"/>
  <c r="I414" i="1"/>
  <c r="J413" i="1"/>
  <c r="J413" i="1" a="1"/>
  <c r="I413" i="1"/>
  <c r="J412" i="1"/>
  <c r="J412" i="1" a="1"/>
  <c r="I412" i="1"/>
  <c r="J411" i="1"/>
  <c r="J411" i="1" a="1"/>
  <c r="I411" i="1"/>
  <c r="J410" i="1"/>
  <c r="J410" i="1" a="1"/>
  <c r="I410" i="1"/>
  <c r="J409" i="1"/>
  <c r="J409" i="1" a="1"/>
  <c r="I409" i="1"/>
  <c r="J408" i="1"/>
  <c r="J408" i="1" a="1"/>
  <c r="I408" i="1"/>
  <c r="J407" i="1"/>
  <c r="J407" i="1" a="1"/>
  <c r="I407" i="1"/>
  <c r="J406" i="1"/>
  <c r="J406" i="1" a="1"/>
  <c r="I406" i="1"/>
  <c r="J405" i="1"/>
  <c r="J405" i="1" a="1"/>
  <c r="I405" i="1"/>
  <c r="J404" i="1"/>
  <c r="J404" i="1" a="1"/>
  <c r="I404" i="1"/>
  <c r="J403" i="1"/>
  <c r="J403" i="1" a="1"/>
  <c r="I403" i="1"/>
  <c r="J402" i="1"/>
  <c r="J402" i="1" a="1"/>
  <c r="I402" i="1"/>
  <c r="J401" i="1"/>
  <c r="J401" i="1" a="1"/>
  <c r="I401" i="1"/>
  <c r="J400" i="1"/>
  <c r="J400" i="1" a="1"/>
  <c r="I400" i="1"/>
  <c r="J399" i="1"/>
  <c r="J399" i="1" a="1"/>
  <c r="I399" i="1"/>
  <c r="J398" i="1"/>
  <c r="J398" i="1" a="1"/>
  <c r="I398" i="1"/>
  <c r="J397" i="1"/>
  <c r="J397" i="1" a="1"/>
  <c r="I397" i="1"/>
  <c r="J396" i="1"/>
  <c r="J396" i="1" a="1"/>
  <c r="I396" i="1"/>
  <c r="J395" i="1"/>
  <c r="J395" i="1" a="1"/>
  <c r="I395" i="1"/>
  <c r="J394" i="1"/>
  <c r="J394" i="1" a="1"/>
  <c r="I394" i="1"/>
  <c r="J393" i="1"/>
  <c r="J393" i="1" a="1"/>
  <c r="I393" i="1"/>
  <c r="J392" i="1"/>
  <c r="J392" i="1" a="1"/>
  <c r="I392" i="1"/>
  <c r="J391" i="1"/>
  <c r="J391" i="1" a="1"/>
  <c r="I391" i="1"/>
  <c r="J390" i="1"/>
  <c r="J390" i="1" a="1"/>
  <c r="I390" i="1"/>
  <c r="J389" i="1"/>
  <c r="J389" i="1" a="1"/>
  <c r="I389" i="1"/>
  <c r="J388" i="1"/>
  <c r="J388" i="1" a="1"/>
  <c r="I388" i="1"/>
  <c r="J387" i="1"/>
  <c r="J387" i="1" a="1"/>
  <c r="I387" i="1"/>
  <c r="J386" i="1"/>
  <c r="J386" i="1" a="1"/>
  <c r="I386" i="1"/>
  <c r="J385" i="1"/>
  <c r="J385" i="1" a="1"/>
  <c r="I385" i="1"/>
  <c r="J384" i="1"/>
  <c r="J384" i="1" a="1"/>
  <c r="I384" i="1"/>
  <c r="J383" i="1"/>
  <c r="J383" i="1" a="1"/>
  <c r="I383" i="1"/>
  <c r="J382" i="1"/>
  <c r="J382" i="1" a="1"/>
  <c r="I382" i="1"/>
  <c r="J381" i="1"/>
  <c r="J381" i="1" a="1"/>
  <c r="I381" i="1"/>
  <c r="J380" i="1"/>
  <c r="J380" i="1" a="1"/>
  <c r="I380" i="1"/>
  <c r="J379" i="1"/>
  <c r="J379" i="1" a="1"/>
  <c r="I379" i="1"/>
  <c r="J378" i="1"/>
  <c r="J378" i="1" a="1"/>
  <c r="I378" i="1"/>
  <c r="J377" i="1"/>
  <c r="J377" i="1" a="1"/>
  <c r="I377" i="1"/>
  <c r="J376" i="1"/>
  <c r="J376" i="1" a="1"/>
  <c r="I376" i="1"/>
  <c r="J375" i="1"/>
  <c r="J375" i="1" a="1"/>
  <c r="I375" i="1"/>
  <c r="J374" i="1"/>
  <c r="J374" i="1" a="1"/>
  <c r="I374" i="1"/>
  <c r="J373" i="1"/>
  <c r="J373" i="1" a="1"/>
  <c r="I373" i="1"/>
  <c r="J372" i="1"/>
  <c r="J372" i="1" a="1"/>
  <c r="I372" i="1"/>
  <c r="J371" i="1"/>
  <c r="J371" i="1" a="1"/>
  <c r="I371" i="1"/>
  <c r="J370" i="1"/>
  <c r="J370" i="1" a="1"/>
  <c r="I370" i="1"/>
  <c r="J369" i="1"/>
  <c r="J369" i="1" a="1"/>
  <c r="I369" i="1"/>
  <c r="J368" i="1"/>
  <c r="J368" i="1" a="1"/>
  <c r="I368" i="1"/>
  <c r="J367" i="1"/>
  <c r="J367" i="1" a="1"/>
  <c r="I367" i="1"/>
  <c r="J366" i="1"/>
  <c r="J366" i="1" a="1"/>
  <c r="I366" i="1"/>
  <c r="J365" i="1"/>
  <c r="J365" i="1" a="1"/>
  <c r="I365" i="1"/>
  <c r="J364" i="1"/>
  <c r="J364" i="1" a="1"/>
  <c r="I364" i="1"/>
  <c r="J363" i="1"/>
  <c r="J363" i="1" a="1"/>
  <c r="I363" i="1"/>
  <c r="J362" i="1"/>
  <c r="J362" i="1" a="1"/>
  <c r="I362" i="1"/>
  <c r="J361" i="1"/>
  <c r="J361" i="1" a="1"/>
  <c r="I361" i="1"/>
  <c r="J360" i="1"/>
  <c r="J360" i="1" a="1"/>
  <c r="I360" i="1"/>
  <c r="J359" i="1"/>
  <c r="J359" i="1" a="1"/>
  <c r="I359" i="1"/>
  <c r="J358" i="1"/>
  <c r="J358" i="1" a="1"/>
  <c r="I358" i="1"/>
  <c r="J357" i="1"/>
  <c r="J357" i="1" a="1"/>
  <c r="I357" i="1"/>
  <c r="J356" i="1"/>
  <c r="J356" i="1" a="1"/>
  <c r="I356" i="1"/>
  <c r="J355" i="1"/>
  <c r="J355" i="1" a="1"/>
  <c r="I355" i="1"/>
  <c r="J354" i="1"/>
  <c r="J354" i="1" a="1"/>
  <c r="I354" i="1"/>
  <c r="J353" i="1"/>
  <c r="J353" i="1" a="1"/>
  <c r="I353" i="1"/>
  <c r="J352" i="1"/>
  <c r="J352" i="1" a="1"/>
  <c r="I352" i="1"/>
  <c r="J351" i="1"/>
  <c r="J351" i="1" a="1"/>
  <c r="I351" i="1"/>
  <c r="J350" i="1"/>
  <c r="J350" i="1" a="1"/>
  <c r="I350" i="1"/>
  <c r="J349" i="1"/>
  <c r="J349" i="1" a="1"/>
  <c r="I349" i="1"/>
  <c r="J348" i="1"/>
  <c r="J348" i="1" a="1"/>
  <c r="I348" i="1"/>
  <c r="J347" i="1"/>
  <c r="J347" i="1" a="1"/>
  <c r="I347" i="1"/>
  <c r="J346" i="1"/>
  <c r="J346" i="1" a="1"/>
  <c r="I346" i="1"/>
  <c r="J345" i="1"/>
  <c r="J345" i="1" a="1"/>
  <c r="I345" i="1"/>
  <c r="J344" i="1"/>
  <c r="J344" i="1" a="1"/>
  <c r="I344" i="1"/>
  <c r="J343" i="1"/>
  <c r="J343" i="1" a="1"/>
  <c r="I343" i="1"/>
  <c r="J342" i="1"/>
  <c r="J342" i="1" a="1"/>
  <c r="I342" i="1"/>
  <c r="J341" i="1"/>
  <c r="J341" i="1" a="1"/>
  <c r="I341" i="1"/>
  <c r="J340" i="1"/>
  <c r="J340" i="1" a="1"/>
  <c r="I340" i="1"/>
  <c r="J339" i="1"/>
  <c r="J339" i="1" a="1"/>
  <c r="I339" i="1"/>
  <c r="J338" i="1"/>
  <c r="J338" i="1" a="1"/>
  <c r="I338" i="1"/>
  <c r="J337" i="1"/>
  <c r="J337" i="1" a="1"/>
  <c r="I337" i="1"/>
  <c r="J336" i="1"/>
  <c r="J336" i="1" a="1"/>
  <c r="I336" i="1"/>
  <c r="J335" i="1"/>
  <c r="J335" i="1" a="1"/>
  <c r="I335" i="1"/>
  <c r="J334" i="1"/>
  <c r="J334" i="1" a="1"/>
  <c r="I334" i="1"/>
  <c r="J333" i="1"/>
  <c r="J333" i="1" a="1"/>
  <c r="I333" i="1"/>
  <c r="J332" i="1"/>
  <c r="J332" i="1" a="1"/>
  <c r="I332" i="1"/>
  <c r="J331" i="1"/>
  <c r="J331" i="1" a="1"/>
  <c r="I331" i="1"/>
  <c r="J330" i="1"/>
  <c r="J330" i="1" a="1"/>
  <c r="I330" i="1"/>
  <c r="J329" i="1"/>
  <c r="J329" i="1" a="1"/>
  <c r="I329" i="1"/>
  <c r="J328" i="1"/>
  <c r="J328" i="1" a="1"/>
  <c r="I328" i="1"/>
  <c r="J327" i="1"/>
  <c r="J327" i="1" a="1"/>
  <c r="I327" i="1"/>
  <c r="J326" i="1"/>
  <c r="J326" i="1" a="1"/>
  <c r="I326" i="1"/>
  <c r="J325" i="1"/>
  <c r="J325" i="1" a="1"/>
  <c r="I325" i="1"/>
  <c r="J324" i="1"/>
  <c r="J324" i="1" a="1"/>
  <c r="I324" i="1"/>
  <c r="J323" i="1"/>
  <c r="J323" i="1" a="1"/>
  <c r="I323" i="1"/>
  <c r="J322" i="1"/>
  <c r="J322" i="1" a="1"/>
  <c r="I322" i="1"/>
  <c r="J321" i="1"/>
  <c r="J321" i="1" a="1"/>
  <c r="I321" i="1"/>
  <c r="J320" i="1"/>
  <c r="J320" i="1" a="1"/>
  <c r="I320" i="1"/>
  <c r="J319" i="1"/>
  <c r="J319" i="1" a="1"/>
  <c r="I319" i="1"/>
  <c r="J318" i="1"/>
  <c r="J318" i="1" a="1"/>
  <c r="I318" i="1"/>
  <c r="J317" i="1"/>
  <c r="J317" i="1" a="1"/>
  <c r="I317" i="1"/>
  <c r="J316" i="1"/>
  <c r="J316" i="1" a="1"/>
  <c r="I316" i="1"/>
  <c r="J315" i="1"/>
  <c r="J315" i="1" a="1"/>
  <c r="I315" i="1"/>
  <c r="J314" i="1"/>
  <c r="J314" i="1" a="1"/>
  <c r="I314" i="1"/>
  <c r="J313" i="1"/>
  <c r="J313" i="1" a="1"/>
  <c r="I313" i="1"/>
  <c r="J312" i="1"/>
  <c r="J312" i="1" a="1"/>
  <c r="I312" i="1"/>
  <c r="J311" i="1"/>
  <c r="J311" i="1" a="1"/>
  <c r="I311" i="1"/>
  <c r="J310" i="1"/>
  <c r="J310" i="1" a="1"/>
  <c r="I310" i="1"/>
  <c r="J309" i="1"/>
  <c r="J309" i="1" a="1"/>
  <c r="I309" i="1"/>
  <c r="J308" i="1"/>
  <c r="J308" i="1" a="1"/>
  <c r="I308" i="1"/>
  <c r="J307" i="1"/>
  <c r="J307" i="1" a="1"/>
  <c r="I307" i="1"/>
  <c r="J306" i="1"/>
  <c r="J306" i="1" a="1"/>
  <c r="I306" i="1"/>
  <c r="J305" i="1"/>
  <c r="J305" i="1" a="1"/>
  <c r="I305" i="1"/>
  <c r="J304" i="1"/>
  <c r="J304" i="1" a="1"/>
  <c r="I304" i="1"/>
  <c r="J303" i="1"/>
  <c r="J303" i="1" a="1"/>
  <c r="I303" i="1"/>
  <c r="J302" i="1"/>
  <c r="J302" i="1" a="1"/>
  <c r="I302" i="1"/>
  <c r="J301" i="1"/>
  <c r="J301" i="1" a="1"/>
  <c r="I301" i="1"/>
  <c r="J300" i="1"/>
  <c r="J300" i="1" a="1"/>
  <c r="I300" i="1"/>
  <c r="J299" i="1"/>
  <c r="J299" i="1" a="1"/>
  <c r="I299" i="1"/>
  <c r="J298" i="1"/>
  <c r="J298" i="1" a="1"/>
  <c r="I298" i="1"/>
  <c r="J297" i="1"/>
  <c r="J297" i="1" a="1"/>
  <c r="I297" i="1"/>
  <c r="J296" i="1"/>
  <c r="J296" i="1" a="1"/>
  <c r="I296" i="1"/>
  <c r="J295" i="1"/>
  <c r="J295" i="1" a="1"/>
  <c r="I295" i="1"/>
  <c r="J294" i="1"/>
  <c r="J294" i="1" a="1"/>
  <c r="I294" i="1"/>
  <c r="J293" i="1"/>
  <c r="J293" i="1" a="1"/>
  <c r="I293" i="1"/>
  <c r="J292" i="1"/>
  <c r="J292" i="1" a="1"/>
  <c r="I292" i="1"/>
  <c r="J291" i="1"/>
  <c r="J291" i="1" a="1"/>
  <c r="I291" i="1"/>
  <c r="J290" i="1"/>
  <c r="J290" i="1" a="1"/>
  <c r="I290" i="1"/>
  <c r="J289" i="1"/>
  <c r="J289" i="1" a="1"/>
  <c r="I289" i="1"/>
  <c r="J288" i="1"/>
  <c r="J288" i="1" a="1"/>
  <c r="I288" i="1"/>
  <c r="J287" i="1"/>
  <c r="J287" i="1" a="1"/>
  <c r="I287" i="1"/>
  <c r="J286" i="1"/>
  <c r="J286" i="1" a="1"/>
  <c r="I286" i="1"/>
  <c r="J285" i="1"/>
  <c r="J285" i="1" a="1"/>
  <c r="I285" i="1"/>
  <c r="J284" i="1"/>
  <c r="J284" i="1" a="1"/>
  <c r="I284" i="1"/>
  <c r="J283" i="1"/>
  <c r="J283" i="1" a="1"/>
  <c r="I283" i="1"/>
  <c r="J282" i="1"/>
  <c r="J282" i="1" a="1"/>
  <c r="I282" i="1"/>
  <c r="J281" i="1"/>
  <c r="J281" i="1" a="1"/>
  <c r="I281" i="1"/>
  <c r="J280" i="1"/>
  <c r="J280" i="1" a="1"/>
  <c r="I280" i="1"/>
  <c r="J279" i="1"/>
  <c r="J279" i="1" a="1"/>
  <c r="I279" i="1"/>
  <c r="J278" i="1"/>
  <c r="J278" i="1" a="1"/>
  <c r="I278" i="1"/>
  <c r="J277" i="1"/>
  <c r="J277" i="1" a="1"/>
  <c r="I277" i="1"/>
  <c r="J276" i="1"/>
  <c r="J276" i="1" a="1"/>
  <c r="I276" i="1"/>
  <c r="J275" i="1"/>
  <c r="J275" i="1" a="1"/>
  <c r="I275" i="1"/>
  <c r="J274" i="1"/>
  <c r="J274" i="1" a="1"/>
  <c r="I274" i="1"/>
  <c r="J273" i="1"/>
  <c r="J273" i="1" a="1"/>
  <c r="I273" i="1"/>
  <c r="J272" i="1"/>
  <c r="J272" i="1" a="1"/>
  <c r="I272" i="1"/>
  <c r="J271" i="1"/>
  <c r="J271" i="1" a="1"/>
  <c r="I271" i="1"/>
  <c r="J270" i="1"/>
  <c r="J270" i="1" a="1"/>
  <c r="I270" i="1"/>
  <c r="J269" i="1"/>
  <c r="J269" i="1" a="1"/>
  <c r="I269" i="1"/>
  <c r="J268" i="1"/>
  <c r="J268" i="1" a="1"/>
  <c r="I268" i="1"/>
  <c r="J267" i="1"/>
  <c r="J267" i="1" a="1"/>
  <c r="I267" i="1"/>
  <c r="J266" i="1"/>
  <c r="J266" i="1" a="1"/>
  <c r="I266" i="1"/>
  <c r="J265" i="1"/>
  <c r="J265" i="1" a="1"/>
  <c r="I265" i="1"/>
  <c r="J264" i="1"/>
  <c r="J264" i="1" a="1"/>
  <c r="I264" i="1"/>
  <c r="J263" i="1"/>
  <c r="J263" i="1" a="1"/>
  <c r="I263" i="1"/>
  <c r="J262" i="1"/>
  <c r="J262" i="1" a="1"/>
  <c r="I262" i="1"/>
  <c r="J261" i="1"/>
  <c r="J261" i="1" a="1"/>
  <c r="I261" i="1"/>
  <c r="J260" i="1"/>
  <c r="J260" i="1" a="1"/>
  <c r="I260" i="1"/>
  <c r="J259" i="1"/>
  <c r="J259" i="1" a="1"/>
  <c r="I259" i="1"/>
  <c r="J258" i="1"/>
  <c r="J258" i="1" a="1"/>
  <c r="I258" i="1"/>
  <c r="J257" i="1"/>
  <c r="J257" i="1" a="1"/>
  <c r="I257" i="1"/>
  <c r="J256" i="1"/>
  <c r="J256" i="1" a="1"/>
  <c r="I256" i="1"/>
  <c r="J255" i="1"/>
  <c r="J255" i="1" a="1"/>
  <c r="I255" i="1"/>
  <c r="J254" i="1"/>
  <c r="J254" i="1" a="1"/>
  <c r="I254" i="1"/>
  <c r="J253" i="1"/>
  <c r="J253" i="1" a="1"/>
  <c r="I253" i="1"/>
  <c r="J252" i="1"/>
  <c r="J252" i="1" a="1"/>
  <c r="I252" i="1"/>
  <c r="J251" i="1"/>
  <c r="J251" i="1" a="1"/>
  <c r="I251" i="1"/>
  <c r="J250" i="1"/>
  <c r="J250" i="1" a="1"/>
  <c r="I250" i="1"/>
  <c r="J249" i="1"/>
  <c r="J249" i="1" a="1"/>
  <c r="I249" i="1"/>
  <c r="J248" i="1"/>
  <c r="J248" i="1" a="1"/>
  <c r="I248" i="1"/>
  <c r="J247" i="1"/>
  <c r="J247" i="1" a="1"/>
  <c r="I247" i="1"/>
  <c r="J246" i="1"/>
  <c r="J246" i="1" a="1"/>
  <c r="I246" i="1"/>
  <c r="J245" i="1"/>
  <c r="J245" i="1" a="1"/>
  <c r="I245" i="1"/>
  <c r="J244" i="1"/>
  <c r="J244" i="1" a="1"/>
  <c r="I244" i="1"/>
  <c r="J243" i="1"/>
  <c r="J243" i="1" a="1"/>
  <c r="I243" i="1"/>
  <c r="J242" i="1"/>
  <c r="J242" i="1" a="1"/>
  <c r="I242" i="1"/>
  <c r="J241" i="1"/>
  <c r="J241" i="1" a="1"/>
  <c r="I241" i="1"/>
  <c r="J240" i="1"/>
  <c r="J240" i="1" a="1"/>
  <c r="I240" i="1"/>
  <c r="J239" i="1"/>
  <c r="J239" i="1" a="1"/>
  <c r="I239" i="1"/>
  <c r="J238" i="1"/>
  <c r="J238" i="1" a="1"/>
  <c r="I238" i="1"/>
  <c r="J237" i="1"/>
  <c r="J237" i="1" a="1"/>
  <c r="I237" i="1"/>
  <c r="J236" i="1"/>
  <c r="J236" i="1" a="1"/>
  <c r="I236" i="1"/>
  <c r="J235" i="1"/>
  <c r="J235" i="1" a="1"/>
  <c r="I235" i="1"/>
  <c r="J234" i="1"/>
  <c r="J234" i="1" a="1"/>
  <c r="I234" i="1"/>
  <c r="J233" i="1"/>
  <c r="J233" i="1" a="1"/>
  <c r="I233" i="1"/>
  <c r="J232" i="1"/>
  <c r="J232" i="1" a="1"/>
  <c r="I232" i="1"/>
  <c r="J231" i="1"/>
  <c r="J231" i="1" a="1"/>
  <c r="I231" i="1"/>
  <c r="J230" i="1"/>
  <c r="J230" i="1" a="1"/>
  <c r="I230" i="1"/>
  <c r="J229" i="1"/>
  <c r="J229" i="1" a="1"/>
  <c r="I229" i="1"/>
  <c r="J228" i="1"/>
  <c r="J228" i="1" a="1"/>
  <c r="I228" i="1"/>
  <c r="J227" i="1"/>
  <c r="J227" i="1" a="1"/>
  <c r="I227" i="1"/>
  <c r="J226" i="1"/>
  <c r="J226" i="1" a="1"/>
  <c r="I226" i="1"/>
  <c r="J225" i="1"/>
  <c r="J225" i="1" a="1"/>
  <c r="I225" i="1"/>
  <c r="J224" i="1"/>
  <c r="J224" i="1" a="1"/>
  <c r="I224" i="1"/>
  <c r="J223" i="1"/>
  <c r="J223" i="1" a="1"/>
  <c r="I223" i="1"/>
  <c r="J222" i="1"/>
  <c r="J222" i="1" a="1"/>
  <c r="I222" i="1"/>
  <c r="J221" i="1"/>
  <c r="J221" i="1" a="1"/>
  <c r="I221" i="1"/>
  <c r="J220" i="1"/>
  <c r="J220" i="1" a="1"/>
  <c r="I220" i="1"/>
  <c r="J219" i="1"/>
  <c r="J219" i="1" a="1"/>
  <c r="I219" i="1"/>
  <c r="J218" i="1"/>
  <c r="J218" i="1" a="1"/>
  <c r="I218" i="1"/>
  <c r="J217" i="1"/>
  <c r="J217" i="1" a="1"/>
  <c r="I217" i="1"/>
  <c r="J216" i="1"/>
  <c r="J216" i="1" a="1"/>
  <c r="I216" i="1"/>
  <c r="J215" i="1"/>
  <c r="J215" i="1" a="1"/>
  <c r="I215" i="1"/>
  <c r="J214" i="1"/>
  <c r="J214" i="1" a="1"/>
  <c r="I214" i="1"/>
  <c r="J213" i="1"/>
  <c r="J213" i="1" a="1"/>
  <c r="I213" i="1"/>
  <c r="J212" i="1"/>
  <c r="J212" i="1" a="1"/>
  <c r="I212" i="1"/>
  <c r="J211" i="1"/>
  <c r="J211" i="1" a="1"/>
  <c r="I211" i="1"/>
  <c r="J210" i="1"/>
  <c r="J210" i="1" a="1"/>
  <c r="I210" i="1"/>
  <c r="J209" i="1"/>
  <c r="J209" i="1" a="1"/>
  <c r="I209" i="1"/>
  <c r="J208" i="1"/>
  <c r="J208" i="1" a="1"/>
  <c r="I208" i="1"/>
  <c r="J207" i="1"/>
  <c r="J207" i="1" a="1"/>
  <c r="I207" i="1"/>
  <c r="J206" i="1"/>
  <c r="J206" i="1" a="1"/>
  <c r="I206" i="1"/>
  <c r="J205" i="1"/>
  <c r="J205" i="1" a="1"/>
  <c r="I205" i="1"/>
  <c r="J204" i="1"/>
  <c r="J204" i="1" a="1"/>
  <c r="I204" i="1"/>
  <c r="J203" i="1"/>
  <c r="J203" i="1" a="1"/>
  <c r="I203" i="1"/>
  <c r="J202" i="1"/>
  <c r="J202" i="1" a="1"/>
  <c r="I202" i="1"/>
  <c r="J201" i="1"/>
  <c r="J201" i="1" a="1"/>
  <c r="I201" i="1"/>
  <c r="J200" i="1"/>
  <c r="J200" i="1" a="1"/>
  <c r="I200" i="1"/>
  <c r="J199" i="1"/>
  <c r="J199" i="1" a="1"/>
  <c r="I199" i="1"/>
  <c r="J198" i="1"/>
  <c r="J198" i="1" a="1"/>
  <c r="I198" i="1"/>
  <c r="J197" i="1"/>
  <c r="J197" i="1" a="1"/>
  <c r="I197" i="1"/>
  <c r="J196" i="1"/>
  <c r="J196" i="1" a="1"/>
  <c r="I196" i="1"/>
  <c r="J195" i="1"/>
  <c r="J195" i="1" a="1"/>
  <c r="I195" i="1"/>
  <c r="J194" i="1"/>
  <c r="J194" i="1" a="1"/>
  <c r="I194" i="1"/>
  <c r="J193" i="1"/>
  <c r="J193" i="1" a="1"/>
  <c r="I193" i="1"/>
  <c r="J192" i="1"/>
  <c r="J192" i="1" a="1"/>
  <c r="I192" i="1"/>
  <c r="J191" i="1"/>
  <c r="J191" i="1" a="1"/>
  <c r="I191" i="1"/>
  <c r="J190" i="1"/>
  <c r="J190" i="1" a="1"/>
  <c r="I190" i="1"/>
  <c r="J189" i="1"/>
  <c r="J189" i="1" a="1"/>
  <c r="I189" i="1"/>
  <c r="J188" i="1"/>
  <c r="J188" i="1" a="1"/>
  <c r="I188" i="1"/>
  <c r="J187" i="1"/>
  <c r="J187" i="1" a="1"/>
  <c r="I187" i="1"/>
  <c r="J186" i="1"/>
  <c r="J186" i="1" a="1"/>
  <c r="I186" i="1"/>
  <c r="J185" i="1"/>
  <c r="J185" i="1" a="1"/>
  <c r="I185" i="1"/>
  <c r="J184" i="1"/>
  <c r="J184" i="1" a="1"/>
  <c r="I184" i="1"/>
  <c r="J183" i="1"/>
  <c r="J183" i="1" a="1"/>
  <c r="I183" i="1"/>
  <c r="J182" i="1"/>
  <c r="J182" i="1" a="1"/>
  <c r="I182" i="1"/>
  <c r="J181" i="1"/>
  <c r="J181" i="1" a="1"/>
  <c r="I181" i="1"/>
  <c r="J180" i="1"/>
  <c r="J180" i="1" a="1"/>
  <c r="I180" i="1"/>
  <c r="J179" i="1"/>
  <c r="J179" i="1" a="1"/>
  <c r="I179" i="1"/>
  <c r="J178" i="1"/>
  <c r="J178" i="1" a="1"/>
  <c r="I178" i="1"/>
  <c r="J177" i="1"/>
  <c r="J177" i="1" a="1"/>
  <c r="I177" i="1"/>
  <c r="J176" i="1"/>
  <c r="J176" i="1" a="1"/>
  <c r="I176" i="1"/>
  <c r="J175" i="1"/>
  <c r="J175" i="1" a="1"/>
  <c r="I175" i="1"/>
  <c r="J174" i="1"/>
  <c r="J174" i="1" a="1"/>
  <c r="I174" i="1"/>
  <c r="J173" i="1"/>
  <c r="J173" i="1" a="1"/>
  <c r="I173" i="1"/>
  <c r="J172" i="1"/>
  <c r="J172" i="1" a="1"/>
  <c r="I172" i="1"/>
  <c r="J171" i="1"/>
  <c r="J171" i="1" a="1"/>
  <c r="I171" i="1"/>
  <c r="J170" i="1"/>
  <c r="J170" i="1" a="1"/>
  <c r="I170" i="1"/>
  <c r="J169" i="1"/>
  <c r="J169" i="1" a="1"/>
  <c r="I169" i="1"/>
  <c r="J168" i="1"/>
  <c r="J168" i="1" a="1"/>
  <c r="I168" i="1"/>
  <c r="J167" i="1"/>
  <c r="J167" i="1" a="1"/>
  <c r="I167" i="1"/>
  <c r="J166" i="1"/>
  <c r="J166" i="1" a="1"/>
  <c r="I166" i="1"/>
  <c r="J165" i="1"/>
  <c r="J165" i="1" a="1"/>
  <c r="I165" i="1"/>
  <c r="J164" i="1"/>
  <c r="J164" i="1" a="1"/>
  <c r="I164" i="1"/>
  <c r="J163" i="1"/>
  <c r="J163" i="1" a="1"/>
  <c r="I163" i="1"/>
  <c r="J162" i="1"/>
  <c r="J162" i="1" a="1"/>
  <c r="I162" i="1"/>
  <c r="J161" i="1"/>
  <c r="J161" i="1" a="1"/>
  <c r="I161" i="1"/>
  <c r="J160" i="1"/>
  <c r="J160" i="1" a="1"/>
  <c r="I160" i="1"/>
  <c r="J159" i="1"/>
  <c r="J159" i="1" a="1"/>
  <c r="I159" i="1"/>
  <c r="J158" i="1"/>
  <c r="J158" i="1" a="1"/>
  <c r="I158" i="1"/>
  <c r="J157" i="1"/>
  <c r="J157" i="1" a="1"/>
  <c r="I157" i="1"/>
  <c r="J156" i="1"/>
  <c r="J156" i="1" a="1"/>
  <c r="I156" i="1"/>
  <c r="J155" i="1"/>
  <c r="J155" i="1" a="1"/>
  <c r="I155" i="1"/>
  <c r="J154" i="1"/>
  <c r="J154" i="1" a="1"/>
  <c r="I154" i="1"/>
  <c r="J153" i="1"/>
  <c r="J153" i="1" a="1"/>
  <c r="I153" i="1"/>
  <c r="J152" i="1"/>
  <c r="J152" i="1" a="1"/>
  <c r="I152" i="1"/>
  <c r="J151" i="1"/>
  <c r="J151" i="1" a="1"/>
  <c r="I151" i="1"/>
  <c r="J150" i="1"/>
  <c r="J150" i="1" a="1"/>
  <c r="I150" i="1"/>
  <c r="J149" i="1"/>
  <c r="J149" i="1" a="1"/>
  <c r="I149" i="1"/>
  <c r="J148" i="1"/>
  <c r="J148" i="1" a="1"/>
  <c r="I148" i="1"/>
  <c r="J147" i="1"/>
  <c r="J147" i="1" a="1"/>
  <c r="I147" i="1"/>
  <c r="J146" i="1"/>
  <c r="J146" i="1" a="1"/>
  <c r="I146" i="1"/>
  <c r="J145" i="1"/>
  <c r="J145" i="1" a="1"/>
  <c r="I145" i="1"/>
  <c r="J144" i="1"/>
  <c r="J144" i="1" a="1"/>
  <c r="I144" i="1"/>
  <c r="J143" i="1"/>
  <c r="J143" i="1" a="1"/>
  <c r="I143" i="1"/>
  <c r="J142" i="1"/>
  <c r="J142" i="1" a="1"/>
  <c r="I142" i="1"/>
  <c r="J141" i="1"/>
  <c r="J141" i="1" a="1"/>
  <c r="I141" i="1"/>
  <c r="J140" i="1"/>
  <c r="J140" i="1" a="1"/>
  <c r="I140" i="1"/>
  <c r="J139" i="1"/>
  <c r="J139" i="1" a="1"/>
  <c r="I139" i="1"/>
  <c r="J138" i="1"/>
  <c r="J138" i="1" a="1"/>
  <c r="I138" i="1"/>
  <c r="J137" i="1"/>
  <c r="J137" i="1" a="1"/>
  <c r="I137" i="1"/>
  <c r="J136" i="1"/>
  <c r="J136" i="1" a="1"/>
  <c r="I136" i="1"/>
  <c r="J135" i="1"/>
  <c r="J135" i="1" a="1"/>
  <c r="I135" i="1"/>
  <c r="J134" i="1"/>
  <c r="J134" i="1" a="1"/>
  <c r="I134" i="1"/>
  <c r="J133" i="1"/>
  <c r="J133" i="1" a="1"/>
  <c r="I133" i="1"/>
  <c r="J132" i="1"/>
  <c r="J132" i="1" a="1"/>
  <c r="I132" i="1"/>
  <c r="J131" i="1"/>
  <c r="J131" i="1" a="1"/>
  <c r="I131" i="1"/>
  <c r="J130" i="1"/>
  <c r="J130" i="1" a="1"/>
  <c r="I130" i="1"/>
  <c r="J129" i="1"/>
  <c r="J129" i="1" a="1"/>
  <c r="I129" i="1"/>
  <c r="J128" i="1"/>
  <c r="J128" i="1" a="1"/>
  <c r="I128" i="1"/>
  <c r="J127" i="1"/>
  <c r="J127" i="1" a="1"/>
  <c r="I127" i="1"/>
  <c r="J126" i="1"/>
  <c r="J126" i="1" a="1"/>
  <c r="I126" i="1"/>
  <c r="J125" i="1"/>
  <c r="J125" i="1" a="1"/>
  <c r="I125" i="1"/>
  <c r="J124" i="1"/>
  <c r="J124" i="1" a="1"/>
  <c r="I124" i="1"/>
  <c r="J123" i="1"/>
  <c r="J123" i="1" a="1"/>
  <c r="I123" i="1"/>
  <c r="J122" i="1"/>
  <c r="J122" i="1" a="1"/>
  <c r="I122" i="1"/>
  <c r="J121" i="1"/>
  <c r="J121" i="1" a="1"/>
  <c r="I121" i="1"/>
  <c r="J120" i="1"/>
  <c r="J120" i="1" a="1"/>
  <c r="I120" i="1"/>
  <c r="J119" i="1"/>
  <c r="J119" i="1" a="1"/>
  <c r="I119" i="1"/>
  <c r="J118" i="1"/>
  <c r="J118" i="1" a="1"/>
  <c r="I118" i="1"/>
  <c r="J117" i="1"/>
  <c r="J117" i="1" a="1"/>
  <c r="I117" i="1"/>
  <c r="J116" i="1"/>
  <c r="J116" i="1" a="1"/>
  <c r="I116" i="1"/>
  <c r="J115" i="1"/>
  <c r="J115" i="1" a="1"/>
  <c r="I115" i="1"/>
  <c r="J114" i="1"/>
  <c r="J114" i="1" a="1"/>
  <c r="I114" i="1"/>
  <c r="J113" i="1"/>
  <c r="J113" i="1" a="1"/>
  <c r="I113" i="1"/>
  <c r="J112" i="1"/>
  <c r="J112" i="1" a="1"/>
  <c r="I112" i="1"/>
  <c r="J111" i="1"/>
  <c r="J111" i="1" a="1"/>
  <c r="I111" i="1"/>
  <c r="J110" i="1"/>
  <c r="J110" i="1" a="1"/>
  <c r="I110" i="1"/>
  <c r="J109" i="1"/>
  <c r="J109" i="1" a="1"/>
  <c r="I109" i="1"/>
  <c r="J108" i="1"/>
  <c r="J108" i="1" a="1"/>
  <c r="I108" i="1"/>
  <c r="J107" i="1"/>
  <c r="J107" i="1" a="1"/>
  <c r="I107" i="1"/>
  <c r="J106" i="1"/>
  <c r="J106" i="1" a="1"/>
  <c r="I106" i="1"/>
  <c r="J105" i="1"/>
  <c r="J105" i="1" a="1"/>
  <c r="I105" i="1"/>
  <c r="J104" i="1"/>
  <c r="J104" i="1" a="1"/>
  <c r="I104" i="1"/>
  <c r="J103" i="1"/>
  <c r="J103" i="1" a="1"/>
  <c r="I103" i="1"/>
  <c r="J102" i="1"/>
  <c r="J102" i="1" a="1"/>
  <c r="I102" i="1"/>
  <c r="J101" i="1"/>
  <c r="J101" i="1" a="1"/>
  <c r="I101" i="1"/>
  <c r="J100" i="1"/>
  <c r="J100" i="1" a="1"/>
  <c r="I100" i="1"/>
  <c r="J99" i="1"/>
  <c r="J99" i="1" a="1"/>
  <c r="I99" i="1"/>
  <c r="J98" i="1"/>
  <c r="J98" i="1" a="1"/>
  <c r="I98" i="1"/>
  <c r="J97" i="1"/>
  <c r="J97" i="1" a="1"/>
  <c r="I97" i="1"/>
  <c r="J96" i="1"/>
  <c r="J96" i="1" a="1"/>
  <c r="I96" i="1"/>
  <c r="J95" i="1"/>
  <c r="J95" i="1" a="1"/>
  <c r="I95" i="1"/>
  <c r="J94" i="1"/>
  <c r="J94" i="1" a="1"/>
  <c r="I94" i="1"/>
  <c r="J93" i="1"/>
  <c r="J93" i="1" a="1"/>
  <c r="I93" i="1"/>
  <c r="J92" i="1"/>
  <c r="J92" i="1" a="1"/>
  <c r="I92" i="1"/>
  <c r="J91" i="1"/>
  <c r="J91" i="1" a="1"/>
  <c r="I91" i="1"/>
  <c r="J90" i="1"/>
  <c r="J90" i="1" a="1"/>
  <c r="I90" i="1"/>
  <c r="J89" i="1"/>
  <c r="J89" i="1" a="1"/>
  <c r="I89" i="1"/>
  <c r="J88" i="1"/>
  <c r="J88" i="1" a="1"/>
  <c r="I88" i="1"/>
  <c r="J87" i="1"/>
  <c r="J87" i="1" a="1"/>
  <c r="I87" i="1"/>
  <c r="J86" i="1"/>
  <c r="J86" i="1" a="1"/>
  <c r="I86" i="1"/>
  <c r="J85" i="1"/>
  <c r="J85" i="1" a="1"/>
  <c r="I85" i="1"/>
  <c r="J84" i="1"/>
  <c r="J84" i="1" a="1"/>
  <c r="I84" i="1"/>
  <c r="J83" i="1"/>
  <c r="J83" i="1" a="1"/>
  <c r="I83" i="1"/>
  <c r="J82" i="1"/>
  <c r="J82" i="1" a="1"/>
  <c r="I82" i="1"/>
  <c r="J81" i="1"/>
  <c r="J81" i="1" a="1"/>
  <c r="I81" i="1"/>
  <c r="J80" i="1"/>
  <c r="J80" i="1" a="1"/>
  <c r="I80" i="1"/>
  <c r="J79" i="1"/>
  <c r="J79" i="1" a="1"/>
  <c r="I79" i="1"/>
  <c r="J78" i="1"/>
  <c r="J78" i="1" a="1"/>
  <c r="I78" i="1"/>
  <c r="J77" i="1"/>
  <c r="J77" i="1" a="1"/>
  <c r="I77" i="1"/>
  <c r="J76" i="1"/>
  <c r="J76" i="1" a="1"/>
  <c r="I76" i="1"/>
  <c r="J75" i="1"/>
  <c r="J75" i="1" a="1"/>
  <c r="I75" i="1"/>
  <c r="J74" i="1"/>
  <c r="J74" i="1" a="1"/>
  <c r="I74" i="1"/>
  <c r="J73" i="1"/>
  <c r="J73" i="1" a="1"/>
  <c r="I73" i="1"/>
  <c r="J72" i="1"/>
  <c r="J72" i="1" a="1"/>
  <c r="I72" i="1"/>
  <c r="J71" i="1"/>
  <c r="J71" i="1" a="1"/>
  <c r="I71" i="1"/>
  <c r="J70" i="1"/>
  <c r="J70" i="1" a="1"/>
  <c r="I70" i="1"/>
  <c r="J69" i="1"/>
  <c r="J69" i="1" a="1"/>
  <c r="I69" i="1"/>
  <c r="J68" i="1"/>
  <c r="J68" i="1" a="1"/>
  <c r="I68" i="1"/>
  <c r="J67" i="1"/>
  <c r="J67" i="1" a="1"/>
  <c r="I67" i="1"/>
  <c r="J66" i="1"/>
  <c r="J66" i="1" a="1"/>
  <c r="I66" i="1"/>
  <c r="J65" i="1"/>
  <c r="J65" i="1" a="1"/>
  <c r="I65" i="1"/>
  <c r="J64" i="1"/>
  <c r="J64" i="1" a="1"/>
  <c r="I64" i="1"/>
  <c r="J63" i="1"/>
  <c r="J63" i="1" a="1"/>
  <c r="I63" i="1"/>
  <c r="J62" i="1"/>
  <c r="J62" i="1" a="1"/>
  <c r="I62" i="1"/>
  <c r="J61" i="1"/>
  <c r="J61" i="1" a="1"/>
  <c r="I61" i="1"/>
  <c r="J60" i="1"/>
  <c r="J60" i="1" a="1"/>
  <c r="I60" i="1"/>
  <c r="J59" i="1"/>
  <c r="J59" i="1" a="1"/>
  <c r="I59" i="1"/>
  <c r="J58" i="1"/>
  <c r="J58" i="1" a="1"/>
  <c r="I58" i="1"/>
  <c r="J57" i="1"/>
  <c r="J57" i="1" a="1"/>
  <c r="I57" i="1"/>
  <c r="J56" i="1"/>
  <c r="J56" i="1" a="1"/>
  <c r="I56" i="1"/>
  <c r="J55" i="1"/>
  <c r="J55" i="1" a="1"/>
  <c r="I55" i="1"/>
  <c r="J54" i="1"/>
  <c r="J54" i="1" a="1"/>
  <c r="I54" i="1"/>
  <c r="J53" i="1"/>
  <c r="J53" i="1" a="1"/>
  <c r="I53" i="1"/>
  <c r="J52" i="1"/>
  <c r="J52" i="1" a="1"/>
  <c r="I52" i="1"/>
  <c r="J51" i="1"/>
  <c r="J51" i="1" a="1"/>
  <c r="I51" i="1"/>
  <c r="J50" i="1"/>
  <c r="J50" i="1" a="1"/>
  <c r="I50" i="1"/>
  <c r="J49" i="1"/>
  <c r="J49" i="1" a="1"/>
  <c r="I49" i="1"/>
  <c r="J48" i="1"/>
  <c r="J48" i="1" a="1"/>
  <c r="I48" i="1"/>
  <c r="J47" i="1"/>
  <c r="J47" i="1" a="1"/>
  <c r="I47" i="1"/>
  <c r="J46" i="1"/>
  <c r="J46" i="1" a="1"/>
  <c r="I46" i="1"/>
  <c r="J45" i="1"/>
  <c r="J45" i="1" a="1"/>
  <c r="I45" i="1"/>
  <c r="J44" i="1"/>
  <c r="J44" i="1" a="1"/>
  <c r="I44" i="1"/>
  <c r="J43" i="1"/>
  <c r="J43" i="1" a="1"/>
  <c r="I43" i="1"/>
  <c r="J42" i="1"/>
  <c r="J42" i="1" a="1"/>
  <c r="I42" i="1"/>
  <c r="J41" i="1"/>
  <c r="J41" i="1" a="1"/>
  <c r="I41" i="1"/>
  <c r="J40" i="1"/>
  <c r="J40" i="1" a="1"/>
  <c r="I40" i="1"/>
  <c r="J39" i="1"/>
  <c r="J39" i="1" a="1"/>
  <c r="I39" i="1"/>
  <c r="J38" i="1"/>
  <c r="J38" i="1" a="1"/>
  <c r="I38" i="1"/>
  <c r="J37" i="1"/>
  <c r="J37" i="1" a="1"/>
  <c r="I37" i="1"/>
  <c r="J36" i="1"/>
  <c r="J36" i="1" a="1"/>
  <c r="I36" i="1"/>
  <c r="J35" i="1"/>
  <c r="J35" i="1" a="1"/>
  <c r="I35" i="1"/>
  <c r="J34" i="1"/>
  <c r="J34" i="1" a="1"/>
  <c r="I34" i="1"/>
  <c r="J33" i="1"/>
  <c r="J33" i="1" a="1"/>
  <c r="I33" i="1"/>
  <c r="J32" i="1"/>
  <c r="J32" i="1" a="1"/>
  <c r="I32" i="1"/>
  <c r="J31" i="1"/>
  <c r="J31" i="1" a="1"/>
  <c r="I31" i="1"/>
  <c r="J30" i="1"/>
  <c r="J30" i="1" a="1"/>
  <c r="I30" i="1"/>
  <c r="J29" i="1"/>
  <c r="J29" i="1" a="1"/>
  <c r="I29" i="1"/>
  <c r="J28" i="1"/>
  <c r="J28" i="1" a="1"/>
  <c r="I28" i="1"/>
  <c r="J27" i="1"/>
  <c r="J27" i="1" a="1"/>
  <c r="I27" i="1"/>
  <c r="J26" i="1"/>
  <c r="J26" i="1" a="1"/>
  <c r="I26" i="1"/>
  <c r="J25" i="1"/>
  <c r="J25" i="1" a="1"/>
  <c r="I25" i="1"/>
  <c r="J24" i="1"/>
  <c r="J24" i="1" a="1"/>
  <c r="I24" i="1"/>
  <c r="J23" i="1"/>
  <c r="J23" i="1" a="1"/>
  <c r="I23" i="1"/>
  <c r="J22" i="1"/>
  <c r="J22" i="1" a="1"/>
  <c r="I22" i="1"/>
  <c r="J21" i="1"/>
  <c r="J21" i="1" a="1"/>
  <c r="I21" i="1"/>
  <c r="J20" i="1"/>
  <c r="J20" i="1" a="1"/>
  <c r="I20" i="1"/>
  <c r="J19" i="1"/>
  <c r="J19" i="1" a="1"/>
  <c r="I19" i="1"/>
  <c r="J18" i="1"/>
  <c r="J18" i="1" a="1"/>
  <c r="I18" i="1"/>
  <c r="J17" i="1"/>
  <c r="J17" i="1" a="1"/>
  <c r="I17" i="1"/>
  <c r="J16" i="1"/>
  <c r="J16" i="1" a="1"/>
  <c r="I16" i="1"/>
  <c r="J15" i="1"/>
  <c r="J15" i="1" a="1"/>
  <c r="I15" i="1"/>
  <c r="J14" i="1"/>
  <c r="J14" i="1" a="1"/>
  <c r="I14" i="1"/>
  <c r="J13" i="1"/>
  <c r="J13" i="1" a="1"/>
  <c r="I13" i="1"/>
  <c r="J12" i="1"/>
  <c r="J12" i="1" a="1"/>
  <c r="I12" i="1"/>
  <c r="J11" i="1"/>
  <c r="J11" i="1" a="1"/>
  <c r="I11" i="1"/>
  <c r="J10" i="1"/>
  <c r="J10" i="1" a="1"/>
  <c r="I10" i="1"/>
  <c r="J9" i="1"/>
  <c r="J9" i="1" a="1"/>
  <c r="I9" i="1"/>
  <c r="J8" i="1"/>
  <c r="J8" i="1" a="1"/>
  <c r="I8" i="1"/>
  <c r="J7" i="1"/>
  <c r="J7" i="1" a="1"/>
  <c r="I7" i="1"/>
  <c r="J6" i="1"/>
  <c r="J6" i="1" a="1"/>
  <c r="I6" i="1"/>
  <c r="J5" i="1"/>
  <c r="J5" i="1" a="1"/>
  <c r="I5" i="1"/>
  <c r="J4" i="1"/>
  <c r="J4" i="1" a="1"/>
  <c r="I4" i="1"/>
  <c r="K3" i="1"/>
  <c r="J3" i="1"/>
  <c r="J3" i="1" a="1"/>
  <c r="I3" i="1"/>
  <c r="J2" i="1"/>
  <c r="J2" i="1" a="1"/>
  <c r="I2" i="1"/>
  <c r="M2" i="5" l="1"/>
  <c r="M6" i="5"/>
  <c r="M10" i="5"/>
  <c r="M14" i="5"/>
  <c r="K14" i="5" s="1"/>
  <c r="Q14" i="5" s="1"/>
  <c r="M18" i="5"/>
  <c r="M22" i="5"/>
  <c r="M26" i="5"/>
  <c r="M3" i="5"/>
  <c r="M7" i="5"/>
  <c r="M11" i="5"/>
  <c r="M15" i="5"/>
  <c r="M19" i="5"/>
  <c r="M23" i="5"/>
  <c r="N23" i="5" s="1"/>
  <c r="M27" i="5"/>
  <c r="M4" i="5"/>
  <c r="M8" i="5"/>
  <c r="M12" i="5"/>
  <c r="N12" i="5" s="1"/>
  <c r="M16" i="5"/>
  <c r="M20" i="5"/>
  <c r="L20" i="5" s="1"/>
  <c r="R20" i="5" s="1"/>
  <c r="M24" i="5"/>
  <c r="M5" i="5"/>
  <c r="M9" i="5"/>
  <c r="M13" i="5"/>
  <c r="K13" i="5" s="1"/>
  <c r="Q13" i="5" s="1"/>
  <c r="M17" i="5"/>
  <c r="M21" i="5"/>
  <c r="K21" i="5" s="1"/>
  <c r="Q21" i="5" s="1"/>
  <c r="M25" i="5"/>
  <c r="C4" i="5"/>
  <c r="B3" i="5" s="1"/>
  <c r="N26" i="5"/>
  <c r="E35" i="5"/>
  <c r="E7" i="5"/>
  <c r="E29" i="5"/>
  <c r="N2" i="5"/>
  <c r="L22" i="5"/>
  <c r="R22" i="5" s="1"/>
  <c r="E8" i="5"/>
  <c r="E26" i="5"/>
  <c r="H2" i="5"/>
  <c r="E18" i="5"/>
  <c r="H17" i="5"/>
  <c r="H4" i="5"/>
  <c r="E5" i="5"/>
  <c r="H23" i="5"/>
  <c r="H7" i="5"/>
  <c r="G29" i="5"/>
  <c r="G35" i="5"/>
  <c r="E32" i="5"/>
  <c r="H10" i="5"/>
  <c r="G15" i="5"/>
  <c r="H16" i="5"/>
  <c r="H33" i="5"/>
  <c r="E3" i="5"/>
  <c r="H5" i="5"/>
  <c r="E10" i="5"/>
  <c r="E12" i="5"/>
  <c r="H18" i="5"/>
  <c r="H24" i="5"/>
  <c r="E31" i="5"/>
  <c r="E21" i="5"/>
  <c r="H21" i="5"/>
  <c r="E14" i="5"/>
  <c r="H14" i="5"/>
  <c r="E13" i="5"/>
  <c r="H13" i="5"/>
  <c r="E22" i="5"/>
  <c r="H22" i="5"/>
  <c r="E6" i="5"/>
  <c r="E19" i="5"/>
  <c r="H27" i="5"/>
  <c r="E30" i="5"/>
  <c r="E34" i="5"/>
  <c r="E4" i="5"/>
  <c r="E9" i="5"/>
  <c r="H12" i="5"/>
  <c r="E16" i="5"/>
  <c r="E17" i="5"/>
  <c r="H20" i="5"/>
  <c r="E25" i="5"/>
  <c r="H32" i="5"/>
  <c r="E11" i="5"/>
  <c r="E2" i="5"/>
  <c r="F36" i="5"/>
  <c r="I32" i="5" s="1"/>
  <c r="H6" i="5"/>
  <c r="H11" i="5"/>
  <c r="E15" i="5"/>
  <c r="H19" i="5"/>
  <c r="E23" i="5"/>
  <c r="E27" i="5"/>
  <c r="E28" i="5"/>
  <c r="H30" i="5"/>
  <c r="H34" i="5"/>
  <c r="K22" i="5" l="1"/>
  <c r="Q22" i="5" s="1"/>
  <c r="N27" i="5"/>
  <c r="B2" i="5"/>
  <c r="K26" i="5"/>
  <c r="Q26" i="5" s="1"/>
  <c r="K27" i="5"/>
  <c r="Q27" i="5" s="1"/>
  <c r="K2" i="5"/>
  <c r="Q2" i="5" s="1"/>
  <c r="N22" i="5"/>
  <c r="N20" i="5"/>
  <c r="N14" i="5"/>
  <c r="K20" i="5"/>
  <c r="Q20" i="5" s="1"/>
  <c r="N15" i="5"/>
  <c r="K23" i="5"/>
  <c r="Q23" i="5" s="1"/>
  <c r="L23" i="5"/>
  <c r="R23" i="5" s="1"/>
  <c r="K15" i="5"/>
  <c r="Q15" i="5" s="1"/>
  <c r="N21" i="5"/>
  <c r="N13" i="5"/>
  <c r="K12" i="5"/>
  <c r="Q12" i="5" s="1"/>
  <c r="K24" i="5"/>
  <c r="Q24" i="5" s="1"/>
  <c r="N24" i="5"/>
  <c r="N9" i="5"/>
  <c r="K9" i="5"/>
  <c r="Q9" i="5" s="1"/>
  <c r="I35" i="5"/>
  <c r="I26" i="5"/>
  <c r="G26" i="5" s="1"/>
  <c r="I24" i="5"/>
  <c r="G24" i="5" s="1"/>
  <c r="I16" i="5"/>
  <c r="I7" i="5"/>
  <c r="G7" i="5" s="1"/>
  <c r="I33" i="5"/>
  <c r="G33" i="5" s="1"/>
  <c r="I29" i="5"/>
  <c r="I5" i="5"/>
  <c r="G5" i="5" s="1"/>
  <c r="I18" i="5"/>
  <c r="G18" i="5" s="1"/>
  <c r="I10" i="5"/>
  <c r="G10" i="5" s="1"/>
  <c r="I3" i="5"/>
  <c r="G3" i="5" s="1"/>
  <c r="I8" i="5"/>
  <c r="G8" i="5" s="1"/>
  <c r="I11" i="5"/>
  <c r="G11" i="5" s="1"/>
  <c r="I27" i="5"/>
  <c r="G27" i="5" s="1"/>
  <c r="L10" i="5"/>
  <c r="R10" i="5" s="1"/>
  <c r="N10" i="5"/>
  <c r="K10" i="5"/>
  <c r="Q10" i="5" s="1"/>
  <c r="I20" i="5"/>
  <c r="G20" i="5" s="1"/>
  <c r="I12" i="5"/>
  <c r="G12" i="5" s="1"/>
  <c r="I2" i="5"/>
  <c r="G2" i="5" s="1"/>
  <c r="I28" i="5"/>
  <c r="G28" i="5" s="1"/>
  <c r="I25" i="5"/>
  <c r="G25" i="5" s="1"/>
  <c r="N19" i="5"/>
  <c r="L19" i="5"/>
  <c r="R19" i="5" s="1"/>
  <c r="K19" i="5"/>
  <c r="Q19" i="5" s="1"/>
  <c r="I17" i="5"/>
  <c r="I9" i="5"/>
  <c r="G9" i="5" s="1"/>
  <c r="I30" i="5"/>
  <c r="G30" i="5" s="1"/>
  <c r="I22" i="5"/>
  <c r="G22" i="5" s="1"/>
  <c r="I14" i="5"/>
  <c r="G14" i="5" s="1"/>
  <c r="N25" i="5"/>
  <c r="L25" i="5"/>
  <c r="R25" i="5" s="1"/>
  <c r="K25" i="5"/>
  <c r="Q25" i="5" s="1"/>
  <c r="I23" i="5"/>
  <c r="I15" i="5"/>
  <c r="N4" i="5"/>
  <c r="K4" i="5"/>
  <c r="Q4" i="5" s="1"/>
  <c r="N11" i="5"/>
  <c r="K11" i="5"/>
  <c r="Q11" i="5" s="1"/>
  <c r="N6" i="5"/>
  <c r="K6" i="5"/>
  <c r="Q6" i="5" s="1"/>
  <c r="I4" i="5"/>
  <c r="G4" i="5" s="1"/>
  <c r="I6" i="5"/>
  <c r="G6" i="5" s="1"/>
  <c r="N17" i="5"/>
  <c r="K17" i="5"/>
  <c r="Q17" i="5" s="1"/>
  <c r="L18" i="5"/>
  <c r="R18" i="5" s="1"/>
  <c r="N18" i="5"/>
  <c r="K18" i="5"/>
  <c r="Q18" i="5" s="1"/>
  <c r="N3" i="5"/>
  <c r="K3" i="5"/>
  <c r="Q3" i="5" s="1"/>
  <c r="I34" i="5"/>
  <c r="G34" i="5" s="1"/>
  <c r="I13" i="5"/>
  <c r="G13" i="5" s="1"/>
  <c r="M28" i="5"/>
  <c r="O10" i="5" s="1"/>
  <c r="I31" i="5"/>
  <c r="G31" i="5" s="1"/>
  <c r="K16" i="5"/>
  <c r="Q16" i="5" s="1"/>
  <c r="N16" i="5"/>
  <c r="K7" i="5"/>
  <c r="Q7" i="5" s="1"/>
  <c r="N7" i="5"/>
  <c r="N5" i="5"/>
  <c r="K5" i="5"/>
  <c r="Q5" i="5" s="1"/>
  <c r="N8" i="5"/>
  <c r="K8" i="5"/>
  <c r="Q8" i="5" s="1"/>
  <c r="I19" i="5"/>
  <c r="G19" i="5" s="1"/>
  <c r="I21" i="5"/>
  <c r="G21" i="5" s="1"/>
  <c r="O18" i="5" l="1"/>
  <c r="O17" i="5"/>
  <c r="L17" i="5" s="1"/>
  <c r="R17" i="5" s="1"/>
  <c r="O3" i="5"/>
  <c r="L3" i="5" s="1"/>
  <c r="R3" i="5" s="1"/>
  <c r="O6" i="5"/>
  <c r="L6" i="5" s="1"/>
  <c r="R6" i="5" s="1"/>
  <c r="O11" i="5"/>
  <c r="L11" i="5" s="1"/>
  <c r="R11" i="5" s="1"/>
  <c r="O9" i="5"/>
  <c r="L9" i="5" s="1"/>
  <c r="R9" i="5" s="1"/>
  <c r="O25" i="5"/>
  <c r="O16" i="5"/>
  <c r="L16" i="5" s="1"/>
  <c r="R16" i="5" s="1"/>
  <c r="O4" i="5"/>
  <c r="L4" i="5" s="1"/>
  <c r="R4" i="5" s="1"/>
  <c r="O15" i="5"/>
  <c r="L15" i="5" s="1"/>
  <c r="R15" i="5" s="1"/>
  <c r="O23" i="5"/>
  <c r="O12" i="5"/>
  <c r="L12" i="5" s="1"/>
  <c r="R12" i="5" s="1"/>
  <c r="O20" i="5"/>
  <c r="O26" i="5"/>
  <c r="L26" i="5" s="1"/>
  <c r="R26" i="5" s="1"/>
  <c r="O13" i="5"/>
  <c r="L13" i="5" s="1"/>
  <c r="R13" i="5" s="1"/>
  <c r="O22" i="5"/>
  <c r="O21" i="5"/>
  <c r="L21" i="5" s="1"/>
  <c r="R21" i="5" s="1"/>
  <c r="O27" i="5"/>
  <c r="L27" i="5" s="1"/>
  <c r="R27" i="5" s="1"/>
  <c r="O2" i="5"/>
  <c r="L2" i="5" s="1"/>
  <c r="R2" i="5" s="1"/>
  <c r="O14" i="5"/>
  <c r="L14" i="5" s="1"/>
  <c r="R14" i="5" s="1"/>
  <c r="O24" i="5"/>
  <c r="L24" i="5" s="1"/>
  <c r="R24" i="5" s="1"/>
  <c r="O8" i="5"/>
  <c r="L8" i="5" s="1"/>
  <c r="R8" i="5" s="1"/>
  <c r="O5" i="5"/>
  <c r="L5" i="5" s="1"/>
  <c r="R5" i="5" s="1"/>
  <c r="O7" i="5"/>
  <c r="L7" i="5" s="1"/>
  <c r="R7" i="5" s="1"/>
  <c r="O19" i="5"/>
</calcChain>
</file>

<file path=xl/sharedStrings.xml><?xml version="1.0" encoding="utf-8"?>
<sst xmlns="http://schemas.openxmlformats.org/spreadsheetml/2006/main" count="13755" uniqueCount="2072">
  <si>
    <t>3</t>
  </si>
  <si>
    <t>5002570616</t>
  </si>
  <si>
    <t>DJ</t>
  </si>
  <si>
    <t/>
  </si>
  <si>
    <t>RTE</t>
  </si>
  <si>
    <t>PDJ</t>
  </si>
  <si>
    <t>11</t>
  </si>
  <si>
    <t>7</t>
  </si>
  <si>
    <t>6</t>
  </si>
  <si>
    <t>5002659624</t>
  </si>
  <si>
    <t>CSEM</t>
  </si>
  <si>
    <t>8DN9</t>
  </si>
  <si>
    <t>E</t>
  </si>
  <si>
    <t>0</t>
  </si>
  <si>
    <t>ERD</t>
  </si>
  <si>
    <t>5002659625</t>
  </si>
  <si>
    <t>4</t>
  </si>
  <si>
    <t>5002659626</t>
  </si>
  <si>
    <t>8</t>
  </si>
  <si>
    <t>5002659826</t>
  </si>
  <si>
    <t>D</t>
  </si>
  <si>
    <t>5002660028</t>
  </si>
  <si>
    <t>5002660029</t>
  </si>
  <si>
    <t>5002660030</t>
  </si>
  <si>
    <t>F</t>
  </si>
  <si>
    <t>5002660031</t>
  </si>
  <si>
    <t>5002660032</t>
  </si>
  <si>
    <t>5002660033</t>
  </si>
  <si>
    <t>B</t>
  </si>
  <si>
    <t>5002660034</t>
  </si>
  <si>
    <t>5002660035</t>
  </si>
  <si>
    <t>5002660036</t>
  </si>
  <si>
    <t>A</t>
  </si>
  <si>
    <t>5002660037</t>
  </si>
  <si>
    <t>5002660038</t>
  </si>
  <si>
    <t>5002660039</t>
  </si>
  <si>
    <t>H</t>
  </si>
  <si>
    <t>5002660040</t>
  </si>
  <si>
    <t>5002660041</t>
  </si>
  <si>
    <t>5002660864</t>
  </si>
  <si>
    <t>5002660868</t>
  </si>
  <si>
    <t>5002660869</t>
  </si>
  <si>
    <t>5002664097</t>
  </si>
  <si>
    <t>5002664098</t>
  </si>
  <si>
    <t>5002664099</t>
  </si>
  <si>
    <t>5002664126</t>
  </si>
  <si>
    <t>5002664127</t>
  </si>
  <si>
    <t>5002664128</t>
  </si>
  <si>
    <t>5002664130</t>
  </si>
  <si>
    <t>5002664131</t>
  </si>
  <si>
    <t>5002664133</t>
  </si>
  <si>
    <t>5002664136</t>
  </si>
  <si>
    <t>5002664137</t>
  </si>
  <si>
    <t>5002664140</t>
  </si>
  <si>
    <t>5002664177</t>
  </si>
  <si>
    <t>5002664178</t>
  </si>
  <si>
    <t>5002664179</t>
  </si>
  <si>
    <t>5002664228</t>
  </si>
  <si>
    <t>5002664229</t>
  </si>
  <si>
    <t>5002664230</t>
  </si>
  <si>
    <t>5002664843</t>
  </si>
  <si>
    <t>5002664845</t>
  </si>
  <si>
    <t>5002664846</t>
  </si>
  <si>
    <t>5002664867</t>
  </si>
  <si>
    <t>5002664871</t>
  </si>
  <si>
    <t>5002664872</t>
  </si>
  <si>
    <t>5002664888</t>
  </si>
  <si>
    <t>5002664889</t>
  </si>
  <si>
    <t>5002664890</t>
  </si>
  <si>
    <t>5002665010</t>
  </si>
  <si>
    <t>5002665011</t>
  </si>
  <si>
    <t>5002665012</t>
  </si>
  <si>
    <t>5002665020</t>
  </si>
  <si>
    <t>5002665021</t>
  </si>
  <si>
    <t>5002665022</t>
  </si>
  <si>
    <t>5002665129</t>
  </si>
  <si>
    <t>5002665130</t>
  </si>
  <si>
    <t>5002665131</t>
  </si>
  <si>
    <t>5002665139</t>
  </si>
  <si>
    <t>5002665140</t>
  </si>
  <si>
    <t>5002665141</t>
  </si>
  <si>
    <t>5002665174</t>
  </si>
  <si>
    <t>5002665175</t>
  </si>
  <si>
    <t>5002665176</t>
  </si>
  <si>
    <t>5002665197</t>
  </si>
  <si>
    <t>5002665198</t>
  </si>
  <si>
    <t>5002665199</t>
  </si>
  <si>
    <t>5002665202</t>
  </si>
  <si>
    <t>5002665203</t>
  </si>
  <si>
    <t>5002665204</t>
  </si>
  <si>
    <t>5002665209</t>
  </si>
  <si>
    <t>5002665210</t>
  </si>
  <si>
    <t>5002665211</t>
  </si>
  <si>
    <t>5002665284</t>
  </si>
  <si>
    <t>5002665285</t>
  </si>
  <si>
    <t>5002665286</t>
  </si>
  <si>
    <t>5002665309</t>
  </si>
  <si>
    <t>5002665310</t>
  </si>
  <si>
    <t>5002665311</t>
  </si>
  <si>
    <t>5002665323</t>
  </si>
  <si>
    <t>5002665324</t>
  </si>
  <si>
    <t>5002665325</t>
  </si>
  <si>
    <t>5002665463</t>
  </si>
  <si>
    <t>5002665466</t>
  </si>
  <si>
    <t>5002665467</t>
  </si>
  <si>
    <t>5002665570</t>
  </si>
  <si>
    <t>5002665571</t>
  </si>
  <si>
    <t>5002665572</t>
  </si>
  <si>
    <t>5002665573</t>
  </si>
  <si>
    <t>5002665574</t>
  </si>
  <si>
    <t>5002665575</t>
  </si>
  <si>
    <t>5002665576</t>
  </si>
  <si>
    <t>5002665577</t>
  </si>
  <si>
    <t>5002665578</t>
  </si>
  <si>
    <t>5002665579</t>
  </si>
  <si>
    <t>5002665580</t>
  </si>
  <si>
    <t>5002665581</t>
  </si>
  <si>
    <t>5002665582</t>
  </si>
  <si>
    <t>5002665583</t>
  </si>
  <si>
    <t>5002665584</t>
  </si>
  <si>
    <t>5002665585</t>
  </si>
  <si>
    <t>5002665586</t>
  </si>
  <si>
    <t>5002665587</t>
  </si>
  <si>
    <t>5002665704</t>
  </si>
  <si>
    <t>5002665705</t>
  </si>
  <si>
    <t>5002665706</t>
  </si>
  <si>
    <t>GL420</t>
  </si>
  <si>
    <t>5002153867</t>
  </si>
  <si>
    <t>5002153868</t>
  </si>
  <si>
    <t>5002153869</t>
  </si>
  <si>
    <t>5002153890</t>
  </si>
  <si>
    <t>5002153891</t>
  </si>
  <si>
    <t>5002153892</t>
  </si>
  <si>
    <t>GL100XF1</t>
  </si>
  <si>
    <t>FA2</t>
  </si>
  <si>
    <t>FL2A</t>
  </si>
  <si>
    <t>FL245</t>
  </si>
  <si>
    <t>FX14</t>
  </si>
  <si>
    <t>5000835167</t>
  </si>
  <si>
    <t>FXT72</t>
  </si>
  <si>
    <t>5000835177</t>
  </si>
  <si>
    <t>5000835210</t>
  </si>
  <si>
    <t>5000835220</t>
  </si>
  <si>
    <t>5000835230</t>
  </si>
  <si>
    <t>FX10N</t>
  </si>
  <si>
    <t>5000836950</t>
  </si>
  <si>
    <t>5000836975</t>
  </si>
  <si>
    <t>5000837051</t>
  </si>
  <si>
    <t>FLUOBLOCT105</t>
  </si>
  <si>
    <t>C</t>
  </si>
  <si>
    <t>5000837052</t>
  </si>
  <si>
    <t>5000837053</t>
  </si>
  <si>
    <t>5000837072</t>
  </si>
  <si>
    <t>5000837073</t>
  </si>
  <si>
    <t>5000837074</t>
  </si>
  <si>
    <t>5000837075</t>
  </si>
  <si>
    <t>5000837076</t>
  </si>
  <si>
    <t>5000837077</t>
  </si>
  <si>
    <t>5000837122</t>
  </si>
  <si>
    <t>5000837123</t>
  </si>
  <si>
    <t>5000837124</t>
  </si>
  <si>
    <t>5000837125</t>
  </si>
  <si>
    <t>5000837126</t>
  </si>
  <si>
    <t>5000837127</t>
  </si>
  <si>
    <t>5000837128</t>
  </si>
  <si>
    <t>5000837129</t>
  </si>
  <si>
    <t>5000837130</t>
  </si>
  <si>
    <t>5000837131</t>
  </si>
  <si>
    <t>5000837132</t>
  </si>
  <si>
    <t>5000837135</t>
  </si>
  <si>
    <t>5000837136</t>
  </si>
  <si>
    <t>5000837137</t>
  </si>
  <si>
    <t>5000837138</t>
  </si>
  <si>
    <t>5000837139</t>
  </si>
  <si>
    <t>5000837140</t>
  </si>
  <si>
    <t>5000837141</t>
  </si>
  <si>
    <t>5000837142</t>
  </si>
  <si>
    <t>5000837143</t>
  </si>
  <si>
    <t>5000837165</t>
  </si>
  <si>
    <t>5000837166</t>
  </si>
  <si>
    <t>5000837167</t>
  </si>
  <si>
    <t>5000837168</t>
  </si>
  <si>
    <t>5000837169</t>
  </si>
  <si>
    <t>5000837170</t>
  </si>
  <si>
    <t>5000837171</t>
  </si>
  <si>
    <t>5000837174</t>
  </si>
  <si>
    <t>5000837175</t>
  </si>
  <si>
    <t>5000837176</t>
  </si>
  <si>
    <t>5000837177</t>
  </si>
  <si>
    <t>5000837178</t>
  </si>
  <si>
    <t>5000837179</t>
  </si>
  <si>
    <t>5000837180</t>
  </si>
  <si>
    <t>5000837181</t>
  </si>
  <si>
    <t>5000837182</t>
  </si>
  <si>
    <t>5000837193</t>
  </si>
  <si>
    <t>5000837195</t>
  </si>
  <si>
    <t>5000837196</t>
  </si>
  <si>
    <t>5000837197</t>
  </si>
  <si>
    <t>5000837198</t>
  </si>
  <si>
    <t>5000837199</t>
  </si>
  <si>
    <t>5000837200</t>
  </si>
  <si>
    <t>5000837201</t>
  </si>
  <si>
    <t>5000837218</t>
  </si>
  <si>
    <t>5000837219</t>
  </si>
  <si>
    <t>5000837220</t>
  </si>
  <si>
    <t>5000837221</t>
  </si>
  <si>
    <t>5000837222</t>
  </si>
  <si>
    <t>5000837223</t>
  </si>
  <si>
    <t>5000837224</t>
  </si>
  <si>
    <t>5000837225</t>
  </si>
  <si>
    <t>5000837226</t>
  </si>
  <si>
    <t>5000837227</t>
  </si>
  <si>
    <t>5000837228</t>
  </si>
  <si>
    <t>5000837229</t>
  </si>
  <si>
    <t>5000837231</t>
  </si>
  <si>
    <t>5000837232</t>
  </si>
  <si>
    <t>5000837233</t>
  </si>
  <si>
    <t>5000837234</t>
  </si>
  <si>
    <t>5000837235</t>
  </si>
  <si>
    <t>5000837236</t>
  </si>
  <si>
    <t>5000837237</t>
  </si>
  <si>
    <t>5000838152</t>
  </si>
  <si>
    <t>FLUOBLOCT65</t>
  </si>
  <si>
    <t>5000838154</t>
  </si>
  <si>
    <t>5000838155</t>
  </si>
  <si>
    <t>5000838156</t>
  </si>
  <si>
    <t>5000838157</t>
  </si>
  <si>
    <t>5000838158</t>
  </si>
  <si>
    <t>5000838160</t>
  </si>
  <si>
    <t>5000838161</t>
  </si>
  <si>
    <t>5000838162</t>
  </si>
  <si>
    <t>5000838163</t>
  </si>
  <si>
    <t>5000838164</t>
  </si>
  <si>
    <t>5000838165</t>
  </si>
  <si>
    <t>5000838167</t>
  </si>
  <si>
    <t>E4</t>
  </si>
  <si>
    <t>5000838168</t>
  </si>
  <si>
    <t>5000838169</t>
  </si>
  <si>
    <t>5000838170</t>
  </si>
  <si>
    <t>D4</t>
  </si>
  <si>
    <t>5000838171</t>
  </si>
  <si>
    <t>5000838172</t>
  </si>
  <si>
    <t>5000838518</t>
  </si>
  <si>
    <t>5000838573</t>
  </si>
  <si>
    <t>FA4</t>
  </si>
  <si>
    <t>5000838958</t>
  </si>
  <si>
    <t>5000838974</t>
  </si>
  <si>
    <t>GFA1</t>
  </si>
  <si>
    <t>ENTITE EXTERNE</t>
  </si>
  <si>
    <t>5000839725</t>
  </si>
  <si>
    <t>HEXABLOCH9S</t>
  </si>
  <si>
    <t>5000839726</t>
  </si>
  <si>
    <t>5000839727</t>
  </si>
  <si>
    <t>5000839728</t>
  </si>
  <si>
    <t>5000839729</t>
  </si>
  <si>
    <t>5000839730</t>
  </si>
  <si>
    <t>5000839731</t>
  </si>
  <si>
    <t>5000839732</t>
  </si>
  <si>
    <t>5000839733</t>
  </si>
  <si>
    <t>5000839742</t>
  </si>
  <si>
    <t>5000839744</t>
  </si>
  <si>
    <t>5000839745</t>
  </si>
  <si>
    <t>5000839746</t>
  </si>
  <si>
    <t>5000839747</t>
  </si>
  <si>
    <t>5000839748</t>
  </si>
  <si>
    <t>5000839749</t>
  </si>
  <si>
    <t>5000839750</t>
  </si>
  <si>
    <t>5000839751</t>
  </si>
  <si>
    <t>5000839752</t>
  </si>
  <si>
    <t>5000839753</t>
  </si>
  <si>
    <t>5000839754</t>
  </si>
  <si>
    <t>5000839755</t>
  </si>
  <si>
    <t>5000839756</t>
  </si>
  <si>
    <t>5000839757</t>
  </si>
  <si>
    <t>5000839769</t>
  </si>
  <si>
    <t>5000839771</t>
  </si>
  <si>
    <t>5000839772</t>
  </si>
  <si>
    <t>5000839773</t>
  </si>
  <si>
    <t>5000839774</t>
  </si>
  <si>
    <t>5000839775</t>
  </si>
  <si>
    <t>5000839776</t>
  </si>
  <si>
    <t>5000839777</t>
  </si>
  <si>
    <t>5000839778</t>
  </si>
  <si>
    <t>5000839779</t>
  </si>
  <si>
    <t>5000839780</t>
  </si>
  <si>
    <t>5000839781</t>
  </si>
  <si>
    <t>5000839782</t>
  </si>
  <si>
    <t>5000839783</t>
  </si>
  <si>
    <t>5000839784</t>
  </si>
  <si>
    <t>5000839794</t>
  </si>
  <si>
    <t>5000839795</t>
  </si>
  <si>
    <t>5000839796</t>
  </si>
  <si>
    <t>5000839797</t>
  </si>
  <si>
    <t>5000839798</t>
  </si>
  <si>
    <t>5000839799</t>
  </si>
  <si>
    <t>5000841602</t>
  </si>
  <si>
    <t>5000841603</t>
  </si>
  <si>
    <t>5000841604</t>
  </si>
  <si>
    <t>5000841605</t>
  </si>
  <si>
    <t>5000841606</t>
  </si>
  <si>
    <t>5000841607</t>
  </si>
  <si>
    <t>5000841608</t>
  </si>
  <si>
    <t>5000841617</t>
  </si>
  <si>
    <t>5000841618</t>
  </si>
  <si>
    <t>5000841619</t>
  </si>
  <si>
    <t>5000841620</t>
  </si>
  <si>
    <t>5000841621</t>
  </si>
  <si>
    <t>5000841622</t>
  </si>
  <si>
    <t>5000841623</t>
  </si>
  <si>
    <t>5000841626</t>
  </si>
  <si>
    <t>5000841627</t>
  </si>
  <si>
    <t>5000841628</t>
  </si>
  <si>
    <t>5000841629</t>
  </si>
  <si>
    <t>5000841630</t>
  </si>
  <si>
    <t>5000841631</t>
  </si>
  <si>
    <t>5000841641</t>
  </si>
  <si>
    <t>5000841642</t>
  </si>
  <si>
    <t>5000841643</t>
  </si>
  <si>
    <t>5000841644</t>
  </si>
  <si>
    <t>5000841645</t>
  </si>
  <si>
    <t>5000841646</t>
  </si>
  <si>
    <t>5000841647</t>
  </si>
  <si>
    <t>5000841648</t>
  </si>
  <si>
    <t>5000841649</t>
  </si>
  <si>
    <t>5000841709</t>
  </si>
  <si>
    <t>5000841710</t>
  </si>
  <si>
    <t>5000841711</t>
  </si>
  <si>
    <t>5000841712</t>
  </si>
  <si>
    <t>5000841713</t>
  </si>
  <si>
    <t>5000841714</t>
  </si>
  <si>
    <t>5000841715</t>
  </si>
  <si>
    <t>5000841716</t>
  </si>
  <si>
    <t>5000841717</t>
  </si>
  <si>
    <t>5000841718</t>
  </si>
  <si>
    <t>5000841729</t>
  </si>
  <si>
    <t>5000841730</t>
  </si>
  <si>
    <t>5000841731</t>
  </si>
  <si>
    <t>5000841732</t>
  </si>
  <si>
    <t>5000841733</t>
  </si>
  <si>
    <t>5000841734</t>
  </si>
  <si>
    <t>5000842211</t>
  </si>
  <si>
    <t>5000842212</t>
  </si>
  <si>
    <t>5000842213</t>
  </si>
  <si>
    <t>5000842214</t>
  </si>
  <si>
    <t>A3</t>
  </si>
  <si>
    <t>5000842215</t>
  </si>
  <si>
    <t>5000842216</t>
  </si>
  <si>
    <t>5000842217</t>
  </si>
  <si>
    <t>B3</t>
  </si>
  <si>
    <t>5000842218</t>
  </si>
  <si>
    <t>5000842219</t>
  </si>
  <si>
    <t>FA2A</t>
  </si>
  <si>
    <t>5000842618</t>
  </si>
  <si>
    <t>5000842691</t>
  </si>
  <si>
    <t>5000842866</t>
  </si>
  <si>
    <t>5000842867</t>
  </si>
  <si>
    <t>5000842868</t>
  </si>
  <si>
    <t>5000842869</t>
  </si>
  <si>
    <t>5000842870</t>
  </si>
  <si>
    <t>5000842871</t>
  </si>
  <si>
    <t>5000842872</t>
  </si>
  <si>
    <t>5000842873</t>
  </si>
  <si>
    <t>5000842874</t>
  </si>
  <si>
    <t>5000842875</t>
  </si>
  <si>
    <t>5000842876</t>
  </si>
  <si>
    <t>5000842877</t>
  </si>
  <si>
    <t>5000842928</t>
  </si>
  <si>
    <t>I</t>
  </si>
  <si>
    <t>5000842929</t>
  </si>
  <si>
    <t>5000842930</t>
  </si>
  <si>
    <t>5000843382</t>
  </si>
  <si>
    <t>5000843383</t>
  </si>
  <si>
    <t>5000843384</t>
  </si>
  <si>
    <t>5000843385</t>
  </si>
  <si>
    <t>5000843386</t>
  </si>
  <si>
    <t>5000843387</t>
  </si>
  <si>
    <t>5000843388</t>
  </si>
  <si>
    <t>5000843389</t>
  </si>
  <si>
    <t>5000843390</t>
  </si>
  <si>
    <t>5000843473</t>
  </si>
  <si>
    <t>5000843474</t>
  </si>
  <si>
    <t>5000843475</t>
  </si>
  <si>
    <t>5000843476</t>
  </si>
  <si>
    <t>5000843477</t>
  </si>
  <si>
    <t>5000843478</t>
  </si>
  <si>
    <t>5000872655</t>
  </si>
  <si>
    <t>5000872954</t>
  </si>
  <si>
    <t>HEXABLOCH9</t>
  </si>
  <si>
    <t>5000873679</t>
  </si>
  <si>
    <t>5000873680</t>
  </si>
  <si>
    <t>5000873681</t>
  </si>
  <si>
    <t>5000873682</t>
  </si>
  <si>
    <t>5000873683</t>
  </si>
  <si>
    <t>5000873684</t>
  </si>
  <si>
    <t>5000873685</t>
  </si>
  <si>
    <t>5000873686</t>
  </si>
  <si>
    <t>5000873687</t>
  </si>
  <si>
    <t>5000873688</t>
  </si>
  <si>
    <t>5000873689</t>
  </si>
  <si>
    <t>5000873690</t>
  </si>
  <si>
    <t>C3</t>
  </si>
  <si>
    <t>5000873691</t>
  </si>
  <si>
    <t>5000873692</t>
  </si>
  <si>
    <t>5000873693</t>
  </si>
  <si>
    <t>5000873694</t>
  </si>
  <si>
    <t>5000873695</t>
  </si>
  <si>
    <t>5000873696</t>
  </si>
  <si>
    <t>5000873697</t>
  </si>
  <si>
    <t>5000873906</t>
  </si>
  <si>
    <t>5000873907</t>
  </si>
  <si>
    <t>5000873908</t>
  </si>
  <si>
    <t>5000873909</t>
  </si>
  <si>
    <t>5000873911</t>
  </si>
  <si>
    <t>5000873912</t>
  </si>
  <si>
    <t>5000873913</t>
  </si>
  <si>
    <t>5000873914</t>
  </si>
  <si>
    <t>5000873915</t>
  </si>
  <si>
    <t>5000873916</t>
  </si>
  <si>
    <t>5000873917</t>
  </si>
  <si>
    <t>5000873918</t>
  </si>
  <si>
    <t>5000873919</t>
  </si>
  <si>
    <t>5000873920</t>
  </si>
  <si>
    <t>5000873976</t>
  </si>
  <si>
    <t>5000873977</t>
  </si>
  <si>
    <t>5000873978</t>
  </si>
  <si>
    <t>5000873979</t>
  </si>
  <si>
    <t>5000873980</t>
  </si>
  <si>
    <t>5000873981</t>
  </si>
  <si>
    <t>5000874604</t>
  </si>
  <si>
    <t>J</t>
  </si>
  <si>
    <t>5000874605</t>
  </si>
  <si>
    <t>5000874606</t>
  </si>
  <si>
    <t>5000874607</t>
  </si>
  <si>
    <t>5000874608</t>
  </si>
  <si>
    <t>5000874609</t>
  </si>
  <si>
    <t>5000874610</t>
  </si>
  <si>
    <t>5000874611</t>
  </si>
  <si>
    <t>5000874612</t>
  </si>
  <si>
    <t>5000874613</t>
  </si>
  <si>
    <t>5000874614</t>
  </si>
  <si>
    <t>5000874617</t>
  </si>
  <si>
    <t>5000874618</t>
  </si>
  <si>
    <t>5000874619</t>
  </si>
  <si>
    <t>5000874620</t>
  </si>
  <si>
    <t>5000874621</t>
  </si>
  <si>
    <t>5000874622</t>
  </si>
  <si>
    <t>5000874623</t>
  </si>
  <si>
    <t>5000874624</t>
  </si>
  <si>
    <t>5000874625</t>
  </si>
  <si>
    <t>5000874626</t>
  </si>
  <si>
    <t>5000874627</t>
  </si>
  <si>
    <t>5000874628</t>
  </si>
  <si>
    <t>5000874629</t>
  </si>
  <si>
    <t>5000874630</t>
  </si>
  <si>
    <t>5000874631</t>
  </si>
  <si>
    <t>5000876367</t>
  </si>
  <si>
    <t>5000876380</t>
  </si>
  <si>
    <t>5000876381</t>
  </si>
  <si>
    <t>5000876382</t>
  </si>
  <si>
    <t>5000876445</t>
  </si>
  <si>
    <t>5000877072</t>
  </si>
  <si>
    <t>5000877073</t>
  </si>
  <si>
    <t>5000877074</t>
  </si>
  <si>
    <t>5000877084</t>
  </si>
  <si>
    <t>5000877085</t>
  </si>
  <si>
    <t>5000877086</t>
  </si>
  <si>
    <t>5000877096</t>
  </si>
  <si>
    <t>5000877097</t>
  </si>
  <si>
    <t>5000877098</t>
  </si>
  <si>
    <t>5000879078</t>
  </si>
  <si>
    <t>5000879085</t>
  </si>
  <si>
    <t>5000879086</t>
  </si>
  <si>
    <t>5000879089</t>
  </si>
  <si>
    <t>FLUOBLOCS105</t>
  </si>
  <si>
    <t>5000879096</t>
  </si>
  <si>
    <t>5000879097</t>
  </si>
  <si>
    <t>5000879099</t>
  </si>
  <si>
    <t>5000879105</t>
  </si>
  <si>
    <t>5000879106</t>
  </si>
  <si>
    <t>5000880259</t>
  </si>
  <si>
    <t>5000881840</t>
  </si>
  <si>
    <t>5000881841</t>
  </si>
  <si>
    <t>5000881842</t>
  </si>
  <si>
    <t>5000881843</t>
  </si>
  <si>
    <t>5000881853</t>
  </si>
  <si>
    <t>5000881854</t>
  </si>
  <si>
    <t>5000881855</t>
  </si>
  <si>
    <t>5000881856</t>
  </si>
  <si>
    <t>5000881857</t>
  </si>
  <si>
    <t>5000881858</t>
  </si>
  <si>
    <t>D3</t>
  </si>
  <si>
    <t>5000881860</t>
  </si>
  <si>
    <t>E3</t>
  </si>
  <si>
    <t>5000881861</t>
  </si>
  <si>
    <t>5000881871</t>
  </si>
  <si>
    <t>5000881872</t>
  </si>
  <si>
    <t>5000881873</t>
  </si>
  <si>
    <t>5000881874</t>
  </si>
  <si>
    <t>5000881875</t>
  </si>
  <si>
    <t>5000881876</t>
  </si>
  <si>
    <t>5000882837</t>
  </si>
  <si>
    <t>5000882854</t>
  </si>
  <si>
    <t>5000882909</t>
  </si>
  <si>
    <t>5000882930</t>
  </si>
  <si>
    <t>5000882951</t>
  </si>
  <si>
    <t>5000882970</t>
  </si>
  <si>
    <t>5000883424</t>
  </si>
  <si>
    <t>5000883432</t>
  </si>
  <si>
    <t>5000883444</t>
  </si>
  <si>
    <t>5000883454</t>
  </si>
  <si>
    <t>5000883534</t>
  </si>
  <si>
    <t>5000883541</t>
  </si>
  <si>
    <t>5000883551</t>
  </si>
  <si>
    <t>GFA1C</t>
  </si>
  <si>
    <t>5000883911</t>
  </si>
  <si>
    <t>5000883923</t>
  </si>
  <si>
    <t>5000885765</t>
  </si>
  <si>
    <t>5000885766</t>
  </si>
  <si>
    <t>5000885767</t>
  </si>
  <si>
    <t>5000885768</t>
  </si>
  <si>
    <t>5000885769</t>
  </si>
  <si>
    <t>5000885770</t>
  </si>
  <si>
    <t>5000885771</t>
  </si>
  <si>
    <t>5000885772</t>
  </si>
  <si>
    <t>5000885773</t>
  </si>
  <si>
    <t>5000885774</t>
  </si>
  <si>
    <t>5000885775</t>
  </si>
  <si>
    <t>5000885776</t>
  </si>
  <si>
    <t>5000885777</t>
  </si>
  <si>
    <t>5000885778</t>
  </si>
  <si>
    <t>5000885779</t>
  </si>
  <si>
    <t>5000885796</t>
  </si>
  <si>
    <t>5000885797</t>
  </si>
  <si>
    <t>5000885798</t>
  </si>
  <si>
    <t>5000885799</t>
  </si>
  <si>
    <t>5000885805</t>
  </si>
  <si>
    <t>5000885806</t>
  </si>
  <si>
    <t>5000885807</t>
  </si>
  <si>
    <t>5000885808</t>
  </si>
  <si>
    <t>5000885809</t>
  </si>
  <si>
    <t>5000885810</t>
  </si>
  <si>
    <t>5000885811</t>
  </si>
  <si>
    <t>5000885812</t>
  </si>
  <si>
    <t>5000885813</t>
  </si>
  <si>
    <t>5000885814</t>
  </si>
  <si>
    <t>5000885815</t>
  </si>
  <si>
    <t>5000885816</t>
  </si>
  <si>
    <t>5000885817</t>
  </si>
  <si>
    <t>5000885818</t>
  </si>
  <si>
    <t>5000885826</t>
  </si>
  <si>
    <t>5000885827</t>
  </si>
  <si>
    <t>5000885831</t>
  </si>
  <si>
    <t>5000887545</t>
  </si>
  <si>
    <t>5000887617</t>
  </si>
  <si>
    <t>5000887618</t>
  </si>
  <si>
    <t>5000887619</t>
  </si>
  <si>
    <t>5000887620</t>
  </si>
  <si>
    <t>5000887621</t>
  </si>
  <si>
    <t>5000887623</t>
  </si>
  <si>
    <t>5000887669</t>
  </si>
  <si>
    <t>5000887671</t>
  </si>
  <si>
    <t>5000887672</t>
  </si>
  <si>
    <t>5000887678</t>
  </si>
  <si>
    <t>5000887679</t>
  </si>
  <si>
    <t>5000887680</t>
  </si>
  <si>
    <t>5000887688</t>
  </si>
  <si>
    <t>5000887784</t>
  </si>
  <si>
    <t>5000887787</t>
  </si>
  <si>
    <t>5000887788</t>
  </si>
  <si>
    <t>5000887789</t>
  </si>
  <si>
    <t>5000887790</t>
  </si>
  <si>
    <t>5000887913</t>
  </si>
  <si>
    <t>5000888019</t>
  </si>
  <si>
    <t>5000888089</t>
  </si>
  <si>
    <t>5000889416</t>
  </si>
  <si>
    <t>5000889438</t>
  </si>
  <si>
    <t>5000889444</t>
  </si>
  <si>
    <t>5000889562</t>
  </si>
  <si>
    <t>5000889575</t>
  </si>
  <si>
    <t>5000909001</t>
  </si>
  <si>
    <t>5000909002</t>
  </si>
  <si>
    <t>5000909036</t>
  </si>
  <si>
    <t>5000909037</t>
  </si>
  <si>
    <t>5000909039</t>
  </si>
  <si>
    <t>5000909064</t>
  </si>
  <si>
    <t>5000909072</t>
  </si>
  <si>
    <t>5000909073</t>
  </si>
  <si>
    <t>5000909074</t>
  </si>
  <si>
    <t>5000909075</t>
  </si>
  <si>
    <t>5000909076</t>
  </si>
  <si>
    <t>5000909077</t>
  </si>
  <si>
    <t>5000909082</t>
  </si>
  <si>
    <t>5000909083</t>
  </si>
  <si>
    <t>5000909084</t>
  </si>
  <si>
    <t>5000909085</t>
  </si>
  <si>
    <t>5000909097</t>
  </si>
  <si>
    <t>5000909098</t>
  </si>
  <si>
    <t>5000909099</t>
  </si>
  <si>
    <t>5000909100</t>
  </si>
  <si>
    <t>5000909189</t>
  </si>
  <si>
    <t>5000909192</t>
  </si>
  <si>
    <t>5000909330</t>
  </si>
  <si>
    <t>5000909497</t>
  </si>
  <si>
    <t>5000909527</t>
  </si>
  <si>
    <t>5000909586</t>
  </si>
  <si>
    <t>5000909587</t>
  </si>
  <si>
    <t>5000910870</t>
  </si>
  <si>
    <t>5000910910</t>
  </si>
  <si>
    <t>5000910955</t>
  </si>
  <si>
    <t>5000910971</t>
  </si>
  <si>
    <t>5000911106</t>
  </si>
  <si>
    <t>5000911115</t>
  </si>
  <si>
    <t>5000911118</t>
  </si>
  <si>
    <t>5000931395</t>
  </si>
  <si>
    <t>5000931463</t>
  </si>
  <si>
    <t>5000931552</t>
  </si>
  <si>
    <t>5000931555</t>
  </si>
  <si>
    <t>5000931556</t>
  </si>
  <si>
    <t>5000931557</t>
  </si>
  <si>
    <t>5000931558</t>
  </si>
  <si>
    <t>5000931582</t>
  </si>
  <si>
    <t>5000931583</t>
  </si>
  <si>
    <t>5000931584</t>
  </si>
  <si>
    <t>5000931592</t>
  </si>
  <si>
    <t>5000931593</t>
  </si>
  <si>
    <t>5000931594</t>
  </si>
  <si>
    <t>5000931595</t>
  </si>
  <si>
    <t>5000931596</t>
  </si>
  <si>
    <t>5000931598</t>
  </si>
  <si>
    <t>5000931599</t>
  </si>
  <si>
    <t>5000931600</t>
  </si>
  <si>
    <t>5000931601</t>
  </si>
  <si>
    <t>5000931602</t>
  </si>
  <si>
    <t>5000931610</t>
  </si>
  <si>
    <t>5000931611</t>
  </si>
  <si>
    <t>5000931612</t>
  </si>
  <si>
    <t>5000931613</t>
  </si>
  <si>
    <t>5000931614</t>
  </si>
  <si>
    <t>5000931718</t>
  </si>
  <si>
    <t>5000931719</t>
  </si>
  <si>
    <t>5000931722</t>
  </si>
  <si>
    <t>5000931723</t>
  </si>
  <si>
    <t>5000931843</t>
  </si>
  <si>
    <t>5000931875</t>
  </si>
  <si>
    <t>5000933292</t>
  </si>
  <si>
    <t>5000933293</t>
  </si>
  <si>
    <t>5000933295</t>
  </si>
  <si>
    <t>5000933298</t>
  </si>
  <si>
    <t>5000933320</t>
  </si>
  <si>
    <t>5000933325</t>
  </si>
  <si>
    <t>5000933373</t>
  </si>
  <si>
    <t>5000933374</t>
  </si>
  <si>
    <t>5000933380</t>
  </si>
  <si>
    <t>5000933554</t>
  </si>
  <si>
    <t>5000933668</t>
  </si>
  <si>
    <t>5000933683</t>
  </si>
  <si>
    <t>5000933684</t>
  </si>
  <si>
    <t>5000953789</t>
  </si>
  <si>
    <t>5000953853</t>
  </si>
  <si>
    <t>5000953955</t>
  </si>
  <si>
    <t>5000953986</t>
  </si>
  <si>
    <t>5000953987</t>
  </si>
  <si>
    <t>5000953988</t>
  </si>
  <si>
    <t>5000953993</t>
  </si>
  <si>
    <t>5000953995</t>
  </si>
  <si>
    <t>5000953997</t>
  </si>
  <si>
    <t>5000953998</t>
  </si>
  <si>
    <t>5000954001</t>
  </si>
  <si>
    <t>5000954002</t>
  </si>
  <si>
    <t>5000954004</t>
  </si>
  <si>
    <t>5000954009</t>
  </si>
  <si>
    <t>5000954015</t>
  </si>
  <si>
    <t>5000954143</t>
  </si>
  <si>
    <t>5000954144</t>
  </si>
  <si>
    <t>5000954174</t>
  </si>
  <si>
    <t>5000954195</t>
  </si>
  <si>
    <t>5000954225</t>
  </si>
  <si>
    <t>5000954226</t>
  </si>
  <si>
    <t>5000954429</t>
  </si>
  <si>
    <t>5000955511</t>
  </si>
  <si>
    <t>5000955512</t>
  </si>
  <si>
    <t>5000955551</t>
  </si>
  <si>
    <t>5000955637</t>
  </si>
  <si>
    <t>5000955641</t>
  </si>
  <si>
    <t>5000955727</t>
  </si>
  <si>
    <t>5000955790</t>
  </si>
  <si>
    <t>5000955949</t>
  </si>
  <si>
    <t>5000975884</t>
  </si>
  <si>
    <t>5000975889</t>
  </si>
  <si>
    <t>5000975913</t>
  </si>
  <si>
    <t>5000975956</t>
  </si>
  <si>
    <t>5000975957</t>
  </si>
  <si>
    <t>5000975960</t>
  </si>
  <si>
    <t>5000976009</t>
  </si>
  <si>
    <t>5000976010</t>
  </si>
  <si>
    <t>5000976013</t>
  </si>
  <si>
    <t>5000976022</t>
  </si>
  <si>
    <t>5000976059</t>
  </si>
  <si>
    <t>5000976062</t>
  </si>
  <si>
    <t>5000976086</t>
  </si>
  <si>
    <t>5000976098</t>
  </si>
  <si>
    <t>5000976100</t>
  </si>
  <si>
    <t>5000976102</t>
  </si>
  <si>
    <t>5000976209</t>
  </si>
  <si>
    <t>5000976211</t>
  </si>
  <si>
    <t>5000976212</t>
  </si>
  <si>
    <t>5000976213</t>
  </si>
  <si>
    <t>5000976260</t>
  </si>
  <si>
    <t>5000976262</t>
  </si>
  <si>
    <t>5000976280</t>
  </si>
  <si>
    <t>5000976530</t>
  </si>
  <si>
    <t>5000977851</t>
  </si>
  <si>
    <t>5000977852</t>
  </si>
  <si>
    <t>5000977885</t>
  </si>
  <si>
    <t>5000977889</t>
  </si>
  <si>
    <t>5000978001</t>
  </si>
  <si>
    <t>5000978105</t>
  </si>
  <si>
    <t>5000997840</t>
  </si>
  <si>
    <t>5000997909</t>
  </si>
  <si>
    <t>5000997910</t>
  </si>
  <si>
    <t>5000997951</t>
  </si>
  <si>
    <t>5000997952</t>
  </si>
  <si>
    <t>5000997953</t>
  </si>
  <si>
    <t>5000997959</t>
  </si>
  <si>
    <t>5000998032</t>
  </si>
  <si>
    <t>5000998033</t>
  </si>
  <si>
    <t>5000998041</t>
  </si>
  <si>
    <t>5000998042</t>
  </si>
  <si>
    <t>5000998044</t>
  </si>
  <si>
    <t>5000998045</t>
  </si>
  <si>
    <t>5000998046</t>
  </si>
  <si>
    <t>5000998050</t>
  </si>
  <si>
    <t>5000998051</t>
  </si>
  <si>
    <t>5000998052</t>
  </si>
  <si>
    <t>5000998053</t>
  </si>
  <si>
    <t>5000998148</t>
  </si>
  <si>
    <t>5000998150</t>
  </si>
  <si>
    <t>5000998152</t>
  </si>
  <si>
    <t>5000998175</t>
  </si>
  <si>
    <t>5000998291</t>
  </si>
  <si>
    <t>5000998292</t>
  </si>
  <si>
    <t>5000998351</t>
  </si>
  <si>
    <t>5000998435</t>
  </si>
  <si>
    <t>5000999728</t>
  </si>
  <si>
    <t>5000999733</t>
  </si>
  <si>
    <t>5000999738</t>
  </si>
  <si>
    <t>5000999815</t>
  </si>
  <si>
    <t>5000999970</t>
  </si>
  <si>
    <t>5001000012</t>
  </si>
  <si>
    <t>5001020004</t>
  </si>
  <si>
    <t>5001020005</t>
  </si>
  <si>
    <t>5001020006</t>
  </si>
  <si>
    <t>5001020012</t>
  </si>
  <si>
    <t>5001020050</t>
  </si>
  <si>
    <t>5001020051</t>
  </si>
  <si>
    <t>5001020088</t>
  </si>
  <si>
    <t>5001020095</t>
  </si>
  <si>
    <t>5001020096</t>
  </si>
  <si>
    <t>5001020098</t>
  </si>
  <si>
    <t>5001020100</t>
  </si>
  <si>
    <t>5001020101</t>
  </si>
  <si>
    <t>5001020102</t>
  </si>
  <si>
    <t>5001020104</t>
  </si>
  <si>
    <t>5001020105</t>
  </si>
  <si>
    <t>5001020106</t>
  </si>
  <si>
    <t>5001020204</t>
  </si>
  <si>
    <t>5001020205</t>
  </si>
  <si>
    <t>5001020206</t>
  </si>
  <si>
    <t>5001020207</t>
  </si>
  <si>
    <t>5001020208</t>
  </si>
  <si>
    <t>5001020333</t>
  </si>
  <si>
    <t>5001020464</t>
  </si>
  <si>
    <t>5001020531</t>
  </si>
  <si>
    <t>5001020532</t>
  </si>
  <si>
    <t>5001020574</t>
  </si>
  <si>
    <t>5001021815</t>
  </si>
  <si>
    <t>5001021820</t>
  </si>
  <si>
    <t>5001021834</t>
  </si>
  <si>
    <t>5001021838</t>
  </si>
  <si>
    <t>5001021978</t>
  </si>
  <si>
    <t>5001042052</t>
  </si>
  <si>
    <t>5001042058</t>
  </si>
  <si>
    <t>5001042078</t>
  </si>
  <si>
    <t>5001042082</t>
  </si>
  <si>
    <t>5001042085</t>
  </si>
  <si>
    <t>5001042086</t>
  </si>
  <si>
    <t>5001042090</t>
  </si>
  <si>
    <t>5001042091</t>
  </si>
  <si>
    <t>5001042092</t>
  </si>
  <si>
    <t>5001042093</t>
  </si>
  <si>
    <t>5001042100</t>
  </si>
  <si>
    <t>5001042101</t>
  </si>
  <si>
    <t>5001042102</t>
  </si>
  <si>
    <t>5001042103</t>
  </si>
  <si>
    <t>5001042195</t>
  </si>
  <si>
    <t>5001042312</t>
  </si>
  <si>
    <t>5001042418</t>
  </si>
  <si>
    <t>5001043808</t>
  </si>
  <si>
    <t>5001043835</t>
  </si>
  <si>
    <t>5001043991</t>
  </si>
  <si>
    <t>5001044028</t>
  </si>
  <si>
    <t>5001044089</t>
  </si>
  <si>
    <t>5001978716</t>
  </si>
  <si>
    <t>ARENC</t>
  </si>
  <si>
    <t>5001993759</t>
  </si>
  <si>
    <t>5001994620</t>
  </si>
  <si>
    <t>5001994621</t>
  </si>
  <si>
    <t>5001994622</t>
  </si>
  <si>
    <t>5001994623</t>
  </si>
  <si>
    <t>5001994625</t>
  </si>
  <si>
    <t>5001994626</t>
  </si>
  <si>
    <t>5001994627</t>
  </si>
  <si>
    <t>5001994628</t>
  </si>
  <si>
    <t>5001994629</t>
  </si>
  <si>
    <t>5001994630</t>
  </si>
  <si>
    <t>5001994645</t>
  </si>
  <si>
    <t>5001994646</t>
  </si>
  <si>
    <t>5001994647</t>
  </si>
  <si>
    <t>5001994648</t>
  </si>
  <si>
    <t>5001994649</t>
  </si>
  <si>
    <t>5001994650</t>
  </si>
  <si>
    <t>5001994651</t>
  </si>
  <si>
    <t>5001994652</t>
  </si>
  <si>
    <t>5001994653</t>
  </si>
  <si>
    <t>5001994654</t>
  </si>
  <si>
    <t>5001994655</t>
  </si>
  <si>
    <t>5001994657</t>
  </si>
  <si>
    <t>5001994658</t>
  </si>
  <si>
    <t>5001994659</t>
  </si>
  <si>
    <t>5001994660</t>
  </si>
  <si>
    <t>5001994661</t>
  </si>
  <si>
    <t>5001995732</t>
  </si>
  <si>
    <t>5001995733</t>
  </si>
  <si>
    <t>5001995734</t>
  </si>
  <si>
    <t>5001995735</t>
  </si>
  <si>
    <t>5001995736</t>
  </si>
  <si>
    <t>5001995737</t>
  </si>
  <si>
    <t>5002026289</t>
  </si>
  <si>
    <t>5002026290</t>
  </si>
  <si>
    <t>5002026291</t>
  </si>
  <si>
    <t>5002026292</t>
  </si>
  <si>
    <t>5002026293</t>
  </si>
  <si>
    <t>5002026294</t>
  </si>
  <si>
    <t>5002026295</t>
  </si>
  <si>
    <t>5002026297</t>
  </si>
  <si>
    <t>5002026300</t>
  </si>
  <si>
    <t>5002026303</t>
  </si>
  <si>
    <t>5002026335</t>
  </si>
  <si>
    <t>5002026336</t>
  </si>
  <si>
    <t>5002026337</t>
  </si>
  <si>
    <t>5002026338</t>
  </si>
  <si>
    <t>5002026339</t>
  </si>
  <si>
    <t>5002026340</t>
  </si>
  <si>
    <t>5002026341</t>
  </si>
  <si>
    <t>5002026343</t>
  </si>
  <si>
    <t>5002026346</t>
  </si>
  <si>
    <t>5002026349</t>
  </si>
  <si>
    <t>5002026365</t>
  </si>
  <si>
    <t>5002026366</t>
  </si>
  <si>
    <t>5002026367</t>
  </si>
  <si>
    <t>5002026368</t>
  </si>
  <si>
    <t>5002026369</t>
  </si>
  <si>
    <t>5002026370</t>
  </si>
  <si>
    <t>5002026371</t>
  </si>
  <si>
    <t>5002026372</t>
  </si>
  <si>
    <t>5002026373</t>
  </si>
  <si>
    <t>5002026374</t>
  </si>
  <si>
    <t>5002026375</t>
  </si>
  <si>
    <t>5002026376</t>
  </si>
  <si>
    <t>5002026379</t>
  </si>
  <si>
    <t>5002026380</t>
  </si>
  <si>
    <t>5002026381</t>
  </si>
  <si>
    <t>5002026382</t>
  </si>
  <si>
    <t>5002026383</t>
  </si>
  <si>
    <t>5002026384</t>
  </si>
  <si>
    <t>5002026385</t>
  </si>
  <si>
    <t>5002026386</t>
  </si>
  <si>
    <t>5002026387</t>
  </si>
  <si>
    <t>5002026388</t>
  </si>
  <si>
    <t>5002026389</t>
  </si>
  <si>
    <t>5002026390</t>
  </si>
  <si>
    <t>5002026393</t>
  </si>
  <si>
    <t>5002026394</t>
  </si>
  <si>
    <t>5002026395</t>
  </si>
  <si>
    <t>5002026396</t>
  </si>
  <si>
    <t>5002026397</t>
  </si>
  <si>
    <t>5002026398</t>
  </si>
  <si>
    <t>5002026399</t>
  </si>
  <si>
    <t>5002026400</t>
  </si>
  <si>
    <t>5002026401</t>
  </si>
  <si>
    <t>5002026402</t>
  </si>
  <si>
    <t>5002059519</t>
  </si>
  <si>
    <t>5002059520</t>
  </si>
  <si>
    <t>5002059521</t>
  </si>
  <si>
    <t>5002059522</t>
  </si>
  <si>
    <t>5002059523</t>
  </si>
  <si>
    <t>5002059524</t>
  </si>
  <si>
    <t>5002059525</t>
  </si>
  <si>
    <t>5002059526</t>
  </si>
  <si>
    <t>5002059528</t>
  </si>
  <si>
    <t>5002059529</t>
  </si>
  <si>
    <t>5002059530</t>
  </si>
  <si>
    <t>5002059531</t>
  </si>
  <si>
    <t>5002059532</t>
  </si>
  <si>
    <t>5002059533</t>
  </si>
  <si>
    <t>5002059534</t>
  </si>
  <si>
    <t>5002059535</t>
  </si>
  <si>
    <t>5002059536</t>
  </si>
  <si>
    <t>5002059537</t>
  </si>
  <si>
    <t>5002059538</t>
  </si>
  <si>
    <t>5002059539</t>
  </si>
  <si>
    <t>5002059683</t>
  </si>
  <si>
    <t>5002059684</t>
  </si>
  <si>
    <t>5002059685</t>
  </si>
  <si>
    <t>5002059686</t>
  </si>
  <si>
    <t>5002059687</t>
  </si>
  <si>
    <t>5002059688</t>
  </si>
  <si>
    <t>5002059689</t>
  </si>
  <si>
    <t>5002059690</t>
  </si>
  <si>
    <t>5002059691</t>
  </si>
  <si>
    <t>5002059692</t>
  </si>
  <si>
    <t>5002059693</t>
  </si>
  <si>
    <t>5002059694</t>
  </si>
  <si>
    <t>5002059695</t>
  </si>
  <si>
    <t>5002059696</t>
  </si>
  <si>
    <t>5002059697</t>
  </si>
  <si>
    <t>5002059698</t>
  </si>
  <si>
    <t>5002059699</t>
  </si>
  <si>
    <t>5002059700</t>
  </si>
  <si>
    <t>5002059701</t>
  </si>
  <si>
    <t>5002059702</t>
  </si>
  <si>
    <t>5002059703</t>
  </si>
  <si>
    <t>5002059801</t>
  </si>
  <si>
    <t>5002059802</t>
  </si>
  <si>
    <t>5002059803</t>
  </si>
  <si>
    <t>5002059804</t>
  </si>
  <si>
    <t>5002059805</t>
  </si>
  <si>
    <t>5002059806</t>
  </si>
  <si>
    <t>5002059807</t>
  </si>
  <si>
    <t>5002059808</t>
  </si>
  <si>
    <t>5002059809</t>
  </si>
  <si>
    <t>5002059810</t>
  </si>
  <si>
    <t>5002059811</t>
  </si>
  <si>
    <t>5002059812</t>
  </si>
  <si>
    <t>5002059813</t>
  </si>
  <si>
    <t>5002059814</t>
  </si>
  <si>
    <t>5002059815</t>
  </si>
  <si>
    <t>5002059816</t>
  </si>
  <si>
    <t>5002059817</t>
  </si>
  <si>
    <t>5002059818</t>
  </si>
  <si>
    <t>5002059819</t>
  </si>
  <si>
    <t>5002059820</t>
  </si>
  <si>
    <t>5002059821</t>
  </si>
  <si>
    <t>5002059842</t>
  </si>
  <si>
    <t>5002059843</t>
  </si>
  <si>
    <t>5002059844</t>
  </si>
  <si>
    <t>5002059845</t>
  </si>
  <si>
    <t>5002059846</t>
  </si>
  <si>
    <t>5002059847</t>
  </si>
  <si>
    <t>5002059848</t>
  </si>
  <si>
    <t>5002059849</t>
  </si>
  <si>
    <t>5002059850</t>
  </si>
  <si>
    <t>5002059851</t>
  </si>
  <si>
    <t>5002059852</t>
  </si>
  <si>
    <t>5002059853</t>
  </si>
  <si>
    <t>5002059854</t>
  </si>
  <si>
    <t>5002059855</t>
  </si>
  <si>
    <t>5002059856</t>
  </si>
  <si>
    <t>5002059857</t>
  </si>
  <si>
    <t>5002059858</t>
  </si>
  <si>
    <t>5002059859</t>
  </si>
  <si>
    <t>5002060010</t>
  </si>
  <si>
    <t>5002060011</t>
  </si>
  <si>
    <t>5002060012</t>
  </si>
  <si>
    <t>5002060013</t>
  </si>
  <si>
    <t>5002060014</t>
  </si>
  <si>
    <t>5002060015</t>
  </si>
  <si>
    <t>5002060016</t>
  </si>
  <si>
    <t>5002060017</t>
  </si>
  <si>
    <t>5002060018</t>
  </si>
  <si>
    <t>5002060019</t>
  </si>
  <si>
    <t>5002060020</t>
  </si>
  <si>
    <t>5002060021</t>
  </si>
  <si>
    <t>5002060022</t>
  </si>
  <si>
    <t>5002060023</t>
  </si>
  <si>
    <t>5002060024</t>
  </si>
  <si>
    <t>5002060025</t>
  </si>
  <si>
    <t>5002060026</t>
  </si>
  <si>
    <t>5002060027</t>
  </si>
  <si>
    <t>5002060028</t>
  </si>
  <si>
    <t>5002060029</t>
  </si>
  <si>
    <t>5002060030</t>
  </si>
  <si>
    <t>5002060035</t>
  </si>
  <si>
    <t>5002060036</t>
  </si>
  <si>
    <t>5002060037</t>
  </si>
  <si>
    <t>5002060038</t>
  </si>
  <si>
    <t>5002060039</t>
  </si>
  <si>
    <t>5002060040</t>
  </si>
  <si>
    <t>5002060041</t>
  </si>
  <si>
    <t>5002060042</t>
  </si>
  <si>
    <t>5002060043</t>
  </si>
  <si>
    <t>5002060044</t>
  </si>
  <si>
    <t>5002060045</t>
  </si>
  <si>
    <t>5002060046</t>
  </si>
  <si>
    <t>5002060047</t>
  </si>
  <si>
    <t>5002060048</t>
  </si>
  <si>
    <t>5002060049</t>
  </si>
  <si>
    <t>5002060050</t>
  </si>
  <si>
    <t>5002060051</t>
  </si>
  <si>
    <t>5002060052</t>
  </si>
  <si>
    <t>5002060053</t>
  </si>
  <si>
    <t>5002060054</t>
  </si>
  <si>
    <t>5002060055</t>
  </si>
  <si>
    <t>5002060056</t>
  </si>
  <si>
    <t>5002060057</t>
  </si>
  <si>
    <t>5002060058</t>
  </si>
  <si>
    <t>5002060059</t>
  </si>
  <si>
    <t>5002060060</t>
  </si>
  <si>
    <t>5002060061</t>
  </si>
  <si>
    <t>5002060062</t>
  </si>
  <si>
    <t>5002060063</t>
  </si>
  <si>
    <t>5002060064</t>
  </si>
  <si>
    <t>5002060065</t>
  </si>
  <si>
    <t>5002060066</t>
  </si>
  <si>
    <t>5002060067</t>
  </si>
  <si>
    <t>5002060068</t>
  </si>
  <si>
    <t>5002060069</t>
  </si>
  <si>
    <t>5002060070</t>
  </si>
  <si>
    <t>5002060143</t>
  </si>
  <si>
    <t>5002060183</t>
  </si>
  <si>
    <t>5002060196</t>
  </si>
  <si>
    <t>5002060202</t>
  </si>
  <si>
    <t>5002060203</t>
  </si>
  <si>
    <t>5002060211</t>
  </si>
  <si>
    <t>5002060212</t>
  </si>
  <si>
    <t>5002060221</t>
  </si>
  <si>
    <t>5002060222</t>
  </si>
  <si>
    <t>5002060228</t>
  </si>
  <si>
    <t>5002060229</t>
  </si>
  <si>
    <t>5002060231</t>
  </si>
  <si>
    <t>5002060232</t>
  </si>
  <si>
    <t>5002060234</t>
  </si>
  <si>
    <t>5002060235</t>
  </si>
  <si>
    <t>5002060236</t>
  </si>
  <si>
    <t>5002060246</t>
  </si>
  <si>
    <t>5002060248</t>
  </si>
  <si>
    <t>5002060258</t>
  </si>
  <si>
    <t>5002060268</t>
  </si>
  <si>
    <t>5002060269</t>
  </si>
  <si>
    <t>5002060271</t>
  </si>
  <si>
    <t>5002060274</t>
  </si>
  <si>
    <t>5002060275</t>
  </si>
  <si>
    <t>5002060276</t>
  </si>
  <si>
    <t>5002060277</t>
  </si>
  <si>
    <t>5002060278</t>
  </si>
  <si>
    <t>5002060280</t>
  </si>
  <si>
    <t>5002060282</t>
  </si>
  <si>
    <t>5002060284</t>
  </si>
  <si>
    <t>5002060288</t>
  </si>
  <si>
    <t>5002060291</t>
  </si>
  <si>
    <t>5002060297</t>
  </si>
  <si>
    <t>5002060298</t>
  </si>
  <si>
    <t>5002060301</t>
  </si>
  <si>
    <t>5002060302</t>
  </si>
  <si>
    <t>5002060382</t>
  </si>
  <si>
    <t>5002060384</t>
  </si>
  <si>
    <t>K</t>
  </si>
  <si>
    <t>5002061160</t>
  </si>
  <si>
    <t>5002061161</t>
  </si>
  <si>
    <t>5002061162</t>
  </si>
  <si>
    <t>5002061165</t>
  </si>
  <si>
    <t>5002061166</t>
  </si>
  <si>
    <t>5002061167</t>
  </si>
  <si>
    <t>5002061168</t>
  </si>
  <si>
    <t>5002061169</t>
  </si>
  <si>
    <t>5002061170</t>
  </si>
  <si>
    <t>5002061182</t>
  </si>
  <si>
    <t>5002061183</t>
  </si>
  <si>
    <t>5002061192</t>
  </si>
  <si>
    <t>5002061193</t>
  </si>
  <si>
    <t>5002061194</t>
  </si>
  <si>
    <t>5002061195</t>
  </si>
  <si>
    <t>5002061196</t>
  </si>
  <si>
    <t>5002061197</t>
  </si>
  <si>
    <t>5002061198</t>
  </si>
  <si>
    <t>5002061199</t>
  </si>
  <si>
    <t>5002061200</t>
  </si>
  <si>
    <t>5002061203</t>
  </si>
  <si>
    <t>5002061204</t>
  </si>
  <si>
    <t>5002061205</t>
  </si>
  <si>
    <t>5002061206</t>
  </si>
  <si>
    <t>5002061207</t>
  </si>
  <si>
    <t>5002061208</t>
  </si>
  <si>
    <t>5002061258</t>
  </si>
  <si>
    <t>5002061259</t>
  </si>
  <si>
    <t>5002061260</t>
  </si>
  <si>
    <t>5002061261</t>
  </si>
  <si>
    <t>5002061262</t>
  </si>
  <si>
    <t>5002061263</t>
  </si>
  <si>
    <t>5002061264</t>
  </si>
  <si>
    <t>5002061265</t>
  </si>
  <si>
    <t>5002061266</t>
  </si>
  <si>
    <t>5002061267</t>
  </si>
  <si>
    <t>5002061268</t>
  </si>
  <si>
    <t>5002061269</t>
  </si>
  <si>
    <t>5002061270</t>
  </si>
  <si>
    <t>5002061271</t>
  </si>
  <si>
    <t>5002061272</t>
  </si>
  <si>
    <t>5002061278</t>
  </si>
  <si>
    <t>5002061279</t>
  </si>
  <si>
    <t>5002061280</t>
  </si>
  <si>
    <t>5002061281</t>
  </si>
  <si>
    <t>R3</t>
  </si>
  <si>
    <t>5002061282</t>
  </si>
  <si>
    <t>5002061283</t>
  </si>
  <si>
    <t>5002061284</t>
  </si>
  <si>
    <t>R4</t>
  </si>
  <si>
    <t>5002061285</t>
  </si>
  <si>
    <t>5002061286</t>
  </si>
  <si>
    <t>5002061288</t>
  </si>
  <si>
    <t>5002061289</t>
  </si>
  <si>
    <t>5002061290</t>
  </si>
  <si>
    <t>5002061291</t>
  </si>
  <si>
    <t>S3</t>
  </si>
  <si>
    <t>5002061292</t>
  </si>
  <si>
    <t>5002061293</t>
  </si>
  <si>
    <t>5002061294</t>
  </si>
  <si>
    <t>S4</t>
  </si>
  <si>
    <t>5002061295</t>
  </si>
  <si>
    <t>5002061296</t>
  </si>
  <si>
    <t>5002116139</t>
  </si>
  <si>
    <t>5002116140</t>
  </si>
  <si>
    <t>5002116141</t>
  </si>
  <si>
    <t>5002119078</t>
  </si>
  <si>
    <t>5002119082</t>
  </si>
  <si>
    <t>5002119083</t>
  </si>
  <si>
    <t>5002119170</t>
  </si>
  <si>
    <t>5002119171</t>
  </si>
  <si>
    <t>5002119172</t>
  </si>
  <si>
    <t>5002130627</t>
  </si>
  <si>
    <t>5002130628</t>
  </si>
  <si>
    <t>5002130629</t>
  </si>
  <si>
    <t>5002131641</t>
  </si>
  <si>
    <t>5002131642</t>
  </si>
  <si>
    <t>5002131643</t>
  </si>
  <si>
    <t>5002131644</t>
  </si>
  <si>
    <t>5002131645</t>
  </si>
  <si>
    <t>5002131646</t>
  </si>
  <si>
    <t>5002131649</t>
  </si>
  <si>
    <t>5002131650</t>
  </si>
  <si>
    <t>5002131651</t>
  </si>
  <si>
    <t>5002131652</t>
  </si>
  <si>
    <t>5002131653</t>
  </si>
  <si>
    <t>5002131654</t>
  </si>
  <si>
    <t>5002131655</t>
  </si>
  <si>
    <t>5002131656</t>
  </si>
  <si>
    <t>5002131657</t>
  </si>
  <si>
    <t>5002131658</t>
  </si>
  <si>
    <t>5002131659</t>
  </si>
  <si>
    <t>5002131660</t>
  </si>
  <si>
    <t>5002132542</t>
  </si>
  <si>
    <t>5002132543</t>
  </si>
  <si>
    <t>5002132544</t>
  </si>
  <si>
    <t>5002132545</t>
  </si>
  <si>
    <t>5002132546</t>
  </si>
  <si>
    <t>5002132547</t>
  </si>
  <si>
    <t>5002132548</t>
  </si>
  <si>
    <t>5002132549</t>
  </si>
  <si>
    <t>5002132550</t>
  </si>
  <si>
    <t>5002132551</t>
  </si>
  <si>
    <t>5002132552</t>
  </si>
  <si>
    <t>5002132553</t>
  </si>
  <si>
    <t>5002132554</t>
  </si>
  <si>
    <t>5002132555</t>
  </si>
  <si>
    <t>5002132556</t>
  </si>
  <si>
    <t>5002132557</t>
  </si>
  <si>
    <t>5002132564</t>
  </si>
  <si>
    <t>5002132565</t>
  </si>
  <si>
    <t>5002132603</t>
  </si>
  <si>
    <t>5002132604</t>
  </si>
  <si>
    <t>5002132605</t>
  </si>
  <si>
    <t>5002132606</t>
  </si>
  <si>
    <t>5002132607</t>
  </si>
  <si>
    <t>5002132608</t>
  </si>
  <si>
    <t>5002132609</t>
  </si>
  <si>
    <t>5002132610</t>
  </si>
  <si>
    <t>5002132611</t>
  </si>
  <si>
    <t>5002132612</t>
  </si>
  <si>
    <t>5002132613</t>
  </si>
  <si>
    <t>5002132614</t>
  </si>
  <si>
    <t>5002132617</t>
  </si>
  <si>
    <t>5002132619</t>
  </si>
  <si>
    <t>5002132620</t>
  </si>
  <si>
    <t>5002132621</t>
  </si>
  <si>
    <t>5002132622</t>
  </si>
  <si>
    <t>5002132623</t>
  </si>
  <si>
    <t>5002132778</t>
  </si>
  <si>
    <t>5002132779</t>
  </si>
  <si>
    <t>40</t>
  </si>
  <si>
    <t>5002132780</t>
  </si>
  <si>
    <t>5002132781</t>
  </si>
  <si>
    <t>5002132782</t>
  </si>
  <si>
    <t>5002132783</t>
  </si>
  <si>
    <t>5002132784</t>
  </si>
  <si>
    <t>5002132785</t>
  </si>
  <si>
    <t>5002132786</t>
  </si>
  <si>
    <t>5002132787</t>
  </si>
  <si>
    <t>5002132788</t>
  </si>
  <si>
    <t>5002132789</t>
  </si>
  <si>
    <t>5002132790</t>
  </si>
  <si>
    <t>5002132791</t>
  </si>
  <si>
    <t>5002132792</t>
  </si>
  <si>
    <t>5002132793</t>
  </si>
  <si>
    <t>5002132794</t>
  </si>
  <si>
    <t>5002132795</t>
  </si>
  <si>
    <t>5002132834</t>
  </si>
  <si>
    <t>5002132835</t>
  </si>
  <si>
    <t>5002132836</t>
  </si>
  <si>
    <t>5002132837</t>
  </si>
  <si>
    <t>5002132838</t>
  </si>
  <si>
    <t>5002132839</t>
  </si>
  <si>
    <t>5002132840</t>
  </si>
  <si>
    <t>5002132841</t>
  </si>
  <si>
    <t>5002132842</t>
  </si>
  <si>
    <t>5002132843</t>
  </si>
  <si>
    <t>5002132844</t>
  </si>
  <si>
    <t>5002132845</t>
  </si>
  <si>
    <t>5002132846</t>
  </si>
  <si>
    <t>5002132847</t>
  </si>
  <si>
    <t>5002132848</t>
  </si>
  <si>
    <t>5002132997</t>
  </si>
  <si>
    <t>5002132998</t>
  </si>
  <si>
    <t>5002132999</t>
  </si>
  <si>
    <t>5002133000</t>
  </si>
  <si>
    <t>5002133001</t>
  </si>
  <si>
    <t>5002133002</t>
  </si>
  <si>
    <t>5002133003</t>
  </si>
  <si>
    <t>5002133004</t>
  </si>
  <si>
    <t>5002133005</t>
  </si>
  <si>
    <t>5002133006</t>
  </si>
  <si>
    <t>5002133007</t>
  </si>
  <si>
    <t>5002133008</t>
  </si>
  <si>
    <t>5002133009</t>
  </si>
  <si>
    <t>5002133010</t>
  </si>
  <si>
    <t>5002133011</t>
  </si>
  <si>
    <t>5002133079</t>
  </si>
  <si>
    <t>5002133080</t>
  </si>
  <si>
    <t>5002133081</t>
  </si>
  <si>
    <t>5002133082</t>
  </si>
  <si>
    <t>5002133083</t>
  </si>
  <si>
    <t>5002133084</t>
  </si>
  <si>
    <t>5002133085</t>
  </si>
  <si>
    <t>5002133086</t>
  </si>
  <si>
    <t>5002133087</t>
  </si>
  <si>
    <t>5002133088</t>
  </si>
  <si>
    <t>5002133089</t>
  </si>
  <si>
    <t>5002133090</t>
  </si>
  <si>
    <t>5002133091</t>
  </si>
  <si>
    <t>5002133092</t>
  </si>
  <si>
    <t>5002133093</t>
  </si>
  <si>
    <t>5002135037</t>
  </si>
  <si>
    <t>5002135038</t>
  </si>
  <si>
    <t>5002135039</t>
  </si>
  <si>
    <t>5002135040</t>
  </si>
  <si>
    <t>5002135041</t>
  </si>
  <si>
    <t>5002135042</t>
  </si>
  <si>
    <t>5002168376</t>
  </si>
  <si>
    <t>5002172915</t>
  </si>
  <si>
    <t>5002172916</t>
  </si>
  <si>
    <t>5002172917</t>
  </si>
  <si>
    <t>5002172918</t>
  </si>
  <si>
    <t>5002172919</t>
  </si>
  <si>
    <t>5002172920</t>
  </si>
  <si>
    <t>5002172921</t>
  </si>
  <si>
    <t>5002172922</t>
  </si>
  <si>
    <t>5002172923</t>
  </si>
  <si>
    <t>5002172924</t>
  </si>
  <si>
    <t>5002172925</t>
  </si>
  <si>
    <t>5002172926</t>
  </si>
  <si>
    <t>5002172927</t>
  </si>
  <si>
    <t>5002172928</t>
  </si>
  <si>
    <t>5002172929</t>
  </si>
  <si>
    <t>5002172930</t>
  </si>
  <si>
    <t>5002172931</t>
  </si>
  <si>
    <t>5002172932</t>
  </si>
  <si>
    <t>5002172933</t>
  </si>
  <si>
    <t>5002172934</t>
  </si>
  <si>
    <t>5002172935</t>
  </si>
  <si>
    <t>5002172936</t>
  </si>
  <si>
    <t>5002172937</t>
  </si>
  <si>
    <t>5002172938</t>
  </si>
  <si>
    <t>5002172939</t>
  </si>
  <si>
    <t>5002172940</t>
  </si>
  <si>
    <t>5002172941</t>
  </si>
  <si>
    <t>5002172942</t>
  </si>
  <si>
    <t>5002172943</t>
  </si>
  <si>
    <t>5002172944</t>
  </si>
  <si>
    <t>5002172945</t>
  </si>
  <si>
    <t>5002172946</t>
  </si>
  <si>
    <t>5002172947</t>
  </si>
  <si>
    <t>5002172948</t>
  </si>
  <si>
    <t>5002172949</t>
  </si>
  <si>
    <t>5002172950</t>
  </si>
  <si>
    <t>5002172951</t>
  </si>
  <si>
    <t>5002172952</t>
  </si>
  <si>
    <t>5002172953</t>
  </si>
  <si>
    <t>5002172954</t>
  </si>
  <si>
    <t>5002172955</t>
  </si>
  <si>
    <t>5002172956</t>
  </si>
  <si>
    <t>5002172958</t>
  </si>
  <si>
    <t>5002172959</t>
  </si>
  <si>
    <t>5002172960</t>
  </si>
  <si>
    <t>5002203377</t>
  </si>
  <si>
    <t>5002205137</t>
  </si>
  <si>
    <t>5002205145</t>
  </si>
  <si>
    <t>5002205179</t>
  </si>
  <si>
    <t>5002253358</t>
  </si>
  <si>
    <t>5002253360</t>
  </si>
  <si>
    <t>5002262938</t>
  </si>
  <si>
    <t>5002263106</t>
  </si>
  <si>
    <t>5002269720</t>
  </si>
  <si>
    <t>5002306846</t>
  </si>
  <si>
    <t>5002306847</t>
  </si>
  <si>
    <t>5002306848</t>
  </si>
  <si>
    <t>5002314349</t>
  </si>
  <si>
    <t>5002314351</t>
  </si>
  <si>
    <t>5002338187</t>
  </si>
  <si>
    <t>5002341732</t>
  </si>
  <si>
    <t>GL245</t>
  </si>
  <si>
    <t>5002352156</t>
  </si>
  <si>
    <t>5002352157</t>
  </si>
  <si>
    <t>5002352158</t>
  </si>
  <si>
    <t>5002364009</t>
  </si>
  <si>
    <t>5002399923</t>
  </si>
  <si>
    <t>5002399924</t>
  </si>
  <si>
    <t>5002399925</t>
  </si>
  <si>
    <t>5002406950</t>
  </si>
  <si>
    <t>3AP1FGX72,5KV</t>
  </si>
  <si>
    <t>5002407091</t>
  </si>
  <si>
    <t>5002413117</t>
  </si>
  <si>
    <t>5002413118</t>
  </si>
  <si>
    <t>5002413119</t>
  </si>
  <si>
    <t>5002413120</t>
  </si>
  <si>
    <t>5002413121</t>
  </si>
  <si>
    <t>5002413122</t>
  </si>
  <si>
    <t>5002413159</t>
  </si>
  <si>
    <t>5002413160</t>
  </si>
  <si>
    <t>5002413161</t>
  </si>
  <si>
    <t>5002413162</t>
  </si>
  <si>
    <t>5002413163</t>
  </si>
  <si>
    <t>5002413164</t>
  </si>
  <si>
    <t>5002413165</t>
  </si>
  <si>
    <t>5002413166</t>
  </si>
  <si>
    <t>5002413167</t>
  </si>
  <si>
    <t>5002413168</t>
  </si>
  <si>
    <t>5002413169</t>
  </si>
  <si>
    <t>5002413170</t>
  </si>
  <si>
    <t>5002413311</t>
  </si>
  <si>
    <t>5002413312</t>
  </si>
  <si>
    <t>5002413313</t>
  </si>
  <si>
    <t>5002413314</t>
  </si>
  <si>
    <t>5002413315</t>
  </si>
  <si>
    <t>5002413316</t>
  </si>
  <si>
    <t>5002413317</t>
  </si>
  <si>
    <t>5002413318</t>
  </si>
  <si>
    <t>5002413319</t>
  </si>
  <si>
    <t>5002413320</t>
  </si>
  <si>
    <t>5002413321</t>
  </si>
  <si>
    <t>5002413322</t>
  </si>
  <si>
    <t>5002413323</t>
  </si>
  <si>
    <t>5002413324</t>
  </si>
  <si>
    <t>5002413325</t>
  </si>
  <si>
    <t>5002413326</t>
  </si>
  <si>
    <t>5002413327</t>
  </si>
  <si>
    <t>5002413328</t>
  </si>
  <si>
    <t>5002414257</t>
  </si>
  <si>
    <t>5002414258</t>
  </si>
  <si>
    <t>5002414259</t>
  </si>
  <si>
    <t>5002414260</t>
  </si>
  <si>
    <t>5002414261</t>
  </si>
  <si>
    <t>5002414262</t>
  </si>
  <si>
    <t>5002414263</t>
  </si>
  <si>
    <t>5002414264</t>
  </si>
  <si>
    <t>5002414265</t>
  </si>
  <si>
    <t>5002414266</t>
  </si>
  <si>
    <t>5002414267</t>
  </si>
  <si>
    <t>5002414268</t>
  </si>
  <si>
    <t>5002414269</t>
  </si>
  <si>
    <t>5002414270</t>
  </si>
  <si>
    <t>5002414271</t>
  </si>
  <si>
    <t>5002414272</t>
  </si>
  <si>
    <t>5002414273</t>
  </si>
  <si>
    <t>5002414274</t>
  </si>
  <si>
    <t>5002414318</t>
  </si>
  <si>
    <t>5002414319</t>
  </si>
  <si>
    <t>5002414320</t>
  </si>
  <si>
    <t>5002414321</t>
  </si>
  <si>
    <t>5002414322</t>
  </si>
  <si>
    <t>5002414323</t>
  </si>
  <si>
    <t>5002414324</t>
  </si>
  <si>
    <t>5002414325</t>
  </si>
  <si>
    <t>5002414326</t>
  </si>
  <si>
    <t>5002414327</t>
  </si>
  <si>
    <t>5002414328</t>
  </si>
  <si>
    <t>5002414329</t>
  </si>
  <si>
    <t>5002414330</t>
  </si>
  <si>
    <t>5002414331</t>
  </si>
  <si>
    <t>5002414332</t>
  </si>
  <si>
    <t>5002414333</t>
  </si>
  <si>
    <t>5002414334</t>
  </si>
  <si>
    <t>5002414335</t>
  </si>
  <si>
    <t>5002415221</t>
  </si>
  <si>
    <t>5002415223</t>
  </si>
  <si>
    <t>5002415224</t>
  </si>
  <si>
    <t>5002415225</t>
  </si>
  <si>
    <t>5002415226</t>
  </si>
  <si>
    <t>5002415227</t>
  </si>
  <si>
    <t>5002415228</t>
  </si>
  <si>
    <t>5002415229</t>
  </si>
  <si>
    <t>5002415230</t>
  </si>
  <si>
    <t>5002415231</t>
  </si>
  <si>
    <t>5002415232</t>
  </si>
  <si>
    <t>5002415233</t>
  </si>
  <si>
    <t>5002415234</t>
  </si>
  <si>
    <t>5002415235</t>
  </si>
  <si>
    <t>5002415236</t>
  </si>
  <si>
    <t>5002415285</t>
  </si>
  <si>
    <t>5002415313</t>
  </si>
  <si>
    <t>5002415324</t>
  </si>
  <si>
    <t>5002415325</t>
  </si>
  <si>
    <t>5002415328</t>
  </si>
  <si>
    <t>5002415329</t>
  </si>
  <si>
    <t>5002415330</t>
  </si>
  <si>
    <t>5002415331</t>
  </si>
  <si>
    <t>5002415332</t>
  </si>
  <si>
    <t>5002415333</t>
  </si>
  <si>
    <t>5002415336</t>
  </si>
  <si>
    <t>5002415337</t>
  </si>
  <si>
    <t>5002415338</t>
  </si>
  <si>
    <t>5002415339</t>
  </si>
  <si>
    <t>5002415340</t>
  </si>
  <si>
    <t>5002415341</t>
  </si>
  <si>
    <t>5002415342</t>
  </si>
  <si>
    <t>5002415343</t>
  </si>
  <si>
    <t>5002415344</t>
  </si>
  <si>
    <t>5002415345</t>
  </si>
  <si>
    <t>5002415346</t>
  </si>
  <si>
    <t>5002415347</t>
  </si>
  <si>
    <t>5002415384</t>
  </si>
  <si>
    <t>5002415385</t>
  </si>
  <si>
    <t>5002415386</t>
  </si>
  <si>
    <t>5002415387</t>
  </si>
  <si>
    <t>5002415388</t>
  </si>
  <si>
    <t>5002415389</t>
  </si>
  <si>
    <t>5002415390</t>
  </si>
  <si>
    <t>5002415391</t>
  </si>
  <si>
    <t>5002415392</t>
  </si>
  <si>
    <t>5002415393</t>
  </si>
  <si>
    <t>5002415394</t>
  </si>
  <si>
    <t>5002415395</t>
  </si>
  <si>
    <t>5002415396</t>
  </si>
  <si>
    <t>5002415397</t>
  </si>
  <si>
    <t>5002415398</t>
  </si>
  <si>
    <t>5002415399</t>
  </si>
  <si>
    <t>5002415400</t>
  </si>
  <si>
    <t>5002415401</t>
  </si>
  <si>
    <t>5002415413</t>
  </si>
  <si>
    <t>5002415414</t>
  </si>
  <si>
    <t>5002415415</t>
  </si>
  <si>
    <t>5002415418</t>
  </si>
  <si>
    <t>5002415419</t>
  </si>
  <si>
    <t>5002415420</t>
  </si>
  <si>
    <t>5002431778</t>
  </si>
  <si>
    <t>5002431779</t>
  </si>
  <si>
    <t>5002431780</t>
  </si>
  <si>
    <t>5002431897</t>
  </si>
  <si>
    <t>5002463630</t>
  </si>
  <si>
    <t>5002463631</t>
  </si>
  <si>
    <t>5002463632</t>
  </si>
  <si>
    <t>5002463633</t>
  </si>
  <si>
    <t>5002463634</t>
  </si>
  <si>
    <t>5002463635</t>
  </si>
  <si>
    <t>5002463636</t>
  </si>
  <si>
    <t>5002463637</t>
  </si>
  <si>
    <t>5002463638</t>
  </si>
  <si>
    <t>5002463639</t>
  </si>
  <si>
    <t>5002463640</t>
  </si>
  <si>
    <t>5002463641</t>
  </si>
  <si>
    <t>5002463642</t>
  </si>
  <si>
    <t>5002463643</t>
  </si>
  <si>
    <t>5002463644</t>
  </si>
  <si>
    <t>5002463645</t>
  </si>
  <si>
    <t>5002463646</t>
  </si>
  <si>
    <t>5002463647</t>
  </si>
  <si>
    <t>5002463670</t>
  </si>
  <si>
    <t>5002463671</t>
  </si>
  <si>
    <t>5002463672</t>
  </si>
  <si>
    <t>5002463673</t>
  </si>
  <si>
    <t>5002463674</t>
  </si>
  <si>
    <t>5002463675</t>
  </si>
  <si>
    <t>5002463676</t>
  </si>
  <si>
    <t>5002463677</t>
  </si>
  <si>
    <t>5002463678</t>
  </si>
  <si>
    <t>5002463682</t>
  </si>
  <si>
    <t>5002463683</t>
  </si>
  <si>
    <t>5002463684</t>
  </si>
  <si>
    <t>5002463685</t>
  </si>
  <si>
    <t>5002463686</t>
  </si>
  <si>
    <t>5002463687</t>
  </si>
  <si>
    <t>5002463688</t>
  </si>
  <si>
    <t>5002463689</t>
  </si>
  <si>
    <t>5002463690</t>
  </si>
  <si>
    <t>5002463691</t>
  </si>
  <si>
    <t>5002463736</t>
  </si>
  <si>
    <t>5002463737</t>
  </si>
  <si>
    <t>5002463738</t>
  </si>
  <si>
    <t>5002463739</t>
  </si>
  <si>
    <t>5002463740</t>
  </si>
  <si>
    <t>5002463741</t>
  </si>
  <si>
    <t>5002463742</t>
  </si>
  <si>
    <t>5002463743</t>
  </si>
  <si>
    <t>5002463744</t>
  </si>
  <si>
    <t>5002463745</t>
  </si>
  <si>
    <t>5002463746</t>
  </si>
  <si>
    <t>5002463747</t>
  </si>
  <si>
    <t>5002463748</t>
  </si>
  <si>
    <t>5002463749</t>
  </si>
  <si>
    <t>5002463750</t>
  </si>
  <si>
    <t>5002463751</t>
  </si>
  <si>
    <t>5002463752</t>
  </si>
  <si>
    <t>5002463753</t>
  </si>
  <si>
    <t>5002474480</t>
  </si>
  <si>
    <t>3AP2FI420</t>
  </si>
  <si>
    <t>5002477600</t>
  </si>
  <si>
    <t>5002477601</t>
  </si>
  <si>
    <t>5002477602</t>
  </si>
  <si>
    <t>5002485651</t>
  </si>
  <si>
    <t>5002487558</t>
  </si>
  <si>
    <t>5002490457</t>
  </si>
  <si>
    <t>5002490458</t>
  </si>
  <si>
    <t>5002490459</t>
  </si>
  <si>
    <t>5002493385</t>
  </si>
  <si>
    <t>5002493845</t>
  </si>
  <si>
    <t>5002493846</t>
  </si>
  <si>
    <t>5002493847</t>
  </si>
  <si>
    <t>5002505681</t>
  </si>
  <si>
    <t>5002505739</t>
  </si>
  <si>
    <t>5002511485</t>
  </si>
  <si>
    <t>5002512178</t>
  </si>
  <si>
    <t>5002516877</t>
  </si>
  <si>
    <t>5002516889</t>
  </si>
  <si>
    <t>5002516890</t>
  </si>
  <si>
    <t>5002516899</t>
  </si>
  <si>
    <t>5002516900</t>
  </si>
  <si>
    <t>5002516901</t>
  </si>
  <si>
    <t>5002516910</t>
  </si>
  <si>
    <t>5002516911</t>
  </si>
  <si>
    <t>5002516912</t>
  </si>
  <si>
    <t>5002516913</t>
  </si>
  <si>
    <t>5002516914</t>
  </si>
  <si>
    <t>5002516915</t>
  </si>
  <si>
    <t>5002516916</t>
  </si>
  <si>
    <t>5002516917</t>
  </si>
  <si>
    <t>5002516918</t>
  </si>
  <si>
    <t>5002516920</t>
  </si>
  <si>
    <t>5002516921</t>
  </si>
  <si>
    <t>5002516922</t>
  </si>
  <si>
    <t>5002516923</t>
  </si>
  <si>
    <t>5002516924</t>
  </si>
  <si>
    <t>5002516925</t>
  </si>
  <si>
    <t>5002516926</t>
  </si>
  <si>
    <t>5002516927</t>
  </si>
  <si>
    <t>5002516928</t>
  </si>
  <si>
    <t>5002516929</t>
  </si>
  <si>
    <t>5002516930</t>
  </si>
  <si>
    <t>5002516931</t>
  </si>
  <si>
    <t>5002516932</t>
  </si>
  <si>
    <t>5002516933</t>
  </si>
  <si>
    <t>5002516934</t>
  </si>
  <si>
    <t>5002516940</t>
  </si>
  <si>
    <t>5002516941</t>
  </si>
  <si>
    <t>5002516942</t>
  </si>
  <si>
    <t>5002516943</t>
  </si>
  <si>
    <t>5002516944</t>
  </si>
  <si>
    <t>5002516945</t>
  </si>
  <si>
    <t>5002516946</t>
  </si>
  <si>
    <t>5002516947</t>
  </si>
  <si>
    <t>5002516948</t>
  </si>
  <si>
    <t>5002516949</t>
  </si>
  <si>
    <t>5002516950</t>
  </si>
  <si>
    <t>5002516951</t>
  </si>
  <si>
    <t>5002516952</t>
  </si>
  <si>
    <t>5002516953</t>
  </si>
  <si>
    <t>5002516954</t>
  </si>
  <si>
    <t>5002516955</t>
  </si>
  <si>
    <t>5002516956</t>
  </si>
  <si>
    <t>5002516957</t>
  </si>
  <si>
    <t>5002516972</t>
  </si>
  <si>
    <t>5002516973</t>
  </si>
  <si>
    <t>5002516974</t>
  </si>
  <si>
    <t>5002516975</t>
  </si>
  <si>
    <t>5002516977</t>
  </si>
  <si>
    <t>5002516978</t>
  </si>
  <si>
    <t>5002516979</t>
  </si>
  <si>
    <t>5002516980</t>
  </si>
  <si>
    <t>5002516981</t>
  </si>
  <si>
    <t>5002516982</t>
  </si>
  <si>
    <t>5002516983</t>
  </si>
  <si>
    <t>5002516984</t>
  </si>
  <si>
    <t>5002516985</t>
  </si>
  <si>
    <t>5002516986</t>
  </si>
  <si>
    <t>5002516987</t>
  </si>
  <si>
    <t>5002516988</t>
  </si>
  <si>
    <t>5002516989</t>
  </si>
  <si>
    <t>5002516990</t>
  </si>
  <si>
    <t>5002516991</t>
  </si>
  <si>
    <t>5002516992</t>
  </si>
  <si>
    <t>5002516993</t>
  </si>
  <si>
    <t>5002516994</t>
  </si>
  <si>
    <t>5002516995</t>
  </si>
  <si>
    <t>5002516996</t>
  </si>
  <si>
    <t>5002516997</t>
  </si>
  <si>
    <t>5002516998</t>
  </si>
  <si>
    <t>5002516999</t>
  </si>
  <si>
    <t>5002517000</t>
  </si>
  <si>
    <t>5002517001</t>
  </si>
  <si>
    <t>5002517002</t>
  </si>
  <si>
    <t>5002517003</t>
  </si>
  <si>
    <t>5002517004</t>
  </si>
  <si>
    <t>5002517005</t>
  </si>
  <si>
    <t>5002517006</t>
  </si>
  <si>
    <t>5002517007</t>
  </si>
  <si>
    <t>5002517008</t>
  </si>
  <si>
    <t>5002517009</t>
  </si>
  <si>
    <t>5002517010</t>
  </si>
  <si>
    <t>5002517011</t>
  </si>
  <si>
    <t>5002517012</t>
  </si>
  <si>
    <t>5002517013</t>
  </si>
  <si>
    <t>5002517014</t>
  </si>
  <si>
    <t>5002517015</t>
  </si>
  <si>
    <t>5002517016</t>
  </si>
  <si>
    <t>5002517017</t>
  </si>
  <si>
    <t>5002517018</t>
  </si>
  <si>
    <t>5002517019</t>
  </si>
  <si>
    <t>5002517020</t>
  </si>
  <si>
    <t>5002517021</t>
  </si>
  <si>
    <t>5002517022</t>
  </si>
  <si>
    <t>5002517023</t>
  </si>
  <si>
    <t>5002517024</t>
  </si>
  <si>
    <t>5002517025</t>
  </si>
  <si>
    <t>5002517026</t>
  </si>
  <si>
    <t>5002517027</t>
  </si>
  <si>
    <t>5002517028</t>
  </si>
  <si>
    <t>5002517029</t>
  </si>
  <si>
    <t>5002517030</t>
  </si>
  <si>
    <t>5002517031</t>
  </si>
  <si>
    <t>5002517032</t>
  </si>
  <si>
    <t>5002517033</t>
  </si>
  <si>
    <t>5002517034</t>
  </si>
  <si>
    <t>5002517035</t>
  </si>
  <si>
    <t>5002517036</t>
  </si>
  <si>
    <t>5002517037</t>
  </si>
  <si>
    <t>5002517038</t>
  </si>
  <si>
    <t>5002517039</t>
  </si>
  <si>
    <t>5002517040</t>
  </si>
  <si>
    <t>5002517041</t>
  </si>
  <si>
    <t>5002517042</t>
  </si>
  <si>
    <t>5002517043</t>
  </si>
  <si>
    <t>5002517044</t>
  </si>
  <si>
    <t>5002517045</t>
  </si>
  <si>
    <t>5002517046</t>
  </si>
  <si>
    <t>5002517048</t>
  </si>
  <si>
    <t>5002517049</t>
  </si>
  <si>
    <t>5002517050</t>
  </si>
  <si>
    <t>5002517051</t>
  </si>
  <si>
    <t>5002517052</t>
  </si>
  <si>
    <t>5002517053</t>
  </si>
  <si>
    <t>5002517054</t>
  </si>
  <si>
    <t>5002517055</t>
  </si>
  <si>
    <t>5002517056</t>
  </si>
  <si>
    <t>5002517057</t>
  </si>
  <si>
    <t>5002517058</t>
  </si>
  <si>
    <t>5002517059</t>
  </si>
  <si>
    <t>5002517060</t>
  </si>
  <si>
    <t>5002517061</t>
  </si>
  <si>
    <t>5002517062</t>
  </si>
  <si>
    <t>5002517063</t>
  </si>
  <si>
    <t>5002517064</t>
  </si>
  <si>
    <t>5002517065</t>
  </si>
  <si>
    <t>5002517066</t>
  </si>
  <si>
    <t>5002517067</t>
  </si>
  <si>
    <t>5002517068</t>
  </si>
  <si>
    <t>5002517069</t>
  </si>
  <si>
    <t>5002517070</t>
  </si>
  <si>
    <t>5002517071</t>
  </si>
  <si>
    <t>5002517072</t>
  </si>
  <si>
    <t>5002517073</t>
  </si>
  <si>
    <t>5002532614</t>
  </si>
  <si>
    <t>5002556109</t>
  </si>
  <si>
    <t>5002558943</t>
  </si>
  <si>
    <t>5002565009</t>
  </si>
  <si>
    <t>5002565232</t>
  </si>
  <si>
    <t>5002565233</t>
  </si>
  <si>
    <t>5002565234</t>
  </si>
  <si>
    <t>5000842321</t>
  </si>
  <si>
    <t>5000842322</t>
  </si>
  <si>
    <t>5000842323</t>
  </si>
  <si>
    <t>5000880098</t>
  </si>
  <si>
    <t>5000931880</t>
  </si>
  <si>
    <t>5000931881</t>
  </si>
  <si>
    <t>5000998315</t>
  </si>
  <si>
    <t>Poste technique</t>
  </si>
  <si>
    <t>Equipement</t>
  </si>
  <si>
    <t>Catégorie</t>
  </si>
  <si>
    <t>Type</t>
  </si>
  <si>
    <t>Repère</t>
  </si>
  <si>
    <t>Phase</t>
  </si>
  <si>
    <t>Propri.</t>
  </si>
  <si>
    <t>M</t>
  </si>
  <si>
    <t>N</t>
  </si>
  <si>
    <t>EC</t>
  </si>
  <si>
    <t>O</t>
  </si>
  <si>
    <t>P</t>
  </si>
  <si>
    <t>G</t>
  </si>
  <si>
    <t>S</t>
  </si>
  <si>
    <t>R</t>
  </si>
  <si>
    <t>PH</t>
  </si>
  <si>
    <t>Q</t>
  </si>
  <si>
    <t>Colonne1</t>
  </si>
  <si>
    <t>VITROLLES</t>
  </si>
  <si>
    <t>ROUSSET</t>
  </si>
  <si>
    <t>RABATAU</t>
  </si>
  <si>
    <t>LAURE</t>
  </si>
  <si>
    <t>GARDANNE</t>
  </si>
  <si>
    <t>FAVARY</t>
  </si>
  <si>
    <t>EGUILLE</t>
  </si>
  <si>
    <t>DURANNE</t>
  </si>
  <si>
    <t>VIEUX PORT</t>
  </si>
  <si>
    <t>CIOTAT</t>
  </si>
  <si>
    <t>SYLVABELLE</t>
  </si>
  <si>
    <t>CHABAUDS</t>
  </si>
  <si>
    <t>SAUMATY</t>
  </si>
  <si>
    <t>CAILLOLS</t>
  </si>
  <si>
    <t>MAZARGUE</t>
  </si>
  <si>
    <t xml:space="preserve">CONCEPTION </t>
  </si>
  <si>
    <t>CHÂTEAU GOMBERT</t>
  </si>
  <si>
    <t>BELLE DE MAI</t>
  </si>
  <si>
    <t>ATHELIA</t>
  </si>
  <si>
    <t>OUVERT</t>
  </si>
  <si>
    <t>PSEM</t>
  </si>
  <si>
    <t>TECHNOLOGIE</t>
  </si>
  <si>
    <t>N°ZA</t>
  </si>
  <si>
    <t>PROPRIETE</t>
  </si>
  <si>
    <t>POSTE TECHNIQUE</t>
  </si>
  <si>
    <t>SITE</t>
  </si>
  <si>
    <t>DATE</t>
  </si>
  <si>
    <t>A.MOU_P61_B61_HT</t>
  </si>
  <si>
    <t>B105_6</t>
  </si>
  <si>
    <t>A.MOU_P61_B62_HT</t>
  </si>
  <si>
    <t>A.MOU_P61_L61DURAN_HT</t>
  </si>
  <si>
    <t>A.MOU_P61_Y61161_HT</t>
  </si>
  <si>
    <t>ARENC_P61_B61_HT</t>
  </si>
  <si>
    <t>ARENC_P61_B62_HT</t>
  </si>
  <si>
    <t>ARENC_P61_BC61_HT</t>
  </si>
  <si>
    <t>ARENC_P61_L61B.MAI_HT</t>
  </si>
  <si>
    <t>ARENC_P61_L61SAUM6_HT</t>
  </si>
  <si>
    <t>ARENC_P61_L61SEPTE_HT</t>
  </si>
  <si>
    <t>ARENC_P61_L61V.POR_HT</t>
  </si>
  <si>
    <t>ARENC_P61_Y61161_HT</t>
  </si>
  <si>
    <t>ARENC_P61_Y61261_HT</t>
  </si>
  <si>
    <t>ARENC_P61_Y61361_HT</t>
  </si>
  <si>
    <t>ATHEL_P31_L30R0001_HT</t>
  </si>
  <si>
    <t>SB6_72U</t>
  </si>
  <si>
    <t>ATHEL_P31_L31BEDOU_HT</t>
  </si>
  <si>
    <t>ATHEL_P31_L31CIOTA_HT</t>
  </si>
  <si>
    <t>AURI5_P31_L31E.BOT_HT</t>
  </si>
  <si>
    <t>AURI5_P31_L31ZROUS_HT</t>
  </si>
  <si>
    <t>B.MAI_P61_B61_HT</t>
  </si>
  <si>
    <t>B.MAI_P61_B61_S1.1_HT</t>
  </si>
  <si>
    <t>B.MAI_P61_B61_S1.2_HT</t>
  </si>
  <si>
    <t>B.MAI_P61_B62_HT</t>
  </si>
  <si>
    <t>B.MAI_P61_B62_S1.1</t>
  </si>
  <si>
    <t>B.MAI_P61_B62_S2.2_HT</t>
  </si>
  <si>
    <t>B.MAI_P61_BC61_HT</t>
  </si>
  <si>
    <t>B.MAI_P61_L61ARENC_HT</t>
  </si>
  <si>
    <t>B.MAI_P61_L61E.BOT_HT</t>
  </si>
  <si>
    <t>B.MAI_P61_T62AB_HT</t>
  </si>
  <si>
    <t>B.MAI_P61_Y61161_HT</t>
  </si>
  <si>
    <t>B.MAI_P61_Y61261_HT</t>
  </si>
  <si>
    <t>B.MAI_P61_Y61361_HT</t>
  </si>
  <si>
    <t>B.MAI_Y611</t>
  </si>
  <si>
    <t>B.MAI_Y612</t>
  </si>
  <si>
    <t>B.MAI_Y613</t>
  </si>
  <si>
    <t>C.GOM_P61_B61_S1.1_HT</t>
  </si>
  <si>
    <t>C.GOM_P61_B61_S1.2_HT</t>
  </si>
  <si>
    <t>C.GOM_P61_L61E.BOT_HT</t>
  </si>
  <si>
    <t>C.GOM_P61_L62E.BOT_HT</t>
  </si>
  <si>
    <t>C.GOM_P61_SS1.12_HT</t>
  </si>
  <si>
    <t>C.GOM_P61_Y61161_HT</t>
  </si>
  <si>
    <t>C.GOM_P61_Y61261_HT</t>
  </si>
  <si>
    <t>CAIL5_P61_L61E.BOT_HT</t>
  </si>
  <si>
    <t>CAIL5_P61_L64ZCAI5_HT</t>
  </si>
  <si>
    <t>CHAB5_P31_L31MALL5_HT</t>
  </si>
  <si>
    <t>FX10N_89</t>
  </si>
  <si>
    <t>CHAB5_P31_L31PALUN_HT</t>
  </si>
  <si>
    <t>CHAB5_P31_L31ZMALL_HT</t>
  </si>
  <si>
    <t>CIOTA_P31_L31ATHEL_HT</t>
  </si>
  <si>
    <t>CIOTA_P31_L31ZSCYR_HT</t>
  </si>
  <si>
    <t>CONCE_P61_B61_HT</t>
  </si>
  <si>
    <t>CONCE_P61_B62_HT</t>
  </si>
  <si>
    <t>CONCE_P61_BC61_HT</t>
  </si>
  <si>
    <t>CONCE_P61_L61RABAT_HT</t>
  </si>
  <si>
    <t>CONCE_P61_L61V.POR_HT</t>
  </si>
  <si>
    <t>CONCE_P61_Y61161_HT</t>
  </si>
  <si>
    <t>CONCE_P61_Y61261_HT</t>
  </si>
  <si>
    <t>CONCE_Y611</t>
  </si>
  <si>
    <t>CONCE_Y612</t>
  </si>
  <si>
    <t>DURAN_P61_L61A.MOU_HT</t>
  </si>
  <si>
    <t>DURAN_P61_L61REALT_HT</t>
  </si>
  <si>
    <t>DURAN_P61_L61ROGNA_HT</t>
  </si>
  <si>
    <t>E.BOT_P31_BC31_HT</t>
  </si>
  <si>
    <t>E.BOT_P31_BC32_HT</t>
  </si>
  <si>
    <t>E.BOT_P31_C2311_HT</t>
  </si>
  <si>
    <t>E.BOT_P31_C2321_HT</t>
  </si>
  <si>
    <t>E.BOT_P31_L31AUBAG_HT</t>
  </si>
  <si>
    <t>E.BOT_P31_L31AURI5_HT</t>
  </si>
  <si>
    <t>E.BOT_P31_L31BAST5_HT</t>
  </si>
  <si>
    <t>E.BOT_P31_L31ZPENN_HT</t>
  </si>
  <si>
    <t>E.BOT_P31_L32ZPEN5_HT</t>
  </si>
  <si>
    <t>E.BOT_P31_Y63131_HT</t>
  </si>
  <si>
    <t>E.BOT_P31_Y63231_HT</t>
  </si>
  <si>
    <t>E.BOT_P31_Y63331_HT</t>
  </si>
  <si>
    <t>E.BOT_P61_BC61_HT</t>
  </si>
  <si>
    <t>E.BOT_P61_L61B.MAI_HT</t>
  </si>
  <si>
    <t>E.BOT_P61_L61CAIL5_HT</t>
  </si>
  <si>
    <t>E.BOT_P61_L61ESCAI_HT</t>
  </si>
  <si>
    <t>E.BOT_P61_L61FAVAR_HT</t>
  </si>
  <si>
    <t>E.BOT_P61_L61MAZAR_HT</t>
  </si>
  <si>
    <t>E.BOT_P61_L61PALUN_HT</t>
  </si>
  <si>
    <t>E.BOT_P61_L61RABAT_HT</t>
  </si>
  <si>
    <t>E.BOT_P61_L61REALT_HT</t>
  </si>
  <si>
    <t>E.BOT_P61_L62PALUN_HT</t>
  </si>
  <si>
    <t>E.BOT_P61_L64ZCAI5_HT</t>
  </si>
  <si>
    <t>E.BOT_P61_Y63161_HT</t>
  </si>
  <si>
    <t>E.BOT_P61_Y63261_HT</t>
  </si>
  <si>
    <t>E.BOT_P61_Y63361_HT</t>
  </si>
  <si>
    <t>EGUIL_P31_L31ENSOL_HT</t>
  </si>
  <si>
    <t>PFA1_72,5</t>
  </si>
  <si>
    <t>EGUIL_P31_L31RQROU_HT</t>
  </si>
  <si>
    <t>FAVAR_P61_L61BOUTR_HT</t>
  </si>
  <si>
    <t>3AP1FI_245KV</t>
  </si>
  <si>
    <t>FAVAR_P61_L61E.BOT_HT</t>
  </si>
  <si>
    <t>GARDA_P31_L31GARD6_HT</t>
  </si>
  <si>
    <t>LAURE_P31_L31MEDE _HT</t>
  </si>
  <si>
    <t>LAURE_P31_L31P.LAN_HT</t>
  </si>
  <si>
    <t>MAZAR_P61_B61_HT</t>
  </si>
  <si>
    <t>MAZAR_P61_B62_HT</t>
  </si>
  <si>
    <t>MAZAR_P61_BC61_HT</t>
  </si>
  <si>
    <t>MAZAR_P61_L61E.BOT_HT</t>
  </si>
  <si>
    <t>MAZAR_P61_L61RABAT_HT</t>
  </si>
  <si>
    <t>MAZAR_P61_Y61161_HT</t>
  </si>
  <si>
    <t>MAZAR_P61_Y61261_HT</t>
  </si>
  <si>
    <t>MAZAR_P61_Y61361_HT</t>
  </si>
  <si>
    <t>MAZAR_Y611</t>
  </si>
  <si>
    <t>MAZAR_Y612</t>
  </si>
  <si>
    <t>MAZAR_Y613</t>
  </si>
  <si>
    <t>PALUN_P31_BC31_HT</t>
  </si>
  <si>
    <t>FA1_72,5</t>
  </si>
  <si>
    <t>PALUN_P31_BC32_HT</t>
  </si>
  <si>
    <t>PALUN_P31_C2311_HT</t>
  </si>
  <si>
    <t>PALUN_P31_C2321_HT</t>
  </si>
  <si>
    <t>PALUN_P31_L30R0003_HT</t>
  </si>
  <si>
    <t>PALUN_P31_L30R0004_HT</t>
  </si>
  <si>
    <t>PALUN_P31_L31GARD6_HT</t>
  </si>
  <si>
    <t>PALUN_P31_L32AIX  _HT</t>
  </si>
  <si>
    <t>PALUN_P31_L32ROUS5_HT</t>
  </si>
  <si>
    <t>PALUN_P31_Y63131_HT</t>
  </si>
  <si>
    <t>PALUN_P31_Y63231_HT</t>
  </si>
  <si>
    <t>PALUN_P31_Y63331_HT</t>
  </si>
  <si>
    <t>PALUN_P61_BC61_HT</t>
  </si>
  <si>
    <t>PALUN_P61_L61E.BOT_HT</t>
  </si>
  <si>
    <t>PALUN_P61_L61SEPTE_HT</t>
  </si>
  <si>
    <t>PALUN_P61_L61SSTUL_HT</t>
  </si>
  <si>
    <t>PALUN_P61_L62E.BOT_HT</t>
  </si>
  <si>
    <t>PALUN_P61_L62SEPTE_HT</t>
  </si>
  <si>
    <t>PALUN_P61_Y61461_HT</t>
  </si>
  <si>
    <t>PALUN_P61_Y61561_HT</t>
  </si>
  <si>
    <t>PALUN_P61_Y63161_HT</t>
  </si>
  <si>
    <t>PALUN_P61_Y63261_HT</t>
  </si>
  <si>
    <t>PALUN_P61_Y63361_HT</t>
  </si>
  <si>
    <t>RABAT_P31_L31SYLVA_HT</t>
  </si>
  <si>
    <t>RABAT_P31_L32SYLVA_HT</t>
  </si>
  <si>
    <t>RABAT_P31_Y63131_HT</t>
  </si>
  <si>
    <t>RABAT_P31_Y63231_HT</t>
  </si>
  <si>
    <t>RABAT_P61_B61_S1.1_HT</t>
  </si>
  <si>
    <t>RABAT_P61_B61_S1.2_HT</t>
  </si>
  <si>
    <t>RABAT_P61_B62_S2.1_HT</t>
  </si>
  <si>
    <t>RABAT_P61_B62_S2.2_HT</t>
  </si>
  <si>
    <t>RABAT_P61_BC61_HT</t>
  </si>
  <si>
    <t>RABAT_P61_L61CONCE_HT</t>
  </si>
  <si>
    <t>RABAT_P61_L61E.BOT_HT</t>
  </si>
  <si>
    <t>RABAT_P61_L61MAZAR_HT</t>
  </si>
  <si>
    <t>RABAT_P61_L64ZCAI5_HT</t>
  </si>
  <si>
    <t>RABAT_P61_SS1.12_HT</t>
  </si>
  <si>
    <t>RABAT_P61_SS2.12_HT</t>
  </si>
  <si>
    <t>RABAT_P61_Y61161_HT</t>
  </si>
  <si>
    <t>RABAT_P61_Y61361_HT</t>
  </si>
  <si>
    <t>RABAT_P61_Y61461_HT</t>
  </si>
  <si>
    <t>RABAT_P61_Y63161_HT</t>
  </si>
  <si>
    <t>RABAT_P61_Y63261_HT</t>
  </si>
  <si>
    <t>RABAT_Y631</t>
  </si>
  <si>
    <t>RABAT_Y632</t>
  </si>
  <si>
    <t>REALT_P11_C3111_HT</t>
  </si>
  <si>
    <t>REALT_P61_BC61_HT</t>
  </si>
  <si>
    <t>REALT_P61_BO61_HT</t>
  </si>
  <si>
    <t>REALT_P61_L61CABRI_HT</t>
  </si>
  <si>
    <t>REALT_P61_L61DURAN_HT</t>
  </si>
  <si>
    <t>REALT_P61_L61E.BOT_HT</t>
  </si>
  <si>
    <t>REALT_P61_L61PONTE_HT</t>
  </si>
  <si>
    <t>REALT_P61_L61SEPTE_HT</t>
  </si>
  <si>
    <t>REALT_P61_L62CABRI_HT</t>
  </si>
  <si>
    <t>REALT_P61_L62PONTE_HT</t>
  </si>
  <si>
    <t>REALT_P61_L63SEPTE_HT</t>
  </si>
  <si>
    <t>REALT_P61_Y76161_HT</t>
  </si>
  <si>
    <t>REALT_P61_Y76261_HT</t>
  </si>
  <si>
    <t>REALT_P61_Y76361_HT</t>
  </si>
  <si>
    <t>REALT_P71_BC71_HT</t>
  </si>
  <si>
    <t>REALT_P71_BC72_HT</t>
  </si>
  <si>
    <t>REALT_P71_L70R0001_HT</t>
  </si>
  <si>
    <t>REALT_P71_L70R0002_HT</t>
  </si>
  <si>
    <t>REALT_P71_L71NEOUL_HT</t>
  </si>
  <si>
    <t>REALT_P71_L71PONTE_HT</t>
  </si>
  <si>
    <t>REALT_P71_L71TAVEL_HT</t>
  </si>
  <si>
    <t>REALT_P71_L72NEOUL_HT</t>
  </si>
  <si>
    <t>REALT_P71_L72PONTE_HT</t>
  </si>
  <si>
    <t>REALT_P71_L72TAVEL_HT</t>
  </si>
  <si>
    <t>REALT_P71_Y76171_HT</t>
  </si>
  <si>
    <t>REALT_P71_Y76271_HT</t>
  </si>
  <si>
    <t>REALT_P71_Y76371_HT</t>
  </si>
  <si>
    <t>ROGNA_P31_BC31_HT</t>
  </si>
  <si>
    <t>ROGNA_P31_C2311_HT</t>
  </si>
  <si>
    <t>ROGNA_P31_C2321_HT</t>
  </si>
  <si>
    <t>ROGNA_P31_L31BERRE_HT</t>
  </si>
  <si>
    <t>ROGNA_P31_L31S.BLA_HT</t>
  </si>
  <si>
    <t>ROGNA_P31_L31VITRO_HT</t>
  </si>
  <si>
    <t>ROGNA_P31_L32BERRE_HT</t>
  </si>
  <si>
    <t>ROGNA_P31_L33ZETAN_HT</t>
  </si>
  <si>
    <t>ROGNA_P31_Y63131_HT</t>
  </si>
  <si>
    <t>ROGNA_P31_Y63231_HT</t>
  </si>
  <si>
    <t>ROGNA_P61_BC61_HT</t>
  </si>
  <si>
    <t>ROGNA_P61_L61AUBET_HT</t>
  </si>
  <si>
    <t>ROGNA_P61_L61DURAN_HT</t>
  </si>
  <si>
    <t>ROGNA_P61_L61RQROU_HT</t>
  </si>
  <si>
    <t>ROGNA_P61_L61SSCHA_HT</t>
  </si>
  <si>
    <t>ROGNA_P61_L62AUBET_HT</t>
  </si>
  <si>
    <t>ROGNA_P61_Y63161_HT</t>
  </si>
  <si>
    <t>ROGNA_P61_Y63261_HT</t>
  </si>
  <si>
    <t>ROUS5_P31_BC31_HT</t>
  </si>
  <si>
    <t>ROUS5_P31_L31PALUN_HT</t>
  </si>
  <si>
    <t>ROUS5_P31_L31ZROUS_HT</t>
  </si>
  <si>
    <t>ROUS5_P31_L32PALUN_HT</t>
  </si>
  <si>
    <t>SAUM6_P61_B61_HT</t>
  </si>
  <si>
    <t>SAUM6_P61_B62_HT</t>
  </si>
  <si>
    <t>SAUM6_P61_BC61_HT</t>
  </si>
  <si>
    <t>SAUM6_P61_L61ARENC_HT</t>
  </si>
  <si>
    <t>SAUM6_P61_L61SEPTE_HT</t>
  </si>
  <si>
    <t>SAUM6_P61_Y61161_HT</t>
  </si>
  <si>
    <t>SAUM6_P61_Y61261_HT</t>
  </si>
  <si>
    <t>SAUM6_Y611</t>
  </si>
  <si>
    <t>SAUM6_Y612</t>
  </si>
  <si>
    <t>SEPTE_P31_BC31_HT</t>
  </si>
  <si>
    <t>SEPTE_P31_L31GAVOT_HT</t>
  </si>
  <si>
    <t>SEPTE_P31_L31PALUN_HT</t>
  </si>
  <si>
    <t>SEPTE_P31_L31VITRO_HT</t>
  </si>
  <si>
    <t>SEPTE_P31_L31ZESTA_HT</t>
  </si>
  <si>
    <t>SEPTE_P31_L31ZMALL_HT</t>
  </si>
  <si>
    <t>SEPTE_P31_L32GAVOT_HT</t>
  </si>
  <si>
    <t>SEPTE_P31_L32P.LAN_HT</t>
  </si>
  <si>
    <t>SEPTE_P31_Y63131_HT</t>
  </si>
  <si>
    <t>SEPTE_P31_Y63231_HT</t>
  </si>
  <si>
    <t>SEPTE_P61_BC61_HT</t>
  </si>
  <si>
    <t>SEPTE_P61_L61ARENC_HT</t>
  </si>
  <si>
    <t>SEPTE_P61_L61LAVER_HT</t>
  </si>
  <si>
    <t>SEPTE_P61_L61PALUN_HT</t>
  </si>
  <si>
    <t>SEPTE_P61_L61REALT_HT</t>
  </si>
  <si>
    <t>SEPTE_P61_L61SAUM6_HT</t>
  </si>
  <si>
    <t>SEPTE_P61_L62PALUN_HT</t>
  </si>
  <si>
    <t>SEPTE_P61_L63REALT_HT</t>
  </si>
  <si>
    <t>SEPTE_P61_Y63161_HT</t>
  </si>
  <si>
    <t>SEPTE_P61_Y63261_HT</t>
  </si>
  <si>
    <t>SYLVA_P31_B31_S1A1_HT</t>
  </si>
  <si>
    <t>SYLVA_P31_B31_S1A2_HT</t>
  </si>
  <si>
    <t>SYLVA_P31_B31_S1B1_HT</t>
  </si>
  <si>
    <t>SYLVA_P31_B31_S1B2_HT</t>
  </si>
  <si>
    <t>SYLVA_P31_L31RABAT_HT</t>
  </si>
  <si>
    <t>SYLVA_P31_L32RABAT_HT</t>
  </si>
  <si>
    <t>SYLVA_P31_SS1A12_HT</t>
  </si>
  <si>
    <t>SYLVA_P31_T31AB_HT</t>
  </si>
  <si>
    <t>SYLVA_P31_Y31131_HT</t>
  </si>
  <si>
    <t>SYLVA_P31_Y31231_HT</t>
  </si>
  <si>
    <t>SYLVA_P31_Y31331_HT</t>
  </si>
  <si>
    <t>V.POR_P61_B61_HT</t>
  </si>
  <si>
    <t>V.POR_P61_B61_S1.1_HT</t>
  </si>
  <si>
    <t>V.POR_P61_B61_S1.2_HT</t>
  </si>
  <si>
    <t>V.POR_P61_B62_HT</t>
  </si>
  <si>
    <t>V.POR_P61_B62_S2.1_HT</t>
  </si>
  <si>
    <t>V.POR_P61_B62_S2.2_HT</t>
  </si>
  <si>
    <t>V.POR_P61_BC61_HT</t>
  </si>
  <si>
    <t>V.POR_P61_L61ARENC_HT</t>
  </si>
  <si>
    <t>V.POR_P61_L61CONCE_HT</t>
  </si>
  <si>
    <t>V.POR_P61_Y61161_HT</t>
  </si>
  <si>
    <t>V.POR_P61_Y61261_HT</t>
  </si>
  <si>
    <t>VITRO_P31_L31ROGNA_HT</t>
  </si>
  <si>
    <t>VITRO_P31_L31SEPTE_HT</t>
  </si>
  <si>
    <t>AIX_MOURET</t>
  </si>
  <si>
    <t>Propriété</t>
  </si>
  <si>
    <t>ENEDIS</t>
  </si>
  <si>
    <t>ENTITÉ EXT</t>
  </si>
  <si>
    <t>Type de DJ</t>
  </si>
  <si>
    <t>Colonne2</t>
  </si>
  <si>
    <t>BELLE_DE_MAI</t>
  </si>
  <si>
    <t>CHÂTEAU_GOMBERT</t>
  </si>
  <si>
    <t>VIEUX_PORT</t>
  </si>
  <si>
    <t>AURIOL</t>
  </si>
  <si>
    <t>ENCO_DE_BOTTE_63kV</t>
  </si>
  <si>
    <t>ENCO_DE_BOTTE_225kV</t>
  </si>
  <si>
    <t>LAURE_P31_L31MEDE_HT</t>
  </si>
  <si>
    <t>PALUN_63kV</t>
  </si>
  <si>
    <t>PALUN_225kV</t>
  </si>
  <si>
    <t>RABATAU_63kV</t>
  </si>
  <si>
    <t>REALTOR_SELF</t>
  </si>
  <si>
    <t>REALTOR_225kV</t>
  </si>
  <si>
    <t>REALTOR_400kV</t>
  </si>
  <si>
    <t>ROGNAC_63kV</t>
  </si>
  <si>
    <t>ROGNAC_225kV</t>
  </si>
  <si>
    <t>SEPTEMES_63kV</t>
  </si>
  <si>
    <t>SEPTEMES_225kV</t>
  </si>
  <si>
    <t>=INDEX(Feuil1!;EQUIV(1;(H2=A2:A21)*(I2=B2:B21);0))</t>
  </si>
  <si>
    <t>Colonne3</t>
  </si>
  <si>
    <t>N° EQUIPEMENT</t>
  </si>
  <si>
    <t>CAISSON/PHASE</t>
  </si>
  <si>
    <t>NOM</t>
  </si>
  <si>
    <t>N° Evenement OCB</t>
  </si>
  <si>
    <t>Masse SF6 en kg</t>
  </si>
  <si>
    <t>5000911240</t>
  </si>
  <si>
    <t>5000933629</t>
  </si>
  <si>
    <t>5000978121</t>
  </si>
  <si>
    <t>5000911239</t>
  </si>
  <si>
    <t>5000933625</t>
  </si>
  <si>
    <t>5001022084</t>
  </si>
  <si>
    <t>F4</t>
  </si>
  <si>
    <t>POSTE</t>
  </si>
  <si>
    <t>TYPE DE DJ</t>
  </si>
  <si>
    <t>Colonne4</t>
  </si>
  <si>
    <t>Colonne5</t>
  </si>
  <si>
    <t>Étiquettes de lignes</t>
  </si>
  <si>
    <t>#N/A</t>
  </si>
  <si>
    <t>Total général</t>
  </si>
  <si>
    <t>Colonne22</t>
  </si>
  <si>
    <t>Masse de SF6 (en kG)</t>
  </si>
  <si>
    <t>Pourcentage de SF6 par type de DJ</t>
  </si>
  <si>
    <t>Pourcentage de SF6 par type de technologie</t>
  </si>
  <si>
    <t>Pourcentage de SF6 par poste</t>
  </si>
  <si>
    <t>masse de SF6 (en kG)</t>
  </si>
  <si>
    <t>COMPLEMENT DE REMPLISSAGE</t>
  </si>
  <si>
    <t>Auteur</t>
  </si>
  <si>
    <t>Date</t>
  </si>
  <si>
    <t>Départ</t>
  </si>
  <si>
    <t>Caisson ou Phase</t>
  </si>
  <si>
    <t>N° ZA</t>
  </si>
  <si>
    <t>Masse SF6 rajouté</t>
  </si>
  <si>
    <t>N°Equipement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</si>
</sst>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0.000"/>
    <numFmt numFmtId="165" formatCode="0.0%"/>
  </numFmts>
  <fonts count="1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name val="Calibri"/>
      <family val="2"/>
      <scheme val="minor"/>
    </font>
    <font>
      <b/>
      <i/>
      <sz val="11"/>
      <color theme="1"/>
      <name val="Calibri"/>
      <family val="2"/>
      <scheme val="minor"/>
    </font>
    <font>
      <b/>
      <sz val="11"/>
      <name val="Calibri"/>
      <family val="2"/>
      <scheme val="minor"/>
    </font>
    <font>
      <sz val="11"/>
      <name val="Calibri"/>
      <family val="2"/>
      <scheme val="minor"/>
    </font>
    <font>
      <sz val="14"/>
      <color theme="1"/>
      <name val="Calibri"/>
      <family val="2"/>
      <scheme val="minor"/>
    </font>
    <font>
      <sz val="16"/>
      <color theme="1"/>
      <name val="Calibri"/>
      <family val="2"/>
      <scheme val="minor"/>
    </font>
    <font>
      <sz val="18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b/>
      <sz val="18"/>
      <color indexed="10"/>
      <name val="Arial Black"/>
      <family val="2"/>
    </font>
    <font>
      <sz val="18"/>
      <color theme="1"/>
      <name val="Rockwell Extra Bold"/>
      <family val="1"/>
    </font>
  </fonts>
  <fills count="47">
    <fill>
      <patternFill patternType="none"/>
    </fill>
    <fill>
      <patternFill patternType="gray125"/>
    </fill>
    <fill>
      <patternFill patternType="solid">
        <fgColor indexed="43"/>
        <bgColor indexed="64"/>
      </patternFill>
    </fill>
    <fill>
      <patternFill patternType="solid">
        <fgColor theme="4" tint="0.79998168889431442"/>
        <bgColor theme="4" tint="0.79998168889431442"/>
      </patternFill>
    </fill>
    <fill>
      <patternFill patternType="solid">
        <fgColor theme="0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rgb="FFFF0000"/>
        <bgColor theme="4" tint="0.79998168889431442"/>
      </patternFill>
    </fill>
    <fill>
      <patternFill patternType="solid">
        <fgColor rgb="FFFFC00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FFFF00"/>
        <bgColor theme="4" tint="0.79998168889431442"/>
      </patternFill>
    </fill>
    <fill>
      <patternFill patternType="solid">
        <fgColor theme="1" tint="0.499984740745262"/>
        <bgColor indexed="64"/>
      </patternFill>
    </fill>
    <fill>
      <patternFill patternType="solid">
        <fgColor theme="1" tint="0.499984740745262"/>
        <bgColor theme="4" tint="0.79998168889431442"/>
      </patternFill>
    </fill>
    <fill>
      <patternFill patternType="solid">
        <fgColor theme="4"/>
        <bgColor indexed="64"/>
      </patternFill>
    </fill>
    <fill>
      <patternFill patternType="solid">
        <fgColor theme="5"/>
        <bgColor indexed="64"/>
      </patternFill>
    </fill>
    <fill>
      <patternFill patternType="solid">
        <fgColor theme="5"/>
        <bgColor theme="4" tint="0.79998168889431442"/>
      </patternFill>
    </fill>
    <fill>
      <patternFill patternType="solid">
        <fgColor theme="7" tint="0.59999389629810485"/>
        <bgColor indexed="64"/>
      </patternFill>
    </fill>
    <fill>
      <patternFill patternType="solid">
        <fgColor theme="7"/>
        <bgColor indexed="64"/>
      </patternFill>
    </fill>
    <fill>
      <patternFill patternType="solid">
        <fgColor theme="7"/>
        <bgColor theme="4" tint="0.79998168889431442"/>
      </patternFill>
    </fill>
    <fill>
      <patternFill patternType="solid">
        <fgColor theme="9"/>
        <bgColor indexed="64"/>
      </patternFill>
    </fill>
    <fill>
      <patternFill patternType="solid">
        <fgColor theme="9"/>
        <bgColor theme="4" tint="0.79998168889431442"/>
      </patternFill>
    </fill>
    <fill>
      <patternFill patternType="solid">
        <fgColor rgb="FF7030A0"/>
        <bgColor indexed="64"/>
      </patternFill>
    </fill>
    <fill>
      <patternFill patternType="solid">
        <fgColor rgb="FF7030A0"/>
        <bgColor theme="4" tint="0.79998168889431442"/>
      </patternFill>
    </fill>
    <fill>
      <patternFill patternType="solid">
        <fgColor rgb="FF00B0F0"/>
        <bgColor indexed="64"/>
      </patternFill>
    </fill>
    <fill>
      <patternFill patternType="solid">
        <fgColor rgb="FF0070C0"/>
        <bgColor indexed="64"/>
      </patternFill>
    </fill>
    <fill>
      <patternFill patternType="solid">
        <fgColor rgb="FF0070C0"/>
        <bgColor theme="4" tint="0.79998168889431442"/>
      </patternFill>
    </fill>
    <fill>
      <patternFill patternType="solid">
        <fgColor rgb="FF92D050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8"/>
        <bgColor indexed="64"/>
      </patternFill>
    </fill>
    <fill>
      <patternFill patternType="solid">
        <fgColor theme="5" tint="-0.499984740745262"/>
        <bgColor indexed="64"/>
      </patternFill>
    </fill>
    <fill>
      <patternFill patternType="solid">
        <fgColor theme="7" tint="0.59999389629810485"/>
        <bgColor theme="4" tint="0.79998168889431442"/>
      </patternFill>
    </fill>
    <fill>
      <patternFill patternType="solid">
        <fgColor theme="5" tint="0.79998168889431442"/>
        <bgColor theme="4" tint="0.79998168889431442"/>
      </patternFill>
    </fill>
    <fill>
      <patternFill patternType="solid">
        <fgColor theme="5" tint="0.79998168889431442"/>
        <bgColor indexed="64"/>
      </patternFill>
    </fill>
    <fill>
      <patternFill patternType="solid">
        <fgColor theme="6" tint="0.79998168889431442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theme="2"/>
        <bgColor indexed="64"/>
      </patternFill>
    </fill>
    <fill>
      <patternFill patternType="solid">
        <fgColor theme="3"/>
        <bgColor indexed="64"/>
      </patternFill>
    </fill>
    <fill>
      <patternFill patternType="solid">
        <fgColor theme="3"/>
        <bgColor theme="4" tint="0.79998168889431442"/>
      </patternFill>
    </fill>
    <fill>
      <patternFill patternType="solid">
        <fgColor theme="5" tint="0.59999389629810485"/>
        <bgColor indexed="64"/>
      </patternFill>
    </fill>
    <fill>
      <patternFill patternType="solid">
        <fgColor theme="8" tint="0.59999389629810485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theme="0" tint="-4.9989318521683403E-2"/>
        <bgColor theme="4" tint="0.79998168889431442"/>
      </patternFill>
    </fill>
    <fill>
      <patternFill patternType="solid">
        <fgColor theme="5" tint="-0.249977111117893"/>
        <bgColor indexed="64"/>
      </patternFill>
    </fill>
    <fill>
      <patternFill patternType="solid">
        <fgColor theme="4" tint="-0.249977111117893"/>
        <bgColor indexed="64"/>
      </patternFill>
    </fill>
    <fill>
      <patternFill patternType="solid">
        <fgColor theme="7" tint="-0.249977111117893"/>
        <bgColor indexed="64"/>
      </patternFill>
    </fill>
    <fill>
      <patternFill patternType="solid">
        <fgColor rgb="FF00B050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lightUp">
        <bgColor theme="0"/>
      </patternFill>
    </fill>
  </fills>
  <borders count="57">
    <border>
      <left/>
      <right/>
      <top/>
      <bottom/>
      <diagonal/>
    </border>
    <border>
      <left style="thin">
        <color theme="4" tint="0.39997558519241921"/>
      </left>
      <right/>
      <top style="thin">
        <color theme="4" tint="0.39997558519241921"/>
      </top>
      <bottom style="thin">
        <color theme="4" tint="0.3999755851924192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/>
      <right/>
      <top style="thin">
        <color theme="4" tint="0.39997558519241921"/>
      </top>
      <bottom/>
      <diagonal/>
    </border>
    <border>
      <left style="thin">
        <color auto="1"/>
      </left>
      <right/>
      <top style="medium">
        <color auto="1"/>
      </top>
      <bottom style="thin">
        <color auto="1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 style="thin">
        <color auto="1"/>
      </left>
      <right/>
      <top style="thin">
        <color auto="1"/>
      </top>
      <bottom style="medium">
        <color auto="1"/>
      </bottom>
      <diagonal/>
    </border>
    <border>
      <left/>
      <right/>
      <top/>
      <bottom style="thin">
        <color theme="4" tint="0.39997558519241921"/>
      </bottom>
      <diagonal/>
    </border>
    <border>
      <left/>
      <right style="thin">
        <color auto="1"/>
      </right>
      <top style="medium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medium">
        <color auto="1"/>
      </bottom>
      <diagonal/>
    </border>
    <border>
      <left/>
      <right/>
      <top style="thin">
        <color theme="4" tint="0.39997558519241921"/>
      </top>
      <bottom style="thin">
        <color theme="4" tint="0.39997558519241921"/>
      </bottom>
      <diagonal/>
    </border>
    <border>
      <left style="medium">
        <color theme="1"/>
      </left>
      <right style="thin">
        <color theme="1"/>
      </right>
      <top style="medium">
        <color theme="1"/>
      </top>
      <bottom style="thin">
        <color theme="1"/>
      </bottom>
      <diagonal/>
    </border>
    <border>
      <left style="thin">
        <color theme="1"/>
      </left>
      <right style="thin">
        <color theme="1"/>
      </right>
      <top style="medium">
        <color theme="1"/>
      </top>
      <bottom style="thin">
        <color theme="1"/>
      </bottom>
      <diagonal/>
    </border>
    <border>
      <left style="thin">
        <color theme="1"/>
      </left>
      <right style="medium">
        <color theme="1"/>
      </right>
      <top style="medium">
        <color theme="1"/>
      </top>
      <bottom style="thin">
        <color theme="1"/>
      </bottom>
      <diagonal/>
    </border>
    <border>
      <left style="medium">
        <color theme="1"/>
      </left>
      <right style="thin">
        <color theme="1"/>
      </right>
      <top style="thin">
        <color theme="1"/>
      </top>
      <bottom style="thin">
        <color theme="1"/>
      </bottom>
      <diagonal/>
    </border>
    <border>
      <left style="thin">
        <color theme="1"/>
      </left>
      <right style="thin">
        <color theme="1"/>
      </right>
      <top style="thin">
        <color theme="1"/>
      </top>
      <bottom style="thin">
        <color theme="1"/>
      </bottom>
      <diagonal/>
    </border>
    <border>
      <left style="thin">
        <color theme="1"/>
      </left>
      <right style="medium">
        <color theme="1"/>
      </right>
      <top style="thin">
        <color theme="1"/>
      </top>
      <bottom style="thin">
        <color theme="1"/>
      </bottom>
      <diagonal/>
    </border>
    <border>
      <left style="medium">
        <color theme="1"/>
      </left>
      <right style="thin">
        <color theme="1"/>
      </right>
      <top style="thin">
        <color theme="1"/>
      </top>
      <bottom style="medium">
        <color theme="1"/>
      </bottom>
      <diagonal/>
    </border>
    <border>
      <left style="thin">
        <color theme="1"/>
      </left>
      <right style="medium">
        <color theme="1"/>
      </right>
      <top style="thin">
        <color theme="1"/>
      </top>
      <bottom style="medium">
        <color theme="1"/>
      </bottom>
      <diagonal/>
    </border>
    <border>
      <left style="medium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medium">
        <color auto="1"/>
      </right>
      <top/>
      <bottom style="thin">
        <color auto="1"/>
      </bottom>
      <diagonal/>
    </border>
    <border>
      <left style="thick">
        <color auto="1"/>
      </left>
      <right style="thick">
        <color auto="1"/>
      </right>
      <top style="thick">
        <color auto="1"/>
      </top>
      <bottom style="thick">
        <color auto="1"/>
      </bottom>
      <diagonal/>
    </border>
    <border>
      <left style="thick">
        <color auto="1"/>
      </left>
      <right style="thick">
        <color auto="1"/>
      </right>
      <top/>
      <bottom/>
      <diagonal/>
    </border>
    <border>
      <left style="thick">
        <color auto="1"/>
      </left>
      <right style="thick">
        <color auto="1"/>
      </right>
      <top/>
      <bottom style="thick">
        <color auto="1"/>
      </bottom>
      <diagonal/>
    </border>
    <border>
      <left style="thick">
        <color auto="1"/>
      </left>
      <right/>
      <top/>
      <bottom/>
      <diagonal/>
    </border>
    <border>
      <left style="thick">
        <color auto="1"/>
      </left>
      <right/>
      <top/>
      <bottom style="thick">
        <color auto="1"/>
      </bottom>
      <diagonal/>
    </border>
    <border>
      <left style="thick">
        <color auto="1"/>
      </left>
      <right/>
      <top style="thick">
        <color auto="1"/>
      </top>
      <bottom style="thick">
        <color auto="1"/>
      </bottom>
      <diagonal/>
    </border>
    <border>
      <left/>
      <right/>
      <top/>
      <bottom style="medium">
        <color auto="1"/>
      </bottom>
      <diagonal/>
    </border>
    <border>
      <left/>
      <right/>
      <top style="thin">
        <color auto="1"/>
      </top>
      <bottom/>
      <diagonal/>
    </border>
    <border>
      <left/>
      <right/>
      <top/>
      <bottom style="thin">
        <color auto="1"/>
      </bottom>
      <diagonal/>
    </border>
    <border>
      <left style="medium">
        <color auto="1"/>
      </left>
      <right/>
      <top style="medium">
        <color auto="1"/>
      </top>
      <bottom style="thin">
        <color auto="1"/>
      </bottom>
      <diagonal/>
    </border>
    <border>
      <left style="medium">
        <color auto="1"/>
      </left>
      <right/>
      <top style="medium">
        <color auto="1"/>
      </top>
      <bottom/>
      <diagonal/>
    </border>
    <border>
      <left/>
      <right/>
      <top style="medium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 style="medium">
        <color auto="1"/>
      </left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medium">
        <color auto="1"/>
      </top>
      <bottom/>
      <diagonal/>
    </border>
    <border>
      <left style="thick">
        <color auto="1"/>
      </left>
      <right/>
      <top style="thick">
        <color auto="1"/>
      </top>
      <bottom/>
      <diagonal/>
    </border>
    <border>
      <left style="thin">
        <color auto="1"/>
      </left>
      <right/>
      <top style="thin">
        <color auto="1"/>
      </top>
      <bottom/>
      <diagonal/>
    </border>
    <border>
      <left style="thin">
        <color auto="1"/>
      </left>
      <right/>
      <top/>
      <bottom/>
      <diagonal/>
    </border>
    <border>
      <left style="thin">
        <color auto="1"/>
      </left>
      <right/>
      <top style="thick">
        <color auto="1"/>
      </top>
      <bottom/>
      <diagonal/>
    </border>
    <border>
      <left style="thin">
        <color auto="1"/>
      </left>
      <right style="thick">
        <color auto="1"/>
      </right>
      <top style="thick">
        <color auto="1"/>
      </top>
      <bottom/>
      <diagonal/>
    </border>
    <border>
      <left style="thick">
        <color auto="1"/>
      </left>
      <right/>
      <top style="thin">
        <color auto="1"/>
      </top>
      <bottom/>
      <diagonal/>
    </border>
    <border>
      <left style="thin">
        <color auto="1"/>
      </left>
      <right style="thick">
        <color auto="1"/>
      </right>
      <top style="thin">
        <color auto="1"/>
      </top>
      <bottom/>
      <diagonal/>
    </border>
    <border>
      <left style="thick">
        <color auto="1"/>
      </left>
      <right/>
      <top style="thick">
        <color auto="1"/>
      </top>
      <bottom style="thin">
        <color auto="1"/>
      </bottom>
      <diagonal/>
    </border>
    <border>
      <left style="thin">
        <color auto="1"/>
      </left>
      <right/>
      <top style="thick">
        <color auto="1"/>
      </top>
      <bottom style="thin">
        <color auto="1"/>
      </bottom>
      <diagonal/>
    </border>
    <border>
      <left style="thin">
        <color auto="1"/>
      </left>
      <right style="thick">
        <color auto="1"/>
      </right>
      <top style="thick">
        <color auto="1"/>
      </top>
      <bottom style="thin">
        <color auto="1"/>
      </bottom>
      <diagonal/>
    </border>
    <border>
      <left style="thin">
        <color auto="1"/>
      </left>
      <right style="thick">
        <color auto="1"/>
      </right>
      <top/>
      <bottom/>
      <diagonal/>
    </border>
  </borders>
  <cellStyleXfs count="1">
    <xf numFmtId="0" fontId="0" fillId="0" borderId="0"/>
  </cellStyleXfs>
  <cellXfs count="519">
    <xf numFmtId="0" fontId="0" fillId="0" borderId="0" xfId="0"/>
    <xf numFmtId="49" fontId="0" fillId="0" borderId="0" xfId="0" applyNumberFormat="1"/>
    <xf numFmtId="49" fontId="0" fillId="3" borderId="1" xfId="0" applyNumberFormat="1" applyFont="1" applyFill="1" applyBorder="1"/>
    <xf numFmtId="49" fontId="0" fillId="0" borderId="1" xfId="0" applyNumberFormat="1" applyFont="1" applyBorder="1"/>
    <xf numFmtId="0" fontId="2" fillId="2" borderId="0" xfId="0" applyFont="1" applyFill="1" applyAlignment="1">
      <alignment horizontal="left"/>
    </xf>
    <xf numFmtId="0" fontId="2" fillId="0" borderId="0" xfId="0" applyFont="1"/>
    <xf numFmtId="0" fontId="0" fillId="4" borderId="0" xfId="0" applyFill="1"/>
    <xf numFmtId="0" fontId="0" fillId="5" borderId="0" xfId="0" applyFill="1"/>
    <xf numFmtId="0" fontId="0" fillId="7" borderId="0" xfId="0" applyFill="1"/>
    <xf numFmtId="0" fontId="0" fillId="8" borderId="0" xfId="0" applyFill="1"/>
    <xf numFmtId="0" fontId="0" fillId="10" borderId="0" xfId="0" applyFill="1"/>
    <xf numFmtId="0" fontId="0" fillId="12" borderId="0" xfId="0" applyFill="1"/>
    <xf numFmtId="0" fontId="0" fillId="13" borderId="0" xfId="0" applyFill="1"/>
    <xf numFmtId="0" fontId="0" fillId="15" borderId="0" xfId="0" applyFill="1"/>
    <xf numFmtId="0" fontId="0" fillId="16" borderId="0" xfId="0" applyFill="1"/>
    <xf numFmtId="0" fontId="0" fillId="18" borderId="0" xfId="0" applyFill="1"/>
    <xf numFmtId="0" fontId="0" fillId="20" borderId="0" xfId="0" applyFill="1"/>
    <xf numFmtId="0" fontId="0" fillId="22" borderId="0" xfId="0" applyFill="1"/>
    <xf numFmtId="0" fontId="0" fillId="23" borderId="0" xfId="0" applyFill="1"/>
    <xf numFmtId="49" fontId="0" fillId="5" borderId="0" xfId="0" applyNumberFormat="1" applyFill="1"/>
    <xf numFmtId="49" fontId="0" fillId="10" borderId="0" xfId="0" applyNumberFormat="1" applyFill="1"/>
    <xf numFmtId="49" fontId="0" fillId="7" borderId="0" xfId="0" applyNumberFormat="1" applyFill="1"/>
    <xf numFmtId="49" fontId="0" fillId="8" borderId="0" xfId="0" applyNumberFormat="1" applyFill="1"/>
    <xf numFmtId="49" fontId="0" fillId="25" borderId="0" xfId="0" applyNumberFormat="1" applyFill="1"/>
    <xf numFmtId="0" fontId="0" fillId="25" borderId="0" xfId="0" applyFill="1"/>
    <xf numFmtId="49" fontId="0" fillId="22" borderId="0" xfId="0" applyNumberFormat="1" applyFill="1"/>
    <xf numFmtId="49" fontId="0" fillId="12" borderId="0" xfId="0" applyNumberFormat="1" applyFill="1"/>
    <xf numFmtId="49" fontId="0" fillId="13" borderId="0" xfId="0" applyNumberFormat="1" applyFill="1"/>
    <xf numFmtId="49" fontId="0" fillId="27" borderId="0" xfId="0" applyNumberFormat="1" applyFill="1"/>
    <xf numFmtId="0" fontId="0" fillId="27" borderId="0" xfId="0" applyFill="1"/>
    <xf numFmtId="49" fontId="0" fillId="18" borderId="0" xfId="0" applyNumberFormat="1" applyFill="1"/>
    <xf numFmtId="49" fontId="0" fillId="15" borderId="0" xfId="0" applyNumberFormat="1" applyFill="1"/>
    <xf numFmtId="49" fontId="0" fillId="20" borderId="0" xfId="0" applyNumberFormat="1" applyFill="1"/>
    <xf numFmtId="49" fontId="0" fillId="28" borderId="0" xfId="0" applyNumberFormat="1" applyFill="1"/>
    <xf numFmtId="0" fontId="0" fillId="28" borderId="0" xfId="0" applyFill="1"/>
    <xf numFmtId="0" fontId="5" fillId="2" borderId="0" xfId="0" applyFont="1" applyFill="1" applyAlignment="1">
      <alignment horizontal="left"/>
    </xf>
    <xf numFmtId="0" fontId="0" fillId="25" borderId="0" xfId="0" applyNumberFormat="1" applyFill="1"/>
    <xf numFmtId="0" fontId="0" fillId="5" borderId="0" xfId="0" applyNumberFormat="1" applyFill="1"/>
    <xf numFmtId="0" fontId="0" fillId="7" borderId="0" xfId="0" applyNumberFormat="1" applyFill="1"/>
    <xf numFmtId="0" fontId="0" fillId="22" borderId="0" xfId="0" applyNumberFormat="1" applyFill="1"/>
    <xf numFmtId="0" fontId="0" fillId="10" borderId="0" xfId="0" applyNumberFormat="1" applyFill="1"/>
    <xf numFmtId="0" fontId="0" fillId="12" borderId="0" xfId="0" applyNumberFormat="1" applyFill="1"/>
    <xf numFmtId="0" fontId="0" fillId="13" borderId="0" xfId="0" applyNumberFormat="1" applyFill="1"/>
    <xf numFmtId="0" fontId="0" fillId="27" borderId="0" xfId="0" applyNumberFormat="1" applyFill="1"/>
    <xf numFmtId="0" fontId="0" fillId="18" borderId="0" xfId="0" applyNumberFormat="1" applyFill="1"/>
    <xf numFmtId="0" fontId="0" fillId="15" borderId="0" xfId="0" applyNumberFormat="1" applyFill="1"/>
    <xf numFmtId="0" fontId="0" fillId="8" borderId="0" xfId="0" applyNumberFormat="1" applyFill="1"/>
    <xf numFmtId="0" fontId="0" fillId="20" borderId="0" xfId="0" applyNumberFormat="1" applyFill="1"/>
    <xf numFmtId="0" fontId="0" fillId="28" borderId="0" xfId="0" applyNumberFormat="1" applyFill="1"/>
    <xf numFmtId="0" fontId="0" fillId="0" borderId="0" xfId="0" applyNumberFormat="1"/>
    <xf numFmtId="0" fontId="0" fillId="23" borderId="4" xfId="0" applyFill="1" applyBorder="1"/>
    <xf numFmtId="49" fontId="0" fillId="23" borderId="5" xfId="0" applyNumberFormat="1" applyFont="1" applyFill="1" applyBorder="1"/>
    <xf numFmtId="49" fontId="0" fillId="24" borderId="5" xfId="0" applyNumberFormat="1" applyFont="1" applyFill="1" applyBorder="1"/>
    <xf numFmtId="49" fontId="1" fillId="23" borderId="7" xfId="0" applyNumberFormat="1" applyFont="1" applyFill="1" applyBorder="1"/>
    <xf numFmtId="49" fontId="0" fillId="23" borderId="2" xfId="0" applyNumberFormat="1" applyFont="1" applyFill="1" applyBorder="1"/>
    <xf numFmtId="49" fontId="1" fillId="24" borderId="7" xfId="0" applyNumberFormat="1" applyFont="1" applyFill="1" applyBorder="1"/>
    <xf numFmtId="0" fontId="0" fillId="23" borderId="7" xfId="0" applyFill="1" applyBorder="1"/>
    <xf numFmtId="0" fontId="0" fillId="23" borderId="9" xfId="0" applyFill="1" applyBorder="1"/>
    <xf numFmtId="0" fontId="0" fillId="16" borderId="4" xfId="0" applyFill="1" applyBorder="1"/>
    <xf numFmtId="49" fontId="0" fillId="16" borderId="5" xfId="0" applyNumberFormat="1" applyFont="1" applyFill="1" applyBorder="1"/>
    <xf numFmtId="49" fontId="0" fillId="17" borderId="5" xfId="0" applyNumberFormat="1" applyFont="1" applyFill="1" applyBorder="1"/>
    <xf numFmtId="49" fontId="0" fillId="17" borderId="6" xfId="0" applyNumberFormat="1" applyFont="1" applyFill="1" applyBorder="1"/>
    <xf numFmtId="49" fontId="0" fillId="16" borderId="2" xfId="0" applyNumberFormat="1" applyFont="1" applyFill="1" applyBorder="1"/>
    <xf numFmtId="49" fontId="0" fillId="16" borderId="8" xfId="0" applyNumberFormat="1" applyFont="1" applyFill="1" applyBorder="1"/>
    <xf numFmtId="49" fontId="0" fillId="17" borderId="2" xfId="0" applyNumberFormat="1" applyFont="1" applyFill="1" applyBorder="1"/>
    <xf numFmtId="0" fontId="0" fillId="16" borderId="2" xfId="0" applyFill="1" applyBorder="1"/>
    <xf numFmtId="49" fontId="0" fillId="17" borderId="8" xfId="0" applyNumberFormat="1" applyFont="1" applyFill="1" applyBorder="1"/>
    <xf numFmtId="0" fontId="0" fillId="16" borderId="7" xfId="0" applyFill="1" applyBorder="1"/>
    <xf numFmtId="0" fontId="0" fillId="16" borderId="9" xfId="0" applyFill="1" applyBorder="1"/>
    <xf numFmtId="0" fontId="0" fillId="16" borderId="10" xfId="0" applyFill="1" applyBorder="1"/>
    <xf numFmtId="49" fontId="0" fillId="14" borderId="5" xfId="0" applyNumberFormat="1" applyFont="1" applyFill="1" applyBorder="1"/>
    <xf numFmtId="49" fontId="1" fillId="13" borderId="7" xfId="0" applyNumberFormat="1" applyFont="1" applyFill="1" applyBorder="1"/>
    <xf numFmtId="49" fontId="1" fillId="14" borderId="7" xfId="0" applyNumberFormat="1" applyFont="1" applyFill="1" applyBorder="1"/>
    <xf numFmtId="0" fontId="0" fillId="13" borderId="7" xfId="0" applyFill="1" applyBorder="1"/>
    <xf numFmtId="0" fontId="0" fillId="13" borderId="9" xfId="0" applyFill="1" applyBorder="1"/>
    <xf numFmtId="0" fontId="0" fillId="15" borderId="4" xfId="0" applyFill="1" applyBorder="1"/>
    <xf numFmtId="49" fontId="0" fillId="15" borderId="5" xfId="0" applyNumberFormat="1" applyFont="1" applyFill="1" applyBorder="1"/>
    <xf numFmtId="49" fontId="0" fillId="29" borderId="5" xfId="0" applyNumberFormat="1" applyFont="1" applyFill="1" applyBorder="1"/>
    <xf numFmtId="49" fontId="0" fillId="29" borderId="6" xfId="0" applyNumberFormat="1" applyFont="1" applyFill="1" applyBorder="1"/>
    <xf numFmtId="49" fontId="1" fillId="15" borderId="7" xfId="0" applyNumberFormat="1" applyFont="1" applyFill="1" applyBorder="1"/>
    <xf numFmtId="49" fontId="0" fillId="15" borderId="2" xfId="0" applyNumberFormat="1" applyFont="1" applyFill="1" applyBorder="1"/>
    <xf numFmtId="49" fontId="0" fillId="15" borderId="8" xfId="0" applyNumberFormat="1" applyFont="1" applyFill="1" applyBorder="1"/>
    <xf numFmtId="49" fontId="1" fillId="29" borderId="7" xfId="0" applyNumberFormat="1" applyFont="1" applyFill="1" applyBorder="1"/>
    <xf numFmtId="49" fontId="0" fillId="29" borderId="2" xfId="0" applyNumberFormat="1" applyFont="1" applyFill="1" applyBorder="1"/>
    <xf numFmtId="0" fontId="0" fillId="15" borderId="7" xfId="0" applyFill="1" applyBorder="1"/>
    <xf numFmtId="0" fontId="0" fillId="15" borderId="9" xfId="0" applyFill="1" applyBorder="1"/>
    <xf numFmtId="49" fontId="0" fillId="14" borderId="12" xfId="0" applyNumberFormat="1" applyFont="1" applyFill="1" applyBorder="1"/>
    <xf numFmtId="49" fontId="0" fillId="13" borderId="12" xfId="0" applyNumberFormat="1" applyFont="1" applyFill="1" applyBorder="1"/>
    <xf numFmtId="49" fontId="1" fillId="14" borderId="4" xfId="0" applyNumberFormat="1" applyFont="1" applyFill="1" applyBorder="1"/>
    <xf numFmtId="49" fontId="0" fillId="16" borderId="0" xfId="0" applyNumberFormat="1" applyFill="1"/>
    <xf numFmtId="0" fontId="0" fillId="16" borderId="0" xfId="0" applyNumberFormat="1" applyFill="1"/>
    <xf numFmtId="49" fontId="0" fillId="14" borderId="13" xfId="0" applyNumberFormat="1" applyFont="1" applyFill="1" applyBorder="1"/>
    <xf numFmtId="49" fontId="4" fillId="17" borderId="7" xfId="0" applyNumberFormat="1" applyFont="1" applyFill="1" applyBorder="1"/>
    <xf numFmtId="0" fontId="0" fillId="16" borderId="2" xfId="0" applyNumberFormat="1" applyFont="1" applyFill="1" applyBorder="1"/>
    <xf numFmtId="49" fontId="4" fillId="16" borderId="7" xfId="0" applyNumberFormat="1" applyFont="1" applyFill="1" applyBorder="1"/>
    <xf numFmtId="0" fontId="0" fillId="18" borderId="4" xfId="0" applyFill="1" applyBorder="1"/>
    <xf numFmtId="49" fontId="0" fillId="18" borderId="5" xfId="0" applyNumberFormat="1" applyFont="1" applyFill="1" applyBorder="1"/>
    <xf numFmtId="49" fontId="0" fillId="19" borderId="5" xfId="0" applyNumberFormat="1" applyFont="1" applyFill="1" applyBorder="1"/>
    <xf numFmtId="49" fontId="1" fillId="18" borderId="7" xfId="0" applyNumberFormat="1" applyFont="1" applyFill="1" applyBorder="1"/>
    <xf numFmtId="49" fontId="0" fillId="18" borderId="2" xfId="0" applyNumberFormat="1" applyFont="1" applyFill="1" applyBorder="1"/>
    <xf numFmtId="49" fontId="1" fillId="19" borderId="7" xfId="0" applyNumberFormat="1" applyFont="1" applyFill="1" applyBorder="1"/>
    <xf numFmtId="0" fontId="0" fillId="18" borderId="7" xfId="0" applyFill="1" applyBorder="1"/>
    <xf numFmtId="0" fontId="0" fillId="18" borderId="9" xfId="0" applyFill="1" applyBorder="1"/>
    <xf numFmtId="49" fontId="0" fillId="18" borderId="13" xfId="0" applyNumberFormat="1" applyFont="1" applyFill="1" applyBorder="1"/>
    <xf numFmtId="49" fontId="0" fillId="18" borderId="14" xfId="0" applyNumberFormat="1" applyFont="1" applyFill="1" applyBorder="1"/>
    <xf numFmtId="0" fontId="0" fillId="20" borderId="4" xfId="0" applyFill="1" applyBorder="1"/>
    <xf numFmtId="49" fontId="0" fillId="21" borderId="5" xfId="0" applyNumberFormat="1" applyFont="1" applyFill="1" applyBorder="1"/>
    <xf numFmtId="49" fontId="0" fillId="20" borderId="5" xfId="0" applyNumberFormat="1" applyFont="1" applyFill="1" applyBorder="1"/>
    <xf numFmtId="49" fontId="0" fillId="21" borderId="2" xfId="0" applyNumberFormat="1" applyFont="1" applyFill="1" applyBorder="1"/>
    <xf numFmtId="0" fontId="0" fillId="20" borderId="7" xfId="0" applyFill="1" applyBorder="1"/>
    <xf numFmtId="0" fontId="0" fillId="20" borderId="9" xfId="0" applyFill="1" applyBorder="1"/>
    <xf numFmtId="49" fontId="1" fillId="21" borderId="7" xfId="0" applyNumberFormat="1" applyFont="1" applyFill="1" applyBorder="1"/>
    <xf numFmtId="49" fontId="1" fillId="20" borderId="7" xfId="0" applyNumberFormat="1" applyFont="1" applyFill="1" applyBorder="1"/>
    <xf numFmtId="49" fontId="0" fillId="23" borderId="0" xfId="0" applyNumberFormat="1" applyFill="1"/>
    <xf numFmtId="0" fontId="0" fillId="23" borderId="0" xfId="0" applyNumberFormat="1" applyFill="1"/>
    <xf numFmtId="49" fontId="0" fillId="21" borderId="13" xfId="0" applyNumberFormat="1" applyFont="1" applyFill="1" applyBorder="1"/>
    <xf numFmtId="49" fontId="0" fillId="23" borderId="6" xfId="0" applyNumberFormat="1" applyFont="1" applyFill="1" applyBorder="1"/>
    <xf numFmtId="0" fontId="0" fillId="8" borderId="4" xfId="0" applyFill="1" applyBorder="1"/>
    <xf numFmtId="49" fontId="0" fillId="9" borderId="5" xfId="0" applyNumberFormat="1" applyFont="1" applyFill="1" applyBorder="1"/>
    <xf numFmtId="49" fontId="0" fillId="8" borderId="5" xfId="0" applyNumberFormat="1" applyFont="1" applyFill="1" applyBorder="1"/>
    <xf numFmtId="49" fontId="1" fillId="9" borderId="7" xfId="0" applyNumberFormat="1" applyFont="1" applyFill="1" applyBorder="1"/>
    <xf numFmtId="49" fontId="0" fillId="9" borderId="2" xfId="0" applyNumberFormat="1" applyFont="1" applyFill="1" applyBorder="1"/>
    <xf numFmtId="49" fontId="1" fillId="8" borderId="7" xfId="0" applyNumberFormat="1" applyFont="1" applyFill="1" applyBorder="1"/>
    <xf numFmtId="49" fontId="0" fillId="8" borderId="2" xfId="0" applyNumberFormat="1" applyFont="1" applyFill="1" applyBorder="1"/>
    <xf numFmtId="49" fontId="1" fillId="8" borderId="9" xfId="0" applyNumberFormat="1" applyFont="1" applyFill="1" applyBorder="1"/>
    <xf numFmtId="0" fontId="0" fillId="4" borderId="16" xfId="0" applyFill="1" applyBorder="1"/>
    <xf numFmtId="49" fontId="0" fillId="8" borderId="13" xfId="0" applyNumberFormat="1" applyFont="1" applyFill="1" applyBorder="1"/>
    <xf numFmtId="49" fontId="0" fillId="9" borderId="14" xfId="0" applyNumberFormat="1" applyFont="1" applyFill="1" applyBorder="1"/>
    <xf numFmtId="0" fontId="0" fillId="5" borderId="4" xfId="0" applyFill="1" applyBorder="1"/>
    <xf numFmtId="49" fontId="0" fillId="5" borderId="5" xfId="0" applyNumberFormat="1" applyFont="1" applyFill="1" applyBorder="1"/>
    <xf numFmtId="49" fontId="0" fillId="6" borderId="5" xfId="0" applyNumberFormat="1" applyFont="1" applyFill="1" applyBorder="1"/>
    <xf numFmtId="49" fontId="0" fillId="5" borderId="6" xfId="0" applyNumberFormat="1" applyFont="1" applyFill="1" applyBorder="1"/>
    <xf numFmtId="0" fontId="0" fillId="5" borderId="2" xfId="0" applyFill="1" applyBorder="1"/>
    <xf numFmtId="0" fontId="0" fillId="5" borderId="7" xfId="0" applyFill="1" applyBorder="1"/>
    <xf numFmtId="0" fontId="0" fillId="5" borderId="9" xfId="0" applyFill="1" applyBorder="1"/>
    <xf numFmtId="0" fontId="0" fillId="5" borderId="10" xfId="0" applyFill="1" applyBorder="1"/>
    <xf numFmtId="49" fontId="1" fillId="5" borderId="7" xfId="0" applyNumberFormat="1" applyFont="1" applyFill="1" applyBorder="1"/>
    <xf numFmtId="49" fontId="1" fillId="6" borderId="7" xfId="0" applyNumberFormat="1" applyFont="1" applyFill="1" applyBorder="1"/>
    <xf numFmtId="0" fontId="3" fillId="10" borderId="4" xfId="0" applyFont="1" applyFill="1" applyBorder="1"/>
    <xf numFmtId="0" fontId="0" fillId="10" borderId="5" xfId="0" applyFont="1" applyFill="1" applyBorder="1"/>
    <xf numFmtId="49" fontId="0" fillId="10" borderId="5" xfId="0" applyNumberFormat="1" applyFont="1" applyFill="1" applyBorder="1"/>
    <xf numFmtId="49" fontId="0" fillId="11" borderId="5" xfId="0" applyNumberFormat="1" applyFont="1" applyFill="1" applyBorder="1"/>
    <xf numFmtId="49" fontId="0" fillId="10" borderId="6" xfId="0" applyNumberFormat="1" applyFont="1" applyFill="1" applyBorder="1"/>
    <xf numFmtId="49" fontId="1" fillId="11" borderId="7" xfId="0" applyNumberFormat="1" applyFont="1" applyFill="1" applyBorder="1"/>
    <xf numFmtId="49" fontId="1" fillId="10" borderId="7" xfId="0" applyNumberFormat="1" applyFont="1" applyFill="1" applyBorder="1"/>
    <xf numFmtId="0" fontId="0" fillId="10" borderId="7" xfId="0" applyFill="1" applyBorder="1"/>
    <xf numFmtId="0" fontId="0" fillId="10" borderId="9" xfId="0" applyFill="1" applyBorder="1"/>
    <xf numFmtId="0" fontId="0" fillId="26" borderId="0" xfId="0" applyFill="1"/>
    <xf numFmtId="0" fontId="0" fillId="31" borderId="0" xfId="0" applyFill="1"/>
    <xf numFmtId="0" fontId="0" fillId="32" borderId="0" xfId="0" applyFill="1"/>
    <xf numFmtId="0" fontId="0" fillId="33" borderId="0" xfId="0" applyFill="1"/>
    <xf numFmtId="0" fontId="0" fillId="35" borderId="21" xfId="0" applyFill="1" applyBorder="1"/>
    <xf numFmtId="49" fontId="0" fillId="36" borderId="22" xfId="0" applyNumberFormat="1" applyFont="1" applyFill="1" applyBorder="1"/>
    <xf numFmtId="49" fontId="0" fillId="36" borderId="23" xfId="0" applyNumberFormat="1" applyFont="1" applyFill="1" applyBorder="1"/>
    <xf numFmtId="49" fontId="1" fillId="36" borderId="24" xfId="0" applyNumberFormat="1" applyFont="1" applyFill="1" applyBorder="1"/>
    <xf numFmtId="49" fontId="1" fillId="36" borderId="27" xfId="0" applyNumberFormat="1" applyFont="1" applyFill="1" applyBorder="1"/>
    <xf numFmtId="0" fontId="0" fillId="35" borderId="0" xfId="0" applyFill="1"/>
    <xf numFmtId="49" fontId="0" fillId="14" borderId="21" xfId="0" applyNumberFormat="1" applyFont="1" applyFill="1" applyBorder="1"/>
    <xf numFmtId="49" fontId="0" fillId="14" borderId="22" xfId="0" applyNumberFormat="1" applyFont="1" applyFill="1" applyBorder="1"/>
    <xf numFmtId="49" fontId="0" fillId="14" borderId="23" xfId="0" applyNumberFormat="1" applyFont="1" applyFill="1" applyBorder="1"/>
    <xf numFmtId="49" fontId="0" fillId="35" borderId="0" xfId="0" applyNumberFormat="1" applyFill="1"/>
    <xf numFmtId="0" fontId="0" fillId="35" borderId="0" xfId="0" applyNumberFormat="1" applyFill="1"/>
    <xf numFmtId="49" fontId="0" fillId="37" borderId="0" xfId="0" applyNumberFormat="1" applyFill="1"/>
    <xf numFmtId="0" fontId="0" fillId="37" borderId="0" xfId="0" applyFill="1"/>
    <xf numFmtId="0" fontId="0" fillId="37" borderId="0" xfId="0" applyNumberFormat="1" applyFill="1"/>
    <xf numFmtId="49" fontId="0" fillId="31" borderId="0" xfId="0" applyNumberFormat="1" applyFill="1"/>
    <xf numFmtId="0" fontId="0" fillId="31" borderId="0" xfId="0" applyNumberFormat="1" applyFill="1"/>
    <xf numFmtId="49" fontId="0" fillId="26" borderId="0" xfId="0" applyNumberFormat="1" applyFill="1"/>
    <xf numFmtId="0" fontId="0" fillId="26" borderId="0" xfId="0" applyNumberFormat="1" applyFill="1"/>
    <xf numFmtId="0" fontId="0" fillId="38" borderId="0" xfId="0" applyFill="1"/>
    <xf numFmtId="49" fontId="0" fillId="19" borderId="6" xfId="0" applyNumberFormat="1" applyFont="1" applyFill="1" applyBorder="1"/>
    <xf numFmtId="0" fontId="0" fillId="39" borderId="0" xfId="0" applyFill="1"/>
    <xf numFmtId="49" fontId="0" fillId="39" borderId="0" xfId="0" applyNumberFormat="1" applyFill="1"/>
    <xf numFmtId="0" fontId="0" fillId="39" borderId="0" xfId="0" applyNumberFormat="1" applyFill="1"/>
    <xf numFmtId="0" fontId="0" fillId="39" borderId="4" xfId="0" applyFill="1" applyBorder="1"/>
    <xf numFmtId="49" fontId="0" fillId="40" borderId="5" xfId="0" applyNumberFormat="1" applyFont="1" applyFill="1" applyBorder="1"/>
    <xf numFmtId="49" fontId="0" fillId="39" borderId="6" xfId="0" applyNumberFormat="1" applyFont="1" applyFill="1" applyBorder="1"/>
    <xf numFmtId="0" fontId="0" fillId="10" borderId="4" xfId="0" applyFill="1" applyBorder="1"/>
    <xf numFmtId="0" fontId="0" fillId="26" borderId="4" xfId="0" applyFill="1" applyBorder="1"/>
    <xf numFmtId="49" fontId="0" fillId="3" borderId="5" xfId="0" applyNumberFormat="1" applyFont="1" applyFill="1" applyBorder="1"/>
    <xf numFmtId="49" fontId="0" fillId="3" borderId="13" xfId="0" applyNumberFormat="1" applyFont="1" applyFill="1" applyBorder="1"/>
    <xf numFmtId="49" fontId="0" fillId="30" borderId="4" xfId="0" applyNumberFormat="1" applyFont="1" applyFill="1" applyBorder="1"/>
    <xf numFmtId="49" fontId="0" fillId="31" borderId="5" xfId="0" applyNumberFormat="1" applyFont="1" applyFill="1" applyBorder="1"/>
    <xf numFmtId="49" fontId="0" fillId="31" borderId="6" xfId="0" applyNumberFormat="1" applyFont="1" applyFill="1" applyBorder="1"/>
    <xf numFmtId="49" fontId="0" fillId="31" borderId="13" xfId="0" applyNumberFormat="1" applyFont="1" applyFill="1" applyBorder="1"/>
    <xf numFmtId="0" fontId="0" fillId="32" borderId="4" xfId="0" applyFill="1" applyBorder="1"/>
    <xf numFmtId="49" fontId="0" fillId="32" borderId="5" xfId="0" applyNumberFormat="1" applyFont="1" applyFill="1" applyBorder="1"/>
    <xf numFmtId="49" fontId="0" fillId="32" borderId="6" xfId="0" applyNumberFormat="1" applyFont="1" applyFill="1" applyBorder="1"/>
    <xf numFmtId="49" fontId="0" fillId="32" borderId="0" xfId="0" applyNumberFormat="1" applyFill="1"/>
    <xf numFmtId="0" fontId="0" fillId="32" borderId="0" xfId="0" applyNumberFormat="1" applyFill="1"/>
    <xf numFmtId="49" fontId="0" fillId="33" borderId="0" xfId="0" applyNumberFormat="1" applyFill="1"/>
    <xf numFmtId="0" fontId="0" fillId="33" borderId="0" xfId="0" applyNumberFormat="1" applyFill="1"/>
    <xf numFmtId="49" fontId="0" fillId="33" borderId="4" xfId="0" applyNumberFormat="1" applyFont="1" applyFill="1" applyBorder="1"/>
    <xf numFmtId="49" fontId="0" fillId="33" borderId="5" xfId="0" applyNumberFormat="1" applyFont="1" applyFill="1" applyBorder="1"/>
    <xf numFmtId="49" fontId="0" fillId="33" borderId="6" xfId="0" applyNumberFormat="1" applyFont="1" applyFill="1" applyBorder="1"/>
    <xf numFmtId="49" fontId="0" fillId="38" borderId="0" xfId="0" applyNumberFormat="1" applyFill="1"/>
    <xf numFmtId="0" fontId="0" fillId="38" borderId="0" xfId="0" applyNumberFormat="1" applyFill="1"/>
    <xf numFmtId="49" fontId="0" fillId="38" borderId="4" xfId="0" applyNumberFormat="1" applyFont="1" applyFill="1" applyBorder="1"/>
    <xf numFmtId="49" fontId="0" fillId="38" borderId="5" xfId="0" applyNumberFormat="1" applyFont="1" applyFill="1" applyBorder="1"/>
    <xf numFmtId="49" fontId="0" fillId="38" borderId="6" xfId="0" applyNumberFormat="1" applyFont="1" applyFill="1" applyBorder="1"/>
    <xf numFmtId="49" fontId="0" fillId="37" borderId="5" xfId="0" applyNumberFormat="1" applyFont="1" applyFill="1" applyBorder="1"/>
    <xf numFmtId="49" fontId="0" fillId="37" borderId="4" xfId="0" applyNumberFormat="1" applyFont="1" applyFill="1" applyBorder="1"/>
    <xf numFmtId="49" fontId="0" fillId="41" borderId="0" xfId="0" applyNumberFormat="1" applyFill="1"/>
    <xf numFmtId="0" fontId="0" fillId="41" borderId="0" xfId="0" applyFill="1"/>
    <xf numFmtId="0" fontId="0" fillId="41" borderId="0" xfId="0" applyNumberFormat="1" applyFill="1"/>
    <xf numFmtId="49" fontId="0" fillId="42" borderId="0" xfId="0" applyNumberFormat="1" applyFill="1"/>
    <xf numFmtId="0" fontId="0" fillId="42" borderId="0" xfId="0" applyFill="1"/>
    <xf numFmtId="0" fontId="0" fillId="42" borderId="0" xfId="0" applyNumberFormat="1" applyFill="1"/>
    <xf numFmtId="49" fontId="0" fillId="43" borderId="0" xfId="0" applyNumberFormat="1" applyFill="1"/>
    <xf numFmtId="0" fontId="0" fillId="43" borderId="0" xfId="0" applyFill="1"/>
    <xf numFmtId="0" fontId="0" fillId="43" borderId="0" xfId="0" applyNumberFormat="1" applyFill="1"/>
    <xf numFmtId="49" fontId="0" fillId="41" borderId="4" xfId="0" applyNumberFormat="1" applyFont="1" applyFill="1" applyBorder="1"/>
    <xf numFmtId="49" fontId="0" fillId="41" borderId="5" xfId="0" applyNumberFormat="1" applyFont="1" applyFill="1" applyBorder="1"/>
    <xf numFmtId="49" fontId="0" fillId="41" borderId="6" xfId="0" applyNumberFormat="1" applyFont="1" applyFill="1" applyBorder="1"/>
    <xf numFmtId="0" fontId="0" fillId="5" borderId="8" xfId="0" applyFill="1" applyBorder="1"/>
    <xf numFmtId="0" fontId="0" fillId="5" borderId="11" xfId="0" applyFill="1" applyBorder="1"/>
    <xf numFmtId="0" fontId="0" fillId="5" borderId="3" xfId="0" applyFill="1" applyBorder="1"/>
    <xf numFmtId="0" fontId="0" fillId="5" borderId="30" xfId="0" applyFill="1" applyBorder="1"/>
    <xf numFmtId="49" fontId="0" fillId="44" borderId="4" xfId="0" applyNumberFormat="1" applyFont="1" applyFill="1" applyBorder="1"/>
    <xf numFmtId="49" fontId="0" fillId="44" borderId="5" xfId="0" applyNumberFormat="1" applyFont="1" applyFill="1" applyBorder="1"/>
    <xf numFmtId="49" fontId="0" fillId="44" borderId="6" xfId="0" applyNumberFormat="1" applyFont="1" applyFill="1" applyBorder="1"/>
    <xf numFmtId="49" fontId="0" fillId="44" borderId="17" xfId="0" applyNumberFormat="1" applyFont="1" applyFill="1" applyBorder="1"/>
    <xf numFmtId="49" fontId="0" fillId="8" borderId="4" xfId="0" applyNumberFormat="1" applyFont="1" applyFill="1" applyBorder="1"/>
    <xf numFmtId="49" fontId="0" fillId="8" borderId="6" xfId="0" applyNumberFormat="1" applyFont="1" applyFill="1" applyBorder="1"/>
    <xf numFmtId="49" fontId="0" fillId="22" borderId="4" xfId="0" applyNumberFormat="1" applyFont="1" applyFill="1" applyBorder="1"/>
    <xf numFmtId="0" fontId="0" fillId="22" borderId="13" xfId="0" applyFill="1" applyBorder="1"/>
    <xf numFmtId="49" fontId="0" fillId="20" borderId="4" xfId="0" applyNumberFormat="1" applyFont="1" applyFill="1" applyBorder="1"/>
    <xf numFmtId="49" fontId="0" fillId="20" borderId="6" xfId="0" applyNumberFormat="1" applyFont="1" applyFill="1" applyBorder="1"/>
    <xf numFmtId="49" fontId="0" fillId="43" borderId="4" xfId="0" applyNumberFormat="1" applyFont="1" applyFill="1" applyBorder="1"/>
    <xf numFmtId="49" fontId="0" fillId="43" borderId="5" xfId="0" applyNumberFormat="1" applyFont="1" applyFill="1" applyBorder="1"/>
    <xf numFmtId="49" fontId="0" fillId="43" borderId="6" xfId="0" applyNumberFormat="1" applyFont="1" applyFill="1" applyBorder="1"/>
    <xf numFmtId="49" fontId="0" fillId="42" borderId="4" xfId="0" applyNumberFormat="1" applyFont="1" applyFill="1" applyBorder="1"/>
    <xf numFmtId="49" fontId="0" fillId="42" borderId="5" xfId="0" applyNumberFormat="1" applyFont="1" applyFill="1" applyBorder="1"/>
    <xf numFmtId="49" fontId="0" fillId="42" borderId="6" xfId="0" applyNumberFormat="1" applyFont="1" applyFill="1" applyBorder="1"/>
    <xf numFmtId="49" fontId="0" fillId="31" borderId="4" xfId="0" applyNumberFormat="1" applyFont="1" applyFill="1" applyBorder="1"/>
    <xf numFmtId="49" fontId="0" fillId="44" borderId="13" xfId="0" applyNumberFormat="1" applyFont="1" applyFill="1" applyBorder="1"/>
    <xf numFmtId="49" fontId="0" fillId="22" borderId="5" xfId="0" applyNumberFormat="1" applyFont="1" applyFill="1" applyBorder="1"/>
    <xf numFmtId="49" fontId="0" fillId="22" borderId="6" xfId="0" applyNumberFormat="1" applyFont="1" applyFill="1" applyBorder="1"/>
    <xf numFmtId="49" fontId="0" fillId="16" borderId="4" xfId="0" applyNumberFormat="1" applyFont="1" applyFill="1" applyBorder="1"/>
    <xf numFmtId="49" fontId="0" fillId="16" borderId="6" xfId="0" applyNumberFormat="1" applyFont="1" applyFill="1" applyBorder="1"/>
    <xf numFmtId="49" fontId="0" fillId="16" borderId="7" xfId="0" applyNumberFormat="1" applyFont="1" applyFill="1" applyBorder="1"/>
    <xf numFmtId="0" fontId="0" fillId="0" borderId="32" xfId="0" applyBorder="1"/>
    <xf numFmtId="0" fontId="0" fillId="0" borderId="33" xfId="0" applyBorder="1"/>
    <xf numFmtId="0" fontId="0" fillId="0" borderId="34" xfId="0" applyBorder="1"/>
    <xf numFmtId="0" fontId="0" fillId="0" borderId="35" xfId="0" applyBorder="1"/>
    <xf numFmtId="0" fontId="0" fillId="0" borderId="36" xfId="0" applyBorder="1"/>
    <xf numFmtId="0" fontId="0" fillId="0" borderId="31" xfId="0" applyBorder="1"/>
    <xf numFmtId="0" fontId="3" fillId="16" borderId="4" xfId="0" applyFont="1" applyFill="1" applyBorder="1"/>
    <xf numFmtId="0" fontId="0" fillId="16" borderId="5" xfId="0" applyFill="1" applyBorder="1"/>
    <xf numFmtId="0" fontId="0" fillId="16" borderId="6" xfId="0" applyFill="1" applyBorder="1"/>
    <xf numFmtId="49" fontId="1" fillId="16" borderId="7" xfId="0" applyNumberFormat="1" applyFont="1" applyFill="1" applyBorder="1"/>
    <xf numFmtId="49" fontId="0" fillId="17" borderId="7" xfId="0" applyNumberFormat="1" applyFont="1" applyFill="1" applyBorder="1"/>
    <xf numFmtId="49" fontId="0" fillId="10" borderId="2" xfId="0" applyNumberFormat="1" applyFont="1" applyFill="1" applyBorder="1"/>
    <xf numFmtId="49" fontId="0" fillId="16" borderId="2" xfId="0" applyNumberFormat="1" applyFill="1" applyBorder="1"/>
    <xf numFmtId="0" fontId="0" fillId="16" borderId="8" xfId="0" applyNumberFormat="1" applyFont="1" applyFill="1" applyBorder="1"/>
    <xf numFmtId="0" fontId="0" fillId="10" borderId="2" xfId="0" applyNumberFormat="1" applyFill="1" applyBorder="1"/>
    <xf numFmtId="0" fontId="0" fillId="10" borderId="8" xfId="0" applyNumberFormat="1" applyFill="1" applyBorder="1"/>
    <xf numFmtId="0" fontId="0" fillId="10" borderId="10" xfId="0" applyNumberFormat="1" applyFill="1" applyBorder="1"/>
    <xf numFmtId="0" fontId="0" fillId="10" borderId="11" xfId="0" applyNumberFormat="1" applyFill="1" applyBorder="1"/>
    <xf numFmtId="49" fontId="0" fillId="10" borderId="8" xfId="0" applyNumberFormat="1" applyFont="1" applyFill="1" applyBorder="1"/>
    <xf numFmtId="0" fontId="0" fillId="29" borderId="2" xfId="0" applyNumberFormat="1" applyFont="1" applyFill="1" applyBorder="1"/>
    <xf numFmtId="0" fontId="0" fillId="15" borderId="2" xfId="0" applyNumberFormat="1" applyFont="1" applyFill="1" applyBorder="1"/>
    <xf numFmtId="0" fontId="0" fillId="15" borderId="8" xfId="0" applyNumberFormat="1" applyFont="1" applyFill="1" applyBorder="1"/>
    <xf numFmtId="0" fontId="0" fillId="15" borderId="2" xfId="0" applyNumberFormat="1" applyFill="1" applyBorder="1"/>
    <xf numFmtId="0" fontId="0" fillId="29" borderId="8" xfId="0" applyNumberFormat="1" applyFont="1" applyFill="1" applyBorder="1"/>
    <xf numFmtId="0" fontId="0" fillId="15" borderId="8" xfId="0" applyNumberFormat="1" applyFill="1" applyBorder="1"/>
    <xf numFmtId="0" fontId="0" fillId="15" borderId="10" xfId="0" applyNumberFormat="1" applyFill="1" applyBorder="1"/>
    <xf numFmtId="0" fontId="0" fillId="15" borderId="11" xfId="0" applyNumberFormat="1" applyFill="1" applyBorder="1"/>
    <xf numFmtId="0" fontId="0" fillId="13" borderId="2" xfId="0" applyNumberFormat="1" applyFont="1" applyFill="1" applyBorder="1"/>
    <xf numFmtId="0" fontId="0" fillId="14" borderId="2" xfId="0" applyNumberFormat="1" applyFont="1" applyFill="1" applyBorder="1"/>
    <xf numFmtId="0" fontId="0" fillId="13" borderId="2" xfId="0" applyNumberFormat="1" applyFill="1" applyBorder="1"/>
    <xf numFmtId="0" fontId="0" fillId="13" borderId="10" xfId="0" applyNumberFormat="1" applyFill="1" applyBorder="1"/>
    <xf numFmtId="49" fontId="0" fillId="13" borderId="5" xfId="0" applyNumberFormat="1" applyFont="1" applyFill="1" applyBorder="1"/>
    <xf numFmtId="0" fontId="0" fillId="17" borderId="2" xfId="0" applyNumberFormat="1" applyFont="1" applyFill="1" applyBorder="1"/>
    <xf numFmtId="0" fontId="0" fillId="17" borderId="8" xfId="0" applyNumberFormat="1" applyFont="1" applyFill="1" applyBorder="1"/>
    <xf numFmtId="0" fontId="0" fillId="16" borderId="2" xfId="0" applyNumberFormat="1" applyFill="1" applyBorder="1"/>
    <xf numFmtId="0" fontId="0" fillId="16" borderId="8" xfId="0" applyNumberFormat="1" applyFill="1" applyBorder="1"/>
    <xf numFmtId="0" fontId="0" fillId="16" borderId="10" xfId="0" applyNumberFormat="1" applyFill="1" applyBorder="1"/>
    <xf numFmtId="0" fontId="0" fillId="16" borderId="11" xfId="0" applyNumberFormat="1" applyFill="1" applyBorder="1"/>
    <xf numFmtId="0" fontId="0" fillId="18" borderId="2" xfId="0" applyNumberFormat="1" applyFont="1" applyFill="1" applyBorder="1"/>
    <xf numFmtId="0" fontId="0" fillId="18" borderId="14" xfId="0" applyNumberFormat="1" applyFont="1" applyFill="1" applyBorder="1"/>
    <xf numFmtId="0" fontId="0" fillId="19" borderId="2" xfId="0" applyNumberFormat="1" applyFont="1" applyFill="1" applyBorder="1"/>
    <xf numFmtId="0" fontId="0" fillId="19" borderId="14" xfId="0" applyNumberFormat="1" applyFont="1" applyFill="1" applyBorder="1"/>
    <xf numFmtId="0" fontId="0" fillId="18" borderId="2" xfId="0" applyNumberFormat="1" applyFill="1" applyBorder="1"/>
    <xf numFmtId="0" fontId="0" fillId="18" borderId="14" xfId="0" applyNumberFormat="1" applyFill="1" applyBorder="1"/>
    <xf numFmtId="0" fontId="0" fillId="18" borderId="10" xfId="0" applyNumberFormat="1" applyFill="1" applyBorder="1"/>
    <xf numFmtId="0" fontId="0" fillId="18" borderId="15" xfId="0" applyNumberFormat="1" applyFill="1" applyBorder="1"/>
    <xf numFmtId="0" fontId="0" fillId="21" borderId="2" xfId="0" applyNumberFormat="1" applyFont="1" applyFill="1" applyBorder="1"/>
    <xf numFmtId="0" fontId="0" fillId="21" borderId="14" xfId="0" applyNumberFormat="1" applyFont="1" applyFill="1" applyBorder="1"/>
    <xf numFmtId="0" fontId="0" fillId="20" borderId="2" xfId="0" applyNumberFormat="1" applyFont="1" applyFill="1" applyBorder="1"/>
    <xf numFmtId="0" fontId="0" fillId="20" borderId="14" xfId="0" applyNumberFormat="1" applyFont="1" applyFill="1" applyBorder="1"/>
    <xf numFmtId="0" fontId="0" fillId="20" borderId="2" xfId="0" applyNumberFormat="1" applyFill="1" applyBorder="1"/>
    <xf numFmtId="0" fontId="0" fillId="20" borderId="14" xfId="0" applyNumberFormat="1" applyFill="1" applyBorder="1"/>
    <xf numFmtId="0" fontId="0" fillId="20" borderId="10" xfId="0" applyNumberFormat="1" applyFill="1" applyBorder="1"/>
    <xf numFmtId="0" fontId="0" fillId="20" borderId="15" xfId="0" applyNumberFormat="1" applyFill="1" applyBorder="1"/>
    <xf numFmtId="49" fontId="0" fillId="21" borderId="14" xfId="0" applyNumberFormat="1" applyFont="1" applyFill="1" applyBorder="1"/>
    <xf numFmtId="0" fontId="0" fillId="23" borderId="2" xfId="0" applyNumberFormat="1" applyFont="1" applyFill="1" applyBorder="1"/>
    <xf numFmtId="0" fontId="0" fillId="23" borderId="8" xfId="0" applyNumberFormat="1" applyFont="1" applyFill="1" applyBorder="1"/>
    <xf numFmtId="0" fontId="0" fillId="24" borderId="2" xfId="0" applyNumberFormat="1" applyFont="1" applyFill="1" applyBorder="1"/>
    <xf numFmtId="0" fontId="0" fillId="24" borderId="8" xfId="0" applyNumberFormat="1" applyFont="1" applyFill="1" applyBorder="1"/>
    <xf numFmtId="0" fontId="0" fillId="23" borderId="2" xfId="0" applyNumberFormat="1" applyFill="1" applyBorder="1"/>
    <xf numFmtId="0" fontId="0" fillId="23" borderId="8" xfId="0" applyNumberFormat="1" applyFill="1" applyBorder="1"/>
    <xf numFmtId="0" fontId="0" fillId="23" borderId="10" xfId="0" applyNumberFormat="1" applyFill="1" applyBorder="1"/>
    <xf numFmtId="0" fontId="0" fillId="23" borderId="11" xfId="0" applyNumberFormat="1" applyFill="1" applyBorder="1"/>
    <xf numFmtId="49" fontId="0" fillId="23" borderId="8" xfId="0" applyNumberFormat="1" applyFont="1" applyFill="1" applyBorder="1"/>
    <xf numFmtId="0" fontId="0" fillId="9" borderId="2" xfId="0" applyNumberFormat="1" applyFont="1" applyFill="1" applyBorder="1"/>
    <xf numFmtId="0" fontId="0" fillId="8" borderId="2" xfId="0" applyNumberFormat="1" applyFont="1" applyFill="1" applyBorder="1"/>
    <xf numFmtId="0" fontId="0" fillId="9" borderId="14" xfId="0" applyNumberFormat="1" applyFont="1" applyFill="1" applyBorder="1"/>
    <xf numFmtId="0" fontId="0" fillId="8" borderId="14" xfId="0" applyNumberFormat="1" applyFont="1" applyFill="1" applyBorder="1"/>
    <xf numFmtId="0" fontId="0" fillId="8" borderId="10" xfId="0" applyNumberFormat="1" applyFont="1" applyFill="1" applyBorder="1"/>
    <xf numFmtId="0" fontId="0" fillId="8" borderId="15" xfId="0" applyNumberFormat="1" applyFont="1" applyFill="1" applyBorder="1"/>
    <xf numFmtId="0" fontId="0" fillId="5" borderId="2" xfId="0" applyNumberFormat="1" applyFont="1" applyFill="1" applyBorder="1"/>
    <xf numFmtId="0" fontId="0" fillId="5" borderId="2" xfId="0" applyNumberFormat="1" applyFill="1" applyBorder="1"/>
    <xf numFmtId="0" fontId="0" fillId="5" borderId="10" xfId="0" applyNumberFormat="1" applyFill="1" applyBorder="1"/>
    <xf numFmtId="49" fontId="0" fillId="5" borderId="2" xfId="0" applyNumberFormat="1" applyFont="1" applyFill="1" applyBorder="1"/>
    <xf numFmtId="49" fontId="0" fillId="5" borderId="2" xfId="0" applyNumberFormat="1" applyFill="1" applyBorder="1"/>
    <xf numFmtId="49" fontId="0" fillId="5" borderId="8" xfId="0" applyNumberFormat="1" applyFont="1" applyFill="1" applyBorder="1"/>
    <xf numFmtId="0" fontId="0" fillId="35" borderId="26" xfId="0" applyNumberFormat="1" applyFill="1" applyBorder="1"/>
    <xf numFmtId="0" fontId="0" fillId="14" borderId="24" xfId="0" applyNumberFormat="1" applyFont="1" applyFill="1" applyBorder="1"/>
    <xf numFmtId="0" fontId="0" fillId="19" borderId="7" xfId="0" applyNumberFormat="1" applyFont="1" applyFill="1" applyBorder="1"/>
    <xf numFmtId="0" fontId="0" fillId="18" borderId="8" xfId="0" applyNumberFormat="1" applyFill="1" applyBorder="1"/>
    <xf numFmtId="0" fontId="0" fillId="40" borderId="7" xfId="0" applyNumberFormat="1" applyFont="1" applyFill="1" applyBorder="1"/>
    <xf numFmtId="0" fontId="0" fillId="39" borderId="2" xfId="0" applyNumberFormat="1" applyFill="1" applyBorder="1"/>
    <xf numFmtId="0" fontId="0" fillId="39" borderId="8" xfId="0" applyNumberFormat="1" applyFill="1" applyBorder="1"/>
    <xf numFmtId="0" fontId="0" fillId="10" borderId="7" xfId="0" applyNumberFormat="1" applyFont="1" applyFill="1" applyBorder="1"/>
    <xf numFmtId="0" fontId="0" fillId="3" borderId="7" xfId="0" applyNumberFormat="1" applyFont="1" applyFill="1" applyBorder="1"/>
    <xf numFmtId="0" fontId="0" fillId="26" borderId="2" xfId="0" applyNumberFormat="1" applyFill="1" applyBorder="1"/>
    <xf numFmtId="0" fontId="0" fillId="26" borderId="2" xfId="0" applyNumberFormat="1" applyFont="1" applyFill="1" applyBorder="1"/>
    <xf numFmtId="0" fontId="0" fillId="26" borderId="14" xfId="0" applyNumberFormat="1" applyFill="1" applyBorder="1"/>
    <xf numFmtId="0" fontId="0" fillId="31" borderId="7" xfId="0" applyNumberFormat="1" applyFont="1" applyFill="1" applyBorder="1"/>
    <xf numFmtId="0" fontId="0" fillId="31" borderId="2" xfId="0" applyNumberFormat="1" applyFont="1" applyFill="1" applyBorder="1"/>
    <xf numFmtId="0" fontId="0" fillId="31" borderId="2" xfId="0" applyNumberFormat="1" applyFill="1" applyBorder="1"/>
    <xf numFmtId="0" fontId="0" fillId="31" borderId="14" xfId="0" applyNumberFormat="1" applyFill="1" applyBorder="1"/>
    <xf numFmtId="0" fontId="0" fillId="32" borderId="7" xfId="0" applyNumberFormat="1" applyFont="1" applyFill="1" applyBorder="1"/>
    <xf numFmtId="0" fontId="0" fillId="32" borderId="2" xfId="0" applyNumberFormat="1" applyFill="1" applyBorder="1"/>
    <xf numFmtId="0" fontId="0" fillId="32" borderId="8" xfId="0" applyNumberFormat="1" applyFill="1" applyBorder="1"/>
    <xf numFmtId="0" fontId="0" fillId="33" borderId="7" xfId="0" applyNumberFormat="1" applyFont="1" applyFill="1" applyBorder="1"/>
    <xf numFmtId="0" fontId="0" fillId="33" borderId="2" xfId="0" applyNumberFormat="1" applyFill="1" applyBorder="1"/>
    <xf numFmtId="0" fontId="0" fillId="33" borderId="8" xfId="0" applyNumberFormat="1" applyFill="1" applyBorder="1"/>
    <xf numFmtId="0" fontId="0" fillId="38" borderId="7" xfId="0" applyNumberFormat="1" applyFont="1" applyFill="1" applyBorder="1"/>
    <xf numFmtId="0" fontId="0" fillId="38" borderId="2" xfId="0" applyNumberFormat="1" applyFill="1" applyBorder="1"/>
    <xf numFmtId="0" fontId="0" fillId="38" borderId="8" xfId="0" applyNumberFormat="1" applyFill="1" applyBorder="1"/>
    <xf numFmtId="0" fontId="0" fillId="37" borderId="7" xfId="0" applyNumberFormat="1" applyFont="1" applyFill="1" applyBorder="1"/>
    <xf numFmtId="0" fontId="0" fillId="37" borderId="2" xfId="0" applyNumberFormat="1" applyFill="1" applyBorder="1"/>
    <xf numFmtId="0" fontId="0" fillId="41" borderId="7" xfId="0" applyNumberFormat="1" applyFont="1" applyFill="1" applyBorder="1"/>
    <xf numFmtId="0" fontId="0" fillId="41" borderId="2" xfId="0" applyNumberFormat="1" applyFont="1" applyFill="1" applyBorder="1"/>
    <xf numFmtId="0" fontId="0" fillId="41" borderId="8" xfId="0" applyNumberFormat="1" applyFill="1" applyBorder="1"/>
    <xf numFmtId="0" fontId="0" fillId="5" borderId="7" xfId="0" applyNumberFormat="1" applyFont="1" applyFill="1" applyBorder="1"/>
    <xf numFmtId="0" fontId="0" fillId="5" borderId="8" xfId="0" applyNumberFormat="1" applyFill="1" applyBorder="1"/>
    <xf numFmtId="0" fontId="0" fillId="8" borderId="7" xfId="0" applyNumberFormat="1" applyFont="1" applyFill="1" applyBorder="1"/>
    <xf numFmtId="0" fontId="0" fillId="8" borderId="2" xfId="0" applyNumberFormat="1" applyFill="1" applyBorder="1"/>
    <xf numFmtId="0" fontId="0" fillId="8" borderId="8" xfId="0" applyNumberFormat="1" applyFill="1" applyBorder="1"/>
    <xf numFmtId="0" fontId="0" fillId="44" borderId="18" xfId="0" applyNumberFormat="1" applyFont="1" applyFill="1" applyBorder="1"/>
    <xf numFmtId="0" fontId="0" fillId="44" borderId="2" xfId="0" applyNumberFormat="1" applyFill="1" applyBorder="1"/>
    <xf numFmtId="0" fontId="0" fillId="44" borderId="8" xfId="0" applyNumberFormat="1" applyFill="1" applyBorder="1"/>
    <xf numFmtId="0" fontId="0" fillId="22" borderId="7" xfId="0" applyNumberFormat="1" applyFill="1" applyBorder="1"/>
    <xf numFmtId="0" fontId="0" fillId="22" borderId="14" xfId="0" applyNumberFormat="1" applyFill="1" applyBorder="1"/>
    <xf numFmtId="0" fontId="0" fillId="20" borderId="7" xfId="0" applyNumberFormat="1" applyFont="1" applyFill="1" applyBorder="1"/>
    <xf numFmtId="0" fontId="0" fillId="20" borderId="8" xfId="0" applyNumberFormat="1" applyFill="1" applyBorder="1"/>
    <xf numFmtId="0" fontId="0" fillId="43" borderId="7" xfId="0" applyNumberFormat="1" applyFont="1" applyFill="1" applyBorder="1"/>
    <xf numFmtId="0" fontId="0" fillId="43" borderId="2" xfId="0" applyNumberFormat="1" applyFill="1" applyBorder="1"/>
    <xf numFmtId="0" fontId="0" fillId="43" borderId="8" xfId="0" applyNumberFormat="1" applyFill="1" applyBorder="1"/>
    <xf numFmtId="0" fontId="0" fillId="42" borderId="7" xfId="0" applyNumberFormat="1" applyFont="1" applyFill="1" applyBorder="1"/>
    <xf numFmtId="0" fontId="0" fillId="42" borderId="2" xfId="0" applyNumberFormat="1" applyFill="1" applyBorder="1"/>
    <xf numFmtId="0" fontId="0" fillId="42" borderId="8" xfId="0" applyNumberFormat="1" applyFill="1" applyBorder="1"/>
    <xf numFmtId="0" fontId="0" fillId="31" borderId="8" xfId="0" applyNumberFormat="1" applyFill="1" applyBorder="1"/>
    <xf numFmtId="0" fontId="0" fillId="44" borderId="7" xfId="0" applyNumberFormat="1" applyFont="1" applyFill="1" applyBorder="1"/>
    <xf numFmtId="0" fontId="0" fillId="44" borderId="14" xfId="0" applyNumberFormat="1" applyFill="1" applyBorder="1"/>
    <xf numFmtId="0" fontId="0" fillId="22" borderId="7" xfId="0" applyNumberFormat="1" applyFont="1" applyFill="1" applyBorder="1"/>
    <xf numFmtId="0" fontId="0" fillId="22" borderId="2" xfId="0" applyNumberFormat="1" applyFill="1" applyBorder="1"/>
    <xf numFmtId="0" fontId="0" fillId="22" borderId="8" xfId="0" applyNumberFormat="1" applyFill="1" applyBorder="1"/>
    <xf numFmtId="0" fontId="0" fillId="16" borderId="7" xfId="0" applyNumberFormat="1" applyFont="1" applyFill="1" applyBorder="1"/>
    <xf numFmtId="0" fontId="0" fillId="35" borderId="28" xfId="0" applyNumberFormat="1" applyFill="1" applyBorder="1"/>
    <xf numFmtId="0" fontId="0" fillId="13" borderId="27" xfId="0" applyNumberFormat="1" applyFill="1" applyBorder="1"/>
    <xf numFmtId="0" fontId="0" fillId="18" borderId="9" xfId="0" applyNumberFormat="1" applyFill="1" applyBorder="1"/>
    <xf numFmtId="0" fontId="0" fillId="39" borderId="9" xfId="0" applyNumberFormat="1" applyFont="1" applyFill="1" applyBorder="1"/>
    <xf numFmtId="0" fontId="0" fillId="39" borderId="10" xfId="0" applyNumberFormat="1" applyFill="1" applyBorder="1"/>
    <xf numFmtId="0" fontId="0" fillId="39" borderId="11" xfId="0" applyNumberFormat="1" applyFill="1" applyBorder="1"/>
    <xf numFmtId="0" fontId="0" fillId="10" borderId="9" xfId="0" applyNumberFormat="1" applyFill="1" applyBorder="1"/>
    <xf numFmtId="0" fontId="0" fillId="3" borderId="9" xfId="0" applyNumberFormat="1" applyFont="1" applyFill="1" applyBorder="1"/>
    <xf numFmtId="0" fontId="0" fillId="33" borderId="9" xfId="0" applyNumberFormat="1" applyFill="1" applyBorder="1"/>
    <xf numFmtId="0" fontId="0" fillId="38" borderId="9" xfId="0" applyNumberFormat="1" applyFill="1" applyBorder="1"/>
    <xf numFmtId="0" fontId="0" fillId="37" borderId="9" xfId="0" applyNumberFormat="1" applyFont="1" applyFill="1" applyBorder="1"/>
    <xf numFmtId="0" fontId="0" fillId="41" borderId="9" xfId="0" applyNumberFormat="1" applyFill="1" applyBorder="1"/>
    <xf numFmtId="0" fontId="0" fillId="22" borderId="9" xfId="0" applyNumberFormat="1" applyFill="1" applyBorder="1"/>
    <xf numFmtId="0" fontId="0" fillId="22" borderId="15" xfId="0" applyNumberFormat="1" applyFill="1" applyBorder="1"/>
    <xf numFmtId="0" fontId="0" fillId="16" borderId="9" xfId="0" applyNumberFormat="1" applyFill="1" applyBorder="1"/>
    <xf numFmtId="0" fontId="0" fillId="44" borderId="19" xfId="0" applyNumberFormat="1" applyFont="1" applyFill="1" applyBorder="1"/>
    <xf numFmtId="0" fontId="0" fillId="44" borderId="10" xfId="0" applyNumberFormat="1" applyFill="1" applyBorder="1"/>
    <xf numFmtId="0" fontId="0" fillId="44" borderId="11" xfId="0" applyNumberFormat="1" applyFill="1" applyBorder="1"/>
    <xf numFmtId="0" fontId="0" fillId="44" borderId="9" xfId="0" applyNumberFormat="1" applyFont="1" applyFill="1" applyBorder="1"/>
    <xf numFmtId="0" fontId="0" fillId="44" borderId="15" xfId="0" applyNumberFormat="1" applyFill="1" applyBorder="1"/>
    <xf numFmtId="0" fontId="0" fillId="0" borderId="20" xfId="0" applyNumberFormat="1" applyFont="1" applyBorder="1"/>
    <xf numFmtId="0" fontId="0" fillId="3" borderId="20" xfId="0" applyNumberFormat="1" applyFont="1" applyFill="1" applyBorder="1"/>
    <xf numFmtId="0" fontId="0" fillId="31" borderId="9" xfId="0" applyNumberFormat="1" applyFont="1" applyFill="1" applyBorder="1"/>
    <xf numFmtId="0" fontId="0" fillId="31" borderId="10" xfId="0" applyNumberFormat="1" applyFill="1" applyBorder="1"/>
    <xf numFmtId="0" fontId="0" fillId="31" borderId="11" xfId="0" applyNumberFormat="1" applyFill="1" applyBorder="1"/>
    <xf numFmtId="0" fontId="0" fillId="42" borderId="9" xfId="0" applyNumberFormat="1" applyFont="1" applyFill="1" applyBorder="1"/>
    <xf numFmtId="0" fontId="0" fillId="42" borderId="10" xfId="0" applyNumberFormat="1" applyFill="1" applyBorder="1"/>
    <xf numFmtId="0" fontId="0" fillId="42" borderId="11" xfId="0" applyNumberFormat="1" applyFill="1" applyBorder="1"/>
    <xf numFmtId="0" fontId="0" fillId="8" borderId="9" xfId="0" applyNumberFormat="1" applyFont="1" applyFill="1" applyBorder="1"/>
    <xf numFmtId="0" fontId="0" fillId="8" borderId="10" xfId="0" applyNumberFormat="1" applyFill="1" applyBorder="1"/>
    <xf numFmtId="0" fontId="0" fillId="8" borderId="11" xfId="0" applyNumberFormat="1" applyFill="1" applyBorder="1"/>
    <xf numFmtId="0" fontId="0" fillId="22" borderId="9" xfId="0" applyNumberFormat="1" applyFont="1" applyFill="1" applyBorder="1"/>
    <xf numFmtId="0" fontId="0" fillId="22" borderId="10" xfId="0" applyNumberFormat="1" applyFill="1" applyBorder="1"/>
    <xf numFmtId="0" fontId="0" fillId="22" borderId="11" xfId="0" applyNumberFormat="1" applyFill="1" applyBorder="1"/>
    <xf numFmtId="0" fontId="0" fillId="5" borderId="29" xfId="0" applyNumberFormat="1" applyFont="1" applyFill="1" applyBorder="1"/>
    <xf numFmtId="0" fontId="0" fillId="31" borderId="15" xfId="0" applyNumberFormat="1" applyFill="1" applyBorder="1"/>
    <xf numFmtId="0" fontId="0" fillId="5" borderId="9" xfId="0" applyNumberFormat="1" applyFont="1" applyFill="1" applyBorder="1"/>
    <xf numFmtId="0" fontId="0" fillId="0" borderId="1" xfId="0" applyNumberFormat="1" applyFont="1" applyBorder="1"/>
    <xf numFmtId="0" fontId="0" fillId="20" borderId="9" xfId="0" applyNumberFormat="1" applyFont="1" applyFill="1" applyBorder="1"/>
    <xf numFmtId="0" fontId="0" fillId="20" borderId="11" xfId="0" applyNumberFormat="1" applyFill="1" applyBorder="1"/>
    <xf numFmtId="0" fontId="0" fillId="43" borderId="9" xfId="0" applyNumberFormat="1" applyFont="1" applyFill="1" applyBorder="1"/>
    <xf numFmtId="0" fontId="0" fillId="43" borderId="10" xfId="0" applyNumberFormat="1" applyFill="1" applyBorder="1"/>
    <xf numFmtId="0" fontId="0" fillId="43" borderId="11" xfId="0" applyNumberFormat="1" applyFill="1" applyBorder="1"/>
    <xf numFmtId="0" fontId="0" fillId="3" borderId="1" xfId="0" applyNumberFormat="1" applyFont="1" applyFill="1" applyBorder="1"/>
    <xf numFmtId="0" fontId="0" fillId="32" borderId="9" xfId="0" applyNumberFormat="1" applyFont="1" applyFill="1" applyBorder="1"/>
    <xf numFmtId="0" fontId="0" fillId="32" borderId="10" xfId="0" applyNumberFormat="1" applyFill="1" applyBorder="1"/>
    <xf numFmtId="0" fontId="0" fillId="32" borderId="11" xfId="0" applyNumberFormat="1" applyFill="1" applyBorder="1"/>
    <xf numFmtId="0" fontId="0" fillId="36" borderId="25" xfId="0" applyNumberFormat="1" applyFont="1" applyFill="1" applyBorder="1"/>
    <xf numFmtId="0" fontId="0" fillId="35" borderId="25" xfId="0" applyNumberFormat="1" applyFill="1" applyBorder="1"/>
    <xf numFmtId="0" fontId="0" fillId="34" borderId="0" xfId="0" applyNumberFormat="1" applyFill="1" applyBorder="1"/>
    <xf numFmtId="0" fontId="0" fillId="32" borderId="12" xfId="0" applyNumberFormat="1" applyFont="1" applyFill="1" applyBorder="1"/>
    <xf numFmtId="0" fontId="0" fillId="32" borderId="16" xfId="0" applyNumberFormat="1" applyFont="1" applyFill="1" applyBorder="1"/>
    <xf numFmtId="0" fontId="0" fillId="32" borderId="2" xfId="0" applyNumberFormat="1" applyFont="1" applyFill="1" applyBorder="1"/>
    <xf numFmtId="49" fontId="0" fillId="13" borderId="0" xfId="0" applyNumberFormat="1" applyFill="1" applyBorder="1"/>
    <xf numFmtId="49" fontId="0" fillId="13" borderId="25" xfId="0" applyNumberFormat="1" applyFill="1" applyBorder="1"/>
    <xf numFmtId="49" fontId="0" fillId="13" borderId="26" xfId="0" applyNumberFormat="1" applyFill="1" applyBorder="1"/>
    <xf numFmtId="164" fontId="0" fillId="0" borderId="0" xfId="0" applyNumberFormat="1"/>
    <xf numFmtId="0" fontId="0" fillId="0" borderId="38" xfId="0" applyBorder="1"/>
    <xf numFmtId="0" fontId="0" fillId="0" borderId="39" xfId="0" applyBorder="1"/>
    <xf numFmtId="164" fontId="0" fillId="0" borderId="42" xfId="0" applyNumberFormat="1" applyBorder="1"/>
    <xf numFmtId="165" fontId="0" fillId="0" borderId="42" xfId="0" applyNumberFormat="1" applyBorder="1"/>
    <xf numFmtId="0" fontId="0" fillId="0" borderId="42" xfId="0" applyBorder="1"/>
    <xf numFmtId="0" fontId="0" fillId="0" borderId="40" xfId="0" applyBorder="1"/>
    <xf numFmtId="9" fontId="0" fillId="0" borderId="42" xfId="0" applyNumberFormat="1" applyBorder="1"/>
    <xf numFmtId="165" fontId="0" fillId="0" borderId="17" xfId="0" applyNumberFormat="1" applyBorder="1"/>
    <xf numFmtId="0" fontId="0" fillId="0" borderId="14" xfId="0" applyBorder="1"/>
    <xf numFmtId="164" fontId="0" fillId="0" borderId="43" xfId="0" applyNumberFormat="1" applyBorder="1"/>
    <xf numFmtId="0" fontId="0" fillId="0" borderId="43" xfId="0" applyBorder="1"/>
    <xf numFmtId="0" fontId="0" fillId="0" borderId="44" xfId="0" applyBorder="1"/>
    <xf numFmtId="9" fontId="0" fillId="0" borderId="43" xfId="0" applyNumberFormat="1" applyBorder="1"/>
    <xf numFmtId="0" fontId="0" fillId="0" borderId="40" xfId="0" applyBorder="1" applyAlignment="1">
      <alignment horizontal="center"/>
    </xf>
    <xf numFmtId="164" fontId="0" fillId="0" borderId="42" xfId="0" applyNumberFormat="1" applyBorder="1" applyAlignment="1">
      <alignment horizontal="center"/>
    </xf>
    <xf numFmtId="9" fontId="0" fillId="0" borderId="42" xfId="0" applyNumberFormat="1" applyBorder="1" applyAlignment="1">
      <alignment horizontal="center"/>
    </xf>
    <xf numFmtId="164" fontId="0" fillId="0" borderId="43" xfId="0" applyNumberFormat="1" applyBorder="1" applyAlignment="1">
      <alignment horizontal="center"/>
    </xf>
    <xf numFmtId="9" fontId="0" fillId="0" borderId="43" xfId="0" applyNumberFormat="1" applyBorder="1" applyAlignment="1">
      <alignment horizontal="center"/>
    </xf>
    <xf numFmtId="0" fontId="0" fillId="0" borderId="37" xfId="0" applyBorder="1" applyAlignment="1">
      <alignment horizontal="center"/>
    </xf>
    <xf numFmtId="0" fontId="0" fillId="0" borderId="41" xfId="0" applyBorder="1" applyAlignment="1">
      <alignment horizontal="center"/>
    </xf>
    <xf numFmtId="164" fontId="0" fillId="0" borderId="38" xfId="0" applyNumberFormat="1" applyBorder="1"/>
    <xf numFmtId="164" fontId="0" fillId="0" borderId="38" xfId="0" applyNumberFormat="1" applyBorder="1" applyAlignment="1">
      <alignment horizontal="center"/>
    </xf>
    <xf numFmtId="9" fontId="0" fillId="0" borderId="38" xfId="0" applyNumberFormat="1" applyBorder="1" applyAlignment="1">
      <alignment horizontal="center"/>
    </xf>
    <xf numFmtId="0" fontId="0" fillId="0" borderId="0" xfId="0" pivotButton="1"/>
    <xf numFmtId="0" fontId="0" fillId="0" borderId="0" xfId="0" applyAlignment="1">
      <alignment horizontal="left"/>
    </xf>
    <xf numFmtId="165" fontId="0" fillId="0" borderId="45" xfId="0" applyNumberFormat="1" applyBorder="1"/>
    <xf numFmtId="9" fontId="0" fillId="0" borderId="38" xfId="0" applyNumberFormat="1" applyBorder="1"/>
    <xf numFmtId="2" fontId="0" fillId="0" borderId="0" xfId="0" applyNumberFormat="1"/>
    <xf numFmtId="10" fontId="0" fillId="0" borderId="0" xfId="0" applyNumberFormat="1"/>
    <xf numFmtId="0" fontId="8" fillId="0" borderId="0" xfId="0" applyFont="1" applyAlignment="1"/>
    <xf numFmtId="0" fontId="9" fillId="45" borderId="2" xfId="0" applyFont="1" applyFill="1" applyBorder="1" applyAlignment="1">
      <alignment horizontal="right"/>
    </xf>
    <xf numFmtId="0" fontId="6" fillId="0" borderId="0" xfId="0" applyFont="1"/>
    <xf numFmtId="0" fontId="11" fillId="0" borderId="0" xfId="0" applyFont="1" applyAlignment="1">
      <alignment horizontal="center"/>
    </xf>
    <xf numFmtId="0" fontId="7" fillId="4" borderId="2" xfId="0" applyFont="1" applyFill="1" applyBorder="1" applyAlignment="1">
      <alignment horizontal="center" vertical="center"/>
    </xf>
    <xf numFmtId="0" fontId="7" fillId="4" borderId="14" xfId="0" applyFont="1" applyFill="1" applyBorder="1" applyAlignment="1">
      <alignment horizontal="center" vertical="center"/>
    </xf>
    <xf numFmtId="0" fontId="0" fillId="4" borderId="51" xfId="0" applyFont="1" applyFill="1" applyBorder="1" applyAlignment="1">
      <alignment horizontal="center"/>
    </xf>
    <xf numFmtId="14" fontId="0" fillId="4" borderId="47" xfId="0" applyNumberFormat="1" applyFont="1" applyFill="1" applyBorder="1" applyAlignment="1">
      <alignment horizontal="center"/>
    </xf>
    <xf numFmtId="0" fontId="0" fillId="26" borderId="47" xfId="0" applyFont="1" applyFill="1" applyBorder="1" applyAlignment="1">
      <alignment horizontal="center"/>
    </xf>
    <xf numFmtId="0" fontId="0" fillId="26" borderId="47" xfId="0" applyFont="1" applyFill="1" applyBorder="1" applyAlignment="1">
      <alignment horizontal="center" vertical="center"/>
    </xf>
    <xf numFmtId="0" fontId="0" fillId="32" borderId="47" xfId="0" applyFont="1" applyFill="1" applyBorder="1" applyAlignment="1">
      <alignment horizontal="center"/>
    </xf>
    <xf numFmtId="0" fontId="0" fillId="39" borderId="47" xfId="0" applyFont="1" applyFill="1" applyBorder="1" applyAlignment="1">
      <alignment horizontal="center"/>
    </xf>
    <xf numFmtId="0" fontId="0" fillId="4" borderId="47" xfId="0" applyFont="1" applyFill="1" applyBorder="1" applyAlignment="1">
      <alignment horizontal="center"/>
    </xf>
    <xf numFmtId="164" fontId="0" fillId="4" borderId="47" xfId="0" applyNumberFormat="1" applyFont="1" applyFill="1" applyBorder="1" applyAlignment="1">
      <alignment horizontal="center"/>
    </xf>
    <xf numFmtId="0" fontId="0" fillId="4" borderId="52" xfId="0" applyFont="1" applyFill="1" applyBorder="1" applyAlignment="1">
      <alignment horizontal="center"/>
    </xf>
    <xf numFmtId="0" fontId="0" fillId="4" borderId="53" xfId="0" applyFont="1" applyFill="1" applyBorder="1" applyAlignment="1">
      <alignment horizontal="center"/>
    </xf>
    <xf numFmtId="14" fontId="0" fillId="4" borderId="54" xfId="0" applyNumberFormat="1" applyFont="1" applyFill="1" applyBorder="1" applyAlignment="1">
      <alignment horizontal="center"/>
    </xf>
    <xf numFmtId="0" fontId="0" fillId="26" borderId="54" xfId="0" applyFont="1" applyFill="1" applyBorder="1" applyAlignment="1">
      <alignment horizontal="center"/>
    </xf>
    <xf numFmtId="0" fontId="0" fillId="26" borderId="54" xfId="0" applyFont="1" applyFill="1" applyBorder="1" applyAlignment="1">
      <alignment horizontal="center" vertical="center"/>
    </xf>
    <xf numFmtId="0" fontId="0" fillId="32" borderId="14" xfId="0" applyFont="1" applyFill="1" applyBorder="1" applyAlignment="1">
      <alignment horizontal="center"/>
    </xf>
    <xf numFmtId="0" fontId="0" fillId="39" borderId="54" xfId="0" applyFont="1" applyFill="1" applyBorder="1" applyAlignment="1">
      <alignment horizontal="center"/>
    </xf>
    <xf numFmtId="0" fontId="0" fillId="4" borderId="54" xfId="0" applyFont="1" applyFill="1" applyBorder="1" applyAlignment="1">
      <alignment horizontal="center"/>
    </xf>
    <xf numFmtId="164" fontId="0" fillId="4" borderId="54" xfId="0" applyNumberFormat="1" applyFont="1" applyFill="1" applyBorder="1" applyAlignment="1">
      <alignment horizontal="center"/>
    </xf>
    <xf numFmtId="0" fontId="0" fillId="4" borderId="55" xfId="0" applyFont="1" applyFill="1" applyBorder="1" applyAlignment="1">
      <alignment horizontal="center"/>
    </xf>
    <xf numFmtId="0" fontId="0" fillId="4" borderId="34" xfId="0" applyFont="1" applyFill="1" applyBorder="1" applyAlignment="1">
      <alignment horizontal="center"/>
    </xf>
    <xf numFmtId="14" fontId="0" fillId="4" borderId="48" xfId="0" applyNumberFormat="1" applyFont="1" applyFill="1" applyBorder="1" applyAlignment="1">
      <alignment horizontal="center"/>
    </xf>
    <xf numFmtId="0" fontId="0" fillId="26" borderId="48" xfId="0" applyFont="1" applyFill="1" applyBorder="1" applyAlignment="1">
      <alignment horizontal="center"/>
    </xf>
    <xf numFmtId="0" fontId="0" fillId="26" borderId="48" xfId="0" applyFont="1" applyFill="1" applyBorder="1" applyAlignment="1">
      <alignment horizontal="center" vertical="center"/>
    </xf>
    <xf numFmtId="0" fontId="0" fillId="32" borderId="48" xfId="0" applyFont="1" applyFill="1" applyBorder="1" applyAlignment="1">
      <alignment horizontal="center"/>
    </xf>
    <xf numFmtId="0" fontId="0" fillId="39" borderId="48" xfId="0" applyFont="1" applyFill="1" applyBorder="1" applyAlignment="1">
      <alignment horizontal="center"/>
    </xf>
    <xf numFmtId="0" fontId="0" fillId="4" borderId="48" xfId="0" applyFont="1" applyFill="1" applyBorder="1" applyAlignment="1">
      <alignment horizontal="center"/>
    </xf>
    <xf numFmtId="164" fontId="0" fillId="4" borderId="48" xfId="0" applyNumberFormat="1" applyFont="1" applyFill="1" applyBorder="1" applyAlignment="1">
      <alignment horizontal="center"/>
    </xf>
    <xf numFmtId="0" fontId="0" fillId="4" borderId="56" xfId="0" applyNumberFormat="1" applyFont="1" applyFill="1" applyBorder="1" applyAlignment="1">
      <alignment horizontal="center"/>
    </xf>
    <xf numFmtId="0" fontId="1" fillId="4" borderId="2" xfId="0" applyFont="1" applyFill="1" applyBorder="1" applyAlignment="1">
      <alignment horizontal="center"/>
    </xf>
    <xf numFmtId="14" fontId="1" fillId="4" borderId="2" xfId="0" applyNumberFormat="1" applyFont="1" applyFill="1" applyBorder="1" applyAlignment="1">
      <alignment horizontal="center"/>
    </xf>
    <xf numFmtId="0" fontId="1" fillId="4" borderId="2" xfId="0" applyFont="1" applyFill="1" applyBorder="1" applyAlignment="1">
      <alignment horizontal="center" vertical="center"/>
    </xf>
    <xf numFmtId="0" fontId="1" fillId="23" borderId="46" xfId="0" applyFont="1" applyFill="1" applyBorder="1" applyAlignment="1">
      <alignment horizontal="center"/>
    </xf>
    <xf numFmtId="14" fontId="1" fillId="23" borderId="49" xfId="0" applyNumberFormat="1" applyFont="1" applyFill="1" applyBorder="1" applyAlignment="1">
      <alignment horizontal="center"/>
    </xf>
    <xf numFmtId="0" fontId="1" fillId="23" borderId="49" xfId="0" applyFont="1" applyFill="1" applyBorder="1" applyAlignment="1">
      <alignment horizontal="center"/>
    </xf>
    <xf numFmtId="0" fontId="1" fillId="23" borderId="49" xfId="0" applyFont="1" applyFill="1" applyBorder="1" applyAlignment="1">
      <alignment horizontal="center" vertical="center"/>
    </xf>
    <xf numFmtId="0" fontId="1" fillId="23" borderId="50" xfId="0" applyFont="1" applyFill="1" applyBorder="1" applyAlignment="1">
      <alignment horizontal="center"/>
    </xf>
    <xf numFmtId="0" fontId="0" fillId="0" borderId="0" xfId="0" applyFont="1" applyAlignment="1" applyProtection="1">
      <alignment horizontal="center"/>
      <protection locked="0"/>
    </xf>
    <xf numFmtId="0" fontId="1" fillId="4" borderId="3" xfId="0" applyFont="1" applyFill="1" applyBorder="1" applyAlignment="1">
      <alignment horizontal="center"/>
    </xf>
    <xf numFmtId="14" fontId="1" fillId="4" borderId="3" xfId="0" applyNumberFormat="1" applyFont="1" applyFill="1" applyBorder="1" applyAlignment="1">
      <alignment horizontal="center"/>
    </xf>
    <xf numFmtId="0" fontId="1" fillId="4" borderId="3" xfId="0" applyFont="1" applyFill="1" applyBorder="1" applyAlignment="1">
      <alignment horizontal="center" vertical="center"/>
    </xf>
    <xf numFmtId="14" fontId="0" fillId="0" borderId="0" xfId="0" applyNumberFormat="1" applyFont="1" applyAlignment="1" applyProtection="1">
      <alignment horizontal="center"/>
      <protection locked="0"/>
    </xf>
    <xf numFmtId="0" fontId="0" fillId="26" borderId="0" xfId="0" applyFont="1" applyFill="1" applyAlignment="1" applyProtection="1">
      <alignment horizontal="center"/>
      <protection locked="0"/>
    </xf>
    <xf numFmtId="0" fontId="0" fillId="26" borderId="0" xfId="0" applyFont="1" applyFill="1" applyAlignment="1" applyProtection="1">
      <alignment horizontal="center" vertical="center"/>
      <protection locked="0"/>
    </xf>
    <xf numFmtId="0" fontId="0" fillId="39" borderId="0" xfId="0" applyFont="1" applyFill="1" applyAlignment="1" applyProtection="1">
      <alignment horizontal="center"/>
      <protection locked="0"/>
    </xf>
    <xf numFmtId="0" fontId="0" fillId="4" borderId="0" xfId="0" applyFont="1" applyFill="1" applyAlignment="1" applyProtection="1">
      <alignment horizontal="center"/>
      <protection locked="0"/>
    </xf>
    <xf numFmtId="14" fontId="0" fillId="4" borderId="0" xfId="0" applyNumberFormat="1" applyFont="1" applyFill="1" applyAlignment="1" applyProtection="1">
      <alignment horizontal="center"/>
      <protection locked="0"/>
    </xf>
    <xf numFmtId="0" fontId="0" fillId="4" borderId="0" xfId="0" applyFont="1" applyFill="1" applyAlignment="1" applyProtection="1">
      <alignment horizontal="center" vertical="center"/>
      <protection locked="0"/>
    </xf>
    <xf numFmtId="14" fontId="7" fillId="4" borderId="2" xfId="0" applyNumberFormat="1" applyFont="1" applyFill="1" applyBorder="1" applyAlignment="1">
      <alignment horizontal="center" vertical="center"/>
    </xf>
    <xf numFmtId="0" fontId="11" fillId="0" borderId="0" xfId="0" applyFont="1" applyAlignment="1"/>
    <xf numFmtId="0" fontId="7" fillId="4" borderId="0" xfId="0" applyFont="1" applyFill="1" applyBorder="1" applyAlignment="1">
      <alignment vertical="center"/>
    </xf>
    <xf numFmtId="2" fontId="7" fillId="4" borderId="0" xfId="0" applyNumberFormat="1" applyFont="1" applyFill="1" applyBorder="1" applyAlignment="1">
      <alignment vertical="center"/>
    </xf>
    <xf numFmtId="14" fontId="4" fillId="4" borderId="3" xfId="0" applyNumberFormat="1" applyFont="1" applyFill="1" applyBorder="1" applyAlignment="1">
      <alignment horizontal="center"/>
    </xf>
    <xf numFmtId="0" fontId="4" fillId="4" borderId="3" xfId="0" applyFont="1" applyFill="1" applyBorder="1" applyAlignment="1">
      <alignment horizontal="center"/>
    </xf>
    <xf numFmtId="0" fontId="4" fillId="4" borderId="3" xfId="0" applyFont="1" applyFill="1" applyBorder="1" applyAlignment="1">
      <alignment horizontal="center" vertical="center"/>
    </xf>
    <xf numFmtId="2" fontId="7" fillId="46" borderId="14" xfId="0" applyNumberFormat="1" applyFont="1" applyFill="1" applyBorder="1" applyAlignment="1">
      <alignment horizontal="center" vertical="center"/>
    </xf>
    <xf numFmtId="0" fontId="7" fillId="46" borderId="14" xfId="0" applyFont="1" applyFill="1" applyBorder="1" applyAlignment="1">
      <alignment horizontal="center" vertical="center"/>
    </xf>
  </cellXfs>
  <cellStyles count="1">
    <cellStyle name="Normal" xfId="0" builtinId="0"/>
  </cellStyles>
  <dxfs count="46">
    <dxf>
      <fill>
        <patternFill>
          <bgColor rgb="FFFF0000"/>
        </patternFill>
      </fill>
    </dxf>
    <dxf>
      <fill>
        <patternFill>
          <fgColor theme="8" tint="0.59996337778862885"/>
          <bgColor theme="8" tint="0.59996337778862885"/>
        </patternFill>
      </fill>
    </dxf>
    <dxf>
      <fill>
        <patternFill>
          <fgColor theme="8" tint="0.59996337778862885"/>
          <bgColor theme="8" tint="0.59996337778862885"/>
        </patternFill>
      </fill>
    </dxf>
    <dxf>
      <fill>
        <patternFill>
          <bgColor theme="8" tint="0.59996337778862885"/>
        </patternFill>
      </fill>
    </dxf>
    <dxf>
      <fill>
        <patternFill>
          <bgColor theme="8" tint="0.59996337778862885"/>
        </patternFill>
      </fill>
    </dxf>
    <dxf>
      <numFmt numFmtId="164" formatCode="0.000"/>
      <border diagonalUp="0" diagonalDown="0">
        <left/>
        <right/>
        <top style="thin">
          <color auto="1"/>
        </top>
        <bottom style="thin">
          <color auto="1"/>
        </bottom>
        <vertical/>
        <horizontal/>
      </border>
    </dxf>
    <dxf>
      <numFmt numFmtId="164" formatCode="0.000"/>
      <border diagonalUp="0" diagonalDown="0">
        <left/>
        <right/>
        <top style="thin">
          <color auto="1"/>
        </top>
        <bottom style="thin">
          <color auto="1"/>
        </bottom>
        <vertical/>
        <horizontal/>
      </border>
    </dxf>
    <dxf>
      <numFmt numFmtId="164" formatCode="0.000"/>
      <border diagonalUp="0" diagonalDown="0">
        <left/>
        <right/>
        <top style="medium">
          <color auto="1"/>
        </top>
        <bottom style="thin">
          <color auto="1"/>
        </bottom>
        <vertical/>
        <horizontal/>
      </border>
    </dxf>
    <dxf>
      <numFmt numFmtId="2" formatCode="0.00"/>
    </dxf>
    <dxf>
      <numFmt numFmtId="14" formatCode="0.00%"/>
    </dxf>
    <dxf>
      <numFmt numFmtId="14" formatCode="0.00%"/>
    </dxf>
    <dxf>
      <numFmt numFmtId="14" formatCode="0.00%"/>
    </dxf>
    <dxf>
      <numFmt numFmtId="165" formatCode="0.0%"/>
    </dxf>
    <dxf>
      <numFmt numFmtId="13" formatCode="0%"/>
      <border diagonalUp="0" diagonalDown="0">
        <left/>
        <right/>
        <top style="thin">
          <color auto="1"/>
        </top>
        <bottom style="thin">
          <color auto="1"/>
        </bottom>
        <vertical/>
        <horizontal/>
      </border>
    </dxf>
    <dxf>
      <numFmt numFmtId="164" formatCode="0.000"/>
      <border diagonalUp="0" diagonalDown="0">
        <left/>
        <right/>
        <top style="thin">
          <color auto="1"/>
        </top>
        <bottom style="thin">
          <color auto="1"/>
        </bottom>
        <vertical/>
        <horizontal/>
      </border>
    </dxf>
    <dxf>
      <numFmt numFmtId="165" formatCode="0.0%"/>
      <border diagonalUp="0" diagonalDown="0">
        <left/>
        <right style="thin">
          <color auto="1"/>
        </right>
        <top style="medium">
          <color auto="1"/>
        </top>
        <bottom style="thin">
          <color auto="1"/>
        </bottom>
        <vertical/>
        <horizontal/>
      </border>
    </dxf>
    <dxf>
      <border diagonalUp="0" diagonalDown="0">
        <left style="medium">
          <color auto="1"/>
        </left>
        <right/>
        <top style="medium">
          <color auto="1"/>
        </top>
        <bottom style="thin">
          <color auto="1"/>
        </bottom>
        <vertical/>
        <horizontal/>
      </border>
    </dxf>
    <dxf>
      <border diagonalUp="0" diagonalDown="0">
        <left/>
        <right/>
        <top style="thin">
          <color auto="1"/>
        </top>
        <bottom style="thin">
          <color auto="1"/>
        </bottom>
        <vertical/>
        <horizontal/>
      </border>
    </dxf>
    <dxf>
      <border outline="0">
        <top style="thin">
          <color auto="1"/>
        </top>
        <bottom style="thin">
          <color auto="1"/>
        </bottom>
      </border>
    </dxf>
    <dxf>
      <border outline="0">
        <bottom style="medium">
          <color auto="1"/>
        </bottom>
      </border>
    </dxf>
    <dxf>
      <alignment horizontal="center" vertical="bottom" textRotation="0" wrapText="0" indent="0" justifyLastLine="0" shrinkToFit="0" readingOrder="0"/>
    </dxf>
    <dxf>
      <numFmt numFmtId="13" formatCode="0%"/>
      <alignment horizontal="center" vertical="bottom" textRotation="0" wrapText="0" indent="0" justifyLastLine="0" shrinkToFit="0" readingOrder="0"/>
      <border diagonalUp="0" diagonalDown="0">
        <left/>
        <right/>
        <top style="thin">
          <color auto="1"/>
        </top>
        <bottom style="thin">
          <color auto="1"/>
        </bottom>
        <vertical/>
        <horizontal/>
      </border>
    </dxf>
    <dxf>
      <numFmt numFmtId="164" formatCode="0.000"/>
      <alignment horizontal="center" vertical="bottom" textRotation="0" wrapText="0" indent="0" justifyLastLine="0" shrinkToFit="0" readingOrder="0"/>
      <border diagonalUp="0" diagonalDown="0">
        <left/>
        <right/>
        <top style="thin">
          <color auto="1"/>
        </top>
        <bottom style="thin">
          <color auto="1"/>
        </bottom>
        <vertical/>
        <horizontal/>
      </border>
    </dxf>
    <dxf>
      <numFmt numFmtId="13" formatCode="0%"/>
      <alignment horizontal="center" vertical="bottom" textRotation="0" wrapText="0" indent="0" justifyLastLine="0" shrinkToFit="0" readingOrder="0"/>
      <border diagonalUp="0" diagonalDown="0">
        <left/>
        <right/>
        <top style="thin">
          <color auto="1"/>
        </top>
        <bottom style="thin">
          <color auto="1"/>
        </bottom>
        <vertical/>
        <horizontal/>
      </border>
    </dxf>
    <dxf>
      <alignment horizontal="center" vertical="bottom" textRotation="0" wrapText="0" indent="0" justifyLastLine="0" shrinkToFit="0" readingOrder="0"/>
      <border diagonalUp="0" diagonalDown="0">
        <left style="medium">
          <color auto="1"/>
        </left>
        <right/>
        <top style="medium">
          <color auto="1"/>
        </top>
        <bottom style="thin">
          <color auto="1"/>
        </bottom>
        <vertical/>
        <horizontal/>
      </border>
    </dxf>
    <dxf>
      <border diagonalUp="0" diagonalDown="0">
        <left/>
        <right/>
        <top style="thin">
          <color auto="1"/>
        </top>
        <bottom style="thin">
          <color auto="1"/>
        </bottom>
        <vertical/>
        <horizontal/>
      </border>
    </dxf>
    <dxf>
      <border outline="0">
        <top style="thin">
          <color auto="1"/>
        </top>
        <bottom style="thin">
          <color auto="1"/>
        </bottom>
      </border>
    </dxf>
    <dxf>
      <alignment horizontal="center" vertical="bottom" textRotation="0" wrapText="0" indent="0" justifyLastLine="0" shrinkToFit="0" readingOrder="0"/>
    </dxf>
    <dxf>
      <border outline="0">
        <bottom style="medium">
          <color auto="1"/>
        </bottom>
      </border>
    </dxf>
    <dxf>
      <alignment horizontal="center" vertical="bottom" textRotation="0" wrapText="0" indent="0" justifyLastLine="0" shrinkToFit="0" readingOrder="0"/>
    </dxf>
    <dxf>
      <numFmt numFmtId="165" formatCode="0.0%"/>
      <border diagonalUp="0" diagonalDown="0">
        <left/>
        <right/>
        <top style="medium">
          <color auto="1"/>
        </top>
        <bottom style="thin">
          <color auto="1"/>
        </bottom>
        <vertical/>
        <horizontal/>
      </border>
    </dxf>
    <dxf>
      <border outline="0">
        <left style="thin">
          <color auto="1"/>
        </left>
        <top style="thin">
          <color auto="1"/>
        </top>
        <bottom style="thin">
          <color auto="1"/>
        </bottom>
      </border>
    </dxf>
    <dxf>
      <border outline="0">
        <bottom style="medium">
          <color auto="1"/>
        </bottom>
      </border>
    </dxf>
    <dxf>
      <alignment horizontal="center" vertical="bottom" textRotation="0" wrapText="0" indent="0" justifyLastLine="0" shrinkToFit="0" readingOrder="0"/>
    </dxf>
    <dxf>
      <fill>
        <patternFill patternType="solid">
          <fgColor rgb="FFFF0000"/>
          <bgColor rgb="FF000000"/>
        </patternFill>
      </fill>
    </dxf>
    <dxf>
      <numFmt numFmtId="0" formatCode="General"/>
    </dxf>
    <dxf>
      <numFmt numFmtId="0" formatCode="General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  <fill>
        <patternFill patternType="solid">
          <fgColor indexed="64"/>
          <bgColor theme="7"/>
        </patternFill>
      </fill>
    </dxf>
    <dxf>
      <numFmt numFmtId="30" formatCode="@"/>
    </dxf>
    <dxf>
      <font>
        <strike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solid">
          <fgColor indexed="64"/>
          <bgColor indexed="43"/>
        </patternFill>
      </fill>
      <alignment horizontal="left" vertical="bottom" textRotation="0" wrapText="0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pivotCacheDefinition" Target="pivotCache/pivotCacheDefinition2.xml"/><Relationship Id="rId13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pivotCacheDefinition" Target="pivotCache/pivotCacheDefinition1.xml"/><Relationship Id="rId12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tyles" Target="styles.xml"/><Relationship Id="rId5" Type="http://schemas.openxmlformats.org/officeDocument/2006/relationships/worksheet" Target="worksheets/sheet5.xml"/><Relationship Id="rId10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openxmlformats.org/officeDocument/2006/relationships/pivotCacheDefinition" Target="pivotCache/pivotCacheDefinition3.xml"/><Relationship Id="rId14" Type="http://schemas.microsoft.com/office/2006/relationships/vbaProject" Target="vbaProject.bin"/></Relationships>
</file>

<file path=xl/charts/_rels/chart1.xml.rels><?xml version="1.0" encoding="UTF-8" standalone="yes"?>
<Relationships xmlns="http://schemas.openxmlformats.org/package/2006/relationships"><Relationship Id="rId3" Type="http://schemas.openxmlformats.org/officeDocument/2006/relationships/chartUserShapes" Target="../drawings/drawing4.xml"/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_rels/chart2.xml.rels><?xml version="1.0" encoding="UTF-8" standalone="yes"?>
<Relationships xmlns="http://schemas.openxmlformats.org/package/2006/relationships"><Relationship Id="rId3" Type="http://schemas.openxmlformats.org/officeDocument/2006/relationships/chartUserShapes" Target="../drawings/drawing5.xml"/><Relationship Id="rId2" Type="http://schemas.microsoft.com/office/2011/relationships/chartColorStyle" Target="colors2.xml"/><Relationship Id="rId1" Type="http://schemas.microsoft.com/office/2011/relationships/chartStyle" Target="style2.xml"/></Relationships>
</file>

<file path=xl/charts/_rels/chart3.xml.rels><?xml version="1.0" encoding="UTF-8" standalone="yes"?>
<Relationships xmlns="http://schemas.openxmlformats.org/package/2006/relationships"><Relationship Id="rId3" Type="http://schemas.openxmlformats.org/officeDocument/2006/relationships/chartUserShapes" Target="../drawings/drawing6.xml"/><Relationship Id="rId2" Type="http://schemas.microsoft.com/office/2011/relationships/chartColorStyle" Target="colors3.xml"/><Relationship Id="rId1" Type="http://schemas.microsoft.com/office/2011/relationships/chartStyle" Target="style3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pivotSource>
    <c:name>[Tableau de suivi SF6 zone réaltor+enco (Récupéré).xlsm]SYNTHESE GRAPHIQUE!Tableau croisé dynamique2</c:name>
    <c:fmtId val="112"/>
  </c:pivotSource>
  <c:chart>
    <c:autoTitleDeleted val="0"/>
    <c:pivotFmts>
      <c:pivotFmt>
        <c:idx val="0"/>
        <c:spPr>
          <a:solidFill>
            <a:schemeClr val="accent1">
              <a:alpha val="85000"/>
            </a:schemeClr>
          </a:solidFill>
          <a:ln w="9525" cap="flat" cmpd="sng" algn="ctr">
            <a:solidFill>
              <a:schemeClr val="accent1">
                <a:lumMod val="75000"/>
              </a:schemeClr>
            </a:solidFill>
            <a:round/>
          </a:ln>
          <a:effectLst/>
          <a:sp3d contourW="9525">
            <a:contourClr>
              <a:schemeClr val="accent1">
                <a:lumMod val="75000"/>
              </a:schemeClr>
            </a:contourClr>
          </a:sp3d>
        </c:spPr>
        <c:marker>
          <c:symbol val="none"/>
        </c:marker>
        <c:dLbl>
          <c:idx val="0"/>
          <c:layout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1100" b="1" i="0" u="none" strike="noStrike" kern="1200" baseline="0">
                  <a:solidFill>
                    <a:schemeClr val="tx1"/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>
              <c15:layout/>
            </c:ext>
          </c:extLst>
        </c:dLbl>
      </c:pivotFmt>
      <c:pivotFmt>
        <c:idx val="1"/>
        <c:spPr>
          <a:solidFill>
            <a:schemeClr val="accent1">
              <a:alpha val="85000"/>
            </a:schemeClr>
          </a:solidFill>
          <a:ln w="9525" cap="flat" cmpd="sng" algn="ctr">
            <a:solidFill>
              <a:schemeClr val="accent1">
                <a:lumMod val="75000"/>
              </a:schemeClr>
            </a:solidFill>
            <a:round/>
          </a:ln>
          <a:effectLst/>
          <a:sp3d contourW="9525">
            <a:contourClr>
              <a:schemeClr val="accent1">
                <a:lumMod val="75000"/>
              </a:schemeClr>
            </a:contourClr>
          </a:sp3d>
        </c:spPr>
        <c:marker>
          <c:symbol val="none"/>
        </c:marker>
        <c:dLbl>
          <c:idx val="0"/>
          <c:layout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1100" b="1" i="0" u="none" strike="noStrike" kern="1200" baseline="0">
                  <a:solidFill>
                    <a:schemeClr val="accent2">
                      <a:lumMod val="50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>
              <c15:layout/>
            </c:ext>
          </c:extLst>
        </c:dLbl>
      </c:pivotFmt>
    </c:pivotFmts>
    <c:view3D>
      <c:rotX val="0"/>
      <c:rotY val="0"/>
      <c:depthPercent val="60"/>
      <c:rAngAx val="0"/>
      <c:perspective val="100"/>
    </c:view3D>
    <c:floor>
      <c:thickness val="0"/>
      <c:spPr>
        <a:solidFill>
          <a:schemeClr val="lt1">
            <a:lumMod val="95000"/>
          </a:schemeClr>
        </a:solidFill>
        <a:ln>
          <a:noFill/>
        </a:ln>
        <a:effectLst/>
        <a:sp3d/>
      </c:spPr>
    </c:floor>
    <c:sideWall>
      <c:thickness val="0"/>
      <c:spPr>
        <a:noFill/>
        <a:ln>
          <a:noFill/>
        </a:ln>
        <a:effectLst/>
        <a:sp3d/>
      </c:spPr>
    </c:sideWall>
    <c:backWall>
      <c:thickness val="0"/>
      <c:spPr>
        <a:noFill/>
        <a:ln>
          <a:noFill/>
        </a:ln>
        <a:effectLst/>
        <a:sp3d/>
      </c:spPr>
    </c:backWall>
    <c:plotArea>
      <c:layout>
        <c:manualLayout>
          <c:layoutTarget val="inner"/>
          <c:xMode val="edge"/>
          <c:yMode val="edge"/>
          <c:x val="3.698093929526559E-3"/>
          <c:y val="5.0692568621844326E-2"/>
          <c:w val="0.98076965811965811"/>
          <c:h val="0.84240017882102947"/>
        </c:manualLayout>
      </c:layout>
      <c:bar3DChart>
        <c:barDir val="col"/>
        <c:grouping val="standard"/>
        <c:varyColors val="0"/>
        <c:ser>
          <c:idx val="0"/>
          <c:order val="0"/>
          <c:tx>
            <c:strRef>
              <c:f>'SYNTHESE GRAPHIQUE'!$B$3</c:f>
              <c:strCache>
                <c:ptCount val="1"/>
                <c:pt idx="0">
                  <c:v>Pourcentage de SF6 par type de technologie</c:v>
                </c:pt>
              </c:strCache>
            </c:strRef>
          </c:tx>
          <c:spPr>
            <a:solidFill>
              <a:schemeClr val="accent1">
                <a:alpha val="85000"/>
              </a:schemeClr>
            </a:solidFill>
            <a:ln w="9525" cap="flat" cmpd="sng" algn="ctr">
              <a:solidFill>
                <a:schemeClr val="accent1">
                  <a:lumMod val="75000"/>
                </a:schemeClr>
              </a:solidFill>
              <a:round/>
            </a:ln>
            <a:effectLst/>
            <a:sp3d contourW="9525">
              <a:contourClr>
                <a:schemeClr val="accent1">
                  <a:lumMod val="75000"/>
                </a:schemeClr>
              </a:contourClr>
            </a:sp3d>
          </c:spPr>
          <c:invertIfNegative val="0"/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1100" b="1" i="0" u="none" strike="noStrike" kern="1200" baseline="0">
                    <a:solidFill>
                      <a:schemeClr val="tx1"/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layout/>
                <c15:showLeaderLines val="1"/>
                <c15:leaderLines>
                  <c:spPr>
                    <a:ln w="9525">
                      <a:solidFill>
                        <a:schemeClr val="dk1">
                          <a:lumMod val="50000"/>
                          <a:lumOff val="50000"/>
                        </a:schemeClr>
                      </a:solidFill>
                    </a:ln>
                    <a:effectLst/>
                  </c:spPr>
                </c15:leaderLines>
              </c:ext>
            </c:extLst>
          </c:dLbls>
          <c:cat>
            <c:strRef>
              <c:f>'SYNTHESE GRAPHIQUE'!$A$4:$A$6</c:f>
              <c:strCache>
                <c:ptCount val="2"/>
                <c:pt idx="0">
                  <c:v>PSEM</c:v>
                </c:pt>
                <c:pt idx="1">
                  <c:v>OUVERT</c:v>
                </c:pt>
              </c:strCache>
            </c:strRef>
          </c:cat>
          <c:val>
            <c:numRef>
              <c:f>'SYNTHESE GRAPHIQUE'!$B$4:$B$6</c:f>
              <c:numCache>
                <c:formatCode>0.00%</c:formatCode>
                <c:ptCount val="2"/>
                <c:pt idx="0">
                  <c:v>0.7142857142857143</c:v>
                </c:pt>
                <c:pt idx="1">
                  <c:v>0.2857142857142857</c:v>
                </c:pt>
              </c:numCache>
            </c:numRef>
          </c:val>
        </c:ser>
        <c:ser>
          <c:idx val="1"/>
          <c:order val="1"/>
          <c:tx>
            <c:strRef>
              <c:f>'SYNTHESE GRAPHIQUE'!$C$3</c:f>
              <c:strCache>
                <c:ptCount val="1"/>
                <c:pt idx="0">
                  <c:v>Masse de SF6 (en kG)</c:v>
                </c:pt>
              </c:strCache>
            </c:strRef>
          </c:tx>
          <c:spPr>
            <a:solidFill>
              <a:schemeClr val="accent2">
                <a:alpha val="85000"/>
              </a:schemeClr>
            </a:solidFill>
            <a:ln w="9525" cap="flat" cmpd="sng" algn="ctr">
              <a:solidFill>
                <a:schemeClr val="accent2">
                  <a:lumMod val="75000"/>
                </a:schemeClr>
              </a:solidFill>
              <a:round/>
            </a:ln>
            <a:effectLst/>
            <a:sp3d contourW="9525">
              <a:contourClr>
                <a:schemeClr val="accent2">
                  <a:lumMod val="75000"/>
                </a:schemeClr>
              </a:contourClr>
            </a:sp3d>
          </c:spPr>
          <c:invertIfNegative val="0"/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1100" b="1" i="0" u="none" strike="noStrike" kern="1200" baseline="0">
                    <a:solidFill>
                      <a:schemeClr val="accent2">
                        <a:lumMod val="50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layout/>
                <c15:showLeaderLines val="1"/>
                <c15:leaderLines>
                  <c:spPr>
                    <a:ln w="9525">
                      <a:solidFill>
                        <a:schemeClr val="dk1">
                          <a:lumMod val="50000"/>
                          <a:lumOff val="50000"/>
                        </a:schemeClr>
                      </a:solidFill>
                    </a:ln>
                    <a:effectLst/>
                  </c:spPr>
                </c15:leaderLines>
              </c:ext>
            </c:extLst>
          </c:dLbls>
          <c:cat>
            <c:strRef>
              <c:f>'SYNTHESE GRAPHIQUE'!$A$4:$A$6</c:f>
              <c:strCache>
                <c:ptCount val="2"/>
                <c:pt idx="0">
                  <c:v>PSEM</c:v>
                </c:pt>
                <c:pt idx="1">
                  <c:v>OUVERT</c:v>
                </c:pt>
              </c:strCache>
            </c:strRef>
          </c:cat>
          <c:val>
            <c:numRef>
              <c:f>'SYNTHESE GRAPHIQUE'!$C$4:$C$6</c:f>
              <c:numCache>
                <c:formatCode>General</c:formatCode>
                <c:ptCount val="2"/>
                <c:pt idx="0">
                  <c:v>5</c:v>
                </c:pt>
                <c:pt idx="1">
                  <c:v>2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65"/>
        <c:shape val="box"/>
        <c:axId val="-1081607392"/>
        <c:axId val="-1081606304"/>
        <c:axId val="-1042522336"/>
      </c:bar3DChart>
      <c:catAx>
        <c:axId val="-1081607392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spPr>
          <a:noFill/>
          <a:ln w="19050" cap="flat" cmpd="sng" algn="ctr">
            <a:solidFill>
              <a:schemeClr val="dk1">
                <a:lumMod val="75000"/>
                <a:lumOff val="2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1400" b="1" i="0" u="none" strike="noStrike" kern="1200" cap="all" baseline="0">
                <a:solidFill>
                  <a:schemeClr val="dk1">
                    <a:lumMod val="75000"/>
                    <a:lumOff val="2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-1081606304"/>
        <c:crosses val="autoZero"/>
        <c:auto val="1"/>
        <c:lblAlgn val="ctr"/>
        <c:lblOffset val="100"/>
        <c:noMultiLvlLbl val="0"/>
      </c:catAx>
      <c:valAx>
        <c:axId val="-1081606304"/>
        <c:scaling>
          <c:orientation val="minMax"/>
        </c:scaling>
        <c:delete val="1"/>
        <c:axPos val="l"/>
        <c:majorGridlines>
          <c:spPr>
            <a:ln w="9525" cap="flat" cmpd="sng" algn="ctr">
              <a:solidFill>
                <a:schemeClr val="dk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0.00%" sourceLinked="1"/>
        <c:majorTickMark val="none"/>
        <c:minorTickMark val="none"/>
        <c:tickLblPos val="nextTo"/>
        <c:crossAx val="-1081607392"/>
        <c:crosses val="autoZero"/>
        <c:crossBetween val="between"/>
      </c:valAx>
      <c:serAx>
        <c:axId val="-1042522336"/>
        <c:scaling>
          <c:orientation val="minMax"/>
        </c:scaling>
        <c:delete val="1"/>
        <c:axPos val="b"/>
        <c:majorTickMark val="none"/>
        <c:minorTickMark val="none"/>
        <c:tickLblPos val="nextTo"/>
        <c:crossAx val="-1081606304"/>
        <c:crosses val="autoZero"/>
      </c:serAx>
      <c:spPr>
        <a:noFill/>
        <a:ln>
          <a:noFill/>
        </a:ln>
        <a:effectLst/>
      </c:spPr>
    </c:plotArea>
    <c:legend>
      <c:legendPos val="r"/>
      <c:layout>
        <c:manualLayout>
          <c:xMode val="edge"/>
          <c:yMode val="edge"/>
          <c:x val="0.66372757177557573"/>
          <c:y val="8.0505749996008721E-3"/>
          <c:w val="0.33627242822442421"/>
          <c:h val="0.20046824402684058"/>
        </c:manualLayout>
      </c:layout>
      <c:overlay val="0"/>
      <c:spPr>
        <a:solidFill>
          <a:schemeClr val="lt1">
            <a:lumMod val="95000"/>
            <a:alpha val="39000"/>
          </a:schemeClr>
        </a:solidFill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dk1">
                  <a:lumMod val="75000"/>
                  <a:lumOff val="2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showDLblsOverMax val="0"/>
  </c:chart>
  <c:spPr>
    <a:gradFill flip="none" rotWithShape="1">
      <a:gsLst>
        <a:gs pos="0">
          <a:schemeClr val="lt1"/>
        </a:gs>
        <a:gs pos="39000">
          <a:schemeClr val="lt1"/>
        </a:gs>
        <a:gs pos="100000">
          <a:schemeClr val="lt1">
            <a:lumMod val="75000"/>
          </a:schemeClr>
        </a:gs>
      </a:gsLst>
      <a:path path="circle">
        <a:fillToRect l="50000" t="-80000" r="50000" b="180000"/>
      </a:path>
      <a:tileRect/>
    </a:gradFill>
    <a:ln w="9525" cap="flat" cmpd="sng" algn="ctr">
      <a:solidFill>
        <a:schemeClr val="dk1">
          <a:lumMod val="25000"/>
          <a:lumOff val="7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  <c:userShapes r:id="rId3"/>
  <c:extLst>
    <c:ext xmlns:c14="http://schemas.microsoft.com/office/drawing/2007/8/2/chart" uri="{781A3756-C4B2-4CAC-9D66-4F8BD8637D16}">
      <c14:pivotOptions>
        <c14:dropZoneFilter val="1"/>
        <c14:dropZoneCategories val="1"/>
        <c14:dropZoneData val="1"/>
        <c14:dropZoneSeries val="1"/>
      </c14:pivotOptions>
    </c:ext>
  </c:extLst>
</c:chartSpace>
</file>

<file path=xl/charts/chart2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pivotSource>
    <c:name>[Tableau de suivi SF6 zone réaltor+enco (Récupéré).xlsm]SYNTHESE GRAPHIQUE!Tableau croisé dynamique4</c:name>
    <c:fmtId val="123"/>
  </c:pivotSource>
  <c:chart>
    <c:autoTitleDeleted val="0"/>
    <c:pivotFmts>
      <c:pivotFmt>
        <c:idx val="0"/>
        <c:spPr>
          <a:solidFill>
            <a:schemeClr val="accent1">
              <a:alpha val="85000"/>
            </a:schemeClr>
          </a:solidFill>
          <a:ln w="9525" cap="flat" cmpd="sng" algn="ctr">
            <a:solidFill>
              <a:schemeClr val="accent1">
                <a:lumMod val="75000"/>
              </a:schemeClr>
            </a:solidFill>
            <a:round/>
          </a:ln>
          <a:effectLst/>
          <a:sp3d contourW="9525">
            <a:contourClr>
              <a:schemeClr val="accent1">
                <a:lumMod val="75000"/>
              </a:schemeClr>
            </a:contourClr>
          </a:sp3d>
        </c:spPr>
        <c:marker>
          <c:symbol val="circle"/>
          <c:size val="6"/>
          <c:spPr>
            <a:solidFill>
              <a:schemeClr val="accent1">
                <a:alpha val="85000"/>
              </a:schemeClr>
            </a:solidFill>
            <a:ln>
              <a:noFill/>
            </a:ln>
            <a:effectLst/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1" i="0" u="none" strike="noStrike" kern="1200" baseline="0">
                  <a:solidFill>
                    <a:srgbClr val="0070C0"/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"/>
        <c:spPr>
          <a:solidFill>
            <a:schemeClr val="accent1">
              <a:alpha val="85000"/>
            </a:schemeClr>
          </a:solidFill>
          <a:ln w="9525" cap="flat" cmpd="sng" algn="ctr">
            <a:solidFill>
              <a:schemeClr val="accent1">
                <a:lumMod val="75000"/>
              </a:schemeClr>
            </a:solidFill>
            <a:round/>
          </a:ln>
          <a:effectLst/>
          <a:sp3d contourW="9525">
            <a:contourClr>
              <a:schemeClr val="accent1">
                <a:lumMod val="75000"/>
              </a:schemeClr>
            </a:contourClr>
          </a:sp3d>
        </c:spPr>
        <c:marker>
          <c:symbol val="circle"/>
          <c:size val="6"/>
          <c:spPr>
            <a:solidFill>
              <a:schemeClr val="accent2">
                <a:alpha val="85000"/>
              </a:schemeClr>
            </a:solidFill>
            <a:ln>
              <a:noFill/>
            </a:ln>
            <a:effectLst/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1000" b="1" i="0" u="none" strike="noStrike" kern="1200" baseline="0">
                  <a:solidFill>
                    <a:schemeClr val="accent2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2"/>
        <c:spPr>
          <a:solidFill>
            <a:schemeClr val="accent2">
              <a:alpha val="85000"/>
            </a:schemeClr>
          </a:solidFill>
          <a:ln w="9525" cap="flat" cmpd="sng" algn="ctr">
            <a:solidFill>
              <a:schemeClr val="accent2">
                <a:lumMod val="75000"/>
              </a:schemeClr>
            </a:solidFill>
            <a:round/>
          </a:ln>
          <a:effectLst/>
          <a:sp3d contourW="9525">
            <a:contourClr>
              <a:schemeClr val="accent2">
                <a:lumMod val="75000"/>
              </a:schemeClr>
            </a:contourClr>
          </a:sp3d>
        </c:spPr>
      </c:pivotFmt>
      <c:pivotFmt>
        <c:idx val="3"/>
        <c:spPr>
          <a:solidFill>
            <a:schemeClr val="accent2">
              <a:alpha val="85000"/>
            </a:schemeClr>
          </a:solidFill>
          <a:ln w="9525" cap="flat" cmpd="sng" algn="ctr">
            <a:solidFill>
              <a:schemeClr val="accent2">
                <a:lumMod val="75000"/>
              </a:schemeClr>
            </a:solidFill>
            <a:round/>
          </a:ln>
          <a:effectLst/>
          <a:sp3d contourW="9525">
            <a:contourClr>
              <a:schemeClr val="accent2">
                <a:lumMod val="75000"/>
              </a:schemeClr>
            </a:contourClr>
          </a:sp3d>
        </c:spPr>
      </c:pivotFmt>
      <c:pivotFmt>
        <c:idx val="4"/>
        <c:spPr>
          <a:solidFill>
            <a:schemeClr val="accent1">
              <a:alpha val="85000"/>
            </a:schemeClr>
          </a:solidFill>
          <a:ln w="9525" cap="flat" cmpd="sng" algn="ctr">
            <a:solidFill>
              <a:schemeClr val="accent1">
                <a:lumMod val="75000"/>
              </a:schemeClr>
            </a:solidFill>
            <a:round/>
          </a:ln>
          <a:effectLst/>
          <a:sp3d contourW="9525">
            <a:contourClr>
              <a:schemeClr val="accent1">
                <a:lumMod val="75000"/>
              </a:schemeClr>
            </a:contourClr>
          </a:sp3d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1" i="0" u="none" strike="noStrike" kern="1200" baseline="0">
                  <a:solidFill>
                    <a:srgbClr val="0070C0"/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5"/>
        <c:spPr>
          <a:solidFill>
            <a:schemeClr val="accent1">
              <a:alpha val="85000"/>
            </a:schemeClr>
          </a:solidFill>
          <a:ln w="9525" cap="flat" cmpd="sng" algn="ctr">
            <a:solidFill>
              <a:schemeClr val="accent1">
                <a:lumMod val="75000"/>
              </a:schemeClr>
            </a:solidFill>
            <a:round/>
          </a:ln>
          <a:effectLst/>
          <a:sp3d contourW="9525">
            <a:contourClr>
              <a:schemeClr val="accent1">
                <a:lumMod val="75000"/>
              </a:schemeClr>
            </a:contourClr>
          </a:sp3d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1000" b="1" i="0" u="none" strike="noStrike" kern="1200" baseline="0">
                  <a:solidFill>
                    <a:schemeClr val="accent2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6"/>
        <c:spPr>
          <a:solidFill>
            <a:schemeClr val="accent1">
              <a:alpha val="85000"/>
            </a:schemeClr>
          </a:solidFill>
          <a:ln w="9525" cap="flat" cmpd="sng" algn="ctr">
            <a:solidFill>
              <a:schemeClr val="accent1">
                <a:lumMod val="75000"/>
              </a:schemeClr>
            </a:solidFill>
            <a:round/>
          </a:ln>
          <a:effectLst/>
          <a:sp3d contourW="9525">
            <a:contourClr>
              <a:schemeClr val="accent1">
                <a:lumMod val="75000"/>
              </a:schemeClr>
            </a:contourClr>
          </a:sp3d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1000" b="1" i="0" u="none" strike="noStrike" kern="1200" baseline="0">
                  <a:solidFill>
                    <a:schemeClr val="tx1"/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7"/>
        <c:spPr>
          <a:solidFill>
            <a:schemeClr val="accent1">
              <a:alpha val="85000"/>
            </a:schemeClr>
          </a:solidFill>
          <a:ln w="9525" cap="flat" cmpd="sng" algn="ctr">
            <a:solidFill>
              <a:schemeClr val="accent1">
                <a:lumMod val="75000"/>
              </a:schemeClr>
            </a:solidFill>
            <a:round/>
          </a:ln>
          <a:effectLst/>
          <a:sp3d contourW="9525">
            <a:contourClr>
              <a:schemeClr val="accent1">
                <a:lumMod val="75000"/>
              </a:schemeClr>
            </a:contourClr>
          </a:sp3d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1000" b="1" i="0" u="none" strike="noStrike" kern="1200" baseline="0">
                  <a:solidFill>
                    <a:schemeClr val="accent2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8"/>
        <c:spPr>
          <a:solidFill>
            <a:schemeClr val="accent1">
              <a:alpha val="85000"/>
            </a:schemeClr>
          </a:solidFill>
          <a:ln w="9525" cap="flat" cmpd="sng" algn="ctr">
            <a:solidFill>
              <a:schemeClr val="accent1">
                <a:lumMod val="75000"/>
              </a:schemeClr>
            </a:solidFill>
            <a:round/>
          </a:ln>
          <a:effectLst/>
          <a:sp3d contourW="9525">
            <a:contourClr>
              <a:schemeClr val="accent1">
                <a:lumMod val="75000"/>
              </a:schemeClr>
            </a:contourClr>
          </a:sp3d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1000" b="1" i="0" u="none" strike="noStrike" kern="1200" baseline="0">
                  <a:solidFill>
                    <a:schemeClr val="tx1"/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9"/>
        <c:spPr>
          <a:solidFill>
            <a:schemeClr val="accent1">
              <a:alpha val="85000"/>
            </a:schemeClr>
          </a:solidFill>
          <a:ln w="9525" cap="flat" cmpd="sng" algn="ctr">
            <a:solidFill>
              <a:schemeClr val="accent1">
                <a:lumMod val="75000"/>
              </a:schemeClr>
            </a:solidFill>
            <a:round/>
          </a:ln>
          <a:effectLst/>
          <a:sp3d contourW="9525">
            <a:contourClr>
              <a:schemeClr val="accent1">
                <a:lumMod val="75000"/>
              </a:schemeClr>
            </a:contourClr>
          </a:sp3d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1000" b="1" i="0" u="none" strike="noStrike" kern="1200" baseline="0">
                  <a:solidFill>
                    <a:schemeClr val="accent2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0"/>
        <c:spPr>
          <a:solidFill>
            <a:schemeClr val="accent1">
              <a:alpha val="85000"/>
            </a:schemeClr>
          </a:solidFill>
          <a:ln w="9525" cap="flat" cmpd="sng" algn="ctr">
            <a:solidFill>
              <a:schemeClr val="accent1">
                <a:lumMod val="75000"/>
              </a:schemeClr>
            </a:solidFill>
            <a:round/>
          </a:ln>
          <a:effectLst/>
          <a:sp3d contourW="9525">
            <a:contourClr>
              <a:schemeClr val="accent1">
                <a:lumMod val="75000"/>
              </a:schemeClr>
            </a:contourClr>
          </a:sp3d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1000" b="1" i="0" u="none" strike="noStrike" kern="1200" baseline="0">
                  <a:solidFill>
                    <a:schemeClr val="tx1"/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1"/>
        <c:spPr>
          <a:solidFill>
            <a:schemeClr val="accent1">
              <a:alpha val="85000"/>
            </a:schemeClr>
          </a:solidFill>
          <a:ln w="9525" cap="flat" cmpd="sng" algn="ctr">
            <a:solidFill>
              <a:schemeClr val="accent1">
                <a:lumMod val="75000"/>
              </a:schemeClr>
            </a:solidFill>
            <a:round/>
          </a:ln>
          <a:effectLst/>
          <a:sp3d contourW="9525">
            <a:contourClr>
              <a:schemeClr val="accent1">
                <a:lumMod val="75000"/>
              </a:schemeClr>
            </a:contourClr>
          </a:sp3d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1000" b="1" i="0" u="none" strike="noStrike" kern="1200" baseline="0">
                  <a:solidFill>
                    <a:schemeClr val="accent2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2"/>
        <c:spPr>
          <a:solidFill>
            <a:schemeClr val="accent1">
              <a:alpha val="85000"/>
            </a:schemeClr>
          </a:solidFill>
          <a:ln w="9525" cap="flat" cmpd="sng" algn="ctr">
            <a:solidFill>
              <a:schemeClr val="accent1">
                <a:lumMod val="75000"/>
              </a:schemeClr>
            </a:solidFill>
            <a:round/>
          </a:ln>
          <a:effectLst/>
          <a:sp3d contourW="9525">
            <a:contourClr>
              <a:schemeClr val="accent1">
                <a:lumMod val="75000"/>
              </a:schemeClr>
            </a:contourClr>
          </a:sp3d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1000" b="1" i="0" u="none" strike="noStrike" kern="1200" baseline="0">
                  <a:solidFill>
                    <a:schemeClr val="tx1"/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3"/>
        <c:spPr>
          <a:solidFill>
            <a:schemeClr val="accent1">
              <a:alpha val="85000"/>
            </a:schemeClr>
          </a:solidFill>
          <a:ln w="9525" cap="flat" cmpd="sng" algn="ctr">
            <a:solidFill>
              <a:schemeClr val="accent1">
                <a:lumMod val="75000"/>
              </a:schemeClr>
            </a:solidFill>
            <a:round/>
          </a:ln>
          <a:effectLst/>
          <a:sp3d contourW="9525">
            <a:contourClr>
              <a:schemeClr val="accent1">
                <a:lumMod val="75000"/>
              </a:schemeClr>
            </a:contourClr>
          </a:sp3d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1000" b="1" i="0" u="none" strike="noStrike" kern="1200" baseline="0">
                  <a:solidFill>
                    <a:schemeClr val="accent2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4"/>
        <c:spPr>
          <a:solidFill>
            <a:schemeClr val="accent1">
              <a:alpha val="85000"/>
            </a:schemeClr>
          </a:solidFill>
          <a:ln w="9525" cap="flat" cmpd="sng" algn="ctr">
            <a:solidFill>
              <a:schemeClr val="accent1">
                <a:lumMod val="75000"/>
              </a:schemeClr>
            </a:solidFill>
            <a:round/>
          </a:ln>
          <a:effectLst/>
          <a:sp3d contourW="9525">
            <a:contourClr>
              <a:schemeClr val="accent1">
                <a:lumMod val="75000"/>
              </a:schemeClr>
            </a:contourClr>
          </a:sp3d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1000" b="1" i="0" u="none" strike="noStrike" kern="1200" baseline="0">
                  <a:solidFill>
                    <a:schemeClr val="tx1"/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5"/>
        <c:spPr>
          <a:solidFill>
            <a:schemeClr val="accent1">
              <a:alpha val="85000"/>
            </a:schemeClr>
          </a:solidFill>
          <a:ln w="9525" cap="flat" cmpd="sng" algn="ctr">
            <a:solidFill>
              <a:schemeClr val="accent1">
                <a:lumMod val="75000"/>
              </a:schemeClr>
            </a:solidFill>
            <a:round/>
          </a:ln>
          <a:effectLst/>
          <a:sp3d contourW="9525">
            <a:contourClr>
              <a:schemeClr val="accent1">
                <a:lumMod val="75000"/>
              </a:schemeClr>
            </a:contourClr>
          </a:sp3d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1000" b="1" i="0" u="none" strike="noStrike" kern="1200" baseline="0">
                  <a:solidFill>
                    <a:schemeClr val="accent2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6"/>
        <c:spPr>
          <a:solidFill>
            <a:schemeClr val="accent1">
              <a:alpha val="85000"/>
            </a:schemeClr>
          </a:solidFill>
          <a:ln w="9525" cap="flat" cmpd="sng" algn="ctr">
            <a:solidFill>
              <a:schemeClr val="accent1">
                <a:lumMod val="75000"/>
              </a:schemeClr>
            </a:solidFill>
            <a:round/>
          </a:ln>
          <a:effectLst/>
          <a:sp3d contourW="9525">
            <a:contourClr>
              <a:schemeClr val="accent1">
                <a:lumMod val="75000"/>
              </a:schemeClr>
            </a:contourClr>
          </a:sp3d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1000" b="1" i="0" u="none" strike="noStrike" kern="1200" baseline="0">
                  <a:solidFill>
                    <a:schemeClr val="tx1"/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7"/>
        <c:spPr>
          <a:solidFill>
            <a:schemeClr val="accent1">
              <a:alpha val="85000"/>
            </a:schemeClr>
          </a:solidFill>
          <a:ln w="9525" cap="flat" cmpd="sng" algn="ctr">
            <a:solidFill>
              <a:schemeClr val="accent1">
                <a:lumMod val="75000"/>
              </a:schemeClr>
            </a:solidFill>
            <a:round/>
          </a:ln>
          <a:effectLst/>
          <a:sp3d contourW="9525">
            <a:contourClr>
              <a:schemeClr val="accent1">
                <a:lumMod val="75000"/>
              </a:schemeClr>
            </a:contourClr>
          </a:sp3d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1000" b="1" i="0" u="none" strike="noStrike" kern="1200" baseline="0">
                  <a:solidFill>
                    <a:schemeClr val="accent2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8"/>
        <c:spPr>
          <a:solidFill>
            <a:schemeClr val="accent1">
              <a:alpha val="85000"/>
            </a:schemeClr>
          </a:solidFill>
          <a:ln w="9525" cap="flat" cmpd="sng" algn="ctr">
            <a:solidFill>
              <a:schemeClr val="accent1">
                <a:lumMod val="75000"/>
              </a:schemeClr>
            </a:solidFill>
            <a:round/>
          </a:ln>
          <a:effectLst/>
          <a:sp3d contourW="9525">
            <a:contourClr>
              <a:schemeClr val="accent1">
                <a:lumMod val="75000"/>
              </a:schemeClr>
            </a:contourClr>
          </a:sp3d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1000" b="1" i="0" u="none" strike="noStrike" kern="1200" baseline="0">
                  <a:solidFill>
                    <a:schemeClr val="tx1"/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9"/>
        <c:spPr>
          <a:solidFill>
            <a:schemeClr val="accent1">
              <a:alpha val="85000"/>
            </a:schemeClr>
          </a:solidFill>
          <a:ln w="9525" cap="flat" cmpd="sng" algn="ctr">
            <a:solidFill>
              <a:schemeClr val="accent1">
                <a:lumMod val="75000"/>
              </a:schemeClr>
            </a:solidFill>
            <a:round/>
          </a:ln>
          <a:effectLst/>
          <a:sp3d contourW="9525">
            <a:contourClr>
              <a:schemeClr val="accent1">
                <a:lumMod val="75000"/>
              </a:schemeClr>
            </a:contourClr>
          </a:sp3d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1000" b="1" i="0" u="none" strike="noStrike" kern="1200" baseline="0">
                  <a:solidFill>
                    <a:schemeClr val="accent2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20"/>
        <c:spPr>
          <a:solidFill>
            <a:schemeClr val="accent1">
              <a:alpha val="85000"/>
            </a:schemeClr>
          </a:solidFill>
          <a:ln w="9525" cap="flat" cmpd="sng" algn="ctr">
            <a:solidFill>
              <a:schemeClr val="accent1">
                <a:lumMod val="75000"/>
              </a:schemeClr>
            </a:solidFill>
            <a:round/>
          </a:ln>
          <a:effectLst/>
          <a:sp3d contourW="9525">
            <a:contourClr>
              <a:schemeClr val="accent1">
                <a:lumMod val="75000"/>
              </a:schemeClr>
            </a:contourClr>
          </a:sp3d>
        </c:spPr>
        <c:marker>
          <c:symbol val="none"/>
        </c:marker>
        <c:dLbl>
          <c:idx val="0"/>
          <c:layout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1200" b="1" i="0" u="none" strike="noStrike" kern="1200" baseline="0">
                  <a:solidFill>
                    <a:sysClr val="windowText" lastClr="000000"/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>
              <c15:layout/>
            </c:ext>
          </c:extLst>
        </c:dLbl>
      </c:pivotFmt>
      <c:pivotFmt>
        <c:idx val="21"/>
        <c:spPr>
          <a:solidFill>
            <a:schemeClr val="accent1">
              <a:alpha val="85000"/>
            </a:schemeClr>
          </a:solidFill>
          <a:ln w="9525" cap="flat" cmpd="sng" algn="ctr">
            <a:solidFill>
              <a:schemeClr val="accent1">
                <a:lumMod val="75000"/>
              </a:schemeClr>
            </a:solidFill>
            <a:round/>
          </a:ln>
          <a:effectLst/>
          <a:sp3d contourW="9525">
            <a:contourClr>
              <a:schemeClr val="accent1">
                <a:lumMod val="75000"/>
              </a:schemeClr>
            </a:contourClr>
          </a:sp3d>
        </c:spPr>
        <c:marker>
          <c:symbol val="none"/>
        </c:marker>
        <c:dLbl>
          <c:idx val="0"/>
          <c:layout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1100" b="1" i="0" u="none" strike="noStrike" kern="1200" baseline="0">
                  <a:solidFill>
                    <a:schemeClr val="accent2">
                      <a:lumMod val="50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>
              <c15:layout/>
            </c:ext>
          </c:extLst>
        </c:dLbl>
      </c:pivotFmt>
      <c:pivotFmt>
        <c:idx val="22"/>
        <c:dLbl>
          <c:idx val="0"/>
          <c:layout>
            <c:manualLayout>
              <c:x val="9.8038701047423859E-3"/>
              <c:y val="2.6442981713394167E-2"/>
            </c:manualLayout>
          </c:layout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1200" b="1" i="0" u="none" strike="noStrike" kern="1200" baseline="0">
                  <a:solidFill>
                    <a:sysClr val="windowText" lastClr="000000"/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23"/>
        <c:spPr>
          <a:solidFill>
            <a:schemeClr val="accent1">
              <a:alpha val="85000"/>
            </a:schemeClr>
          </a:solidFill>
          <a:ln w="9525" cap="flat" cmpd="sng" algn="ctr">
            <a:solidFill>
              <a:schemeClr val="accent1">
                <a:lumMod val="75000"/>
              </a:schemeClr>
            </a:solidFill>
            <a:round/>
          </a:ln>
          <a:effectLst/>
          <a:sp3d contourW="9525">
            <a:contourClr>
              <a:schemeClr val="accent1">
                <a:lumMod val="75000"/>
              </a:schemeClr>
            </a:contourClr>
          </a:sp3d>
        </c:spPr>
        <c:dLbl>
          <c:idx val="0"/>
          <c:layout>
            <c:manualLayout>
              <c:x val="3.9215480418969551E-3"/>
              <c:y val="2.6442981713394167E-2"/>
            </c:manualLayout>
          </c:layout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1200" b="1" i="0" u="none" strike="noStrike" kern="1200" baseline="0">
                  <a:solidFill>
                    <a:sysClr val="windowText" lastClr="000000"/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>
              <c15:layout/>
            </c:ext>
          </c:extLst>
        </c:dLbl>
      </c:pivotFmt>
      <c:pivotFmt>
        <c:idx val="24"/>
        <c:spPr>
          <a:solidFill>
            <a:schemeClr val="accent1">
              <a:alpha val="85000"/>
            </a:schemeClr>
          </a:solidFill>
          <a:ln w="9525" cap="flat" cmpd="sng" algn="ctr">
            <a:solidFill>
              <a:schemeClr val="accent1">
                <a:lumMod val="75000"/>
              </a:schemeClr>
            </a:solidFill>
            <a:round/>
          </a:ln>
          <a:effectLst/>
          <a:sp3d contourW="9525">
            <a:contourClr>
              <a:schemeClr val="accent1">
                <a:lumMod val="75000"/>
              </a:schemeClr>
            </a:contourClr>
          </a:sp3d>
        </c:spPr>
        <c:dLbl>
          <c:idx val="0"/>
          <c:layout>
            <c:manualLayout>
              <c:x val="1.9607740209484775E-3"/>
              <c:y val="2.6442981713394167E-2"/>
            </c:manualLayout>
          </c:layout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1200" b="1" i="0" u="none" strike="noStrike" kern="1200" baseline="0">
                  <a:solidFill>
                    <a:sysClr val="windowText" lastClr="000000"/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>
              <c15:layout/>
            </c:ext>
          </c:extLst>
        </c:dLbl>
      </c:pivotFmt>
      <c:pivotFmt>
        <c:idx val="25"/>
        <c:spPr>
          <a:solidFill>
            <a:schemeClr val="accent1">
              <a:alpha val="85000"/>
            </a:schemeClr>
          </a:solidFill>
          <a:ln w="9525" cap="flat" cmpd="sng" algn="ctr">
            <a:solidFill>
              <a:schemeClr val="accent1">
                <a:lumMod val="75000"/>
              </a:schemeClr>
            </a:solidFill>
            <a:round/>
          </a:ln>
          <a:effectLst/>
          <a:sp3d contourW="9525">
            <a:contourClr>
              <a:schemeClr val="accent1">
                <a:lumMod val="75000"/>
              </a:schemeClr>
            </a:contourClr>
          </a:sp3d>
        </c:spPr>
        <c:dLbl>
          <c:idx val="0"/>
          <c:layout>
            <c:manualLayout>
              <c:x val="0"/>
              <c:y val="2.056676355486213E-2"/>
            </c:manualLayout>
          </c:layout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1200" b="1" i="0" u="none" strike="noStrike" kern="1200" baseline="0">
                  <a:solidFill>
                    <a:sysClr val="windowText" lastClr="000000"/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>
              <c15:layout/>
            </c:ext>
          </c:extLst>
        </c:dLbl>
      </c:pivotFmt>
      <c:pivotFmt>
        <c:idx val="26"/>
        <c:spPr>
          <a:solidFill>
            <a:schemeClr val="accent1">
              <a:alpha val="85000"/>
            </a:schemeClr>
          </a:solidFill>
          <a:ln w="9525" cap="flat" cmpd="sng" algn="ctr">
            <a:solidFill>
              <a:schemeClr val="accent1">
                <a:lumMod val="75000"/>
              </a:schemeClr>
            </a:solidFill>
            <a:round/>
          </a:ln>
          <a:effectLst/>
          <a:sp3d contourW="9525">
            <a:contourClr>
              <a:schemeClr val="accent1">
                <a:lumMod val="75000"/>
              </a:schemeClr>
            </a:contourClr>
          </a:sp3d>
        </c:spPr>
        <c:dLbl>
          <c:idx val="0"/>
          <c:layout>
            <c:manualLayout>
              <c:x val="0"/>
              <c:y val="2.0566763554862023E-2"/>
            </c:manualLayout>
          </c:layout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1200" b="1" i="0" u="none" strike="noStrike" kern="1200" baseline="0">
                  <a:solidFill>
                    <a:sysClr val="windowText" lastClr="000000"/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>
              <c15:layout/>
            </c:ext>
          </c:extLst>
        </c:dLbl>
      </c:pivotFmt>
      <c:pivotFmt>
        <c:idx val="27"/>
        <c:spPr>
          <a:solidFill>
            <a:schemeClr val="accent1">
              <a:alpha val="85000"/>
            </a:schemeClr>
          </a:solidFill>
          <a:ln w="9525" cap="flat" cmpd="sng" algn="ctr">
            <a:solidFill>
              <a:schemeClr val="accent1">
                <a:lumMod val="75000"/>
              </a:schemeClr>
            </a:solidFill>
            <a:round/>
          </a:ln>
          <a:effectLst/>
          <a:sp3d contourW="9525">
            <a:contourClr>
              <a:schemeClr val="accent1">
                <a:lumMod val="75000"/>
              </a:schemeClr>
            </a:contourClr>
          </a:sp3d>
        </c:spPr>
        <c:dLbl>
          <c:idx val="0"/>
          <c:layout>
            <c:manualLayout>
              <c:x val="-7.1894216906648829E-17"/>
              <c:y val="2.3504872634128149E-2"/>
            </c:manualLayout>
          </c:layout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1200" b="1" i="0" u="none" strike="noStrike" kern="1200" baseline="0">
                  <a:solidFill>
                    <a:sysClr val="windowText" lastClr="000000"/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>
              <c15:layout/>
            </c:ext>
          </c:extLst>
        </c:dLbl>
      </c:pivotFmt>
      <c:pivotFmt>
        <c:idx val="28"/>
        <c:spPr>
          <a:solidFill>
            <a:schemeClr val="accent1">
              <a:alpha val="85000"/>
            </a:schemeClr>
          </a:solidFill>
          <a:ln w="9525" cap="flat" cmpd="sng" algn="ctr">
            <a:solidFill>
              <a:schemeClr val="accent1">
                <a:lumMod val="75000"/>
              </a:schemeClr>
            </a:solidFill>
            <a:round/>
          </a:ln>
          <a:effectLst/>
          <a:sp3d contourW="9525">
            <a:contourClr>
              <a:schemeClr val="accent1">
                <a:lumMod val="75000"/>
              </a:schemeClr>
            </a:contourClr>
          </a:sp3d>
        </c:spPr>
        <c:dLbl>
          <c:idx val="0"/>
          <c:layout>
            <c:manualLayout>
              <c:x val="-7.1894216906648829E-17"/>
              <c:y val="2.3504872634128149E-2"/>
            </c:manualLayout>
          </c:layout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1200" b="1" i="0" u="none" strike="noStrike" kern="1200" baseline="0">
                  <a:solidFill>
                    <a:sysClr val="windowText" lastClr="000000"/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>
              <c15:layout/>
            </c:ext>
          </c:extLst>
        </c:dLbl>
      </c:pivotFmt>
      <c:pivotFmt>
        <c:idx val="29"/>
        <c:spPr>
          <a:solidFill>
            <a:schemeClr val="accent1">
              <a:alpha val="85000"/>
            </a:schemeClr>
          </a:solidFill>
          <a:ln w="9525" cap="flat" cmpd="sng" algn="ctr">
            <a:solidFill>
              <a:schemeClr val="accent1">
                <a:lumMod val="75000"/>
              </a:schemeClr>
            </a:solidFill>
            <a:round/>
          </a:ln>
          <a:effectLst/>
          <a:sp3d contourW="9525">
            <a:contourClr>
              <a:schemeClr val="accent1">
                <a:lumMod val="75000"/>
              </a:schemeClr>
            </a:contourClr>
          </a:sp3d>
        </c:spPr>
        <c:dLbl>
          <c:idx val="0"/>
          <c:layout>
            <c:manualLayout>
              <c:x val="0"/>
              <c:y val="2.056676355486213E-2"/>
            </c:manualLayout>
          </c:layout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1200" b="1" i="0" u="none" strike="noStrike" kern="1200" baseline="0">
                  <a:solidFill>
                    <a:sysClr val="windowText" lastClr="000000"/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>
              <c15:layout/>
            </c:ext>
          </c:extLst>
        </c:dLbl>
      </c:pivotFmt>
      <c:pivotFmt>
        <c:idx val="30"/>
        <c:spPr>
          <a:solidFill>
            <a:schemeClr val="accent1">
              <a:alpha val="85000"/>
            </a:schemeClr>
          </a:solidFill>
          <a:ln w="9525" cap="flat" cmpd="sng" algn="ctr">
            <a:solidFill>
              <a:schemeClr val="accent1">
                <a:lumMod val="75000"/>
              </a:schemeClr>
            </a:solidFill>
            <a:round/>
          </a:ln>
          <a:effectLst/>
          <a:sp3d contourW="9525">
            <a:contourClr>
              <a:schemeClr val="accent1">
                <a:lumMod val="75000"/>
              </a:schemeClr>
            </a:contourClr>
          </a:sp3d>
        </c:spPr>
        <c:dLbl>
          <c:idx val="0"/>
          <c:layout>
            <c:manualLayout>
              <c:x val="-5.8823220628454317E-3"/>
              <c:y val="2.6442981713394167E-2"/>
            </c:manualLayout>
          </c:layout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1200" b="1" i="0" u="none" strike="noStrike" kern="1200" baseline="0">
                  <a:solidFill>
                    <a:sysClr val="windowText" lastClr="000000"/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>
              <c15:layout/>
            </c:ext>
          </c:extLst>
        </c:dLbl>
      </c:pivotFmt>
      <c:pivotFmt>
        <c:idx val="31"/>
        <c:spPr>
          <a:solidFill>
            <a:schemeClr val="accent1">
              <a:alpha val="85000"/>
            </a:schemeClr>
          </a:solidFill>
          <a:ln w="9525" cap="flat" cmpd="sng" algn="ctr">
            <a:solidFill>
              <a:schemeClr val="accent1">
                <a:lumMod val="75000"/>
              </a:schemeClr>
            </a:solidFill>
            <a:round/>
          </a:ln>
          <a:effectLst/>
          <a:sp3d contourW="9525">
            <a:contourClr>
              <a:schemeClr val="accent1">
                <a:lumMod val="75000"/>
              </a:schemeClr>
            </a:contourClr>
          </a:sp3d>
        </c:spPr>
        <c:dLbl>
          <c:idx val="0"/>
          <c:layout>
            <c:manualLayout>
              <c:x val="-5.8823220628454317E-3"/>
              <c:y val="2.3504872634128149E-2"/>
            </c:manualLayout>
          </c:layout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1200" b="1" i="0" u="none" strike="noStrike" kern="1200" baseline="0">
                  <a:solidFill>
                    <a:sysClr val="windowText" lastClr="000000"/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>
              <c15:layout/>
            </c:ext>
          </c:extLst>
        </c:dLbl>
      </c:pivotFmt>
      <c:pivotFmt>
        <c:idx val="32"/>
        <c:spPr>
          <a:solidFill>
            <a:schemeClr val="accent1">
              <a:alpha val="85000"/>
            </a:schemeClr>
          </a:solidFill>
          <a:ln w="9525" cap="flat" cmpd="sng" algn="ctr">
            <a:solidFill>
              <a:schemeClr val="accent1">
                <a:lumMod val="75000"/>
              </a:schemeClr>
            </a:solidFill>
            <a:round/>
          </a:ln>
          <a:effectLst/>
          <a:sp3d contourW="9525">
            <a:contourClr>
              <a:schemeClr val="accent1">
                <a:lumMod val="75000"/>
              </a:schemeClr>
            </a:contourClr>
          </a:sp3d>
        </c:spPr>
        <c:dLbl>
          <c:idx val="0"/>
          <c:layout>
            <c:manualLayout>
              <c:x val="-1.4378843381329766E-16"/>
              <c:y val="2.0566763554862023E-2"/>
            </c:manualLayout>
          </c:layout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1200" b="1" i="0" u="none" strike="noStrike" kern="1200" baseline="0">
                  <a:solidFill>
                    <a:sysClr val="windowText" lastClr="000000"/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>
              <c15:layout/>
            </c:ext>
          </c:extLst>
        </c:dLbl>
      </c:pivotFmt>
    </c:pivotFmts>
    <c:view3D>
      <c:rotX val="0"/>
      <c:rotY val="0"/>
      <c:depthPercent val="60"/>
      <c:rAngAx val="0"/>
      <c:perspective val="100"/>
    </c:view3D>
    <c:floor>
      <c:thickness val="0"/>
      <c:spPr>
        <a:solidFill>
          <a:schemeClr val="lt1">
            <a:lumMod val="95000"/>
          </a:schemeClr>
        </a:solidFill>
        <a:ln>
          <a:noFill/>
        </a:ln>
        <a:effectLst/>
        <a:sp3d/>
      </c:spPr>
    </c:floor>
    <c:sideWall>
      <c:thickness val="0"/>
      <c:spPr>
        <a:noFill/>
        <a:ln>
          <a:noFill/>
        </a:ln>
        <a:effectLst/>
        <a:sp3d/>
      </c:spPr>
    </c:sideWall>
    <c:backWall>
      <c:thickness val="0"/>
      <c:spPr>
        <a:noFill/>
        <a:ln>
          <a:noFill/>
        </a:ln>
        <a:effectLst/>
        <a:sp3d/>
      </c:spPr>
    </c:backWall>
    <c:plotArea>
      <c:layout>
        <c:manualLayout>
          <c:layoutTarget val="inner"/>
          <c:xMode val="edge"/>
          <c:yMode val="edge"/>
          <c:x val="3.9995154451847363E-2"/>
          <c:y val="3.3436510091410989E-3"/>
          <c:w val="0.95768604236048549"/>
          <c:h val="0.72947543439540086"/>
        </c:manualLayout>
      </c:layout>
      <c:bar3DChart>
        <c:barDir val="col"/>
        <c:grouping val="standard"/>
        <c:varyColors val="0"/>
        <c:ser>
          <c:idx val="0"/>
          <c:order val="0"/>
          <c:tx>
            <c:strRef>
              <c:f>'SYNTHESE GRAPHIQUE'!$B$8</c:f>
              <c:strCache>
                <c:ptCount val="1"/>
                <c:pt idx="0">
                  <c:v>Pourcentage de SF6 par poste</c:v>
                </c:pt>
              </c:strCache>
            </c:strRef>
          </c:tx>
          <c:spPr>
            <a:solidFill>
              <a:schemeClr val="accent1">
                <a:alpha val="85000"/>
              </a:schemeClr>
            </a:solidFill>
            <a:ln w="9525" cap="flat" cmpd="sng" algn="ctr">
              <a:solidFill>
                <a:schemeClr val="accent1">
                  <a:lumMod val="75000"/>
                </a:schemeClr>
              </a:solidFill>
              <a:round/>
            </a:ln>
            <a:effectLst/>
            <a:sp3d contourW="9525">
              <a:contourClr>
                <a:schemeClr val="accent1">
                  <a:lumMod val="75000"/>
                </a:schemeClr>
              </a:contourClr>
            </a:sp3d>
          </c:spPr>
          <c:invertIfNegative val="0"/>
          <c:dPt>
            <c:idx val="0"/>
            <c:invertIfNegative val="0"/>
            <c:bubble3D val="0"/>
          </c:dPt>
          <c:dPt>
            <c:idx val="1"/>
            <c:invertIfNegative val="0"/>
            <c:bubble3D val="0"/>
          </c:dPt>
          <c:dPt>
            <c:idx val="2"/>
            <c:invertIfNegative val="0"/>
            <c:bubble3D val="0"/>
            <c:spPr>
              <a:solidFill>
                <a:schemeClr val="accent1">
                  <a:alpha val="85000"/>
                </a:schemeClr>
              </a:solidFill>
              <a:ln w="9525" cap="flat" cmpd="sng" algn="ctr">
                <a:solidFill>
                  <a:schemeClr val="accent1">
                    <a:lumMod val="75000"/>
                  </a:schemeClr>
                </a:solidFill>
                <a:round/>
              </a:ln>
              <a:effectLst/>
              <a:sp3d contourW="9525">
                <a:contourClr>
                  <a:schemeClr val="accent1">
                    <a:lumMod val="75000"/>
                  </a:schemeClr>
                </a:contourClr>
              </a:sp3d>
            </c:spPr>
          </c:dPt>
          <c:dPt>
            <c:idx val="3"/>
            <c:invertIfNegative val="0"/>
            <c:bubble3D val="0"/>
          </c:dPt>
          <c:dPt>
            <c:idx val="4"/>
            <c:invertIfNegative val="0"/>
            <c:bubble3D val="0"/>
          </c:dPt>
          <c:dPt>
            <c:idx val="5"/>
            <c:invertIfNegative val="0"/>
            <c:bubble3D val="0"/>
          </c:dPt>
          <c:dPt>
            <c:idx val="6"/>
            <c:invertIfNegative val="0"/>
            <c:bubble3D val="0"/>
          </c:dPt>
          <c:dPt>
            <c:idx val="7"/>
            <c:invertIfNegative val="0"/>
            <c:bubble3D val="0"/>
          </c:dPt>
          <c:dPt>
            <c:idx val="8"/>
            <c:invertIfNegative val="0"/>
            <c:bubble3D val="0"/>
          </c:dPt>
          <c:dPt>
            <c:idx val="9"/>
            <c:invertIfNegative val="0"/>
            <c:bubble3D val="0"/>
          </c:dPt>
          <c:dLbls>
            <c:dLbl>
              <c:idx val="2"/>
              <c:layout>
                <c:manualLayout>
                  <c:x val="-1.4378843381329766E-16"/>
                  <c:y val="2.0566763554862023E-2"/>
                </c:manualLayout>
              </c:layout>
              <c:showLegendKey val="0"/>
              <c:showVal val="1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layout/>
                </c:ext>
              </c:extLst>
            </c:dLbl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1200" b="1" i="0" u="none" strike="noStrike" kern="1200" baseline="0">
                    <a:solidFill>
                      <a:sysClr val="windowText" lastClr="000000"/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layout/>
                <c15:showLeaderLines val="1"/>
                <c15:leaderLines>
                  <c:spPr>
                    <a:ln w="9525">
                      <a:solidFill>
                        <a:schemeClr val="dk1">
                          <a:lumMod val="50000"/>
                          <a:lumOff val="50000"/>
                        </a:schemeClr>
                      </a:solidFill>
                    </a:ln>
                    <a:effectLst/>
                  </c:spPr>
                </c15:leaderLines>
              </c:ext>
            </c:extLst>
          </c:dLbls>
          <c:cat>
            <c:strRef>
              <c:f>'SYNTHESE GRAPHIQUE'!$A$9:$A$12</c:f>
              <c:strCache>
                <c:ptCount val="3"/>
                <c:pt idx="0">
                  <c:v>CONCEPTION </c:v>
                </c:pt>
                <c:pt idx="1">
                  <c:v>EGUILLE</c:v>
                </c:pt>
                <c:pt idx="2">
                  <c:v>#N/A</c:v>
                </c:pt>
              </c:strCache>
            </c:strRef>
          </c:cat>
          <c:val>
            <c:numRef>
              <c:f>'SYNTHESE GRAPHIQUE'!$B$9:$B$12</c:f>
              <c:numCache>
                <c:formatCode>0.00%</c:formatCode>
                <c:ptCount val="3"/>
                <c:pt idx="0">
                  <c:v>0.7142857142857143</c:v>
                </c:pt>
                <c:pt idx="1">
                  <c:v>0.2857142857142857</c:v>
                </c:pt>
                <c:pt idx="2">
                  <c:v>0</c:v>
                </c:pt>
              </c:numCache>
            </c:numRef>
          </c:val>
        </c:ser>
        <c:ser>
          <c:idx val="1"/>
          <c:order val="1"/>
          <c:tx>
            <c:strRef>
              <c:f>'SYNTHESE GRAPHIQUE'!$C$8</c:f>
              <c:strCache>
                <c:ptCount val="1"/>
                <c:pt idx="0">
                  <c:v>Masse de SF6 (en kG)</c:v>
                </c:pt>
              </c:strCache>
            </c:strRef>
          </c:tx>
          <c:spPr>
            <a:solidFill>
              <a:schemeClr val="accent2">
                <a:alpha val="85000"/>
              </a:schemeClr>
            </a:solidFill>
            <a:ln w="9525" cap="flat" cmpd="sng" algn="ctr">
              <a:solidFill>
                <a:schemeClr val="accent2">
                  <a:lumMod val="75000"/>
                </a:schemeClr>
              </a:solidFill>
              <a:round/>
            </a:ln>
            <a:effectLst/>
            <a:sp3d contourW="9525">
              <a:contourClr>
                <a:schemeClr val="accent2">
                  <a:lumMod val="75000"/>
                </a:schemeClr>
              </a:contourClr>
            </a:sp3d>
          </c:spPr>
          <c:invertIfNegative val="0"/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1100" b="1" i="0" u="none" strike="noStrike" kern="1200" baseline="0">
                    <a:solidFill>
                      <a:schemeClr val="accent2">
                        <a:lumMod val="50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layout/>
                <c15:showLeaderLines val="1"/>
                <c15:leaderLines>
                  <c:spPr>
                    <a:ln w="9525">
                      <a:solidFill>
                        <a:schemeClr val="dk1">
                          <a:lumMod val="50000"/>
                          <a:lumOff val="50000"/>
                        </a:schemeClr>
                      </a:solidFill>
                    </a:ln>
                    <a:effectLst/>
                  </c:spPr>
                </c15:leaderLines>
              </c:ext>
            </c:extLst>
          </c:dLbls>
          <c:cat>
            <c:strRef>
              <c:f>'SYNTHESE GRAPHIQUE'!$A$9:$A$12</c:f>
              <c:strCache>
                <c:ptCount val="3"/>
                <c:pt idx="0">
                  <c:v>CONCEPTION </c:v>
                </c:pt>
                <c:pt idx="1">
                  <c:v>EGUILLE</c:v>
                </c:pt>
                <c:pt idx="2">
                  <c:v>#N/A</c:v>
                </c:pt>
              </c:strCache>
            </c:strRef>
          </c:cat>
          <c:val>
            <c:numRef>
              <c:f>'SYNTHESE GRAPHIQUE'!$C$9:$C$12</c:f>
              <c:numCache>
                <c:formatCode>0.00</c:formatCode>
                <c:ptCount val="3"/>
                <c:pt idx="0">
                  <c:v>5</c:v>
                </c:pt>
                <c:pt idx="1">
                  <c:v>2</c:v>
                </c:pt>
                <c:pt idx="2">
                  <c:v>0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65"/>
        <c:shape val="box"/>
        <c:axId val="-995773216"/>
        <c:axId val="-995775936"/>
        <c:axId val="-1042519216"/>
      </c:bar3DChart>
      <c:catAx>
        <c:axId val="-995773216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spPr>
          <a:noFill/>
          <a:ln w="19050" cap="flat" cmpd="sng" algn="ctr">
            <a:solidFill>
              <a:schemeClr val="dk1">
                <a:lumMod val="75000"/>
                <a:lumOff val="2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cap="all" baseline="0">
                <a:solidFill>
                  <a:schemeClr val="dk1">
                    <a:lumMod val="75000"/>
                    <a:lumOff val="2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-995775936"/>
        <c:crosses val="autoZero"/>
        <c:auto val="1"/>
        <c:lblAlgn val="ctr"/>
        <c:lblOffset val="100"/>
        <c:noMultiLvlLbl val="0"/>
      </c:catAx>
      <c:valAx>
        <c:axId val="-995775936"/>
        <c:scaling>
          <c:orientation val="minMax"/>
        </c:scaling>
        <c:delete val="1"/>
        <c:axPos val="l"/>
        <c:majorGridlines>
          <c:spPr>
            <a:ln w="9525" cap="flat" cmpd="sng" algn="ctr">
              <a:solidFill>
                <a:schemeClr val="dk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0.00%" sourceLinked="1"/>
        <c:majorTickMark val="none"/>
        <c:minorTickMark val="none"/>
        <c:tickLblPos val="nextTo"/>
        <c:crossAx val="-995773216"/>
        <c:crosses val="autoZero"/>
        <c:crossBetween val="between"/>
      </c:valAx>
      <c:serAx>
        <c:axId val="-1042519216"/>
        <c:scaling>
          <c:orientation val="minMax"/>
        </c:scaling>
        <c:delete val="1"/>
        <c:axPos val="b"/>
        <c:majorTickMark val="none"/>
        <c:minorTickMark val="none"/>
        <c:tickLblPos val="nextTo"/>
        <c:crossAx val="-995775936"/>
        <c:crosses val="autoZero"/>
      </c:serAx>
      <c:spPr>
        <a:noFill/>
        <a:ln>
          <a:noFill/>
        </a:ln>
        <a:effectLst/>
      </c:spPr>
    </c:plotArea>
    <c:legend>
      <c:legendPos val="r"/>
      <c:layout>
        <c:manualLayout>
          <c:xMode val="edge"/>
          <c:yMode val="edge"/>
          <c:x val="0.67652999067562303"/>
          <c:y val="1.8912902389224051E-2"/>
          <c:w val="0.24520853217691926"/>
          <c:h val="9.9161875466742933E-2"/>
        </c:manualLayout>
      </c:layout>
      <c:overlay val="0"/>
      <c:spPr>
        <a:solidFill>
          <a:schemeClr val="lt1">
            <a:lumMod val="95000"/>
            <a:alpha val="39000"/>
          </a:schemeClr>
        </a:solidFill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dk1">
                  <a:lumMod val="75000"/>
                  <a:lumOff val="2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showDLblsOverMax val="0"/>
  </c:chart>
  <c:spPr>
    <a:gradFill flip="none" rotWithShape="1">
      <a:gsLst>
        <a:gs pos="0">
          <a:schemeClr val="lt1"/>
        </a:gs>
        <a:gs pos="39000">
          <a:schemeClr val="lt1"/>
        </a:gs>
        <a:gs pos="100000">
          <a:schemeClr val="lt1">
            <a:lumMod val="75000"/>
          </a:schemeClr>
        </a:gs>
      </a:gsLst>
      <a:path path="circle">
        <a:fillToRect l="50000" t="-80000" r="50000" b="180000"/>
      </a:path>
      <a:tileRect/>
    </a:gradFill>
    <a:ln w="9525" cap="flat" cmpd="sng" algn="ctr">
      <a:solidFill>
        <a:schemeClr val="dk1">
          <a:lumMod val="25000"/>
          <a:lumOff val="7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  <c:userShapes r:id="rId3"/>
  <c:extLst>
    <c:ext xmlns:c14="http://schemas.microsoft.com/office/drawing/2007/8/2/chart" uri="{781A3756-C4B2-4CAC-9D66-4F8BD8637D16}">
      <c14:pivotOptions>
        <c14:dropZoneFilter val="1"/>
        <c14:dropZoneCategories val="1"/>
        <c14:dropZoneData val="1"/>
        <c14:dropZoneSeries val="1"/>
      </c14:pivotOptions>
    </c:ext>
  </c:extLst>
</c:chartSpace>
</file>

<file path=xl/charts/chart3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pivotSource>
    <c:name>[Tableau de suivi SF6 zone réaltor+enco (Récupéré).xlsm]SYNTHESE GRAPHIQUE!Tableau croisé dynamique5</c:name>
    <c:fmtId val="42"/>
  </c:pivotSource>
  <c:chart>
    <c:autoTitleDeleted val="0"/>
    <c:pivotFmts>
      <c:pivotFmt>
        <c:idx val="0"/>
        <c:spPr>
          <a:solidFill>
            <a:schemeClr val="accent1">
              <a:alpha val="85000"/>
            </a:schemeClr>
          </a:solidFill>
          <a:ln w="9525" cap="flat" cmpd="sng" algn="ctr">
            <a:solidFill>
              <a:schemeClr val="accent1">
                <a:lumMod val="75000"/>
              </a:schemeClr>
            </a:solidFill>
            <a:round/>
          </a:ln>
          <a:effectLst/>
          <a:sp3d contourW="9525">
            <a:contourClr>
              <a:schemeClr val="accent1">
                <a:lumMod val="75000"/>
              </a:schemeClr>
            </a:contourClr>
          </a:sp3d>
        </c:spPr>
        <c:marker>
          <c:symbol val="circle"/>
          <c:size val="6"/>
          <c:spPr>
            <a:solidFill>
              <a:schemeClr val="accent1">
                <a:alpha val="85000"/>
              </a:schemeClr>
            </a:solidFill>
            <a:ln>
              <a:noFill/>
            </a:ln>
            <a:effectLst/>
          </c:spPr>
        </c:marker>
      </c:pivotFmt>
      <c:pivotFmt>
        <c:idx val="1"/>
        <c:spPr>
          <a:solidFill>
            <a:schemeClr val="accent1">
              <a:alpha val="85000"/>
            </a:schemeClr>
          </a:solidFill>
          <a:ln w="9525" cap="flat" cmpd="sng" algn="ctr">
            <a:solidFill>
              <a:schemeClr val="accent1">
                <a:lumMod val="75000"/>
              </a:schemeClr>
            </a:solidFill>
            <a:round/>
          </a:ln>
          <a:effectLst/>
          <a:sp3d contourW="9525">
            <a:contourClr>
              <a:schemeClr val="accent1">
                <a:lumMod val="75000"/>
              </a:schemeClr>
            </a:contourClr>
          </a:sp3d>
        </c:spPr>
        <c:marker>
          <c:symbol val="circle"/>
          <c:size val="6"/>
          <c:spPr>
            <a:solidFill>
              <a:schemeClr val="accent2">
                <a:alpha val="85000"/>
              </a:schemeClr>
            </a:solidFill>
            <a:ln>
              <a:noFill/>
            </a:ln>
            <a:effectLst/>
          </c:spPr>
        </c:marker>
      </c:pivotFmt>
      <c:pivotFmt>
        <c:idx val="2"/>
        <c:spPr>
          <a:solidFill>
            <a:schemeClr val="accent1">
              <a:alpha val="85000"/>
            </a:schemeClr>
          </a:solidFill>
          <a:ln w="9525" cap="flat" cmpd="sng" algn="ctr">
            <a:solidFill>
              <a:schemeClr val="accent1">
                <a:lumMod val="75000"/>
              </a:schemeClr>
            </a:solidFill>
            <a:round/>
          </a:ln>
          <a:effectLst/>
          <a:sp3d contourW="9525">
            <a:contourClr>
              <a:schemeClr val="accent1">
                <a:lumMod val="75000"/>
              </a:schemeClr>
            </a:contourClr>
          </a:sp3d>
        </c:spPr>
        <c:marker>
          <c:symbol val="none"/>
        </c:marker>
      </c:pivotFmt>
      <c:pivotFmt>
        <c:idx val="3"/>
        <c:spPr>
          <a:solidFill>
            <a:schemeClr val="accent1">
              <a:alpha val="85000"/>
            </a:schemeClr>
          </a:solidFill>
          <a:ln w="9525" cap="flat" cmpd="sng" algn="ctr">
            <a:solidFill>
              <a:schemeClr val="accent1">
                <a:lumMod val="75000"/>
              </a:schemeClr>
            </a:solidFill>
            <a:round/>
          </a:ln>
          <a:effectLst/>
          <a:sp3d contourW="9525">
            <a:contourClr>
              <a:schemeClr val="accent1">
                <a:lumMod val="75000"/>
              </a:schemeClr>
            </a:contourClr>
          </a:sp3d>
        </c:spPr>
        <c:marker>
          <c:symbol val="none"/>
        </c:marker>
      </c:pivotFmt>
      <c:pivotFmt>
        <c:idx val="4"/>
        <c:spPr>
          <a:solidFill>
            <a:schemeClr val="accent1">
              <a:alpha val="85000"/>
            </a:schemeClr>
          </a:solidFill>
          <a:ln w="9525" cap="flat" cmpd="sng" algn="ctr">
            <a:solidFill>
              <a:schemeClr val="accent1">
                <a:lumMod val="75000"/>
              </a:schemeClr>
            </a:solidFill>
            <a:round/>
          </a:ln>
          <a:effectLst/>
          <a:sp3d contourW="9525">
            <a:contourClr>
              <a:schemeClr val="accent1">
                <a:lumMod val="75000"/>
              </a:schemeClr>
            </a:contourClr>
          </a:sp3d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1050" b="1" i="0" u="none" strike="noStrike" kern="1200" baseline="0">
                  <a:solidFill>
                    <a:sysClr val="windowText" lastClr="000000"/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5"/>
        <c:spPr>
          <a:solidFill>
            <a:schemeClr val="accent1">
              <a:alpha val="85000"/>
            </a:schemeClr>
          </a:solidFill>
          <a:ln w="9525" cap="flat" cmpd="sng" algn="ctr">
            <a:solidFill>
              <a:schemeClr val="accent1">
                <a:lumMod val="75000"/>
              </a:schemeClr>
            </a:solidFill>
            <a:round/>
          </a:ln>
          <a:effectLst/>
          <a:sp3d contourW="9525">
            <a:contourClr>
              <a:schemeClr val="accent1">
                <a:lumMod val="75000"/>
              </a:schemeClr>
            </a:contourClr>
          </a:sp3d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1050" b="1" i="0" u="none" strike="noStrike" kern="1200" baseline="0">
                  <a:solidFill>
                    <a:schemeClr val="accent2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6"/>
        <c:spPr>
          <a:solidFill>
            <a:schemeClr val="accent1">
              <a:alpha val="85000"/>
            </a:schemeClr>
          </a:solidFill>
          <a:ln w="9525" cap="flat" cmpd="sng" algn="ctr">
            <a:solidFill>
              <a:schemeClr val="accent1">
                <a:lumMod val="75000"/>
              </a:schemeClr>
            </a:solidFill>
            <a:round/>
          </a:ln>
          <a:effectLst/>
          <a:sp3d contourW="9525">
            <a:contourClr>
              <a:schemeClr val="accent1">
                <a:lumMod val="75000"/>
              </a:schemeClr>
            </a:contourClr>
          </a:sp3d>
        </c:spPr>
        <c:marker>
          <c:symbol val="none"/>
        </c:marker>
        <c:dLbl>
          <c:idx val="0"/>
          <c:layout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1100" b="1" i="0" u="none" strike="noStrike" kern="1200" baseline="0">
                  <a:solidFill>
                    <a:schemeClr val="tx1"/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>
              <c15:layout/>
            </c:ext>
          </c:extLst>
        </c:dLbl>
      </c:pivotFmt>
      <c:pivotFmt>
        <c:idx val="7"/>
        <c:spPr>
          <a:solidFill>
            <a:schemeClr val="accent1">
              <a:alpha val="85000"/>
            </a:schemeClr>
          </a:solidFill>
          <a:ln w="9525" cap="flat" cmpd="sng" algn="ctr">
            <a:solidFill>
              <a:schemeClr val="accent1">
                <a:lumMod val="75000"/>
              </a:schemeClr>
            </a:solidFill>
            <a:round/>
          </a:ln>
          <a:effectLst/>
          <a:sp3d contourW="9525">
            <a:contourClr>
              <a:schemeClr val="accent1">
                <a:lumMod val="75000"/>
              </a:schemeClr>
            </a:contourClr>
          </a:sp3d>
        </c:spPr>
        <c:marker>
          <c:symbol val="none"/>
        </c:marker>
        <c:dLbl>
          <c:idx val="0"/>
          <c:layout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1200" b="1" i="0" u="none" strike="noStrike" kern="1200" baseline="0">
                  <a:solidFill>
                    <a:schemeClr val="accent2">
                      <a:lumMod val="50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>
              <c15:layout/>
            </c:ext>
          </c:extLst>
        </c:dLbl>
      </c:pivotFmt>
      <c:pivotFmt>
        <c:idx val="8"/>
        <c:dLbl>
          <c:idx val="0"/>
          <c:layout>
            <c:manualLayout>
              <c:x val="1.7962245032478195E-17"/>
              <c:y val="2.6442981713394167E-2"/>
            </c:manualLayout>
          </c:layout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1100" b="1" i="0" u="none" strike="noStrike" kern="1200" baseline="0">
                  <a:solidFill>
                    <a:schemeClr val="tx1"/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9"/>
        <c:spPr>
          <a:solidFill>
            <a:schemeClr val="accent1">
              <a:alpha val="85000"/>
            </a:schemeClr>
          </a:solidFill>
          <a:ln w="9525" cap="flat" cmpd="sng" algn="ctr">
            <a:solidFill>
              <a:schemeClr val="accent1">
                <a:lumMod val="75000"/>
              </a:schemeClr>
            </a:solidFill>
            <a:round/>
          </a:ln>
          <a:effectLst/>
          <a:sp3d contourW="9525">
            <a:contourClr>
              <a:schemeClr val="accent1">
                <a:lumMod val="75000"/>
              </a:schemeClr>
            </a:contourClr>
          </a:sp3d>
        </c:spPr>
        <c:dLbl>
          <c:idx val="0"/>
          <c:layout>
            <c:manualLayout>
              <c:x val="0"/>
              <c:y val="2.056676355486213E-2"/>
            </c:manualLayout>
          </c:layout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1100" b="1" i="0" u="none" strike="noStrike" kern="1200" baseline="0">
                  <a:solidFill>
                    <a:schemeClr val="tx1"/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>
              <c15:layout/>
            </c:ext>
          </c:extLst>
        </c:dLbl>
      </c:pivotFmt>
      <c:pivotFmt>
        <c:idx val="10"/>
        <c:spPr>
          <a:solidFill>
            <a:schemeClr val="accent1">
              <a:alpha val="85000"/>
            </a:schemeClr>
          </a:solidFill>
          <a:ln w="9525" cap="flat" cmpd="sng" algn="ctr">
            <a:solidFill>
              <a:schemeClr val="accent1">
                <a:lumMod val="75000"/>
              </a:schemeClr>
            </a:solidFill>
            <a:round/>
          </a:ln>
          <a:effectLst/>
          <a:sp3d contourW="9525">
            <a:contourClr>
              <a:schemeClr val="accent1">
                <a:lumMod val="75000"/>
              </a:schemeClr>
            </a:contourClr>
          </a:sp3d>
        </c:spPr>
        <c:dLbl>
          <c:idx val="0"/>
          <c:layout>
            <c:manualLayout>
              <c:x val="0"/>
              <c:y val="2.3504872634128149E-2"/>
            </c:manualLayout>
          </c:layout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1100" b="1" i="0" u="none" strike="noStrike" kern="1200" baseline="0">
                  <a:solidFill>
                    <a:schemeClr val="tx1"/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>
              <c15:layout/>
            </c:ext>
          </c:extLst>
        </c:dLbl>
      </c:pivotFmt>
      <c:pivotFmt>
        <c:idx val="11"/>
        <c:spPr>
          <a:solidFill>
            <a:schemeClr val="accent1">
              <a:alpha val="85000"/>
            </a:schemeClr>
          </a:solidFill>
          <a:ln w="9525" cap="flat" cmpd="sng" algn="ctr">
            <a:solidFill>
              <a:schemeClr val="accent1">
                <a:lumMod val="75000"/>
              </a:schemeClr>
            </a:solidFill>
            <a:round/>
          </a:ln>
          <a:effectLst/>
          <a:sp3d contourW="9525">
            <a:contourClr>
              <a:schemeClr val="accent1">
                <a:lumMod val="75000"/>
              </a:schemeClr>
            </a:contourClr>
          </a:sp3d>
        </c:spPr>
        <c:dLbl>
          <c:idx val="0"/>
          <c:layout>
            <c:manualLayout>
              <c:x val="-7.1848980129912779E-17"/>
              <c:y val="2.0566763554862023E-2"/>
            </c:manualLayout>
          </c:layout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1100" b="1" i="0" u="none" strike="noStrike" kern="1200" baseline="0">
                  <a:solidFill>
                    <a:schemeClr val="tx1"/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>
              <c15:layout/>
            </c:ext>
          </c:extLst>
        </c:dLbl>
      </c:pivotFmt>
      <c:pivotFmt>
        <c:idx val="12"/>
        <c:spPr>
          <a:solidFill>
            <a:schemeClr val="accent1">
              <a:alpha val="85000"/>
            </a:schemeClr>
          </a:solidFill>
          <a:ln w="9525" cap="flat" cmpd="sng" algn="ctr">
            <a:solidFill>
              <a:schemeClr val="accent1">
                <a:lumMod val="75000"/>
              </a:schemeClr>
            </a:solidFill>
            <a:round/>
          </a:ln>
          <a:effectLst/>
          <a:sp3d contourW="9525">
            <a:contourClr>
              <a:schemeClr val="accent1">
                <a:lumMod val="75000"/>
              </a:schemeClr>
            </a:contourClr>
          </a:sp3d>
        </c:spPr>
        <c:dLbl>
          <c:idx val="0"/>
          <c:layout>
            <c:manualLayout>
              <c:x val="-7.1848980129912779E-17"/>
              <c:y val="2.3504872634128149E-2"/>
            </c:manualLayout>
          </c:layout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1100" b="1" i="0" u="none" strike="noStrike" kern="1200" baseline="0">
                  <a:solidFill>
                    <a:schemeClr val="tx1"/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>
              <c15:layout/>
            </c:ext>
          </c:extLst>
        </c:dLbl>
      </c:pivotFmt>
      <c:pivotFmt>
        <c:idx val="13"/>
        <c:spPr>
          <a:solidFill>
            <a:schemeClr val="accent1">
              <a:alpha val="85000"/>
            </a:schemeClr>
          </a:solidFill>
          <a:ln w="9525" cap="flat" cmpd="sng" algn="ctr">
            <a:solidFill>
              <a:schemeClr val="accent1">
                <a:lumMod val="75000"/>
              </a:schemeClr>
            </a:solidFill>
            <a:round/>
          </a:ln>
          <a:effectLst/>
          <a:sp3d contourW="9525">
            <a:contourClr>
              <a:schemeClr val="accent1">
                <a:lumMod val="75000"/>
              </a:schemeClr>
            </a:contourClr>
          </a:sp3d>
        </c:spPr>
        <c:dLbl>
          <c:idx val="0"/>
          <c:layout>
            <c:manualLayout>
              <c:x val="-7.1848980129912779E-17"/>
              <c:y val="2.056676355486213E-2"/>
            </c:manualLayout>
          </c:layout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1100" b="1" i="0" u="none" strike="noStrike" kern="1200" baseline="0">
                  <a:solidFill>
                    <a:schemeClr val="tx1"/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>
              <c15:layout/>
            </c:ext>
          </c:extLst>
        </c:dLbl>
      </c:pivotFmt>
      <c:pivotFmt>
        <c:idx val="14"/>
        <c:spPr>
          <a:solidFill>
            <a:schemeClr val="accent1">
              <a:alpha val="85000"/>
            </a:schemeClr>
          </a:solidFill>
          <a:ln w="9525" cap="flat" cmpd="sng" algn="ctr">
            <a:solidFill>
              <a:schemeClr val="accent1">
                <a:lumMod val="75000"/>
              </a:schemeClr>
            </a:solidFill>
            <a:round/>
          </a:ln>
          <a:effectLst/>
          <a:sp3d contourW="9525">
            <a:contourClr>
              <a:schemeClr val="accent1">
                <a:lumMod val="75000"/>
              </a:schemeClr>
            </a:contourClr>
          </a:sp3d>
        </c:spPr>
        <c:dLbl>
          <c:idx val="0"/>
          <c:layout>
            <c:manualLayout>
              <c:x val="0"/>
              <c:y val="2.056676355486213E-2"/>
            </c:manualLayout>
          </c:layout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1100" b="1" i="0" u="none" strike="noStrike" kern="1200" baseline="0">
                  <a:solidFill>
                    <a:schemeClr val="tx1"/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>
              <c15:layout/>
            </c:ext>
          </c:extLst>
        </c:dLbl>
      </c:pivotFmt>
      <c:pivotFmt>
        <c:idx val="15"/>
        <c:spPr>
          <a:solidFill>
            <a:schemeClr val="accent1">
              <a:alpha val="85000"/>
            </a:schemeClr>
          </a:solidFill>
          <a:ln w="9525" cap="flat" cmpd="sng" algn="ctr">
            <a:solidFill>
              <a:schemeClr val="accent1">
                <a:lumMod val="75000"/>
              </a:schemeClr>
            </a:solidFill>
            <a:round/>
          </a:ln>
          <a:effectLst/>
          <a:sp3d contourW="9525">
            <a:contourClr>
              <a:schemeClr val="accent1">
                <a:lumMod val="75000"/>
              </a:schemeClr>
            </a:contourClr>
          </a:sp3d>
        </c:spPr>
        <c:dLbl>
          <c:idx val="0"/>
          <c:layout>
            <c:manualLayout>
              <c:x val="-5.8786208292652452E-3"/>
              <c:y val="2.3504872634128149E-2"/>
            </c:manualLayout>
          </c:layout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1100" b="1" i="0" u="none" strike="noStrike" kern="1200" baseline="0">
                  <a:solidFill>
                    <a:schemeClr val="tx1"/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>
              <c15:layout/>
            </c:ext>
          </c:extLst>
        </c:dLbl>
      </c:pivotFmt>
      <c:pivotFmt>
        <c:idx val="16"/>
        <c:spPr>
          <a:solidFill>
            <a:schemeClr val="accent1">
              <a:alpha val="85000"/>
            </a:schemeClr>
          </a:solidFill>
          <a:ln w="9525" cap="flat" cmpd="sng" algn="ctr">
            <a:solidFill>
              <a:schemeClr val="accent1">
                <a:lumMod val="75000"/>
              </a:schemeClr>
            </a:solidFill>
            <a:round/>
          </a:ln>
          <a:effectLst/>
          <a:sp3d contourW="9525">
            <a:contourClr>
              <a:schemeClr val="accent1">
                <a:lumMod val="75000"/>
              </a:schemeClr>
            </a:contourClr>
          </a:sp3d>
        </c:spPr>
        <c:dLbl>
          <c:idx val="0"/>
          <c:layout>
            <c:manualLayout>
              <c:x val="-5.8786208292651012E-3"/>
              <c:y val="1.4690545396330093E-2"/>
            </c:manualLayout>
          </c:layout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1100" b="1" i="0" u="none" strike="noStrike" kern="1200" baseline="0">
                  <a:solidFill>
                    <a:schemeClr val="tx1"/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>
              <c15:layout/>
            </c:ext>
          </c:extLst>
        </c:dLbl>
      </c:pivotFmt>
    </c:pivotFmts>
    <c:view3D>
      <c:rotX val="0"/>
      <c:rotY val="0"/>
      <c:depthPercent val="60"/>
      <c:rAngAx val="0"/>
      <c:perspective val="100"/>
    </c:view3D>
    <c:floor>
      <c:thickness val="0"/>
      <c:spPr>
        <a:solidFill>
          <a:schemeClr val="lt1">
            <a:lumMod val="95000"/>
          </a:schemeClr>
        </a:solidFill>
        <a:ln>
          <a:noFill/>
        </a:ln>
        <a:effectLst/>
        <a:sp3d/>
      </c:spPr>
    </c:floor>
    <c:sideWall>
      <c:thickness val="0"/>
      <c:spPr>
        <a:noFill/>
        <a:ln>
          <a:noFill/>
        </a:ln>
        <a:effectLst/>
        <a:sp3d/>
      </c:spPr>
    </c:sideWall>
    <c:backWall>
      <c:thickness val="0"/>
      <c:spPr>
        <a:noFill/>
        <a:ln>
          <a:noFill/>
        </a:ln>
        <a:effectLst/>
        <a:sp3d/>
      </c:spPr>
    </c:backWall>
    <c:plotArea>
      <c:layout>
        <c:manualLayout>
          <c:layoutTarget val="inner"/>
          <c:xMode val="edge"/>
          <c:yMode val="edge"/>
          <c:x val="0.1160255905511811"/>
          <c:y val="4.5275590551181105E-2"/>
          <c:w val="0.85897440944881887"/>
          <c:h val="0.72352755905511812"/>
        </c:manualLayout>
      </c:layout>
      <c:bar3DChart>
        <c:barDir val="col"/>
        <c:grouping val="standard"/>
        <c:varyColors val="0"/>
        <c:ser>
          <c:idx val="0"/>
          <c:order val="0"/>
          <c:tx>
            <c:strRef>
              <c:f>'SYNTHESE GRAPHIQUE'!$B$21</c:f>
              <c:strCache>
                <c:ptCount val="1"/>
                <c:pt idx="0">
                  <c:v>Pourcentage de SF6 par type de DJ</c:v>
                </c:pt>
              </c:strCache>
            </c:strRef>
          </c:tx>
          <c:spPr>
            <a:solidFill>
              <a:schemeClr val="accent1">
                <a:alpha val="85000"/>
              </a:schemeClr>
            </a:solidFill>
            <a:ln w="9525" cap="flat" cmpd="sng" algn="ctr">
              <a:solidFill>
                <a:schemeClr val="accent1">
                  <a:lumMod val="75000"/>
                </a:schemeClr>
              </a:solidFill>
              <a:round/>
            </a:ln>
            <a:effectLst/>
            <a:sp3d contourW="9525">
              <a:contourClr>
                <a:schemeClr val="accent1">
                  <a:lumMod val="75000"/>
                </a:schemeClr>
              </a:contourClr>
            </a:sp3d>
          </c:spPr>
          <c:invertIfNegative val="0"/>
          <c:dPt>
            <c:idx val="0"/>
            <c:invertIfNegative val="0"/>
            <c:bubble3D val="0"/>
            <c:spPr>
              <a:solidFill>
                <a:schemeClr val="accent1">
                  <a:alpha val="85000"/>
                </a:schemeClr>
              </a:solidFill>
              <a:ln w="9525" cap="flat" cmpd="sng" algn="ctr">
                <a:solidFill>
                  <a:schemeClr val="accent1">
                    <a:lumMod val="75000"/>
                  </a:schemeClr>
                </a:solidFill>
                <a:round/>
              </a:ln>
              <a:effectLst/>
              <a:sp3d contourW="9525">
                <a:contourClr>
                  <a:schemeClr val="accent1">
                    <a:lumMod val="75000"/>
                  </a:schemeClr>
                </a:contourClr>
              </a:sp3d>
            </c:spPr>
          </c:dPt>
          <c:dPt>
            <c:idx val="1"/>
            <c:invertIfNegative val="0"/>
            <c:bubble3D val="0"/>
          </c:dPt>
          <c:dPt>
            <c:idx val="2"/>
            <c:invertIfNegative val="0"/>
            <c:bubble3D val="0"/>
            <c:spPr>
              <a:solidFill>
                <a:schemeClr val="accent1">
                  <a:alpha val="85000"/>
                </a:schemeClr>
              </a:solidFill>
              <a:ln w="9525" cap="flat" cmpd="sng" algn="ctr">
                <a:solidFill>
                  <a:schemeClr val="accent1">
                    <a:lumMod val="75000"/>
                  </a:schemeClr>
                </a:solidFill>
                <a:round/>
              </a:ln>
              <a:effectLst/>
              <a:sp3d contourW="9525">
                <a:contourClr>
                  <a:schemeClr val="accent1">
                    <a:lumMod val="75000"/>
                  </a:schemeClr>
                </a:contourClr>
              </a:sp3d>
            </c:spPr>
          </c:dPt>
          <c:dPt>
            <c:idx val="3"/>
            <c:invertIfNegative val="0"/>
            <c:bubble3D val="0"/>
          </c:dPt>
          <c:dPt>
            <c:idx val="4"/>
            <c:invertIfNegative val="0"/>
            <c:bubble3D val="0"/>
          </c:dPt>
          <c:dPt>
            <c:idx val="5"/>
            <c:invertIfNegative val="0"/>
            <c:bubble3D val="0"/>
          </c:dPt>
          <c:dPt>
            <c:idx val="6"/>
            <c:invertIfNegative val="0"/>
            <c:bubble3D val="0"/>
          </c:dPt>
          <c:dPt>
            <c:idx val="7"/>
            <c:invertIfNegative val="0"/>
            <c:bubble3D val="0"/>
          </c:dPt>
          <c:dLbls>
            <c:dLbl>
              <c:idx val="0"/>
              <c:layout>
                <c:manualLayout>
                  <c:x val="-7.1848980129912779E-17"/>
                  <c:y val="2.3504872634128149E-2"/>
                </c:manualLayout>
              </c:layout>
              <c:showLegendKey val="0"/>
              <c:showVal val="1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layout/>
                </c:ext>
              </c:extLst>
            </c:dLbl>
            <c:dLbl>
              <c:idx val="2"/>
              <c:layout>
                <c:manualLayout>
                  <c:x val="-5.8786208292651012E-3"/>
                  <c:y val="1.4690545396330093E-2"/>
                </c:manualLayout>
              </c:layout>
              <c:showLegendKey val="0"/>
              <c:showVal val="1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layout/>
                </c:ext>
              </c:extLst>
            </c:dLbl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1100" b="1" i="0" u="none" strike="noStrike" kern="1200" baseline="0">
                    <a:solidFill>
                      <a:schemeClr val="tx1"/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layout/>
                <c15:showLeaderLines val="1"/>
                <c15:leaderLines>
                  <c:spPr>
                    <a:ln w="9525">
                      <a:solidFill>
                        <a:schemeClr val="dk1">
                          <a:lumMod val="50000"/>
                          <a:lumOff val="50000"/>
                        </a:schemeClr>
                      </a:solidFill>
                    </a:ln>
                    <a:effectLst/>
                  </c:spPr>
                </c15:leaderLines>
              </c:ext>
            </c:extLst>
          </c:dLbls>
          <c:cat>
            <c:strRef>
              <c:f>'SYNTHESE GRAPHIQUE'!$A$22:$A$25</c:f>
              <c:strCache>
                <c:ptCount val="3"/>
                <c:pt idx="0">
                  <c:v>HEXABLOCH9S</c:v>
                </c:pt>
                <c:pt idx="1">
                  <c:v>PFA1_72,5</c:v>
                </c:pt>
              </c:strCache>
            </c:strRef>
          </c:cat>
          <c:val>
            <c:numRef>
              <c:f>'SYNTHESE GRAPHIQUE'!$B$22:$B$25</c:f>
              <c:numCache>
                <c:formatCode>0.00%</c:formatCode>
                <c:ptCount val="3"/>
                <c:pt idx="0">
                  <c:v>0.7142857142857143</c:v>
                </c:pt>
                <c:pt idx="1">
                  <c:v>0.2857142857142857</c:v>
                </c:pt>
                <c:pt idx="2">
                  <c:v>0</c:v>
                </c:pt>
              </c:numCache>
            </c:numRef>
          </c:val>
        </c:ser>
        <c:ser>
          <c:idx val="1"/>
          <c:order val="1"/>
          <c:tx>
            <c:strRef>
              <c:f>'SYNTHESE GRAPHIQUE'!$C$21</c:f>
              <c:strCache>
                <c:ptCount val="1"/>
                <c:pt idx="0">
                  <c:v>masse de SF6 (en kG)</c:v>
                </c:pt>
              </c:strCache>
            </c:strRef>
          </c:tx>
          <c:spPr>
            <a:solidFill>
              <a:schemeClr val="accent2">
                <a:alpha val="85000"/>
              </a:schemeClr>
            </a:solidFill>
            <a:ln w="9525" cap="flat" cmpd="sng" algn="ctr">
              <a:solidFill>
                <a:schemeClr val="accent2">
                  <a:lumMod val="75000"/>
                </a:schemeClr>
              </a:solidFill>
              <a:round/>
            </a:ln>
            <a:effectLst/>
            <a:sp3d contourW="9525">
              <a:contourClr>
                <a:schemeClr val="accent2">
                  <a:lumMod val="75000"/>
                </a:schemeClr>
              </a:contourClr>
            </a:sp3d>
          </c:spPr>
          <c:invertIfNegative val="0"/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1200" b="1" i="0" u="none" strike="noStrike" kern="1200" baseline="0">
                    <a:solidFill>
                      <a:schemeClr val="accent2">
                        <a:lumMod val="50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layout/>
                <c15:showLeaderLines val="1"/>
                <c15:leaderLines>
                  <c:spPr>
                    <a:ln w="9525">
                      <a:solidFill>
                        <a:schemeClr val="dk1">
                          <a:lumMod val="50000"/>
                          <a:lumOff val="50000"/>
                        </a:schemeClr>
                      </a:solidFill>
                    </a:ln>
                    <a:effectLst/>
                  </c:spPr>
                </c15:leaderLines>
              </c:ext>
            </c:extLst>
          </c:dLbls>
          <c:cat>
            <c:strRef>
              <c:f>'SYNTHESE GRAPHIQUE'!$A$22:$A$25</c:f>
              <c:strCache>
                <c:ptCount val="3"/>
                <c:pt idx="0">
                  <c:v>HEXABLOCH9S</c:v>
                </c:pt>
                <c:pt idx="1">
                  <c:v>PFA1_72,5</c:v>
                </c:pt>
              </c:strCache>
            </c:strRef>
          </c:cat>
          <c:val>
            <c:numRef>
              <c:f>'SYNTHESE GRAPHIQUE'!$C$22:$C$25</c:f>
              <c:numCache>
                <c:formatCode>General</c:formatCode>
                <c:ptCount val="3"/>
                <c:pt idx="0">
                  <c:v>5</c:v>
                </c:pt>
                <c:pt idx="1">
                  <c:v>2</c:v>
                </c:pt>
                <c:pt idx="2">
                  <c:v>0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65"/>
        <c:shape val="box"/>
        <c:axId val="-1170897360"/>
        <c:axId val="-1170896816"/>
        <c:axId val="-1042512352"/>
      </c:bar3DChart>
      <c:catAx>
        <c:axId val="-1170897360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spPr>
          <a:noFill/>
          <a:ln w="19050" cap="flat" cmpd="sng" algn="ctr">
            <a:solidFill>
              <a:schemeClr val="dk1">
                <a:lumMod val="75000"/>
                <a:lumOff val="2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1100" b="0" i="0" u="none" strike="noStrike" kern="1200" cap="all" baseline="0">
                <a:solidFill>
                  <a:schemeClr val="dk1">
                    <a:lumMod val="75000"/>
                    <a:lumOff val="2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-1170896816"/>
        <c:crosses val="autoZero"/>
        <c:auto val="1"/>
        <c:lblAlgn val="ctr"/>
        <c:lblOffset val="100"/>
        <c:noMultiLvlLbl val="0"/>
      </c:catAx>
      <c:valAx>
        <c:axId val="-1170896816"/>
        <c:scaling>
          <c:orientation val="minMax"/>
        </c:scaling>
        <c:delete val="1"/>
        <c:axPos val="l"/>
        <c:majorGridlines>
          <c:spPr>
            <a:ln w="9525" cap="flat" cmpd="sng" algn="ctr">
              <a:solidFill>
                <a:schemeClr val="dk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0.00%" sourceLinked="1"/>
        <c:majorTickMark val="none"/>
        <c:minorTickMark val="none"/>
        <c:tickLblPos val="nextTo"/>
        <c:crossAx val="-1170897360"/>
        <c:crosses val="autoZero"/>
        <c:crossBetween val="between"/>
      </c:valAx>
      <c:serAx>
        <c:axId val="-1042512352"/>
        <c:scaling>
          <c:orientation val="minMax"/>
        </c:scaling>
        <c:delete val="1"/>
        <c:axPos val="b"/>
        <c:majorTickMark val="none"/>
        <c:minorTickMark val="none"/>
        <c:tickLblPos val="nextTo"/>
        <c:crossAx val="-1170896816"/>
        <c:crosses val="autoZero"/>
      </c:serAx>
      <c:spPr>
        <a:noFill/>
        <a:ln>
          <a:noFill/>
        </a:ln>
        <a:effectLst/>
      </c:spPr>
    </c:plotArea>
    <c:legend>
      <c:legendPos val="r"/>
      <c:layout>
        <c:manualLayout>
          <c:xMode val="edge"/>
          <c:yMode val="edge"/>
          <c:x val="0.62839133331512698"/>
          <c:y val="1.6203937007873984E-2"/>
          <c:w val="0.27933663235568218"/>
          <c:h val="9.9161875466742933E-2"/>
        </c:manualLayout>
      </c:layout>
      <c:overlay val="0"/>
      <c:spPr>
        <a:solidFill>
          <a:schemeClr val="lt1">
            <a:lumMod val="95000"/>
            <a:alpha val="39000"/>
          </a:schemeClr>
        </a:solidFill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dk1">
                  <a:lumMod val="75000"/>
                  <a:lumOff val="2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showDLblsOverMax val="0"/>
  </c:chart>
  <c:spPr>
    <a:gradFill flip="none" rotWithShape="1">
      <a:gsLst>
        <a:gs pos="0">
          <a:schemeClr val="lt1"/>
        </a:gs>
        <a:gs pos="39000">
          <a:schemeClr val="lt1"/>
        </a:gs>
        <a:gs pos="100000">
          <a:schemeClr val="lt1">
            <a:lumMod val="75000"/>
          </a:schemeClr>
        </a:gs>
      </a:gsLst>
      <a:path path="circle">
        <a:fillToRect l="50000" t="-80000" r="50000" b="180000"/>
      </a:path>
      <a:tileRect/>
    </a:gradFill>
    <a:ln w="9525" cap="flat" cmpd="sng" algn="ctr">
      <a:solidFill>
        <a:schemeClr val="dk1">
          <a:lumMod val="25000"/>
          <a:lumOff val="7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  <c:userShapes r:id="rId3"/>
  <c:extLst>
    <c:ext xmlns:c14="http://schemas.microsoft.com/office/drawing/2007/8/2/chart" uri="{781A3756-C4B2-4CAC-9D66-4F8BD8637D16}">
      <c14:pivotOptions>
        <c14:dropZoneFilter val="1"/>
        <c14:dropZoneCategories val="1"/>
        <c14:dropZoneData val="1"/>
        <c14:dropZoneSeries val="1"/>
      </c14:pivotOptions>
    </c:ext>
  </c:extLst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2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3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288">
  <cs:axisTitle>
    <cs:lnRef idx="0"/>
    <cs:fillRef idx="0"/>
    <cs:effectRef idx="0"/>
    <cs:fontRef idx="minor">
      <a:schemeClr val="dk1">
        <a:lumMod val="75000"/>
        <a:lumOff val="25000"/>
      </a:schemeClr>
    </cs:fontRef>
    <cs:defRPr sz="900" b="1" kern="1200"/>
  </cs:axisTitle>
  <cs:categoryAxis>
    <cs:lnRef idx="0"/>
    <cs:fillRef idx="0"/>
    <cs:effectRef idx="0"/>
    <cs:fontRef idx="minor">
      <a:schemeClr val="dk1">
        <a:lumMod val="75000"/>
        <a:lumOff val="25000"/>
      </a:schemeClr>
    </cs:fontRef>
    <cs:spPr>
      <a:ln w="19050" cap="flat" cmpd="sng" algn="ctr">
        <a:solidFill>
          <a:schemeClr val="dk1">
            <a:lumMod val="75000"/>
            <a:lumOff val="25000"/>
          </a:schemeClr>
        </a:solidFill>
        <a:round/>
      </a:ln>
    </cs:spPr>
    <cs:defRPr sz="900" kern="1200" cap="all" baseline="0"/>
  </cs:categoryAxis>
  <cs:chartArea>
    <cs:lnRef idx="0"/>
    <cs:fillRef idx="0"/>
    <cs:effectRef idx="0"/>
    <cs:fontRef idx="minor">
      <a:schemeClr val="dk1"/>
    </cs:fontRef>
    <cs:spPr>
      <a:gradFill flip="none" rotWithShape="1">
        <a:gsLst>
          <a:gs pos="0">
            <a:schemeClr val="lt1"/>
          </a:gs>
          <a:gs pos="39000">
            <a:schemeClr val="lt1"/>
          </a:gs>
          <a:gs pos="100000">
            <a:schemeClr val="lt1">
              <a:lumMod val="75000"/>
            </a:schemeClr>
          </a:gs>
        </a:gsLst>
        <a:path path="circle">
          <a:fillToRect l="50000" t="-80000" r="50000" b="180000"/>
        </a:path>
        <a:tileRect/>
      </a:gradFill>
      <a:ln w="9525" cap="flat" cmpd="sng" algn="ctr">
        <a:solidFill>
          <a:schemeClr val="dk1">
            <a:lumMod val="25000"/>
            <a:lumOff val="75000"/>
          </a:schemeClr>
        </a:solidFill>
        <a:round/>
      </a:ln>
    </cs:spPr>
    <cs:defRPr sz="900" kern="1200"/>
  </cs:chartArea>
  <cs:dataLabel>
    <cs:lnRef idx="0"/>
    <cs:fillRef idx="0"/>
    <cs:effectRef idx="0"/>
    <cs:fontRef idx="minor">
      <a:schemeClr val="dk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lt1"/>
    </cs:fontRef>
    <cs:spPr>
      <a:solidFill>
        <a:schemeClr val="dk1">
          <a:lumMod val="65000"/>
          <a:lumOff val="35000"/>
          <a:alpha val="75000"/>
        </a:schemeClr>
      </a:solidFill>
    </cs:spPr>
    <cs:defRPr sz="900" b="1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>
      <cs:styleClr val="auto"/>
    </cs:lnRef>
    <cs:fillRef idx="0">
      <cs:styleClr val="auto"/>
    </cs:fillRef>
    <cs:effectRef idx="0"/>
    <cs:fontRef idx="minor">
      <a:schemeClr val="dk1"/>
    </cs:fontRef>
    <cs:spPr>
      <a:solidFill>
        <a:schemeClr val="phClr">
          <a:alpha val="85000"/>
        </a:schemeClr>
      </a:solidFill>
      <a:ln w="9525" cap="flat" cmpd="sng" algn="ctr">
        <a:solidFill>
          <a:schemeClr val="phClr">
            <a:lumMod val="75000"/>
          </a:schemeClr>
        </a:solidFill>
        <a:round/>
      </a:ln>
    </cs:spPr>
  </cs:dataPoint>
  <cs:dataPoint3D>
    <cs:lnRef idx="0">
      <cs:styleClr val="auto"/>
    </cs:lnRef>
    <cs:fillRef idx="0">
      <cs:styleClr val="auto"/>
    </cs:fillRef>
    <cs:effectRef idx="0">
      <cs:styleClr val="auto"/>
    </cs:effectRef>
    <cs:fontRef idx="minor">
      <a:schemeClr val="dk1"/>
    </cs:fontRef>
    <cs:spPr>
      <a:solidFill>
        <a:schemeClr val="phClr">
          <a:alpha val="85000"/>
        </a:schemeClr>
      </a:solidFill>
      <a:ln w="9525" cap="flat" cmpd="sng" algn="ctr">
        <a:solidFill>
          <a:schemeClr val="phClr">
            <a:lumMod val="75000"/>
          </a:schemeClr>
        </a:solidFill>
        <a:round/>
      </a:ln>
    </cs:spPr>
  </cs:dataPoint3D>
  <cs:dataPointLine>
    <cs:lnRef idx="0">
      <cs:styleClr val="auto"/>
    </cs:lnRef>
    <cs:fillRef idx="0"/>
    <cs:effectRef idx="0"/>
    <cs:fontRef idx="minor">
      <a:schemeClr val="dk1"/>
    </cs:fontRef>
    <cs:spPr>
      <a:ln w="31750" cap="rnd">
        <a:solidFill>
          <a:schemeClr val="phClr">
            <a:alpha val="85000"/>
          </a:schemeClr>
        </a:solidFill>
        <a:round/>
      </a:ln>
    </cs:spPr>
  </cs:dataPointLine>
  <cs:dataPointMarker>
    <cs:lnRef idx="0"/>
    <cs:fillRef idx="0">
      <cs:styleClr val="auto"/>
    </cs:fillRef>
    <cs:effectRef idx="0"/>
    <cs:fontRef idx="minor">
      <a:schemeClr val="dk1"/>
    </cs:fontRef>
    <cs:spPr>
      <a:solidFill>
        <a:schemeClr val="phClr">
          <a:alpha val="85000"/>
        </a:schemeClr>
      </a:solidFill>
    </cs:spPr>
  </cs:dataPointMarker>
  <cs:dataPointMarkerLayout symbol="circle" size="6"/>
  <cs:dataPointWireframe>
    <cs:lnRef idx="0">
      <cs:styleClr val="auto"/>
    </cs:lnRef>
    <cs:fillRef idx="0"/>
    <cs:effectRef idx="0"/>
    <cs:fontRef idx="minor">
      <a:schemeClr val="dk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dk1">
        <a:lumMod val="75000"/>
        <a:lumOff val="25000"/>
      </a:schemeClr>
    </cs:fontRef>
    <cs:spPr>
      <a:ln w="9525">
        <a:solidFill>
          <a:schemeClr val="dk1">
            <a:lumMod val="35000"/>
            <a:lumOff val="65000"/>
          </a:schemeClr>
        </a:solidFill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50000"/>
          <a:lumOff val="50000"/>
        </a:schemeClr>
      </a:solidFill>
      <a:ln w="9525">
        <a:solidFill>
          <a:schemeClr val="dk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dk1"/>
    </cs:fontRef>
    <cs:spPr>
      <a:ln w="9525">
        <a:solidFill>
          <a:schemeClr val="dk1">
            <a:lumMod val="35000"/>
            <a:lumOff val="65000"/>
          </a:schemeClr>
        </a:solidFill>
        <a:prstDash val="dash"/>
      </a:ln>
    </cs:spPr>
  </cs:dropLine>
  <cs:errorBar>
    <cs:lnRef idx="0"/>
    <cs:fillRef idx="0"/>
    <cs:effectRef idx="0"/>
    <cs:fontRef idx="minor">
      <a:schemeClr val="dk1"/>
    </cs:fontRef>
    <cs:spPr>
      <a:ln w="9525">
        <a:solidFill>
          <a:schemeClr val="dk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dk1"/>
    </cs:fontRef>
    <cs:spPr>
      <a:solidFill>
        <a:schemeClr val="lt1">
          <a:lumMod val="95000"/>
        </a:schemeClr>
      </a:solidFill>
      <a:sp3d/>
    </cs:spPr>
  </cs:floor>
  <cs:gridlineMajor>
    <cs:lnRef idx="0"/>
    <cs:fillRef idx="0"/>
    <cs:effectRef idx="0"/>
    <cs:fontRef idx="minor">
      <a:schemeClr val="dk1"/>
    </cs:fontRef>
    <cs:spPr>
      <a:ln w="9525" cap="flat" cmpd="sng" algn="ctr">
        <a:solidFill>
          <a:schemeClr val="dk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dk1"/>
    </cs:fontRef>
    <cs:spPr>
      <a:ln w="9525" cap="flat" cmpd="sng" algn="ctr">
        <a:solidFill>
          <a:schemeClr val="dk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dk1"/>
    </cs:fontRef>
    <cs:spPr>
      <a:ln w="9525">
        <a:solidFill>
          <a:schemeClr val="dk1">
            <a:lumMod val="35000"/>
            <a:lumOff val="65000"/>
          </a:schemeClr>
        </a:solidFill>
        <a:prstDash val="dash"/>
      </a:ln>
    </cs:spPr>
  </cs:hiLoLine>
  <cs:leaderLine>
    <cs:lnRef idx="0"/>
    <cs:fillRef idx="0"/>
    <cs:effectRef idx="0"/>
    <cs:fontRef idx="minor">
      <a:schemeClr val="dk1"/>
    </cs:fontRef>
    <cs:spPr>
      <a:ln w="9525">
        <a:solidFill>
          <a:schemeClr val="dk1">
            <a:lumMod val="50000"/>
            <a:lumOff val="50000"/>
          </a:schemeClr>
        </a:solidFill>
      </a:ln>
    </cs:spPr>
  </cs:leaderLine>
  <cs:legend>
    <cs:lnRef idx="0"/>
    <cs:fillRef idx="0"/>
    <cs:effectRef idx="0"/>
    <cs:fontRef idx="minor">
      <a:schemeClr val="dk1">
        <a:lumMod val="75000"/>
        <a:lumOff val="25000"/>
      </a:schemeClr>
    </cs:fontRef>
    <cs:spPr>
      <a:solidFill>
        <a:schemeClr val="lt1">
          <a:lumMod val="95000"/>
          <a:alpha val="39000"/>
        </a:schemeClr>
      </a:solidFill>
    </cs:spPr>
    <cs:defRPr sz="900" kern="1200"/>
  </cs:legend>
  <cs:plotArea>
    <cs:lnRef idx="0"/>
    <cs:fillRef idx="0"/>
    <cs:effectRef idx="0"/>
    <cs:fontRef idx="minor">
      <a:schemeClr val="dk1"/>
    </cs:fontRef>
  </cs:plotArea>
  <cs:plotArea3D>
    <cs:lnRef idx="0"/>
    <cs:fillRef idx="0"/>
    <cs:effectRef idx="0"/>
    <cs:fontRef idx="minor">
      <a:schemeClr val="dk1"/>
    </cs:fontRef>
  </cs:plotArea3D>
  <cs:seriesAxis>
    <cs:lnRef idx="0"/>
    <cs:fillRef idx="0"/>
    <cs:effectRef idx="0"/>
    <cs:fontRef idx="minor">
      <a:schemeClr val="dk1">
        <a:lumMod val="75000"/>
        <a:lumOff val="25000"/>
      </a:schemeClr>
    </cs:fontRef>
    <cs:spPr/>
    <cs:defRPr sz="900" kern="1200"/>
  </cs:seriesAxis>
  <cs:seriesLine>
    <cs:lnRef idx="0"/>
    <cs:fillRef idx="0"/>
    <cs:effectRef idx="0"/>
    <cs:fontRef idx="minor">
      <a:schemeClr val="dk1"/>
    </cs:fontRef>
    <cs:spPr>
      <a:ln w="9525">
        <a:solidFill>
          <a:schemeClr val="dk1">
            <a:lumMod val="50000"/>
            <a:lumOff val="50000"/>
          </a:schemeClr>
        </a:solidFill>
        <a:round/>
      </a:ln>
    </cs:spPr>
  </cs:seriesLine>
  <cs:title>
    <cs:lnRef idx="0"/>
    <cs:fillRef idx="0"/>
    <cs:effectRef idx="0"/>
    <cs:fontRef idx="minor">
      <a:schemeClr val="dk1">
        <a:lumMod val="75000"/>
        <a:lumOff val="25000"/>
      </a:schemeClr>
    </cs:fontRef>
    <cs:defRPr sz="1800" b="1" kern="1200" baseline="0"/>
  </cs:title>
  <cs:trendline>
    <cs:lnRef idx="0">
      <cs:styleClr val="auto"/>
    </cs:lnRef>
    <cs:fillRef idx="0"/>
    <cs:effectRef idx="0"/>
    <cs:fontRef idx="minor">
      <a:schemeClr val="dk1"/>
    </cs:fontRef>
    <cs:spPr>
      <a:ln w="19050" cap="rnd">
        <a:solidFill>
          <a:schemeClr val="phClr"/>
        </a:solidFill>
      </a:ln>
    </cs:spPr>
  </cs:trendline>
  <cs:trendlineLabel>
    <cs:lnRef idx="0"/>
    <cs:fillRef idx="0"/>
    <cs:effectRef idx="0"/>
    <cs:fontRef idx="minor">
      <a:schemeClr val="dk1">
        <a:lumMod val="75000"/>
        <a:lumOff val="2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dk1">
            <a:lumMod val="65000"/>
            <a:lumOff val="35000"/>
          </a:schemeClr>
        </a:solidFill>
      </a:ln>
    </cs:spPr>
  </cs:upBar>
  <cs:valueAxis>
    <cs:lnRef idx="0"/>
    <cs:fillRef idx="0"/>
    <cs:effectRef idx="0"/>
    <cs:fontRef idx="minor">
      <a:schemeClr val="dk1">
        <a:lumMod val="75000"/>
        <a:lumOff val="25000"/>
      </a:schemeClr>
    </cs:fontRef>
    <cs:spPr>
      <a:ln>
        <a:noFill/>
      </a:ln>
    </cs:spPr>
    <cs:defRPr sz="900" kern="1200"/>
  </cs:valueAxis>
  <cs:wall>
    <cs:lnRef idx="0"/>
    <cs:fillRef idx="0"/>
    <cs:effectRef idx="0"/>
    <cs:fontRef idx="minor">
      <a:schemeClr val="dk1"/>
    </cs:fontRef>
  </cs:wall>
</cs:chartStyle>
</file>

<file path=xl/charts/style2.xml><?xml version="1.0" encoding="utf-8"?>
<cs:chartStyle xmlns:cs="http://schemas.microsoft.com/office/drawing/2012/chartStyle" xmlns:a="http://schemas.openxmlformats.org/drawingml/2006/main" id="288">
  <cs:axisTitle>
    <cs:lnRef idx="0"/>
    <cs:fillRef idx="0"/>
    <cs:effectRef idx="0"/>
    <cs:fontRef idx="minor">
      <a:schemeClr val="dk1">
        <a:lumMod val="75000"/>
        <a:lumOff val="25000"/>
      </a:schemeClr>
    </cs:fontRef>
    <cs:defRPr sz="900" b="1" kern="1200"/>
  </cs:axisTitle>
  <cs:categoryAxis>
    <cs:lnRef idx="0"/>
    <cs:fillRef idx="0"/>
    <cs:effectRef idx="0"/>
    <cs:fontRef idx="minor">
      <a:schemeClr val="dk1">
        <a:lumMod val="75000"/>
        <a:lumOff val="25000"/>
      </a:schemeClr>
    </cs:fontRef>
    <cs:spPr>
      <a:ln w="19050" cap="flat" cmpd="sng" algn="ctr">
        <a:solidFill>
          <a:schemeClr val="dk1">
            <a:lumMod val="75000"/>
            <a:lumOff val="25000"/>
          </a:schemeClr>
        </a:solidFill>
        <a:round/>
      </a:ln>
    </cs:spPr>
    <cs:defRPr sz="900" kern="1200" cap="all" baseline="0"/>
  </cs:categoryAxis>
  <cs:chartArea>
    <cs:lnRef idx="0"/>
    <cs:fillRef idx="0"/>
    <cs:effectRef idx="0"/>
    <cs:fontRef idx="minor">
      <a:schemeClr val="dk1"/>
    </cs:fontRef>
    <cs:spPr>
      <a:gradFill flip="none" rotWithShape="1">
        <a:gsLst>
          <a:gs pos="0">
            <a:schemeClr val="lt1"/>
          </a:gs>
          <a:gs pos="39000">
            <a:schemeClr val="lt1"/>
          </a:gs>
          <a:gs pos="100000">
            <a:schemeClr val="lt1">
              <a:lumMod val="75000"/>
            </a:schemeClr>
          </a:gs>
        </a:gsLst>
        <a:path path="circle">
          <a:fillToRect l="50000" t="-80000" r="50000" b="180000"/>
        </a:path>
        <a:tileRect/>
      </a:gradFill>
      <a:ln w="9525" cap="flat" cmpd="sng" algn="ctr">
        <a:solidFill>
          <a:schemeClr val="dk1">
            <a:lumMod val="25000"/>
            <a:lumOff val="75000"/>
          </a:schemeClr>
        </a:solidFill>
        <a:round/>
      </a:ln>
    </cs:spPr>
    <cs:defRPr sz="900" kern="1200"/>
  </cs:chartArea>
  <cs:dataLabel>
    <cs:lnRef idx="0"/>
    <cs:fillRef idx="0"/>
    <cs:effectRef idx="0"/>
    <cs:fontRef idx="minor">
      <a:schemeClr val="dk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lt1"/>
    </cs:fontRef>
    <cs:spPr>
      <a:solidFill>
        <a:schemeClr val="dk1">
          <a:lumMod val="65000"/>
          <a:lumOff val="35000"/>
          <a:alpha val="75000"/>
        </a:schemeClr>
      </a:solidFill>
    </cs:spPr>
    <cs:defRPr sz="900" b="1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>
      <cs:styleClr val="auto"/>
    </cs:lnRef>
    <cs:fillRef idx="0">
      <cs:styleClr val="auto"/>
    </cs:fillRef>
    <cs:effectRef idx="0"/>
    <cs:fontRef idx="minor">
      <a:schemeClr val="dk1"/>
    </cs:fontRef>
    <cs:spPr>
      <a:solidFill>
        <a:schemeClr val="phClr">
          <a:alpha val="85000"/>
        </a:schemeClr>
      </a:solidFill>
      <a:ln w="9525" cap="flat" cmpd="sng" algn="ctr">
        <a:solidFill>
          <a:schemeClr val="phClr">
            <a:lumMod val="75000"/>
          </a:schemeClr>
        </a:solidFill>
        <a:round/>
      </a:ln>
    </cs:spPr>
  </cs:dataPoint>
  <cs:dataPoint3D>
    <cs:lnRef idx="0">
      <cs:styleClr val="auto"/>
    </cs:lnRef>
    <cs:fillRef idx="0">
      <cs:styleClr val="auto"/>
    </cs:fillRef>
    <cs:effectRef idx="0">
      <cs:styleClr val="auto"/>
    </cs:effectRef>
    <cs:fontRef idx="minor">
      <a:schemeClr val="dk1"/>
    </cs:fontRef>
    <cs:spPr>
      <a:solidFill>
        <a:schemeClr val="phClr">
          <a:alpha val="85000"/>
        </a:schemeClr>
      </a:solidFill>
      <a:ln w="9525" cap="flat" cmpd="sng" algn="ctr">
        <a:solidFill>
          <a:schemeClr val="phClr">
            <a:lumMod val="75000"/>
          </a:schemeClr>
        </a:solidFill>
        <a:round/>
      </a:ln>
    </cs:spPr>
  </cs:dataPoint3D>
  <cs:dataPointLine>
    <cs:lnRef idx="0">
      <cs:styleClr val="auto"/>
    </cs:lnRef>
    <cs:fillRef idx="0"/>
    <cs:effectRef idx="0"/>
    <cs:fontRef idx="minor">
      <a:schemeClr val="dk1"/>
    </cs:fontRef>
    <cs:spPr>
      <a:ln w="31750" cap="rnd">
        <a:solidFill>
          <a:schemeClr val="phClr">
            <a:alpha val="85000"/>
          </a:schemeClr>
        </a:solidFill>
        <a:round/>
      </a:ln>
    </cs:spPr>
  </cs:dataPointLine>
  <cs:dataPointMarker>
    <cs:lnRef idx="0"/>
    <cs:fillRef idx="0">
      <cs:styleClr val="auto"/>
    </cs:fillRef>
    <cs:effectRef idx="0"/>
    <cs:fontRef idx="minor">
      <a:schemeClr val="dk1"/>
    </cs:fontRef>
    <cs:spPr>
      <a:solidFill>
        <a:schemeClr val="phClr">
          <a:alpha val="85000"/>
        </a:schemeClr>
      </a:solidFill>
    </cs:spPr>
  </cs:dataPointMarker>
  <cs:dataPointMarkerLayout symbol="circle" size="6"/>
  <cs:dataPointWireframe>
    <cs:lnRef idx="0">
      <cs:styleClr val="auto"/>
    </cs:lnRef>
    <cs:fillRef idx="0"/>
    <cs:effectRef idx="0"/>
    <cs:fontRef idx="minor">
      <a:schemeClr val="dk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dk1">
        <a:lumMod val="75000"/>
        <a:lumOff val="25000"/>
      </a:schemeClr>
    </cs:fontRef>
    <cs:spPr>
      <a:ln w="9525">
        <a:solidFill>
          <a:schemeClr val="dk1">
            <a:lumMod val="35000"/>
            <a:lumOff val="65000"/>
          </a:schemeClr>
        </a:solidFill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50000"/>
          <a:lumOff val="50000"/>
        </a:schemeClr>
      </a:solidFill>
      <a:ln w="9525">
        <a:solidFill>
          <a:schemeClr val="dk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dk1"/>
    </cs:fontRef>
    <cs:spPr>
      <a:ln w="9525">
        <a:solidFill>
          <a:schemeClr val="dk1">
            <a:lumMod val="35000"/>
            <a:lumOff val="65000"/>
          </a:schemeClr>
        </a:solidFill>
        <a:prstDash val="dash"/>
      </a:ln>
    </cs:spPr>
  </cs:dropLine>
  <cs:errorBar>
    <cs:lnRef idx="0"/>
    <cs:fillRef idx="0"/>
    <cs:effectRef idx="0"/>
    <cs:fontRef idx="minor">
      <a:schemeClr val="dk1"/>
    </cs:fontRef>
    <cs:spPr>
      <a:ln w="9525">
        <a:solidFill>
          <a:schemeClr val="dk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dk1"/>
    </cs:fontRef>
    <cs:spPr>
      <a:solidFill>
        <a:schemeClr val="lt1">
          <a:lumMod val="95000"/>
        </a:schemeClr>
      </a:solidFill>
      <a:sp3d/>
    </cs:spPr>
  </cs:floor>
  <cs:gridlineMajor>
    <cs:lnRef idx="0"/>
    <cs:fillRef idx="0"/>
    <cs:effectRef idx="0"/>
    <cs:fontRef idx="minor">
      <a:schemeClr val="dk1"/>
    </cs:fontRef>
    <cs:spPr>
      <a:ln w="9525" cap="flat" cmpd="sng" algn="ctr">
        <a:solidFill>
          <a:schemeClr val="dk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dk1"/>
    </cs:fontRef>
    <cs:spPr>
      <a:ln w="9525" cap="flat" cmpd="sng" algn="ctr">
        <a:solidFill>
          <a:schemeClr val="dk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dk1"/>
    </cs:fontRef>
    <cs:spPr>
      <a:ln w="9525">
        <a:solidFill>
          <a:schemeClr val="dk1">
            <a:lumMod val="35000"/>
            <a:lumOff val="65000"/>
          </a:schemeClr>
        </a:solidFill>
        <a:prstDash val="dash"/>
      </a:ln>
    </cs:spPr>
  </cs:hiLoLine>
  <cs:leaderLine>
    <cs:lnRef idx="0"/>
    <cs:fillRef idx="0"/>
    <cs:effectRef idx="0"/>
    <cs:fontRef idx="minor">
      <a:schemeClr val="dk1"/>
    </cs:fontRef>
    <cs:spPr>
      <a:ln w="9525">
        <a:solidFill>
          <a:schemeClr val="dk1">
            <a:lumMod val="50000"/>
            <a:lumOff val="50000"/>
          </a:schemeClr>
        </a:solidFill>
      </a:ln>
    </cs:spPr>
  </cs:leaderLine>
  <cs:legend>
    <cs:lnRef idx="0"/>
    <cs:fillRef idx="0"/>
    <cs:effectRef idx="0"/>
    <cs:fontRef idx="minor">
      <a:schemeClr val="dk1">
        <a:lumMod val="75000"/>
        <a:lumOff val="25000"/>
      </a:schemeClr>
    </cs:fontRef>
    <cs:spPr>
      <a:solidFill>
        <a:schemeClr val="lt1">
          <a:lumMod val="95000"/>
          <a:alpha val="39000"/>
        </a:schemeClr>
      </a:solidFill>
    </cs:spPr>
    <cs:defRPr sz="900" kern="1200"/>
  </cs:legend>
  <cs:plotArea>
    <cs:lnRef idx="0"/>
    <cs:fillRef idx="0"/>
    <cs:effectRef idx="0"/>
    <cs:fontRef idx="minor">
      <a:schemeClr val="dk1"/>
    </cs:fontRef>
  </cs:plotArea>
  <cs:plotArea3D>
    <cs:lnRef idx="0"/>
    <cs:fillRef idx="0"/>
    <cs:effectRef idx="0"/>
    <cs:fontRef idx="minor">
      <a:schemeClr val="dk1"/>
    </cs:fontRef>
  </cs:plotArea3D>
  <cs:seriesAxis>
    <cs:lnRef idx="0"/>
    <cs:fillRef idx="0"/>
    <cs:effectRef idx="0"/>
    <cs:fontRef idx="minor">
      <a:schemeClr val="dk1">
        <a:lumMod val="75000"/>
        <a:lumOff val="25000"/>
      </a:schemeClr>
    </cs:fontRef>
    <cs:spPr/>
    <cs:defRPr sz="900" kern="1200"/>
  </cs:seriesAxis>
  <cs:seriesLine>
    <cs:lnRef idx="0"/>
    <cs:fillRef idx="0"/>
    <cs:effectRef idx="0"/>
    <cs:fontRef idx="minor">
      <a:schemeClr val="dk1"/>
    </cs:fontRef>
    <cs:spPr>
      <a:ln w="9525">
        <a:solidFill>
          <a:schemeClr val="dk1">
            <a:lumMod val="50000"/>
            <a:lumOff val="50000"/>
          </a:schemeClr>
        </a:solidFill>
        <a:round/>
      </a:ln>
    </cs:spPr>
  </cs:seriesLine>
  <cs:title>
    <cs:lnRef idx="0"/>
    <cs:fillRef idx="0"/>
    <cs:effectRef idx="0"/>
    <cs:fontRef idx="minor">
      <a:schemeClr val="dk1">
        <a:lumMod val="75000"/>
        <a:lumOff val="25000"/>
      </a:schemeClr>
    </cs:fontRef>
    <cs:defRPr sz="1800" b="1" kern="1200" baseline="0"/>
  </cs:title>
  <cs:trendline>
    <cs:lnRef idx="0">
      <cs:styleClr val="auto"/>
    </cs:lnRef>
    <cs:fillRef idx="0"/>
    <cs:effectRef idx="0"/>
    <cs:fontRef idx="minor">
      <a:schemeClr val="dk1"/>
    </cs:fontRef>
    <cs:spPr>
      <a:ln w="19050" cap="rnd">
        <a:solidFill>
          <a:schemeClr val="phClr"/>
        </a:solidFill>
      </a:ln>
    </cs:spPr>
  </cs:trendline>
  <cs:trendlineLabel>
    <cs:lnRef idx="0"/>
    <cs:fillRef idx="0"/>
    <cs:effectRef idx="0"/>
    <cs:fontRef idx="minor">
      <a:schemeClr val="dk1">
        <a:lumMod val="75000"/>
        <a:lumOff val="2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dk1">
            <a:lumMod val="65000"/>
            <a:lumOff val="35000"/>
          </a:schemeClr>
        </a:solidFill>
      </a:ln>
    </cs:spPr>
  </cs:upBar>
  <cs:valueAxis>
    <cs:lnRef idx="0"/>
    <cs:fillRef idx="0"/>
    <cs:effectRef idx="0"/>
    <cs:fontRef idx="minor">
      <a:schemeClr val="dk1">
        <a:lumMod val="75000"/>
        <a:lumOff val="25000"/>
      </a:schemeClr>
    </cs:fontRef>
    <cs:spPr>
      <a:ln>
        <a:noFill/>
      </a:ln>
    </cs:spPr>
    <cs:defRPr sz="900" kern="1200"/>
  </cs:valueAxis>
  <cs:wall>
    <cs:lnRef idx="0"/>
    <cs:fillRef idx="0"/>
    <cs:effectRef idx="0"/>
    <cs:fontRef idx="minor">
      <a:schemeClr val="dk1"/>
    </cs:fontRef>
  </cs:wall>
</cs:chartStyle>
</file>

<file path=xl/charts/style3.xml><?xml version="1.0" encoding="utf-8"?>
<cs:chartStyle xmlns:cs="http://schemas.microsoft.com/office/drawing/2012/chartStyle" xmlns:a="http://schemas.openxmlformats.org/drawingml/2006/main" id="288">
  <cs:axisTitle>
    <cs:lnRef idx="0"/>
    <cs:fillRef idx="0"/>
    <cs:effectRef idx="0"/>
    <cs:fontRef idx="minor">
      <a:schemeClr val="dk1">
        <a:lumMod val="75000"/>
        <a:lumOff val="25000"/>
      </a:schemeClr>
    </cs:fontRef>
    <cs:defRPr sz="900" b="1" kern="1200"/>
  </cs:axisTitle>
  <cs:categoryAxis>
    <cs:lnRef idx="0"/>
    <cs:fillRef idx="0"/>
    <cs:effectRef idx="0"/>
    <cs:fontRef idx="minor">
      <a:schemeClr val="dk1">
        <a:lumMod val="75000"/>
        <a:lumOff val="25000"/>
      </a:schemeClr>
    </cs:fontRef>
    <cs:spPr>
      <a:ln w="19050" cap="flat" cmpd="sng" algn="ctr">
        <a:solidFill>
          <a:schemeClr val="dk1">
            <a:lumMod val="75000"/>
            <a:lumOff val="25000"/>
          </a:schemeClr>
        </a:solidFill>
        <a:round/>
      </a:ln>
    </cs:spPr>
    <cs:defRPr sz="900" kern="1200" cap="all" baseline="0"/>
  </cs:categoryAxis>
  <cs:chartArea>
    <cs:lnRef idx="0"/>
    <cs:fillRef idx="0"/>
    <cs:effectRef idx="0"/>
    <cs:fontRef idx="minor">
      <a:schemeClr val="dk1"/>
    </cs:fontRef>
    <cs:spPr>
      <a:gradFill flip="none" rotWithShape="1">
        <a:gsLst>
          <a:gs pos="0">
            <a:schemeClr val="lt1"/>
          </a:gs>
          <a:gs pos="39000">
            <a:schemeClr val="lt1"/>
          </a:gs>
          <a:gs pos="100000">
            <a:schemeClr val="lt1">
              <a:lumMod val="75000"/>
            </a:schemeClr>
          </a:gs>
        </a:gsLst>
        <a:path path="circle">
          <a:fillToRect l="50000" t="-80000" r="50000" b="180000"/>
        </a:path>
        <a:tileRect/>
      </a:gradFill>
      <a:ln w="9525" cap="flat" cmpd="sng" algn="ctr">
        <a:solidFill>
          <a:schemeClr val="dk1">
            <a:lumMod val="25000"/>
            <a:lumOff val="75000"/>
          </a:schemeClr>
        </a:solidFill>
        <a:round/>
      </a:ln>
    </cs:spPr>
    <cs:defRPr sz="900" kern="1200"/>
  </cs:chartArea>
  <cs:dataLabel>
    <cs:lnRef idx="0"/>
    <cs:fillRef idx="0"/>
    <cs:effectRef idx="0"/>
    <cs:fontRef idx="minor">
      <a:schemeClr val="dk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lt1"/>
    </cs:fontRef>
    <cs:spPr>
      <a:solidFill>
        <a:schemeClr val="dk1">
          <a:lumMod val="65000"/>
          <a:lumOff val="35000"/>
          <a:alpha val="75000"/>
        </a:schemeClr>
      </a:solidFill>
    </cs:spPr>
    <cs:defRPr sz="900" b="1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>
      <cs:styleClr val="auto"/>
    </cs:lnRef>
    <cs:fillRef idx="0">
      <cs:styleClr val="auto"/>
    </cs:fillRef>
    <cs:effectRef idx="0"/>
    <cs:fontRef idx="minor">
      <a:schemeClr val="dk1"/>
    </cs:fontRef>
    <cs:spPr>
      <a:solidFill>
        <a:schemeClr val="phClr">
          <a:alpha val="85000"/>
        </a:schemeClr>
      </a:solidFill>
      <a:ln w="9525" cap="flat" cmpd="sng" algn="ctr">
        <a:solidFill>
          <a:schemeClr val="phClr">
            <a:lumMod val="75000"/>
          </a:schemeClr>
        </a:solidFill>
        <a:round/>
      </a:ln>
    </cs:spPr>
  </cs:dataPoint>
  <cs:dataPoint3D>
    <cs:lnRef idx="0">
      <cs:styleClr val="auto"/>
    </cs:lnRef>
    <cs:fillRef idx="0">
      <cs:styleClr val="auto"/>
    </cs:fillRef>
    <cs:effectRef idx="0">
      <cs:styleClr val="auto"/>
    </cs:effectRef>
    <cs:fontRef idx="minor">
      <a:schemeClr val="dk1"/>
    </cs:fontRef>
    <cs:spPr>
      <a:solidFill>
        <a:schemeClr val="phClr">
          <a:alpha val="85000"/>
        </a:schemeClr>
      </a:solidFill>
      <a:ln w="9525" cap="flat" cmpd="sng" algn="ctr">
        <a:solidFill>
          <a:schemeClr val="phClr">
            <a:lumMod val="75000"/>
          </a:schemeClr>
        </a:solidFill>
        <a:round/>
      </a:ln>
    </cs:spPr>
  </cs:dataPoint3D>
  <cs:dataPointLine>
    <cs:lnRef idx="0">
      <cs:styleClr val="auto"/>
    </cs:lnRef>
    <cs:fillRef idx="0"/>
    <cs:effectRef idx="0"/>
    <cs:fontRef idx="minor">
      <a:schemeClr val="dk1"/>
    </cs:fontRef>
    <cs:spPr>
      <a:ln w="31750" cap="rnd">
        <a:solidFill>
          <a:schemeClr val="phClr">
            <a:alpha val="85000"/>
          </a:schemeClr>
        </a:solidFill>
        <a:round/>
      </a:ln>
    </cs:spPr>
  </cs:dataPointLine>
  <cs:dataPointMarker>
    <cs:lnRef idx="0"/>
    <cs:fillRef idx="0">
      <cs:styleClr val="auto"/>
    </cs:fillRef>
    <cs:effectRef idx="0"/>
    <cs:fontRef idx="minor">
      <a:schemeClr val="dk1"/>
    </cs:fontRef>
    <cs:spPr>
      <a:solidFill>
        <a:schemeClr val="phClr">
          <a:alpha val="85000"/>
        </a:schemeClr>
      </a:solidFill>
    </cs:spPr>
  </cs:dataPointMarker>
  <cs:dataPointMarkerLayout symbol="circle" size="6"/>
  <cs:dataPointWireframe>
    <cs:lnRef idx="0">
      <cs:styleClr val="auto"/>
    </cs:lnRef>
    <cs:fillRef idx="0"/>
    <cs:effectRef idx="0"/>
    <cs:fontRef idx="minor">
      <a:schemeClr val="dk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dk1">
        <a:lumMod val="75000"/>
        <a:lumOff val="25000"/>
      </a:schemeClr>
    </cs:fontRef>
    <cs:spPr>
      <a:ln w="9525">
        <a:solidFill>
          <a:schemeClr val="dk1">
            <a:lumMod val="35000"/>
            <a:lumOff val="65000"/>
          </a:schemeClr>
        </a:solidFill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50000"/>
          <a:lumOff val="50000"/>
        </a:schemeClr>
      </a:solidFill>
      <a:ln w="9525">
        <a:solidFill>
          <a:schemeClr val="dk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dk1"/>
    </cs:fontRef>
    <cs:spPr>
      <a:ln w="9525">
        <a:solidFill>
          <a:schemeClr val="dk1">
            <a:lumMod val="35000"/>
            <a:lumOff val="65000"/>
          </a:schemeClr>
        </a:solidFill>
        <a:prstDash val="dash"/>
      </a:ln>
    </cs:spPr>
  </cs:dropLine>
  <cs:errorBar>
    <cs:lnRef idx="0"/>
    <cs:fillRef idx="0"/>
    <cs:effectRef idx="0"/>
    <cs:fontRef idx="minor">
      <a:schemeClr val="dk1"/>
    </cs:fontRef>
    <cs:spPr>
      <a:ln w="9525">
        <a:solidFill>
          <a:schemeClr val="dk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dk1"/>
    </cs:fontRef>
    <cs:spPr>
      <a:solidFill>
        <a:schemeClr val="lt1">
          <a:lumMod val="95000"/>
        </a:schemeClr>
      </a:solidFill>
      <a:sp3d/>
    </cs:spPr>
  </cs:floor>
  <cs:gridlineMajor>
    <cs:lnRef idx="0"/>
    <cs:fillRef idx="0"/>
    <cs:effectRef idx="0"/>
    <cs:fontRef idx="minor">
      <a:schemeClr val="dk1"/>
    </cs:fontRef>
    <cs:spPr>
      <a:ln w="9525" cap="flat" cmpd="sng" algn="ctr">
        <a:solidFill>
          <a:schemeClr val="dk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dk1"/>
    </cs:fontRef>
    <cs:spPr>
      <a:ln w="9525" cap="flat" cmpd="sng" algn="ctr">
        <a:solidFill>
          <a:schemeClr val="dk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dk1"/>
    </cs:fontRef>
    <cs:spPr>
      <a:ln w="9525">
        <a:solidFill>
          <a:schemeClr val="dk1">
            <a:lumMod val="35000"/>
            <a:lumOff val="65000"/>
          </a:schemeClr>
        </a:solidFill>
        <a:prstDash val="dash"/>
      </a:ln>
    </cs:spPr>
  </cs:hiLoLine>
  <cs:leaderLine>
    <cs:lnRef idx="0"/>
    <cs:fillRef idx="0"/>
    <cs:effectRef idx="0"/>
    <cs:fontRef idx="minor">
      <a:schemeClr val="dk1"/>
    </cs:fontRef>
    <cs:spPr>
      <a:ln w="9525">
        <a:solidFill>
          <a:schemeClr val="dk1">
            <a:lumMod val="50000"/>
            <a:lumOff val="50000"/>
          </a:schemeClr>
        </a:solidFill>
      </a:ln>
    </cs:spPr>
  </cs:leaderLine>
  <cs:legend>
    <cs:lnRef idx="0"/>
    <cs:fillRef idx="0"/>
    <cs:effectRef idx="0"/>
    <cs:fontRef idx="minor">
      <a:schemeClr val="dk1">
        <a:lumMod val="75000"/>
        <a:lumOff val="25000"/>
      </a:schemeClr>
    </cs:fontRef>
    <cs:spPr>
      <a:solidFill>
        <a:schemeClr val="lt1">
          <a:lumMod val="95000"/>
          <a:alpha val="39000"/>
        </a:schemeClr>
      </a:solidFill>
    </cs:spPr>
    <cs:defRPr sz="900" kern="1200"/>
  </cs:legend>
  <cs:plotArea>
    <cs:lnRef idx="0"/>
    <cs:fillRef idx="0"/>
    <cs:effectRef idx="0"/>
    <cs:fontRef idx="minor">
      <a:schemeClr val="dk1"/>
    </cs:fontRef>
  </cs:plotArea>
  <cs:plotArea3D>
    <cs:lnRef idx="0"/>
    <cs:fillRef idx="0"/>
    <cs:effectRef idx="0"/>
    <cs:fontRef idx="minor">
      <a:schemeClr val="dk1"/>
    </cs:fontRef>
  </cs:plotArea3D>
  <cs:seriesAxis>
    <cs:lnRef idx="0"/>
    <cs:fillRef idx="0"/>
    <cs:effectRef idx="0"/>
    <cs:fontRef idx="minor">
      <a:schemeClr val="dk1">
        <a:lumMod val="75000"/>
        <a:lumOff val="25000"/>
      </a:schemeClr>
    </cs:fontRef>
    <cs:spPr/>
    <cs:defRPr sz="900" kern="1200"/>
  </cs:seriesAxis>
  <cs:seriesLine>
    <cs:lnRef idx="0"/>
    <cs:fillRef idx="0"/>
    <cs:effectRef idx="0"/>
    <cs:fontRef idx="minor">
      <a:schemeClr val="dk1"/>
    </cs:fontRef>
    <cs:spPr>
      <a:ln w="9525">
        <a:solidFill>
          <a:schemeClr val="dk1">
            <a:lumMod val="50000"/>
            <a:lumOff val="50000"/>
          </a:schemeClr>
        </a:solidFill>
        <a:round/>
      </a:ln>
    </cs:spPr>
  </cs:seriesLine>
  <cs:title>
    <cs:lnRef idx="0"/>
    <cs:fillRef idx="0"/>
    <cs:effectRef idx="0"/>
    <cs:fontRef idx="minor">
      <a:schemeClr val="dk1">
        <a:lumMod val="75000"/>
        <a:lumOff val="25000"/>
      </a:schemeClr>
    </cs:fontRef>
    <cs:defRPr sz="1800" b="1" kern="1200" baseline="0"/>
  </cs:title>
  <cs:trendline>
    <cs:lnRef idx="0">
      <cs:styleClr val="auto"/>
    </cs:lnRef>
    <cs:fillRef idx="0"/>
    <cs:effectRef idx="0"/>
    <cs:fontRef idx="minor">
      <a:schemeClr val="dk1"/>
    </cs:fontRef>
    <cs:spPr>
      <a:ln w="19050" cap="rnd">
        <a:solidFill>
          <a:schemeClr val="phClr"/>
        </a:solidFill>
      </a:ln>
    </cs:spPr>
  </cs:trendline>
  <cs:trendlineLabel>
    <cs:lnRef idx="0"/>
    <cs:fillRef idx="0"/>
    <cs:effectRef idx="0"/>
    <cs:fontRef idx="minor">
      <a:schemeClr val="dk1">
        <a:lumMod val="75000"/>
        <a:lumOff val="2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dk1">
            <a:lumMod val="65000"/>
            <a:lumOff val="35000"/>
          </a:schemeClr>
        </a:solidFill>
      </a:ln>
    </cs:spPr>
  </cs:upBar>
  <cs:valueAxis>
    <cs:lnRef idx="0"/>
    <cs:fillRef idx="0"/>
    <cs:effectRef idx="0"/>
    <cs:fontRef idx="minor">
      <a:schemeClr val="dk1">
        <a:lumMod val="75000"/>
        <a:lumOff val="25000"/>
      </a:schemeClr>
    </cs:fontRef>
    <cs:spPr>
      <a:ln>
        <a:noFill/>
      </a:ln>
    </cs:spPr>
    <cs:defRPr sz="900" kern="1200"/>
  </cs:valueAxis>
  <cs:wall>
    <cs:lnRef idx="0"/>
    <cs:fillRef idx="0"/>
    <cs:effectRef idx="0"/>
    <cs:fontRef idx="minor">
      <a:schemeClr val="dk1"/>
    </cs:fontRef>
  </cs:wall>
</cs:chartStyle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ctrlProps/ctrlProp3.xml><?xml version="1.0" encoding="utf-8"?>
<formControlPr xmlns="http://schemas.microsoft.com/office/spreadsheetml/2009/9/main" objectType="Button" lockText="1"/>
</file>

<file path=xl/ctrlProps/ctrlProp4.xml><?xml version="1.0" encoding="utf-8"?>
<formControlPr xmlns="http://schemas.microsoft.com/office/spreadsheetml/2009/9/main" objectType="Button" lockText="1"/>
</file>

<file path=xl/ctrlProps/ctrlProp5.xml><?xml version="1.0" encoding="utf-8"?>
<formControlPr xmlns="http://schemas.microsoft.com/office/spreadsheetml/2009/9/main" objectType="Button" lockText="1"/>
</file>

<file path=xl/drawings/_rels/drawing3.xml.rels><?xml version="1.0" encoding="UTF-8" standalone="yes"?>
<Relationships xmlns="http://schemas.openxmlformats.org/package/2006/relationships"><Relationship Id="rId3" Type="http://schemas.openxmlformats.org/officeDocument/2006/relationships/chart" Target="../charts/chart2.xml"/><Relationship Id="rId2" Type="http://schemas.openxmlformats.org/officeDocument/2006/relationships/chart" Target="../charts/chart1.xml"/><Relationship Id="rId1" Type="http://schemas.openxmlformats.org/officeDocument/2006/relationships/image" Target="../media/image1.png"/><Relationship Id="rId4" Type="http://schemas.openxmlformats.org/officeDocument/2006/relationships/chart" Target="../charts/chart3.xml"/></Relationships>
</file>

<file path=xl/drawings/_rels/vmlDrawing4.vml.rels><?xml version="1.0" encoding="UTF-8" standalone="yes"?>
<Relationships xmlns="http://schemas.openxmlformats.org/package/2006/relationships"><Relationship Id="rId1" Type="http://schemas.openxmlformats.org/officeDocument/2006/relationships/image" Target="../media/image2.png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19050</xdr:colOff>
          <xdr:row>14</xdr:row>
          <xdr:rowOff>38101</xdr:rowOff>
        </xdr:from>
        <xdr:to>
          <xdr:col>1</xdr:col>
          <xdr:colOff>4124325</xdr:colOff>
          <xdr:row>16</xdr:row>
          <xdr:rowOff>114301</xdr:rowOff>
        </xdr:to>
        <xdr:sp macro="" textlink="">
          <xdr:nvSpPr>
            <xdr:cNvPr id="3074" name="Button 2" hidden="1">
              <a:extLst>
                <a:ext uri="{63B3BB69-23CF-44E3-9099-C40C66FF867C}">
                  <a14:compatExt spid="_x0000_s3074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45720" tIns="50292" rIns="45720" bIns="50292" anchor="ctr" upright="1"/>
            <a:lstStyle/>
            <a:p>
              <a:pPr algn="ctr" rtl="0">
                <a:defRPr sz="1000"/>
              </a:pPr>
              <a:r>
                <a:rPr lang="fr-FR" sz="1800" b="1" i="0" u="none" strike="noStrike" baseline="0">
                  <a:solidFill>
                    <a:srgbClr val="FF0000"/>
                  </a:solidFill>
                  <a:latin typeface="Arial Black"/>
                </a:rPr>
                <a:t>ENVOYER VERS TABLEAU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6</xdr:col>
          <xdr:colOff>19050</xdr:colOff>
          <xdr:row>0</xdr:row>
          <xdr:rowOff>76200</xdr:rowOff>
        </xdr:from>
        <xdr:to>
          <xdr:col>7</xdr:col>
          <xdr:colOff>752475</xdr:colOff>
          <xdr:row>1</xdr:row>
          <xdr:rowOff>142875</xdr:rowOff>
        </xdr:to>
        <xdr:sp macro="" textlink="">
          <xdr:nvSpPr>
            <xdr:cNvPr id="3112" name="Button 40" hidden="1">
              <a:extLst>
                <a:ext uri="{63B3BB69-23CF-44E3-9099-C40C66FF867C}">
                  <a14:compatExt spid="_x0000_s3112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TABLEAU SUIVI SF6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6</xdr:col>
          <xdr:colOff>19050</xdr:colOff>
          <xdr:row>2</xdr:row>
          <xdr:rowOff>142875</xdr:rowOff>
        </xdr:from>
        <xdr:to>
          <xdr:col>7</xdr:col>
          <xdr:colOff>752475</xdr:colOff>
          <xdr:row>3</xdr:row>
          <xdr:rowOff>190500</xdr:rowOff>
        </xdr:to>
        <xdr:sp macro="" textlink="">
          <xdr:nvSpPr>
            <xdr:cNvPr id="3113" name="Button 41" hidden="1">
              <a:extLst>
                <a:ext uri="{63B3BB69-23CF-44E3-9099-C40C66FF867C}">
                  <a14:compatExt spid="_x0000_s3113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SYNTHESE GRAPHIQUE</a:t>
              </a:r>
            </a:p>
          </xdr:txBody>
        </xdr:sp>
        <xdr:clientData fPrintsWithSheet="0"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1181100</xdr:colOff>
          <xdr:row>0</xdr:row>
          <xdr:rowOff>66675</xdr:rowOff>
        </xdr:from>
        <xdr:to>
          <xdr:col>6</xdr:col>
          <xdr:colOff>742950</xdr:colOff>
          <xdr:row>2</xdr:row>
          <xdr:rowOff>95250</xdr:rowOff>
        </xdr:to>
        <xdr:sp macro="" textlink="">
          <xdr:nvSpPr>
            <xdr:cNvPr id="2097" name="Button 49" hidden="1">
              <a:extLst>
                <a:ext uri="{63B3BB69-23CF-44E3-9099-C40C66FF867C}">
                  <a14:compatExt spid="_x0000_s2097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Fermer tableau</a:t>
              </a:r>
            </a:p>
          </xdr:txBody>
        </xdr:sp>
        <xdr:clientData fPrintsWithSheet="0"/>
      </xdr:twoCellAnchor>
    </mc:Choice>
    <mc:Fallback/>
  </mc:AlternateContent>
</xdr:wsDr>
</file>

<file path=xl/drawings/drawing3.xml><?xml version="1.0" encoding="utf-8"?>
<xdr:wsDr xmlns:xdr="http://schemas.openxmlformats.org/drawingml/2006/spreadsheetDrawing" xmlns:a="http://schemas.openxmlformats.org/drawingml/2006/main">
  <xdr:twoCellAnchor editAs="oneCell">
    <xdr:from>
      <xdr:col>17</xdr:col>
      <xdr:colOff>476250</xdr:colOff>
      <xdr:row>31</xdr:row>
      <xdr:rowOff>0</xdr:rowOff>
    </xdr:from>
    <xdr:to>
      <xdr:col>19</xdr:col>
      <xdr:colOff>195834</xdr:colOff>
      <xdr:row>37</xdr:row>
      <xdr:rowOff>152400</xdr:rowOff>
    </xdr:to>
    <xdr:pic macro="[0]!ACTUALISER">
      <xdr:nvPicPr>
        <xdr:cNvPr id="11" name="Image 10"/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11220450" y="5905500"/>
          <a:ext cx="1243584" cy="1295400"/>
        </a:xfrm>
        <a:prstGeom prst="rect">
          <a:avLst/>
        </a:prstGeom>
      </xdr:spPr>
    </xdr:pic>
    <xdr:clientData/>
  </xdr:twoCellAnchor>
  <xdr:twoCellAnchor>
    <xdr:from>
      <xdr:col>3</xdr:col>
      <xdr:colOff>332509</xdr:colOff>
      <xdr:row>3</xdr:row>
      <xdr:rowOff>21069</xdr:rowOff>
    </xdr:from>
    <xdr:to>
      <xdr:col>11</xdr:col>
      <xdr:colOff>626492</xdr:colOff>
      <xdr:row>26</xdr:row>
      <xdr:rowOff>7718</xdr:rowOff>
    </xdr:to>
    <xdr:graphicFrame macro="">
      <xdr:nvGraphicFramePr>
        <xdr:cNvPr id="12" name="Graphique 11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"/>
        </a:graphicData>
      </a:graphic>
    </xdr:graphicFrame>
    <xdr:clientData/>
  </xdr:twoCellAnchor>
  <xdr:twoCellAnchor>
    <xdr:from>
      <xdr:col>11</xdr:col>
      <xdr:colOff>641349</xdr:colOff>
      <xdr:row>3</xdr:row>
      <xdr:rowOff>15874</xdr:rowOff>
    </xdr:from>
    <xdr:to>
      <xdr:col>20</xdr:col>
      <xdr:colOff>244508</xdr:colOff>
      <xdr:row>26</xdr:row>
      <xdr:rowOff>2523</xdr:rowOff>
    </xdr:to>
    <xdr:graphicFrame macro="">
      <xdr:nvGraphicFramePr>
        <xdr:cNvPr id="16" name="Graphique 15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3"/>
        </a:graphicData>
      </a:graphic>
    </xdr:graphicFrame>
    <xdr:clientData/>
  </xdr:twoCellAnchor>
  <xdr:twoCellAnchor>
    <xdr:from>
      <xdr:col>7</xdr:col>
      <xdr:colOff>429567</xdr:colOff>
      <xdr:row>25</xdr:row>
      <xdr:rowOff>187569</xdr:rowOff>
    </xdr:from>
    <xdr:to>
      <xdr:col>16</xdr:col>
      <xdr:colOff>34820</xdr:colOff>
      <xdr:row>48</xdr:row>
      <xdr:rowOff>174218</xdr:rowOff>
    </xdr:to>
    <xdr:graphicFrame macro="">
      <xdr:nvGraphicFramePr>
        <xdr:cNvPr id="26" name="Graphique 25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4"/>
        </a:graphicData>
      </a:graphic>
    </xdr:graphicFrame>
    <xdr:clientData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21</xdr:col>
          <xdr:colOff>419100</xdr:colOff>
          <xdr:row>2</xdr:row>
          <xdr:rowOff>123825</xdr:rowOff>
        </xdr:from>
        <xdr:to>
          <xdr:col>26</xdr:col>
          <xdr:colOff>152400</xdr:colOff>
          <xdr:row>6</xdr:row>
          <xdr:rowOff>38100</xdr:rowOff>
        </xdr:to>
        <xdr:sp macro="" textlink="">
          <xdr:nvSpPr>
            <xdr:cNvPr id="1025" name="Button 1" hidden="1">
              <a:extLst>
                <a:ext uri="{63B3BB69-23CF-44E3-9099-C40C66FF867C}">
                  <a14:compatExt spid="_x0000_s102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FERMER SYNTHESE GRAPHIQUE</a:t>
              </a:r>
            </a:p>
          </xdr:txBody>
        </xdr:sp>
        <xdr:clientData fPrintsWithSheet="0"/>
      </xdr:twoCellAnchor>
    </mc:Choice>
    <mc:Fallback/>
  </mc:AlternateContent>
</xdr:wsDr>
</file>

<file path=xl/drawings/drawing4.xml><?xml version="1.0" encoding="utf-8"?>
<c:userShapes xmlns:c="http://schemas.openxmlformats.org/drawingml/2006/chart">
  <cdr:relSizeAnchor xmlns:cdr="http://schemas.openxmlformats.org/drawingml/2006/chartDrawing">
    <cdr:from>
      <cdr:x>0</cdr:x>
      <cdr:y>0</cdr:y>
    </cdr:from>
    <cdr:to>
      <cdr:x>0.81378</cdr:x>
      <cdr:y>0.12153</cdr:y>
    </cdr:to>
    <cdr:sp macro="" textlink="">
      <cdr:nvSpPr>
        <cdr:cNvPr id="2" name="Rectangle 1"/>
        <cdr:cNvSpPr/>
      </cdr:nvSpPr>
      <cdr:spPr>
        <a:xfrm xmlns:a="http://schemas.openxmlformats.org/drawingml/2006/main">
          <a:off x="0" y="0"/>
          <a:ext cx="3714750" cy="334927"/>
        </a:xfrm>
        <a:prstGeom xmlns:a="http://schemas.openxmlformats.org/drawingml/2006/main" prst="rect">
          <a:avLst/>
        </a:prstGeom>
        <a:noFill xmlns:a="http://schemas.openxmlformats.org/drawingml/2006/main"/>
        <a:ln xmlns:a="http://schemas.openxmlformats.org/drawingml/2006/main">
          <a:noFill/>
        </a:ln>
      </cdr:spPr>
      <cdr:style>
        <a:lnRef xmlns:a="http://schemas.openxmlformats.org/drawingml/2006/main" idx="2">
          <a:schemeClr val="accent1">
            <a:shade val="50000"/>
          </a:schemeClr>
        </a:lnRef>
        <a:fillRef xmlns:a="http://schemas.openxmlformats.org/drawingml/2006/main" idx="1">
          <a:schemeClr val="accent1"/>
        </a:fillRef>
        <a:effectRef xmlns:a="http://schemas.openxmlformats.org/drawingml/2006/main" idx="0">
          <a:schemeClr val="accent1"/>
        </a:effectRef>
        <a:fontRef xmlns:a="http://schemas.openxmlformats.org/drawingml/2006/main" idx="minor">
          <a:schemeClr val="lt1"/>
        </a:fontRef>
      </cdr:style>
      <cdr:txBody>
        <a:bodyPr xmlns:a="http://schemas.openxmlformats.org/drawingml/2006/main" rtlCol="0" anchor="t"/>
        <a:lstStyle xmlns:a="http://schemas.openxmlformats.org/drawingml/2006/main">
          <a:lvl1pPr marL="0" indent="0">
            <a:defRPr sz="1100">
              <a:solidFill>
                <a:schemeClr val="lt1"/>
              </a:solidFill>
              <a:latin typeface="+mn-lt"/>
              <a:ea typeface="+mn-ea"/>
              <a:cs typeface="+mn-cs"/>
            </a:defRPr>
          </a:lvl1pPr>
          <a:lvl2pPr marL="457200" indent="0">
            <a:defRPr sz="1100">
              <a:solidFill>
                <a:schemeClr val="lt1"/>
              </a:solidFill>
              <a:latin typeface="+mn-lt"/>
              <a:ea typeface="+mn-ea"/>
              <a:cs typeface="+mn-cs"/>
            </a:defRPr>
          </a:lvl2pPr>
          <a:lvl3pPr marL="914400" indent="0">
            <a:defRPr sz="1100">
              <a:solidFill>
                <a:schemeClr val="lt1"/>
              </a:solidFill>
              <a:latin typeface="+mn-lt"/>
              <a:ea typeface="+mn-ea"/>
              <a:cs typeface="+mn-cs"/>
            </a:defRPr>
          </a:lvl3pPr>
          <a:lvl4pPr marL="1371600" indent="0">
            <a:defRPr sz="1100">
              <a:solidFill>
                <a:schemeClr val="lt1"/>
              </a:solidFill>
              <a:latin typeface="+mn-lt"/>
              <a:ea typeface="+mn-ea"/>
              <a:cs typeface="+mn-cs"/>
            </a:defRPr>
          </a:lvl4pPr>
          <a:lvl5pPr marL="1828800" indent="0">
            <a:defRPr sz="1100">
              <a:solidFill>
                <a:schemeClr val="lt1"/>
              </a:solidFill>
              <a:latin typeface="+mn-lt"/>
              <a:ea typeface="+mn-ea"/>
              <a:cs typeface="+mn-cs"/>
            </a:defRPr>
          </a:lvl5pPr>
          <a:lvl6pPr marL="2286000" indent="0">
            <a:defRPr sz="1100">
              <a:solidFill>
                <a:schemeClr val="lt1"/>
              </a:solidFill>
              <a:latin typeface="+mn-lt"/>
              <a:ea typeface="+mn-ea"/>
              <a:cs typeface="+mn-cs"/>
            </a:defRPr>
          </a:lvl6pPr>
          <a:lvl7pPr marL="2743200" indent="0">
            <a:defRPr sz="1100">
              <a:solidFill>
                <a:schemeClr val="lt1"/>
              </a:solidFill>
              <a:latin typeface="+mn-lt"/>
              <a:ea typeface="+mn-ea"/>
              <a:cs typeface="+mn-cs"/>
            </a:defRPr>
          </a:lvl7pPr>
          <a:lvl8pPr marL="3200400" indent="0">
            <a:defRPr sz="1100">
              <a:solidFill>
                <a:schemeClr val="lt1"/>
              </a:solidFill>
              <a:latin typeface="+mn-lt"/>
              <a:ea typeface="+mn-ea"/>
              <a:cs typeface="+mn-cs"/>
            </a:defRPr>
          </a:lvl8pPr>
          <a:lvl9pPr marL="3657600" indent="0">
            <a:defRPr sz="1100">
              <a:solidFill>
                <a:schemeClr val="lt1"/>
              </a:solidFill>
              <a:latin typeface="+mn-lt"/>
              <a:ea typeface="+mn-ea"/>
              <a:cs typeface="+mn-cs"/>
            </a:defRPr>
          </a:lvl9pPr>
        </a:lstStyle>
        <a:p xmlns:a="http://schemas.openxmlformats.org/drawingml/2006/main">
          <a:pPr algn="l"/>
          <a:r>
            <a:rPr lang="fr-FR" sz="1800">
              <a:solidFill>
                <a:sysClr val="windowText" lastClr="000000"/>
              </a:solidFill>
              <a:latin typeface="Alien Encounters" panose="00000400000000000000" pitchFamily="2" charset="0"/>
            </a:rPr>
            <a:t>TECHNOLOGIE</a:t>
          </a:r>
        </a:p>
      </cdr:txBody>
    </cdr:sp>
  </cdr:relSizeAnchor>
</c:userShapes>
</file>

<file path=xl/drawings/drawing5.xml><?xml version="1.0" encoding="utf-8"?>
<c:userShapes xmlns:c="http://schemas.openxmlformats.org/drawingml/2006/chart">
  <cdr:relSizeAnchor xmlns:cdr="http://schemas.openxmlformats.org/drawingml/2006/chartDrawing">
    <cdr:from>
      <cdr:x>0.01116</cdr:x>
      <cdr:y>0.01837</cdr:y>
    </cdr:from>
    <cdr:to>
      <cdr:x>0.82786</cdr:x>
      <cdr:y>0.13945</cdr:y>
    </cdr:to>
    <cdr:sp macro="" textlink="">
      <cdr:nvSpPr>
        <cdr:cNvPr id="2" name="Rectangle 1"/>
        <cdr:cNvSpPr/>
      </cdr:nvSpPr>
      <cdr:spPr>
        <a:xfrm xmlns:a="http://schemas.openxmlformats.org/drawingml/2006/main">
          <a:off x="50800" y="50800"/>
          <a:ext cx="3718299" cy="334741"/>
        </a:xfrm>
        <a:prstGeom xmlns:a="http://schemas.openxmlformats.org/drawingml/2006/main" prst="rect">
          <a:avLst/>
        </a:prstGeom>
        <a:noFill xmlns:a="http://schemas.openxmlformats.org/drawingml/2006/main"/>
        <a:ln xmlns:a="http://schemas.openxmlformats.org/drawingml/2006/main">
          <a:noFill/>
        </a:ln>
      </cdr:spPr>
      <cdr:style>
        <a:lnRef xmlns:a="http://schemas.openxmlformats.org/drawingml/2006/main" idx="2">
          <a:schemeClr val="accent1">
            <a:shade val="50000"/>
          </a:schemeClr>
        </a:lnRef>
        <a:fillRef xmlns:a="http://schemas.openxmlformats.org/drawingml/2006/main" idx="1">
          <a:schemeClr val="accent1"/>
        </a:fillRef>
        <a:effectRef xmlns:a="http://schemas.openxmlformats.org/drawingml/2006/main" idx="0">
          <a:schemeClr val="accent1"/>
        </a:effectRef>
        <a:fontRef xmlns:a="http://schemas.openxmlformats.org/drawingml/2006/main" idx="minor">
          <a:schemeClr val="lt1"/>
        </a:fontRef>
      </cdr:style>
      <cdr:txBody>
        <a:bodyPr xmlns:a="http://schemas.openxmlformats.org/drawingml/2006/main" rtlCol="0" anchor="t"/>
        <a:lstStyle xmlns:a="http://schemas.openxmlformats.org/drawingml/2006/main">
          <a:lvl1pPr marL="0" indent="0">
            <a:defRPr sz="1100">
              <a:solidFill>
                <a:schemeClr val="lt1"/>
              </a:solidFill>
              <a:latin typeface="+mn-lt"/>
              <a:ea typeface="+mn-ea"/>
              <a:cs typeface="+mn-cs"/>
            </a:defRPr>
          </a:lvl1pPr>
          <a:lvl2pPr marL="457200" indent="0">
            <a:defRPr sz="1100">
              <a:solidFill>
                <a:schemeClr val="lt1"/>
              </a:solidFill>
              <a:latin typeface="+mn-lt"/>
              <a:ea typeface="+mn-ea"/>
              <a:cs typeface="+mn-cs"/>
            </a:defRPr>
          </a:lvl2pPr>
          <a:lvl3pPr marL="914400" indent="0">
            <a:defRPr sz="1100">
              <a:solidFill>
                <a:schemeClr val="lt1"/>
              </a:solidFill>
              <a:latin typeface="+mn-lt"/>
              <a:ea typeface="+mn-ea"/>
              <a:cs typeface="+mn-cs"/>
            </a:defRPr>
          </a:lvl3pPr>
          <a:lvl4pPr marL="1371600" indent="0">
            <a:defRPr sz="1100">
              <a:solidFill>
                <a:schemeClr val="lt1"/>
              </a:solidFill>
              <a:latin typeface="+mn-lt"/>
              <a:ea typeface="+mn-ea"/>
              <a:cs typeface="+mn-cs"/>
            </a:defRPr>
          </a:lvl4pPr>
          <a:lvl5pPr marL="1828800" indent="0">
            <a:defRPr sz="1100">
              <a:solidFill>
                <a:schemeClr val="lt1"/>
              </a:solidFill>
              <a:latin typeface="+mn-lt"/>
              <a:ea typeface="+mn-ea"/>
              <a:cs typeface="+mn-cs"/>
            </a:defRPr>
          </a:lvl5pPr>
          <a:lvl6pPr marL="2286000" indent="0">
            <a:defRPr sz="1100">
              <a:solidFill>
                <a:schemeClr val="lt1"/>
              </a:solidFill>
              <a:latin typeface="+mn-lt"/>
              <a:ea typeface="+mn-ea"/>
              <a:cs typeface="+mn-cs"/>
            </a:defRPr>
          </a:lvl6pPr>
          <a:lvl7pPr marL="2743200" indent="0">
            <a:defRPr sz="1100">
              <a:solidFill>
                <a:schemeClr val="lt1"/>
              </a:solidFill>
              <a:latin typeface="+mn-lt"/>
              <a:ea typeface="+mn-ea"/>
              <a:cs typeface="+mn-cs"/>
            </a:defRPr>
          </a:lvl7pPr>
          <a:lvl8pPr marL="3200400" indent="0">
            <a:defRPr sz="1100">
              <a:solidFill>
                <a:schemeClr val="lt1"/>
              </a:solidFill>
              <a:latin typeface="+mn-lt"/>
              <a:ea typeface="+mn-ea"/>
              <a:cs typeface="+mn-cs"/>
            </a:defRPr>
          </a:lvl8pPr>
          <a:lvl9pPr marL="3657600" indent="0">
            <a:defRPr sz="1100">
              <a:solidFill>
                <a:schemeClr val="lt1"/>
              </a:solidFill>
              <a:latin typeface="+mn-lt"/>
              <a:ea typeface="+mn-ea"/>
              <a:cs typeface="+mn-cs"/>
            </a:defRPr>
          </a:lvl9pPr>
        </a:lstStyle>
        <a:p xmlns:a="http://schemas.openxmlformats.org/drawingml/2006/main">
          <a:pPr algn="l"/>
          <a:r>
            <a:rPr lang="fr-FR" sz="1800">
              <a:solidFill>
                <a:sysClr val="windowText" lastClr="000000"/>
              </a:solidFill>
              <a:latin typeface="Alien Encounters" panose="00000400000000000000" pitchFamily="2" charset="0"/>
            </a:rPr>
            <a:t>POSTE</a:t>
          </a:r>
        </a:p>
      </cdr:txBody>
    </cdr:sp>
  </cdr:relSizeAnchor>
</c:userShapes>
</file>

<file path=xl/drawings/drawing6.xml><?xml version="1.0" encoding="utf-8"?>
<c:userShapes xmlns:c="http://schemas.openxmlformats.org/drawingml/2006/chart">
  <cdr:relSizeAnchor xmlns:cdr="http://schemas.openxmlformats.org/drawingml/2006/chartDrawing">
    <cdr:from>
      <cdr:x>0.00873</cdr:x>
      <cdr:y>0.01333</cdr:y>
    </cdr:from>
    <cdr:to>
      <cdr:x>0.66521</cdr:x>
      <cdr:y>0.10486</cdr:y>
    </cdr:to>
    <cdr:sp macro="" textlink="">
      <cdr:nvSpPr>
        <cdr:cNvPr id="2" name="Rectangle 1"/>
        <cdr:cNvSpPr/>
      </cdr:nvSpPr>
      <cdr:spPr>
        <a:xfrm xmlns:a="http://schemas.openxmlformats.org/drawingml/2006/main">
          <a:off x="50800" y="50800"/>
          <a:ext cx="3822175" cy="348702"/>
        </a:xfrm>
        <a:prstGeom xmlns:a="http://schemas.openxmlformats.org/drawingml/2006/main" prst="rect">
          <a:avLst/>
        </a:prstGeom>
        <a:noFill xmlns:a="http://schemas.openxmlformats.org/drawingml/2006/main"/>
        <a:ln xmlns:a="http://schemas.openxmlformats.org/drawingml/2006/main">
          <a:noFill/>
        </a:ln>
      </cdr:spPr>
      <cdr:style>
        <a:lnRef xmlns:a="http://schemas.openxmlformats.org/drawingml/2006/main" idx="2">
          <a:schemeClr val="accent1">
            <a:shade val="50000"/>
          </a:schemeClr>
        </a:lnRef>
        <a:fillRef xmlns:a="http://schemas.openxmlformats.org/drawingml/2006/main" idx="1">
          <a:schemeClr val="accent1"/>
        </a:fillRef>
        <a:effectRef xmlns:a="http://schemas.openxmlformats.org/drawingml/2006/main" idx="0">
          <a:schemeClr val="accent1"/>
        </a:effectRef>
        <a:fontRef xmlns:a="http://schemas.openxmlformats.org/drawingml/2006/main" idx="minor">
          <a:schemeClr val="lt1"/>
        </a:fontRef>
      </cdr:style>
      <cdr:txBody>
        <a:bodyPr xmlns:a="http://schemas.openxmlformats.org/drawingml/2006/main" rtlCol="0" anchor="t"/>
        <a:lstStyle xmlns:a="http://schemas.openxmlformats.org/drawingml/2006/main">
          <a:lvl1pPr marL="0" indent="0">
            <a:defRPr sz="1100">
              <a:solidFill>
                <a:schemeClr val="lt1"/>
              </a:solidFill>
              <a:latin typeface="+mn-lt"/>
              <a:ea typeface="+mn-ea"/>
              <a:cs typeface="+mn-cs"/>
            </a:defRPr>
          </a:lvl1pPr>
          <a:lvl2pPr marL="457200" indent="0">
            <a:defRPr sz="1100">
              <a:solidFill>
                <a:schemeClr val="lt1"/>
              </a:solidFill>
              <a:latin typeface="+mn-lt"/>
              <a:ea typeface="+mn-ea"/>
              <a:cs typeface="+mn-cs"/>
            </a:defRPr>
          </a:lvl2pPr>
          <a:lvl3pPr marL="914400" indent="0">
            <a:defRPr sz="1100">
              <a:solidFill>
                <a:schemeClr val="lt1"/>
              </a:solidFill>
              <a:latin typeface="+mn-lt"/>
              <a:ea typeface="+mn-ea"/>
              <a:cs typeface="+mn-cs"/>
            </a:defRPr>
          </a:lvl3pPr>
          <a:lvl4pPr marL="1371600" indent="0">
            <a:defRPr sz="1100">
              <a:solidFill>
                <a:schemeClr val="lt1"/>
              </a:solidFill>
              <a:latin typeface="+mn-lt"/>
              <a:ea typeface="+mn-ea"/>
              <a:cs typeface="+mn-cs"/>
            </a:defRPr>
          </a:lvl4pPr>
          <a:lvl5pPr marL="1828800" indent="0">
            <a:defRPr sz="1100">
              <a:solidFill>
                <a:schemeClr val="lt1"/>
              </a:solidFill>
              <a:latin typeface="+mn-lt"/>
              <a:ea typeface="+mn-ea"/>
              <a:cs typeface="+mn-cs"/>
            </a:defRPr>
          </a:lvl5pPr>
          <a:lvl6pPr marL="2286000" indent="0">
            <a:defRPr sz="1100">
              <a:solidFill>
                <a:schemeClr val="lt1"/>
              </a:solidFill>
              <a:latin typeface="+mn-lt"/>
              <a:ea typeface="+mn-ea"/>
              <a:cs typeface="+mn-cs"/>
            </a:defRPr>
          </a:lvl6pPr>
          <a:lvl7pPr marL="2743200" indent="0">
            <a:defRPr sz="1100">
              <a:solidFill>
                <a:schemeClr val="lt1"/>
              </a:solidFill>
              <a:latin typeface="+mn-lt"/>
              <a:ea typeface="+mn-ea"/>
              <a:cs typeface="+mn-cs"/>
            </a:defRPr>
          </a:lvl7pPr>
          <a:lvl8pPr marL="3200400" indent="0">
            <a:defRPr sz="1100">
              <a:solidFill>
                <a:schemeClr val="lt1"/>
              </a:solidFill>
              <a:latin typeface="+mn-lt"/>
              <a:ea typeface="+mn-ea"/>
              <a:cs typeface="+mn-cs"/>
            </a:defRPr>
          </a:lvl8pPr>
          <a:lvl9pPr marL="3657600" indent="0">
            <a:defRPr sz="1100">
              <a:solidFill>
                <a:schemeClr val="lt1"/>
              </a:solidFill>
              <a:latin typeface="+mn-lt"/>
              <a:ea typeface="+mn-ea"/>
              <a:cs typeface="+mn-cs"/>
            </a:defRPr>
          </a:lvl9pPr>
        </a:lstStyle>
        <a:p xmlns:a="http://schemas.openxmlformats.org/drawingml/2006/main">
          <a:pPr algn="l"/>
          <a:r>
            <a:rPr lang="fr-FR" sz="1800">
              <a:solidFill>
                <a:sysClr val="windowText" lastClr="000000"/>
              </a:solidFill>
              <a:latin typeface="Alien Encounters" panose="00000400000000000000" pitchFamily="2" charset="0"/>
            </a:rPr>
            <a:t>DISJONCTEUR</a:t>
          </a:r>
        </a:p>
        <a:p xmlns:a="http://schemas.openxmlformats.org/drawingml/2006/main">
          <a:pPr algn="l"/>
          <a:endParaRPr lang="fr-FR" sz="1800">
            <a:solidFill>
              <a:sysClr val="windowText" lastClr="000000"/>
            </a:solidFill>
            <a:latin typeface="Alien Encounters" panose="00000400000000000000" pitchFamily="2" charset="0"/>
          </a:endParaRPr>
        </a:p>
      </cdr:txBody>
    </cdr:sp>
  </cdr:relSizeAnchor>
</c:userShapes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_rels/pivotCacheDefinition2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2.xml"/></Relationships>
</file>

<file path=xl/pivotCache/_rels/pivotCacheDefinition3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3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OnLoad="1" refreshedBy="Coboy" refreshedDate="43177.642615277779" createdVersion="5" refreshedVersion="5" minRefreshableVersion="3" recordCount="2">
  <cacheSource type="worksheet">
    <worksheetSource name="Tableau5"/>
  </cacheSource>
  <cacheFields count="3">
    <cacheField name="TECHNOLOGIE" numFmtId="0">
      <sharedItems count="2">
        <s v="PSEM"/>
        <s v="OUVERT"/>
      </sharedItems>
    </cacheField>
    <cacheField name="Colonne3" numFmtId="165">
      <sharedItems containsSemiMixedTypes="0" containsString="0" containsNumber="1" minValue="0.2857142857142857" maxValue="0.7142857142857143"/>
    </cacheField>
    <cacheField name="Colonne1" numFmtId="164">
      <sharedItems containsSemiMixedTypes="0" containsString="0" containsNumber="1" containsInteger="1" minValue="2" maxValue="5"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Definition2.xml><?xml version="1.0" encoding="utf-8"?>
<pivotCacheDefinition xmlns="http://schemas.openxmlformats.org/spreadsheetml/2006/main" xmlns:r="http://schemas.openxmlformats.org/officeDocument/2006/relationships" r:id="rId1" refreshedBy="Coboy" refreshedDate="43177.642615277779" createdVersion="5" refreshedVersion="5" minRefreshableVersion="3" recordCount="34">
  <cacheSource type="worksheet">
    <worksheetSource name="Tableau6"/>
  </cacheSource>
  <cacheFields count="6">
    <cacheField name="POSTE" numFmtId="0">
      <sharedItems/>
    </cacheField>
    <cacheField name="Colonne1" numFmtId="0">
      <sharedItems count="17">
        <e v="#N/A"/>
        <s v="CONCEPTION "/>
        <s v="EGUILLE"/>
        <s v="VIEUX_PORT" u="1"/>
        <s v="PALUN_225kV" u="1"/>
        <s v="MAZARGUE" u="1"/>
        <s v="ARENC" u="1"/>
        <s v="REALTOR_225kV" u="1"/>
        <s v="SAUMATY" u="1"/>
        <s v="PALUN_63kV" u="1"/>
        <s v="LAURE" u="1"/>
        <s v="CHÂTEAU_GOMBERT" u="1"/>
        <s v="ENCO_DE_BOTTE_225kV" u="1"/>
        <s v="BELLE_DE_MAI" u="1"/>
        <s v="REALTOR_400kV" u="1"/>
        <s v="SEPTEMES_225kV" u="1"/>
        <s v="ROGNAC_63kV" u="1"/>
      </sharedItems>
    </cacheField>
    <cacheField name="Colonne2" numFmtId="164">
      <sharedItems containsSemiMixedTypes="0" containsString="0" containsNumber="1" containsInteger="1" minValue="0" maxValue="5"/>
    </cacheField>
    <cacheField name="Colonne22" numFmtId="9">
      <sharedItems containsMixedTypes="1" containsNumber="1" minValue="0.2857142857142857" maxValue="0.7142857142857143"/>
    </cacheField>
    <cacheField name="Colonne3" numFmtId="164">
      <sharedItems containsMixedTypes="1" containsNumber="1" containsInteger="1" minValue="2" maxValue="5"/>
    </cacheField>
    <cacheField name="Colonne4" numFmtId="9">
      <sharedItems containsSemiMixedTypes="0" containsString="0" containsNumber="1" minValue="0" maxValue="0.7142857142857143"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Definition3.xml><?xml version="1.0" encoding="utf-8"?>
<pivotCacheDefinition xmlns="http://schemas.openxmlformats.org/spreadsheetml/2006/main" xmlns:r="http://schemas.openxmlformats.org/officeDocument/2006/relationships" r:id="rId1" refreshedBy="Coboy" refreshedDate="43177.642615277779" createdVersion="5" refreshedVersion="5" minRefreshableVersion="3" recordCount="26">
  <cacheSource type="worksheet">
    <worksheetSource name="Tableau8"/>
  </cacheSource>
  <cacheFields count="6">
    <cacheField name="TYPE DE DJ" numFmtId="0">
      <sharedItems/>
    </cacheField>
    <cacheField name="Colonne1" numFmtId="0">
      <sharedItems count="11">
        <s v=""/>
        <s v="HEXABLOCH9S"/>
        <s v="PFA1_72,5"/>
        <s v="B105_6" u="1"/>
        <s v="FA1_72,5" u="1"/>
        <s v="FL245" u="1"/>
        <s v="8DN9" u="1"/>
        <s v="FX14" u="1"/>
        <s v="FLUOBLOCT105" u="1"/>
        <s v="FA2" u="1"/>
        <s v="FA4" u="1"/>
      </sharedItems>
    </cacheField>
    <cacheField name="Colonne2" numFmtId="165">
      <sharedItems containsMixedTypes="1" containsNumber="1" minValue="0.2857142857142857" maxValue="0.7142857142857143"/>
    </cacheField>
    <cacheField name="Colonne3" numFmtId="164">
      <sharedItems containsSemiMixedTypes="0" containsString="0" containsNumber="1" containsInteger="1" minValue="0" maxValue="5"/>
    </cacheField>
    <cacheField name="Colonne4" numFmtId="164">
      <sharedItems containsMixedTypes="1" containsNumber="1" containsInteger="1" minValue="2" maxValue="5"/>
    </cacheField>
    <cacheField name="Colonne5" numFmtId="9">
      <sharedItems containsSemiMixedTypes="0" containsString="0" containsNumber="1" minValue="0" maxValue="0.7142857142857143"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2">
  <r>
    <x v="0"/>
    <n v="0.7142857142857143"/>
    <n v="5"/>
  </r>
  <r>
    <x v="1"/>
    <n v="0.2857142857142857"/>
    <n v="2"/>
  </r>
</pivotCacheRecords>
</file>

<file path=xl/pivotCache/pivotCacheRecords2.xml><?xml version="1.0" encoding="utf-8"?>
<pivotCacheRecords xmlns="http://schemas.openxmlformats.org/spreadsheetml/2006/main" xmlns:r="http://schemas.openxmlformats.org/officeDocument/2006/relationships" count="34">
  <r>
    <s v="AIX_MOURET"/>
    <x v="0"/>
    <n v="0"/>
    <e v="#N/A"/>
    <s v=""/>
    <n v="0"/>
  </r>
  <r>
    <s v="ARENC"/>
    <x v="0"/>
    <n v="0"/>
    <e v="#N/A"/>
    <s v=""/>
    <n v="0"/>
  </r>
  <r>
    <s v="ATHELIA"/>
    <x v="0"/>
    <n v="0"/>
    <e v="#N/A"/>
    <s v=""/>
    <n v="0"/>
  </r>
  <r>
    <s v="AURIOL"/>
    <x v="0"/>
    <n v="0"/>
    <e v="#N/A"/>
    <s v=""/>
    <n v="0"/>
  </r>
  <r>
    <s v="BELLE_DE_MAI"/>
    <x v="0"/>
    <n v="0"/>
    <e v="#N/A"/>
    <s v=""/>
    <n v="0"/>
  </r>
  <r>
    <s v="CAILLOLS"/>
    <x v="0"/>
    <n v="0"/>
    <e v="#N/A"/>
    <s v=""/>
    <n v="0"/>
  </r>
  <r>
    <s v="CHABAUDS"/>
    <x v="0"/>
    <n v="0"/>
    <e v="#N/A"/>
    <s v=""/>
    <n v="0"/>
  </r>
  <r>
    <s v="CHÂTEAU_GOMBERT"/>
    <x v="0"/>
    <n v="0"/>
    <e v="#N/A"/>
    <s v=""/>
    <n v="0"/>
  </r>
  <r>
    <s v="CIOTAT"/>
    <x v="0"/>
    <n v="0"/>
    <e v="#N/A"/>
    <s v=""/>
    <n v="0"/>
  </r>
  <r>
    <s v="CONCEPTION "/>
    <x v="1"/>
    <n v="5"/>
    <n v="0.7142857142857143"/>
    <n v="5"/>
    <n v="0.7142857142857143"/>
  </r>
  <r>
    <s v="DURANNE"/>
    <x v="0"/>
    <n v="0"/>
    <e v="#N/A"/>
    <s v=""/>
    <n v="0"/>
  </r>
  <r>
    <s v="EGUILLE"/>
    <x v="2"/>
    <n v="2"/>
    <n v="0.2857142857142857"/>
    <n v="2"/>
    <n v="0.2857142857142857"/>
  </r>
  <r>
    <s v="ENCO_DE_BOTTE_225kV"/>
    <x v="0"/>
    <n v="0"/>
    <e v="#N/A"/>
    <s v=""/>
    <n v="0"/>
  </r>
  <r>
    <s v="ENCO_DE_BOTTE_63kV"/>
    <x v="0"/>
    <n v="0"/>
    <e v="#N/A"/>
    <s v=""/>
    <n v="0"/>
  </r>
  <r>
    <s v="FAVARY"/>
    <x v="0"/>
    <n v="0"/>
    <e v="#N/A"/>
    <s v=""/>
    <n v="0"/>
  </r>
  <r>
    <s v="GARDANNE"/>
    <x v="0"/>
    <n v="0"/>
    <e v="#N/A"/>
    <s v=""/>
    <n v="0"/>
  </r>
  <r>
    <s v="LAURE"/>
    <x v="0"/>
    <n v="0"/>
    <e v="#N/A"/>
    <s v=""/>
    <n v="0"/>
  </r>
  <r>
    <s v="MAZARGUE"/>
    <x v="0"/>
    <n v="0"/>
    <e v="#N/A"/>
    <s v=""/>
    <n v="0"/>
  </r>
  <r>
    <s v="PALUN_225kV"/>
    <x v="0"/>
    <n v="0"/>
    <e v="#N/A"/>
    <s v=""/>
    <n v="0"/>
  </r>
  <r>
    <s v="PALUN_63kV"/>
    <x v="0"/>
    <n v="0"/>
    <e v="#N/A"/>
    <s v=""/>
    <n v="0"/>
  </r>
  <r>
    <s v="RABATAU"/>
    <x v="0"/>
    <n v="0"/>
    <e v="#N/A"/>
    <s v=""/>
    <n v="0"/>
  </r>
  <r>
    <s v="RABATAU_63kV"/>
    <x v="0"/>
    <n v="0"/>
    <e v="#N/A"/>
    <s v=""/>
    <n v="0"/>
  </r>
  <r>
    <s v="REALTOR_225kV"/>
    <x v="0"/>
    <n v="0"/>
    <e v="#N/A"/>
    <s v=""/>
    <n v="0"/>
  </r>
  <r>
    <s v="REALTOR_400kV"/>
    <x v="0"/>
    <n v="0"/>
    <e v="#N/A"/>
    <s v=""/>
    <n v="0"/>
  </r>
  <r>
    <s v="REALTOR_SELF"/>
    <x v="0"/>
    <n v="0"/>
    <e v="#N/A"/>
    <s v=""/>
    <n v="0"/>
  </r>
  <r>
    <s v="ROGNAC_225kV"/>
    <x v="0"/>
    <n v="0"/>
    <e v="#N/A"/>
    <s v=""/>
    <n v="0"/>
  </r>
  <r>
    <s v="ROGNAC_63kV"/>
    <x v="0"/>
    <n v="0"/>
    <e v="#N/A"/>
    <s v=""/>
    <n v="0"/>
  </r>
  <r>
    <s v="ROUSSET"/>
    <x v="0"/>
    <n v="0"/>
    <e v="#N/A"/>
    <s v=""/>
    <n v="0"/>
  </r>
  <r>
    <s v="SAUMATY"/>
    <x v="0"/>
    <n v="0"/>
    <e v="#N/A"/>
    <s v=""/>
    <n v="0"/>
  </r>
  <r>
    <s v="SEPTEMES_225kV"/>
    <x v="0"/>
    <n v="0"/>
    <e v="#N/A"/>
    <s v=""/>
    <n v="0"/>
  </r>
  <r>
    <s v="SEPTEMES_63kV"/>
    <x v="0"/>
    <n v="0"/>
    <e v="#N/A"/>
    <s v=""/>
    <n v="0"/>
  </r>
  <r>
    <s v="SYLVABELLE"/>
    <x v="0"/>
    <n v="0"/>
    <e v="#N/A"/>
    <s v=""/>
    <n v="0"/>
  </r>
  <r>
    <s v="VIEUX_PORT"/>
    <x v="0"/>
    <n v="0"/>
    <e v="#N/A"/>
    <s v=""/>
    <n v="0"/>
  </r>
  <r>
    <s v="VITROLLES"/>
    <x v="0"/>
    <n v="0"/>
    <e v="#N/A"/>
    <s v=""/>
    <n v="0"/>
  </r>
</pivotCacheRecords>
</file>

<file path=xl/pivotCache/pivotCacheRecords3.xml><?xml version="1.0" encoding="utf-8"?>
<pivotCacheRecords xmlns="http://schemas.openxmlformats.org/spreadsheetml/2006/main" xmlns:r="http://schemas.openxmlformats.org/officeDocument/2006/relationships" count="26">
  <r>
    <s v="FLUOBLOCT105"/>
    <x v="0"/>
    <s v=""/>
    <n v="0"/>
    <e v="#N/A"/>
    <n v="0"/>
  </r>
  <r>
    <s v="FA2"/>
    <x v="0"/>
    <s v=""/>
    <n v="0"/>
    <e v="#N/A"/>
    <n v="0"/>
  </r>
  <r>
    <s v="FA1_72,5"/>
    <x v="0"/>
    <s v=""/>
    <n v="0"/>
    <e v="#N/A"/>
    <n v="0"/>
  </r>
  <r>
    <s v="FA4"/>
    <x v="0"/>
    <s v=""/>
    <n v="0"/>
    <e v="#N/A"/>
    <n v="0"/>
  </r>
  <r>
    <s v="FX14"/>
    <x v="0"/>
    <s v=""/>
    <n v="0"/>
    <e v="#N/A"/>
    <n v="0"/>
  </r>
  <r>
    <s v="FL245"/>
    <x v="0"/>
    <s v=""/>
    <n v="0"/>
    <e v="#N/A"/>
    <n v="0"/>
  </r>
  <r>
    <s v="HEXABLOCH9S"/>
    <x v="1"/>
    <n v="0.7142857142857143"/>
    <n v="5"/>
    <n v="5"/>
    <n v="0.7142857142857143"/>
  </r>
  <r>
    <s v="B105_6"/>
    <x v="0"/>
    <s v=""/>
    <n v="0"/>
    <e v="#N/A"/>
    <n v="0"/>
  </r>
  <r>
    <s v="HEXABLOCH9"/>
    <x v="0"/>
    <s v=""/>
    <n v="0"/>
    <e v="#N/A"/>
    <n v="0"/>
  </r>
  <r>
    <s v="8DN9"/>
    <x v="0"/>
    <s v=""/>
    <n v="0"/>
    <e v="#N/A"/>
    <n v="0"/>
  </r>
  <r>
    <s v="FLUOBLOCT65"/>
    <x v="0"/>
    <s v=""/>
    <n v="0"/>
    <e v="#N/A"/>
    <n v="0"/>
  </r>
  <r>
    <s v="SB6_72U"/>
    <x v="0"/>
    <s v=""/>
    <n v="0"/>
    <e v="#N/A"/>
    <n v="0"/>
  </r>
  <r>
    <s v="FX10N"/>
    <x v="0"/>
    <s v=""/>
    <n v="0"/>
    <e v="#N/A"/>
    <n v="0"/>
  </r>
  <r>
    <s v="FX10N_89"/>
    <x v="0"/>
    <s v=""/>
    <n v="0"/>
    <e v="#N/A"/>
    <n v="0"/>
  </r>
  <r>
    <s v="FXT72"/>
    <x v="0"/>
    <s v=""/>
    <n v="0"/>
    <e v="#N/A"/>
    <n v="0"/>
  </r>
  <r>
    <s v="GL245"/>
    <x v="0"/>
    <s v=""/>
    <n v="0"/>
    <e v="#N/A"/>
    <n v="0"/>
  </r>
  <r>
    <s v="GL100XF1"/>
    <x v="0"/>
    <s v=""/>
    <n v="0"/>
    <e v="#N/A"/>
    <n v="0"/>
  </r>
  <r>
    <s v="3AP1FGX72,5KV"/>
    <x v="0"/>
    <s v=""/>
    <n v="0"/>
    <e v="#N/A"/>
    <n v="0"/>
  </r>
  <r>
    <s v="FL2A"/>
    <x v="0"/>
    <s v=""/>
    <n v="0"/>
    <e v="#N/A"/>
    <n v="0"/>
  </r>
  <r>
    <s v="PFA1_72,5"/>
    <x v="2"/>
    <n v="0.2857142857142857"/>
    <n v="2"/>
    <n v="2"/>
    <n v="0.2857142857142857"/>
  </r>
  <r>
    <s v="3AP1FI_245KV"/>
    <x v="0"/>
    <s v=""/>
    <n v="0"/>
    <e v="#N/A"/>
    <n v="0"/>
  </r>
  <r>
    <s v="GFA1C"/>
    <x v="0"/>
    <s v=""/>
    <n v="0"/>
    <e v="#N/A"/>
    <n v="0"/>
  </r>
  <r>
    <s v="FXT72"/>
    <x v="0"/>
    <s v=""/>
    <n v="0"/>
    <e v="#N/A"/>
    <n v="0"/>
  </r>
  <r>
    <s v="GFA1"/>
    <x v="0"/>
    <s v=""/>
    <n v="0"/>
    <e v="#N/A"/>
    <n v="0"/>
  </r>
  <r>
    <s v="GL420"/>
    <x v="0"/>
    <s v=""/>
    <n v="0"/>
    <e v="#N/A"/>
    <n v="0"/>
  </r>
  <r>
    <s v="FA2A"/>
    <x v="0"/>
    <s v=""/>
    <n v="0"/>
    <e v="#N/A"/>
    <n v="0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3.xml"/></Relationships>
</file>

<file path=xl/pivotTables/_rels/pivotTable2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2.xml"/></Relationships>
</file>

<file path=xl/pivotTables/_rels/pivotTable3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5" cacheId="222" dataPosition="0" applyNumberFormats="0" applyBorderFormats="0" applyFontFormats="0" applyPatternFormats="0" applyAlignmentFormats="0" applyWidthHeightFormats="1" dataCaption="Valeurs" updatedVersion="5" minRefreshableVersion="3" useAutoFormatting="1" itemPrintTitles="1" createdVersion="5" indent="0" outline="1" outlineData="1" multipleFieldFilters="0" chartFormat="43">
  <location ref="A21:C25" firstHeaderRow="0" firstDataRow="1" firstDataCol="1"/>
  <pivotFields count="6">
    <pivotField showAll="0"/>
    <pivotField axis="axisRow" showAll="0" sortType="descending">
      <items count="12">
        <item x="0"/>
        <item m="1" x="3"/>
        <item m="1" x="4"/>
        <item m="1" x="9"/>
        <item m="1" x="10"/>
        <item m="1" x="5"/>
        <item m="1" x="8"/>
        <item m="1" x="7"/>
        <item x="1"/>
        <item m="1" x="6"/>
        <item x="2"/>
        <item t="default"/>
      </items>
      <autoSortScope>
        <pivotArea dataOnly="0" outline="0" fieldPosition="0">
          <references count="1">
            <reference field="4294967294" count="1" selected="0">
              <x v="1"/>
            </reference>
          </references>
        </pivotArea>
      </autoSortScope>
    </pivotField>
    <pivotField showAll="0"/>
    <pivotField dataField="1" numFmtId="164" showAll="0"/>
    <pivotField showAll="0"/>
    <pivotField dataField="1" numFmtId="9" showAll="0"/>
  </pivotFields>
  <rowFields count="1">
    <field x="1"/>
  </rowFields>
  <rowItems count="4">
    <i>
      <x v="8"/>
    </i>
    <i>
      <x v="10"/>
    </i>
    <i>
      <x/>
    </i>
    <i t="grand">
      <x/>
    </i>
  </rowItems>
  <colFields count="1">
    <field x="-2"/>
  </colFields>
  <colItems count="2">
    <i>
      <x/>
    </i>
    <i i="1">
      <x v="1"/>
    </i>
  </colItems>
  <dataFields count="2">
    <dataField name="Pourcentage de SF6 par type de DJ" fld="5" baseField="0" baseItem="0" numFmtId="10"/>
    <dataField name="masse de SF6 (en kG)" fld="3" baseField="0" baseItem="0"/>
  </dataFields>
  <chartFormats count="17">
    <chartFormat chart="8" format="1" series="1">
      <pivotArea type="data" outline="0" fieldPosition="0">
        <references count="1">
          <reference field="4294967294" count="1" selected="0">
            <x v="0"/>
          </reference>
        </references>
      </pivotArea>
    </chartFormat>
    <chartFormat chart="8" format="2" series="1">
      <pivotArea type="data" outline="0" fieldPosition="0">
        <references count="1">
          <reference field="4294967294" count="1" selected="0">
            <x v="1"/>
          </reference>
        </references>
      </pivotArea>
    </chartFormat>
    <chartFormat chart="30" format="4" series="1">
      <pivotArea type="data" outline="0" fieldPosition="0">
        <references count="1">
          <reference field="4294967294" count="1" selected="0">
            <x v="0"/>
          </reference>
        </references>
      </pivotArea>
    </chartFormat>
    <chartFormat chart="30" format="5" series="1">
      <pivotArea type="data" outline="0" fieldPosition="0">
        <references count="1">
          <reference field="4294967294" count="1" selected="0">
            <x v="1"/>
          </reference>
        </references>
      </pivotArea>
    </chartFormat>
    <chartFormat chart="35" format="8" series="1">
      <pivotArea type="data" outline="0" fieldPosition="0">
        <references count="1">
          <reference field="4294967294" count="1" selected="0">
            <x v="0"/>
          </reference>
        </references>
      </pivotArea>
    </chartFormat>
    <chartFormat chart="35" format="9" series="1">
      <pivotArea type="data" outline="0" fieldPosition="0">
        <references count="1">
          <reference field="4294967294" count="1" selected="0">
            <x v="1"/>
          </reference>
        </references>
      </pivotArea>
    </chartFormat>
    <chartFormat chart="42" format="6" series="1">
      <pivotArea type="data" outline="0" fieldPosition="0">
        <references count="1">
          <reference field="4294967294" count="1" selected="0">
            <x v="0"/>
          </reference>
        </references>
      </pivotArea>
    </chartFormat>
    <chartFormat chart="42" format="7" series="1">
      <pivotArea type="data" outline="0" fieldPosition="0">
        <references count="1">
          <reference field="4294967294" count="1" selected="0">
            <x v="1"/>
          </reference>
        </references>
      </pivotArea>
    </chartFormat>
    <chartFormat chart="42" format="8">
      <pivotArea type="data" outline="0" fieldPosition="0">
        <references count="2">
          <reference field="4294967294" count="1" selected="0">
            <x v="0"/>
          </reference>
          <reference field="1" count="1" selected="0">
            <x v="1"/>
          </reference>
        </references>
      </pivotArea>
    </chartFormat>
    <chartFormat chart="42" format="9">
      <pivotArea type="data" outline="0" fieldPosition="0">
        <references count="2">
          <reference field="4294967294" count="1" selected="0">
            <x v="0"/>
          </reference>
          <reference field="1" count="1" selected="0">
            <x v="6"/>
          </reference>
        </references>
      </pivotArea>
    </chartFormat>
    <chartFormat chart="42" format="10">
      <pivotArea type="data" outline="0" fieldPosition="0">
        <references count="2">
          <reference field="4294967294" count="1" selected="0">
            <x v="0"/>
          </reference>
          <reference field="1" count="1" selected="0">
            <x v="3"/>
          </reference>
        </references>
      </pivotArea>
    </chartFormat>
    <chartFormat chart="42" format="11">
      <pivotArea type="data" outline="0" fieldPosition="0">
        <references count="2">
          <reference field="4294967294" count="1" selected="0">
            <x v="0"/>
          </reference>
          <reference field="1" count="1" selected="0">
            <x v="4"/>
          </reference>
        </references>
      </pivotArea>
    </chartFormat>
    <chartFormat chart="42" format="12">
      <pivotArea type="data" outline="0" fieldPosition="0">
        <references count="2">
          <reference field="4294967294" count="1" selected="0">
            <x v="0"/>
          </reference>
          <reference field="1" count="1" selected="0">
            <x v="8"/>
          </reference>
        </references>
      </pivotArea>
    </chartFormat>
    <chartFormat chart="42" format="13">
      <pivotArea type="data" outline="0" fieldPosition="0">
        <references count="2">
          <reference field="4294967294" count="1" selected="0">
            <x v="0"/>
          </reference>
          <reference field="1" count="1" selected="0">
            <x v="5"/>
          </reference>
        </references>
      </pivotArea>
    </chartFormat>
    <chartFormat chart="42" format="14">
      <pivotArea type="data" outline="0" fieldPosition="0">
        <references count="2">
          <reference field="4294967294" count="1" selected="0">
            <x v="0"/>
          </reference>
          <reference field="1" count="1" selected="0">
            <x v="7"/>
          </reference>
        </references>
      </pivotArea>
    </chartFormat>
    <chartFormat chart="42" format="15">
      <pivotArea type="data" outline="0" fieldPosition="0">
        <references count="2">
          <reference field="4294967294" count="1" selected="0">
            <x v="0"/>
          </reference>
          <reference field="1" count="1" selected="0">
            <x v="2"/>
          </reference>
        </references>
      </pivotArea>
    </chartFormat>
    <chartFormat chart="42" format="16">
      <pivotArea type="data" outline="0" fieldPosition="0">
        <references count="2">
          <reference field="4294967294" count="1" selected="0">
            <x v="0"/>
          </reference>
          <reference field="1" count="1" selected="0">
            <x v="0"/>
          </reference>
        </references>
      </pivotArea>
    </chartFormat>
  </chartFormat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pivotTables/pivotTable2.xml><?xml version="1.0" encoding="utf-8"?>
<pivotTableDefinition xmlns="http://schemas.openxmlformats.org/spreadsheetml/2006/main" name="Tableau croisé dynamique4" cacheId="219" applyNumberFormats="0" applyBorderFormats="0" applyFontFormats="0" applyPatternFormats="0" applyAlignmentFormats="0" applyWidthHeightFormats="1" dataCaption="Valeurs" updatedVersion="5" minRefreshableVersion="3" useAutoFormatting="1" itemPrintTitles="1" createdVersion="5" indent="0" outline="1" outlineData="1" multipleFieldFilters="0" chartFormat="124">
  <location ref="A8:C12" firstHeaderRow="0" firstDataRow="1" firstDataCol="1"/>
  <pivotFields count="6">
    <pivotField showAll="0"/>
    <pivotField axis="axisRow" showAll="0" sortType="descending">
      <items count="18">
        <item m="1" x="6"/>
        <item m="1" x="12"/>
        <item m="1" x="5"/>
        <item m="1" x="4"/>
        <item m="1" x="9"/>
        <item m="1" x="7"/>
        <item m="1" x="14"/>
        <item m="1" x="16"/>
        <item m="1" x="15"/>
        <item x="0"/>
        <item x="2"/>
        <item m="1" x="3"/>
        <item x="1"/>
        <item m="1" x="11"/>
        <item m="1" x="10"/>
        <item m="1" x="13"/>
        <item m="1" x="8"/>
        <item t="default"/>
      </items>
      <autoSortScope>
        <pivotArea dataOnly="0" outline="0" fieldPosition="0">
          <references count="1">
            <reference field="4294967294" count="1" selected="0">
              <x v="1"/>
            </reference>
          </references>
        </pivotArea>
      </autoSortScope>
    </pivotField>
    <pivotField dataField="1" numFmtId="164" showAll="0"/>
    <pivotField showAll="0"/>
    <pivotField showAll="0"/>
    <pivotField dataField="1" numFmtId="9" showAll="0"/>
  </pivotFields>
  <rowFields count="1">
    <field x="1"/>
  </rowFields>
  <rowItems count="4">
    <i>
      <x v="12"/>
    </i>
    <i>
      <x v="10"/>
    </i>
    <i>
      <x v="9"/>
    </i>
    <i t="grand">
      <x/>
    </i>
  </rowItems>
  <colFields count="1">
    <field x="-2"/>
  </colFields>
  <colItems count="2">
    <i>
      <x/>
    </i>
    <i i="1">
      <x v="1"/>
    </i>
  </colItems>
  <dataFields count="2">
    <dataField name="Pourcentage de SF6 par poste" fld="5" baseField="0" baseItem="0"/>
    <dataField name="Masse de SF6 (en kG)" fld="2" baseField="0" baseItem="0" numFmtId="2"/>
  </dataFields>
  <formats count="2">
    <format dxfId="9">
      <pivotArea collapsedLevelsAreSubtotals="1" fieldPosition="0">
        <references count="1">
          <reference field="1" count="0"/>
        </references>
      </pivotArea>
    </format>
    <format dxfId="8">
      <pivotArea outline="0" fieldPosition="0">
        <references count="1">
          <reference field="4294967294" count="1">
            <x v="1"/>
          </reference>
        </references>
      </pivotArea>
    </format>
  </formats>
  <chartFormats count="17">
    <chartFormat chart="102" format="18" series="1">
      <pivotArea type="data" outline="0" fieldPosition="0">
        <references count="1">
          <reference field="4294967294" count="1" selected="0">
            <x v="0"/>
          </reference>
        </references>
      </pivotArea>
    </chartFormat>
    <chartFormat chart="102" format="19" series="1">
      <pivotArea type="data" outline="0" fieldPosition="0">
        <references count="1">
          <reference field="4294967294" count="1" selected="0">
            <x v="1"/>
          </reference>
        </references>
      </pivotArea>
    </chartFormat>
    <chartFormat chart="110" format="22" series="1">
      <pivotArea type="data" outline="0" fieldPosition="0">
        <references count="1">
          <reference field="4294967294" count="1" selected="0">
            <x v="0"/>
          </reference>
        </references>
      </pivotArea>
    </chartFormat>
    <chartFormat chart="110" format="23" series="1">
      <pivotArea type="data" outline="0" fieldPosition="0">
        <references count="1">
          <reference field="4294967294" count="1" selected="0">
            <x v="1"/>
          </reference>
        </references>
      </pivotArea>
    </chartFormat>
    <chartFormat chart="123" format="20" series="1">
      <pivotArea type="data" outline="0" fieldPosition="0">
        <references count="1">
          <reference field="4294967294" count="1" selected="0">
            <x v="0"/>
          </reference>
        </references>
      </pivotArea>
    </chartFormat>
    <chartFormat chart="123" format="21" series="1">
      <pivotArea type="data" outline="0" fieldPosition="0">
        <references count="1">
          <reference field="4294967294" count="1" selected="0">
            <x v="1"/>
          </reference>
        </references>
      </pivotArea>
    </chartFormat>
    <chartFormat chart="123" format="22">
      <pivotArea type="data" outline="0" fieldPosition="0">
        <references count="2">
          <reference field="4294967294" count="1" selected="0">
            <x v="0"/>
          </reference>
          <reference field="1" count="1" selected="0">
            <x v="15"/>
          </reference>
        </references>
      </pivotArea>
    </chartFormat>
    <chartFormat chart="123" format="23">
      <pivotArea type="data" outline="0" fieldPosition="0">
        <references count="2">
          <reference field="4294967294" count="1" selected="0">
            <x v="0"/>
          </reference>
          <reference field="1" count="1" selected="0">
            <x v="0"/>
          </reference>
        </references>
      </pivotArea>
    </chartFormat>
    <chartFormat chart="123" format="24">
      <pivotArea type="data" outline="0" fieldPosition="0">
        <references count="2">
          <reference field="4294967294" count="1" selected="0">
            <x v="0"/>
          </reference>
          <reference field="1" count="1" selected="0">
            <x v="8"/>
          </reference>
        </references>
      </pivotArea>
    </chartFormat>
    <chartFormat chart="123" format="25">
      <pivotArea type="data" outline="0" fieldPosition="0">
        <references count="2">
          <reference field="4294967294" count="1" selected="0">
            <x v="0"/>
          </reference>
          <reference field="1" count="1" selected="0">
            <x v="1"/>
          </reference>
        </references>
      </pivotArea>
    </chartFormat>
    <chartFormat chart="123" format="26">
      <pivotArea type="data" outline="0" fieldPosition="0">
        <references count="2">
          <reference field="4294967294" count="1" selected="0">
            <x v="0"/>
          </reference>
          <reference field="1" count="1" selected="0">
            <x v="6"/>
          </reference>
        </references>
      </pivotArea>
    </chartFormat>
    <chartFormat chart="123" format="27">
      <pivotArea type="data" outline="0" fieldPosition="0">
        <references count="2">
          <reference field="4294967294" count="1" selected="0">
            <x v="0"/>
          </reference>
          <reference field="1" count="1" selected="0">
            <x v="5"/>
          </reference>
        </references>
      </pivotArea>
    </chartFormat>
    <chartFormat chart="123" format="28">
      <pivotArea type="data" outline="0" fieldPosition="0">
        <references count="2">
          <reference field="4294967294" count="1" selected="0">
            <x v="0"/>
          </reference>
          <reference field="1" count="1" selected="0">
            <x v="3"/>
          </reference>
        </references>
      </pivotArea>
    </chartFormat>
    <chartFormat chart="123" format="29">
      <pivotArea type="data" outline="0" fieldPosition="0">
        <references count="2">
          <reference field="4294967294" count="1" selected="0">
            <x v="0"/>
          </reference>
          <reference field="1" count="1" selected="0">
            <x v="2"/>
          </reference>
        </references>
      </pivotArea>
    </chartFormat>
    <chartFormat chart="123" format="30">
      <pivotArea type="data" outline="0" fieldPosition="0">
        <references count="2">
          <reference field="4294967294" count="1" selected="0">
            <x v="0"/>
          </reference>
          <reference field="1" count="1" selected="0">
            <x v="7"/>
          </reference>
        </references>
      </pivotArea>
    </chartFormat>
    <chartFormat chart="123" format="31">
      <pivotArea type="data" outline="0" fieldPosition="0">
        <references count="2">
          <reference field="4294967294" count="1" selected="0">
            <x v="0"/>
          </reference>
          <reference field="1" count="1" selected="0">
            <x v="4"/>
          </reference>
        </references>
      </pivotArea>
    </chartFormat>
    <chartFormat chart="123" format="32">
      <pivotArea type="data" outline="0" fieldPosition="0">
        <references count="2">
          <reference field="4294967294" count="1" selected="0">
            <x v="0"/>
          </reference>
          <reference field="1" count="1" selected="0">
            <x v="9"/>
          </reference>
        </references>
      </pivotArea>
    </chartFormat>
  </chartFormat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pivotTables/pivotTable3.xml><?xml version="1.0" encoding="utf-8"?>
<pivotTableDefinition xmlns="http://schemas.openxmlformats.org/spreadsheetml/2006/main" name="Tableau croisé dynamique2" cacheId="216" dataPosition="0" applyNumberFormats="0" applyBorderFormats="0" applyFontFormats="0" applyPatternFormats="0" applyAlignmentFormats="0" applyWidthHeightFormats="1" dataCaption="Valeurs" updatedVersion="5" minRefreshableVersion="3" useAutoFormatting="1" itemPrintTitles="1" createdVersion="5" indent="0" outline="1" outlineData="1" multipleFieldFilters="0" chartFormat="116">
  <location ref="A3:C6" firstHeaderRow="0" firstDataRow="1" firstDataCol="1"/>
  <pivotFields count="3">
    <pivotField axis="axisRow" showAll="0" sortType="descending">
      <items count="3">
        <item x="1"/>
        <item x="0"/>
        <item t="default"/>
      </items>
      <autoSortScope>
        <pivotArea dataOnly="0" outline="0" fieldPosition="0">
          <references count="1">
            <reference field="4294967294" count="1" selected="0">
              <x v="1"/>
            </reference>
          </references>
        </pivotArea>
      </autoSortScope>
    </pivotField>
    <pivotField dataField="1" numFmtId="165" showAll="0"/>
    <pivotField dataField="1" numFmtId="164" showAll="0"/>
  </pivotFields>
  <rowFields count="1">
    <field x="0"/>
  </rowFields>
  <rowItems count="3">
    <i>
      <x v="1"/>
    </i>
    <i>
      <x/>
    </i>
    <i t="grand">
      <x/>
    </i>
  </rowItems>
  <colFields count="1">
    <field x="-2"/>
  </colFields>
  <colItems count="2">
    <i>
      <x/>
    </i>
    <i i="1">
      <x v="1"/>
    </i>
  </colItems>
  <dataFields count="2">
    <dataField name="Pourcentage de SF6 par type de technologie" fld="1" baseField="0" baseItem="0" numFmtId="10"/>
    <dataField name="Masse de SF6 (en kG)" fld="2" baseField="0" baseItem="0"/>
  </dataFields>
  <formats count="3">
    <format dxfId="12">
      <pivotArea collapsedLevelsAreSubtotals="1" fieldPosition="0">
        <references count="2">
          <reference field="4294967294" count="1" selected="0">
            <x v="0"/>
          </reference>
          <reference field="0" count="0"/>
        </references>
      </pivotArea>
    </format>
    <format dxfId="11">
      <pivotArea field="0" grandRow="1" outline="0" collapsedLevelsAreSubtotals="1" axis="axisRow" fieldPosition="0">
        <references count="1">
          <reference field="4294967294" count="1" selected="0">
            <x v="0"/>
          </reference>
        </references>
      </pivotArea>
    </format>
    <format dxfId="10">
      <pivotArea outline="0" fieldPosition="0">
        <references count="1">
          <reference field="4294967294" count="1">
            <x v="0"/>
          </reference>
        </references>
      </pivotArea>
    </format>
  </formats>
  <chartFormats count="2">
    <chartFormat chart="112" format="0" series="1">
      <pivotArea type="data" outline="0" fieldPosition="0">
        <references count="1">
          <reference field="4294967294" count="1" selected="0">
            <x v="0"/>
          </reference>
        </references>
      </pivotArea>
    </chartFormat>
    <chartFormat chart="112" format="1" series="1">
      <pivotArea type="data" outline="0" fieldPosition="0">
        <references count="1">
          <reference field="4294967294" count="1" selected="0">
            <x v="1"/>
          </reference>
        </references>
      </pivotArea>
    </chartFormat>
  </chartFormat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tables/table1.xml><?xml version="1.0" encoding="utf-8"?>
<table xmlns="http://schemas.openxmlformats.org/spreadsheetml/2006/main" id="1" name="Tableau1" displayName="Tableau1" ref="A1:J1661" totalsRowShown="0" headerRowDxfId="45">
  <autoFilter ref="A1:J1661"/>
  <sortState ref="A1306:I2031">
    <sortCondition ref="A1306"/>
  </sortState>
  <tableColumns count="10">
    <tableColumn id="1" name="Poste technique" dataDxfId="44"/>
    <tableColumn id="10" name="Colonne3" dataDxfId="43"/>
    <tableColumn id="2" name="Propri." dataDxfId="42"/>
    <tableColumn id="3" name="Catégorie" dataDxfId="41"/>
    <tableColumn id="4" name="Type" dataDxfId="40"/>
    <tableColumn id="5" name="Repère" dataDxfId="39"/>
    <tableColumn id="6" name="Phase" dataDxfId="38"/>
    <tableColumn id="7" name="Equipement" dataDxfId="37"/>
    <tableColumn id="8" name="Colonne1" dataDxfId="36">
      <calculatedColumnFormula>'Extraction IP'!F2&amp;'Extraction IP'!G2&amp;"                                "&amp;'Extraction IP'!H2</calculatedColumnFormula>
    </tableColumn>
    <tableColumn id="9" name="Colonne2" dataDxfId="35">
      <calculatedColumnFormula array="1">INDEX(H:H,MATCH(1,(K2=A:A)*(L2=G:G),0))</calculatedColumnFormula>
    </tableColumn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id="5" name="Tableau5" displayName="Tableau5" ref="A1:C3" totalsRowShown="0" headerRowDxfId="33" headerRowBorderDxfId="32" tableBorderDxfId="31">
  <autoFilter ref="A1:C3"/>
  <tableColumns count="3">
    <tableColumn id="1" name="TECHNOLOGIE"/>
    <tableColumn id="4" name="Colonne3" dataDxfId="30">
      <calculatedColumnFormula>C2/C$4</calculatedColumnFormula>
    </tableColumn>
    <tableColumn id="2" name="Colonne1" dataDxfId="7">
      <calculatedColumnFormula>SUMPRODUCT(('TABLEAU SUIVI SF6'!$C$11:$C$3009=$A2)*('TABLEAU SUIVI SF6'!$K$11:$K$3009))</calculatedColumnFormula>
    </tableColumn>
  </tableColumns>
  <tableStyleInfo name="TableStyleMedium2" showFirstColumn="0" showLastColumn="0" showRowStripes="1" showColumnStripes="0"/>
</table>
</file>

<file path=xl/tables/table3.xml><?xml version="1.0" encoding="utf-8"?>
<table xmlns="http://schemas.openxmlformats.org/spreadsheetml/2006/main" id="6" name="Tableau6" displayName="Tableau6" ref="D1:I35" totalsRowShown="0" headerRowDxfId="29" dataDxfId="27" headerRowBorderDxfId="28" tableBorderDxfId="26">
  <autoFilter ref="D1:I35"/>
  <tableColumns count="6">
    <tableColumn id="1" name="POSTE" dataDxfId="25"/>
    <tableColumn id="2" name="Colonne1" dataDxfId="24">
      <calculatedColumnFormula>IF(F2=0,#N/A,D2)</calculatedColumnFormula>
    </tableColumn>
    <tableColumn id="3" name="Colonne2" dataDxfId="6">
      <calculatedColumnFormula>SUMPRODUCT(('TABLEAU SUIVI SF6'!$D$11:$D$3009=$D2)*('TABLEAU SUIVI SF6'!$K$11:$K$3009))</calculatedColumnFormula>
    </tableColumn>
    <tableColumn id="7" name="Colonne22" dataDxfId="23">
      <calculatedColumnFormula>IF(F2=0,#N/A,I2)</calculatedColumnFormula>
    </tableColumn>
    <tableColumn id="4" name="Colonne3" dataDxfId="22">
      <calculatedColumnFormula>IF(F2=0,"",F2)</calculatedColumnFormula>
    </tableColumn>
    <tableColumn id="5" name="Colonne4" dataDxfId="21">
      <calculatedColumnFormula>F2/F$36</calculatedColumnFormula>
    </tableColumn>
  </tableColumns>
  <tableStyleInfo name="TableStyleMedium2" showFirstColumn="0" showLastColumn="0" showRowStripes="1" showColumnStripes="0"/>
</table>
</file>

<file path=xl/tables/table4.xml><?xml version="1.0" encoding="utf-8"?>
<table xmlns="http://schemas.openxmlformats.org/spreadsheetml/2006/main" id="8" name="Tableau8" displayName="Tableau8" ref="J1:O27" totalsRowShown="0" headerRowDxfId="20" headerRowBorderDxfId="19" tableBorderDxfId="18">
  <autoFilter ref="J1:O27"/>
  <tableColumns count="6">
    <tableColumn id="1" name="TYPE DE DJ" dataDxfId="17"/>
    <tableColumn id="2" name="Colonne1" dataDxfId="16">
      <calculatedColumnFormula>IF(M2=0,"",J2)</calculatedColumnFormula>
    </tableColumn>
    <tableColumn id="3" name="Colonne2" dataDxfId="15">
      <calculatedColumnFormula>IF(M2=0,"",O2)</calculatedColumnFormula>
    </tableColumn>
    <tableColumn id="4" name="Colonne3" dataDxfId="5">
      <calculatedColumnFormula>SUMPRODUCT(('TABLEAU SUIVI SF6'!$I$11:$I$3009=$J2)*('TABLEAU SUIVI SF6'!$K$11:$K$3009))</calculatedColumnFormula>
    </tableColumn>
    <tableColumn id="5" name="Colonne4" dataDxfId="14">
      <calculatedColumnFormula>IF(M2=0,#N/A,M2)</calculatedColumnFormula>
    </tableColumn>
    <tableColumn id="6" name="Colonne5" dataDxfId="13">
      <calculatedColumnFormula>M2/M$28</calculatedColumnFormula>
    </tableColumn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3.bin"/><Relationship Id="rId6" Type="http://schemas.openxmlformats.org/officeDocument/2006/relationships/ctrlProp" Target="../ctrlProps/ctrlProp3.xml"/><Relationship Id="rId5" Type="http://schemas.openxmlformats.org/officeDocument/2006/relationships/ctrlProp" Target="../ctrlProps/ctrlProp2.xml"/><Relationship Id="rId4" Type="http://schemas.openxmlformats.org/officeDocument/2006/relationships/ctrlProp" Target="../ctrlProps/ctrlProp1.xml"/></Relationships>
</file>

<file path=xl/worksheets/_rels/sheet4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2.v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4.bin"/><Relationship Id="rId4" Type="http://schemas.openxmlformats.org/officeDocument/2006/relationships/ctrlProp" Target="../ctrlProps/ctrlProp4.xml"/></Relationships>
</file>

<file path=xl/worksheets/_rels/sheet5.xml.rels><?xml version="1.0" encoding="UTF-8" standalone="yes"?>
<Relationships xmlns="http://schemas.openxmlformats.org/package/2006/relationships"><Relationship Id="rId3" Type="http://schemas.openxmlformats.org/officeDocument/2006/relationships/table" Target="../tables/table3.xml"/><Relationship Id="rId2" Type="http://schemas.openxmlformats.org/officeDocument/2006/relationships/table" Target="../tables/table2.xml"/><Relationship Id="rId1" Type="http://schemas.openxmlformats.org/officeDocument/2006/relationships/printerSettings" Target="../printerSettings/printerSettings5.bin"/><Relationship Id="rId4" Type="http://schemas.openxmlformats.org/officeDocument/2006/relationships/table" Target="../tables/table4.xml"/></Relationships>
</file>

<file path=xl/worksheets/_rels/sheet6.xml.rels><?xml version="1.0" encoding="UTF-8" standalone="yes"?>
<Relationships xmlns="http://schemas.openxmlformats.org/package/2006/relationships"><Relationship Id="rId8" Type="http://schemas.openxmlformats.org/officeDocument/2006/relationships/ctrlProp" Target="../ctrlProps/ctrlProp5.xml"/><Relationship Id="rId3" Type="http://schemas.openxmlformats.org/officeDocument/2006/relationships/pivotTable" Target="../pivotTables/pivotTable3.xml"/><Relationship Id="rId7" Type="http://schemas.openxmlformats.org/officeDocument/2006/relationships/vmlDrawing" Target="../drawings/vmlDrawing4.vml"/><Relationship Id="rId2" Type="http://schemas.openxmlformats.org/officeDocument/2006/relationships/pivotTable" Target="../pivotTables/pivotTable2.xml"/><Relationship Id="rId1" Type="http://schemas.openxmlformats.org/officeDocument/2006/relationships/pivotTable" Target="../pivotTables/pivotTable1.xml"/><Relationship Id="rId6" Type="http://schemas.openxmlformats.org/officeDocument/2006/relationships/vmlDrawing" Target="../drawings/vmlDrawing3.vml"/><Relationship Id="rId5" Type="http://schemas.openxmlformats.org/officeDocument/2006/relationships/drawing" Target="../drawings/drawing3.xml"/><Relationship Id="rId4" Type="http://schemas.openxmlformats.org/officeDocument/2006/relationships/printerSettings" Target="../printerSettings/printerSettings6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L1664"/>
  <sheetViews>
    <sheetView topLeftCell="A1308" workbookViewId="0">
      <selection activeCell="B1139" sqref="B1139"/>
    </sheetView>
  </sheetViews>
  <sheetFormatPr baseColWidth="10" defaultRowHeight="15" x14ac:dyDescent="0.25"/>
  <cols>
    <col min="1" max="1" width="23.7109375" bestFit="1" customWidth="1"/>
    <col min="2" max="2" width="23.7109375" customWidth="1"/>
    <col min="3" max="3" width="14.7109375" bestFit="1" customWidth="1"/>
    <col min="4" max="4" width="10.85546875" customWidth="1"/>
    <col min="5" max="5" width="16.42578125" customWidth="1"/>
    <col min="6" max="6" width="9.42578125" bestFit="1" customWidth="1"/>
    <col min="7" max="7" width="7.85546875" customWidth="1"/>
    <col min="8" max="8" width="13.140625" customWidth="1"/>
    <col min="9" max="9" width="28.140625" customWidth="1"/>
    <col min="11" max="11" width="23.28515625" customWidth="1"/>
  </cols>
  <sheetData>
    <row r="1" spans="1:11" x14ac:dyDescent="0.25">
      <c r="A1" s="4" t="s">
        <v>1711</v>
      </c>
      <c r="B1" s="4" t="s">
        <v>2038</v>
      </c>
      <c r="C1" s="4" t="s">
        <v>1717</v>
      </c>
      <c r="D1" s="4" t="s">
        <v>1713</v>
      </c>
      <c r="E1" s="4" t="s">
        <v>1714</v>
      </c>
      <c r="F1" s="4" t="s">
        <v>1715</v>
      </c>
      <c r="G1" s="4" t="s">
        <v>1716</v>
      </c>
      <c r="H1" s="4" t="s">
        <v>1712</v>
      </c>
      <c r="I1" s="5" t="s">
        <v>1728</v>
      </c>
      <c r="J1" s="35" t="s">
        <v>2019</v>
      </c>
    </row>
    <row r="2" spans="1:11" s="7" customFormat="1" x14ac:dyDescent="0.25">
      <c r="A2" s="19" t="s">
        <v>1756</v>
      </c>
      <c r="B2" s="19" t="s">
        <v>1757</v>
      </c>
      <c r="C2" s="19" t="s">
        <v>4</v>
      </c>
      <c r="D2" s="19" t="s">
        <v>10</v>
      </c>
      <c r="E2" s="19" t="s">
        <v>1757</v>
      </c>
      <c r="F2" s="19" t="s">
        <v>36</v>
      </c>
      <c r="G2" s="19" t="s">
        <v>16</v>
      </c>
      <c r="H2" s="19" t="s">
        <v>2037</v>
      </c>
      <c r="I2" s="19" t="str">
        <f>'Extraction IP'!F2&amp;'Extraction IP'!G2</f>
        <v>H4</v>
      </c>
      <c r="J2" s="37">
        <f t="array" ref="J2">INDEX(H:H,MATCH(1,(K2=A:A)*(L2=G:G),0))</f>
        <v>0</v>
      </c>
    </row>
    <row r="3" spans="1:11" s="7" customFormat="1" x14ac:dyDescent="0.25">
      <c r="A3" s="19" t="s">
        <v>1756</v>
      </c>
      <c r="B3" s="19" t="s">
        <v>1757</v>
      </c>
      <c r="C3" s="19" t="s">
        <v>4</v>
      </c>
      <c r="D3" s="19" t="s">
        <v>10</v>
      </c>
      <c r="E3" s="19" t="s">
        <v>1757</v>
      </c>
      <c r="F3" s="19" t="s">
        <v>1718</v>
      </c>
      <c r="G3" s="19" t="s">
        <v>13</v>
      </c>
      <c r="H3" s="19" t="s">
        <v>1494</v>
      </c>
      <c r="I3" s="19" t="str">
        <f>'Extraction IP'!F3&amp;'Extraction IP'!G3</f>
        <v>M0</v>
      </c>
      <c r="J3" s="37" t="e">
        <f t="array" ref="J3">INDEX(H:H,MATCH(1,(K3=A:A)*(L3=G:G),0))</f>
        <v>#N/A</v>
      </c>
      <c r="K3" s="7" t="str">
        <f>BDD!B11</f>
        <v>VIEUX_PORT</v>
      </c>
    </row>
    <row r="4" spans="1:11" s="7" customFormat="1" x14ac:dyDescent="0.25">
      <c r="A4" s="19" t="s">
        <v>1756</v>
      </c>
      <c r="B4" s="19" t="s">
        <v>1757</v>
      </c>
      <c r="C4" s="19" t="s">
        <v>4</v>
      </c>
      <c r="D4" s="19" t="s">
        <v>10</v>
      </c>
      <c r="E4" s="19" t="s">
        <v>1757</v>
      </c>
      <c r="F4" s="19" t="s">
        <v>1718</v>
      </c>
      <c r="G4" s="19" t="s">
        <v>16</v>
      </c>
      <c r="H4" s="19" t="s">
        <v>1495</v>
      </c>
      <c r="I4" s="19" t="str">
        <f>'Extraction IP'!F4&amp;'Extraction IP'!G4</f>
        <v>M4</v>
      </c>
      <c r="J4" s="37">
        <f t="array" ref="J4">INDEX(H:H,MATCH(1,(K4=A:A)*(L4=G:G),0))</f>
        <v>0</v>
      </c>
    </row>
    <row r="5" spans="1:11" s="7" customFormat="1" x14ac:dyDescent="0.25">
      <c r="A5" s="19" t="s">
        <v>1756</v>
      </c>
      <c r="B5" s="19" t="s">
        <v>1757</v>
      </c>
      <c r="C5" s="19" t="s">
        <v>4</v>
      </c>
      <c r="D5" s="19" t="s">
        <v>10</v>
      </c>
      <c r="E5" s="19" t="s">
        <v>1757</v>
      </c>
      <c r="F5" s="19" t="s">
        <v>1718</v>
      </c>
      <c r="G5" s="19" t="s">
        <v>18</v>
      </c>
      <c r="H5" s="19" t="s">
        <v>1496</v>
      </c>
      <c r="I5" s="19" t="str">
        <f>'Extraction IP'!F5&amp;'Extraction IP'!G5</f>
        <v>M8</v>
      </c>
      <c r="J5" s="37">
        <f t="array" ref="J5">INDEX(H:H,MATCH(1,(K5=A:A)*(L5=G:G),0))</f>
        <v>0</v>
      </c>
    </row>
    <row r="6" spans="1:11" s="7" customFormat="1" x14ac:dyDescent="0.25">
      <c r="A6" s="19" t="s">
        <v>1756</v>
      </c>
      <c r="B6" s="19" t="s">
        <v>1757</v>
      </c>
      <c r="C6" s="19" t="s">
        <v>4</v>
      </c>
      <c r="D6" s="19" t="s">
        <v>10</v>
      </c>
      <c r="E6" s="19" t="s">
        <v>1757</v>
      </c>
      <c r="F6" s="19" t="s">
        <v>1719</v>
      </c>
      <c r="G6" s="19" t="s">
        <v>13</v>
      </c>
      <c r="H6" s="19" t="s">
        <v>1497</v>
      </c>
      <c r="I6" s="19" t="str">
        <f>'Extraction IP'!F6&amp;'Extraction IP'!G6</f>
        <v>N0</v>
      </c>
      <c r="J6" s="37">
        <f t="array" ref="J6">INDEX(H:H,MATCH(1,(K6=A:A)*(L6=G:G),0))</f>
        <v>0</v>
      </c>
    </row>
    <row r="7" spans="1:11" s="7" customFormat="1" x14ac:dyDescent="0.25">
      <c r="A7" s="19" t="s">
        <v>1756</v>
      </c>
      <c r="B7" s="19" t="s">
        <v>1757</v>
      </c>
      <c r="C7" s="19" t="s">
        <v>4</v>
      </c>
      <c r="D7" s="19" t="s">
        <v>10</v>
      </c>
      <c r="E7" s="19" t="s">
        <v>1757</v>
      </c>
      <c r="F7" s="19" t="s">
        <v>1719</v>
      </c>
      <c r="G7" s="19" t="s">
        <v>16</v>
      </c>
      <c r="H7" s="19" t="s">
        <v>1498</v>
      </c>
      <c r="I7" s="19" t="str">
        <f>'Extraction IP'!F7&amp;'Extraction IP'!G7</f>
        <v>N4</v>
      </c>
      <c r="J7" s="37">
        <f t="array" ref="J7">INDEX(H:H,MATCH(1,(K7=A:A)*(L7=G:G),0))</f>
        <v>0</v>
      </c>
    </row>
    <row r="8" spans="1:11" s="7" customFormat="1" x14ac:dyDescent="0.25">
      <c r="A8" s="19" t="s">
        <v>1756</v>
      </c>
      <c r="B8" s="19" t="s">
        <v>1757</v>
      </c>
      <c r="C8" s="19" t="s">
        <v>4</v>
      </c>
      <c r="D8" s="19" t="s">
        <v>10</v>
      </c>
      <c r="E8" s="19" t="s">
        <v>1757</v>
      </c>
      <c r="F8" s="19" t="s">
        <v>1719</v>
      </c>
      <c r="G8" s="19" t="s">
        <v>18</v>
      </c>
      <c r="H8" s="19" t="s">
        <v>1499</v>
      </c>
      <c r="I8" s="19" t="str">
        <f>'Extraction IP'!F8&amp;'Extraction IP'!G8</f>
        <v>N8</v>
      </c>
      <c r="J8" s="37">
        <f t="array" ref="J8">INDEX(H:H,MATCH(1,(K8=A:A)*(L8=G:G),0))</f>
        <v>0</v>
      </c>
    </row>
    <row r="9" spans="1:11" s="7" customFormat="1" x14ac:dyDescent="0.25">
      <c r="A9" s="19" t="s">
        <v>1756</v>
      </c>
      <c r="B9" s="19" t="s">
        <v>1757</v>
      </c>
      <c r="C9" s="19" t="s">
        <v>4</v>
      </c>
      <c r="D9" s="19" t="s">
        <v>10</v>
      </c>
      <c r="E9" s="19" t="s">
        <v>1757</v>
      </c>
      <c r="F9" s="19" t="s">
        <v>1721</v>
      </c>
      <c r="G9" s="19" t="s">
        <v>13</v>
      </c>
      <c r="H9" s="19" t="s">
        <v>1500</v>
      </c>
      <c r="I9" s="19" t="str">
        <f>'Extraction IP'!F9&amp;'Extraction IP'!G9</f>
        <v>O0</v>
      </c>
      <c r="J9" s="37">
        <f t="array" ref="J9">INDEX(H:H,MATCH(1,(K9=A:A)*(L9=G:G),0))</f>
        <v>0</v>
      </c>
    </row>
    <row r="10" spans="1:11" s="7" customFormat="1" x14ac:dyDescent="0.25">
      <c r="A10" s="19" t="s">
        <v>1756</v>
      </c>
      <c r="B10" s="19" t="s">
        <v>1757</v>
      </c>
      <c r="C10" s="19" t="s">
        <v>4</v>
      </c>
      <c r="D10" s="19" t="s">
        <v>10</v>
      </c>
      <c r="E10" s="19" t="s">
        <v>1757</v>
      </c>
      <c r="F10" s="19" t="s">
        <v>1721</v>
      </c>
      <c r="G10" s="19" t="s">
        <v>16</v>
      </c>
      <c r="H10" s="19" t="s">
        <v>1501</v>
      </c>
      <c r="I10" s="19" t="str">
        <f>'Extraction IP'!F10&amp;'Extraction IP'!G10</f>
        <v>O4</v>
      </c>
      <c r="J10" s="37">
        <f t="array" ref="J10">INDEX(H:H,MATCH(1,(K10=A:A)*(L10=G:G),0))</f>
        <v>0</v>
      </c>
    </row>
    <row r="11" spans="1:11" s="7" customFormat="1" x14ac:dyDescent="0.25">
      <c r="A11" s="19" t="s">
        <v>1756</v>
      </c>
      <c r="B11" s="19" t="s">
        <v>1757</v>
      </c>
      <c r="C11" s="19" t="s">
        <v>4</v>
      </c>
      <c r="D11" s="19" t="s">
        <v>10</v>
      </c>
      <c r="E11" s="19" t="s">
        <v>1757</v>
      </c>
      <c r="F11" s="19" t="s">
        <v>1721</v>
      </c>
      <c r="G11" s="19" t="s">
        <v>18</v>
      </c>
      <c r="H11" s="19" t="s">
        <v>1502</v>
      </c>
      <c r="I11" s="19" t="str">
        <f>'Extraction IP'!F11&amp;'Extraction IP'!G11</f>
        <v>O8</v>
      </c>
      <c r="J11" s="37">
        <f t="array" ref="J11">INDEX(H:H,MATCH(1,(K11=A:A)*(L11=G:G),0))</f>
        <v>0</v>
      </c>
    </row>
    <row r="12" spans="1:11" s="8" customFormat="1" x14ac:dyDescent="0.25">
      <c r="A12" s="21" t="s">
        <v>1758</v>
      </c>
      <c r="B12" s="21" t="s">
        <v>1757</v>
      </c>
      <c r="C12" s="21" t="s">
        <v>4</v>
      </c>
      <c r="D12" s="21" t="s">
        <v>10</v>
      </c>
      <c r="E12" s="21" t="s">
        <v>1757</v>
      </c>
      <c r="F12" s="21" t="s">
        <v>3</v>
      </c>
      <c r="G12" s="21" t="s">
        <v>16</v>
      </c>
      <c r="H12" s="21" t="s">
        <v>1503</v>
      </c>
      <c r="I12" s="19" t="str">
        <f>'Extraction IP'!F12&amp;'Extraction IP'!G12</f>
        <v>4</v>
      </c>
      <c r="J12" s="38">
        <f t="array" ref="J12">INDEX(H:H,MATCH(1,(K12=A:A)*(L12=G:G),0))</f>
        <v>0</v>
      </c>
    </row>
    <row r="13" spans="1:11" s="8" customFormat="1" x14ac:dyDescent="0.25">
      <c r="A13" s="21" t="s">
        <v>1758</v>
      </c>
      <c r="B13" s="21" t="s">
        <v>1757</v>
      </c>
      <c r="C13" s="21" t="s">
        <v>4</v>
      </c>
      <c r="D13" s="21" t="s">
        <v>10</v>
      </c>
      <c r="E13" s="21" t="s">
        <v>1757</v>
      </c>
      <c r="F13" s="21" t="s">
        <v>1718</v>
      </c>
      <c r="G13" s="21" t="s">
        <v>13</v>
      </c>
      <c r="H13" s="21" t="s">
        <v>1504</v>
      </c>
      <c r="I13" s="19" t="str">
        <f>'Extraction IP'!F13&amp;'Extraction IP'!G13</f>
        <v>M0</v>
      </c>
      <c r="J13" s="38">
        <f t="array" ref="J13">INDEX(H:H,MATCH(1,(K13=A:A)*(L13=G:G),0))</f>
        <v>0</v>
      </c>
    </row>
    <row r="14" spans="1:11" s="8" customFormat="1" x14ac:dyDescent="0.25">
      <c r="A14" s="21" t="s">
        <v>1758</v>
      </c>
      <c r="B14" s="21" t="s">
        <v>1757</v>
      </c>
      <c r="C14" s="21" t="s">
        <v>4</v>
      </c>
      <c r="D14" s="21" t="s">
        <v>10</v>
      </c>
      <c r="E14" s="21" t="s">
        <v>1757</v>
      </c>
      <c r="F14" s="21" t="s">
        <v>1718</v>
      </c>
      <c r="G14" s="21" t="s">
        <v>16</v>
      </c>
      <c r="H14" s="21" t="s">
        <v>1505</v>
      </c>
      <c r="I14" s="19" t="str">
        <f>'Extraction IP'!F14&amp;'Extraction IP'!G14</f>
        <v>M4</v>
      </c>
      <c r="J14" s="38">
        <f t="array" ref="J14">INDEX(H:H,MATCH(1,(K14=A:A)*(L14=G:G),0))</f>
        <v>0</v>
      </c>
    </row>
    <row r="15" spans="1:11" s="8" customFormat="1" x14ac:dyDescent="0.25">
      <c r="A15" s="21" t="s">
        <v>1758</v>
      </c>
      <c r="B15" s="21" t="s">
        <v>1757</v>
      </c>
      <c r="C15" s="21" t="s">
        <v>4</v>
      </c>
      <c r="D15" s="21" t="s">
        <v>10</v>
      </c>
      <c r="E15" s="21" t="s">
        <v>1757</v>
      </c>
      <c r="F15" s="21" t="s">
        <v>1718</v>
      </c>
      <c r="G15" s="21" t="s">
        <v>18</v>
      </c>
      <c r="H15" s="21" t="s">
        <v>1506</v>
      </c>
      <c r="I15" s="19" t="str">
        <f>'Extraction IP'!F15&amp;'Extraction IP'!G15</f>
        <v>M8</v>
      </c>
      <c r="J15" s="38">
        <f t="array" ref="J15">INDEX(H:H,MATCH(1,(K15=A:A)*(L15=G:G),0))</f>
        <v>0</v>
      </c>
    </row>
    <row r="16" spans="1:11" s="8" customFormat="1" x14ac:dyDescent="0.25">
      <c r="A16" s="21" t="s">
        <v>1758</v>
      </c>
      <c r="B16" s="21" t="s">
        <v>1757</v>
      </c>
      <c r="C16" s="21" t="s">
        <v>4</v>
      </c>
      <c r="D16" s="21" t="s">
        <v>10</v>
      </c>
      <c r="E16" s="21" t="s">
        <v>1757</v>
      </c>
      <c r="F16" s="21" t="s">
        <v>1719</v>
      </c>
      <c r="G16" s="21" t="s">
        <v>13</v>
      </c>
      <c r="H16" s="21" t="s">
        <v>1507</v>
      </c>
      <c r="I16" s="19" t="str">
        <f>'Extraction IP'!F16&amp;'Extraction IP'!G16</f>
        <v>N0</v>
      </c>
      <c r="J16" s="38">
        <f t="array" ref="J16">INDEX(H:H,MATCH(1,(K16=A:A)*(L16=G:G),0))</f>
        <v>0</v>
      </c>
    </row>
    <row r="17" spans="1:12" s="8" customFormat="1" x14ac:dyDescent="0.25">
      <c r="A17" s="21" t="s">
        <v>1758</v>
      </c>
      <c r="B17" s="21" t="s">
        <v>1757</v>
      </c>
      <c r="C17" s="21" t="s">
        <v>4</v>
      </c>
      <c r="D17" s="21" t="s">
        <v>10</v>
      </c>
      <c r="E17" s="21" t="s">
        <v>1757</v>
      </c>
      <c r="F17" s="21" t="s">
        <v>1719</v>
      </c>
      <c r="G17" s="21" t="s">
        <v>16</v>
      </c>
      <c r="H17" s="21" t="s">
        <v>1508</v>
      </c>
      <c r="I17" s="19" t="str">
        <f>'Extraction IP'!F17&amp;'Extraction IP'!G17</f>
        <v>N4</v>
      </c>
      <c r="J17" s="38">
        <f t="array" ref="J17">INDEX(H:H,MATCH(1,(K17=A:A)*(L17=G:G),0))</f>
        <v>0</v>
      </c>
    </row>
    <row r="18" spans="1:12" s="8" customFormat="1" x14ac:dyDescent="0.25">
      <c r="A18" s="21" t="s">
        <v>1758</v>
      </c>
      <c r="B18" s="21" t="s">
        <v>1757</v>
      </c>
      <c r="C18" s="21" t="s">
        <v>4</v>
      </c>
      <c r="D18" s="21" t="s">
        <v>10</v>
      </c>
      <c r="E18" s="21" t="s">
        <v>1757</v>
      </c>
      <c r="F18" s="21" t="s">
        <v>1719</v>
      </c>
      <c r="G18" s="21" t="s">
        <v>18</v>
      </c>
      <c r="H18" s="21" t="s">
        <v>1509</v>
      </c>
      <c r="I18" s="19" t="str">
        <f>'Extraction IP'!F18&amp;'Extraction IP'!G18</f>
        <v>N8</v>
      </c>
      <c r="J18" s="38">
        <f t="array" ref="J18">INDEX(H:H,MATCH(1,(K18=A:A)*(L18=G:G),0))</f>
        <v>0</v>
      </c>
    </row>
    <row r="19" spans="1:12" s="8" customFormat="1" x14ac:dyDescent="0.25">
      <c r="A19" s="21" t="s">
        <v>1758</v>
      </c>
      <c r="B19" s="21" t="s">
        <v>1757</v>
      </c>
      <c r="C19" s="21" t="s">
        <v>4</v>
      </c>
      <c r="D19" s="21" t="s">
        <v>10</v>
      </c>
      <c r="E19" s="21" t="s">
        <v>1757</v>
      </c>
      <c r="F19" s="21" t="s">
        <v>1721</v>
      </c>
      <c r="G19" s="21" t="s">
        <v>13</v>
      </c>
      <c r="H19" s="21" t="s">
        <v>1510</v>
      </c>
      <c r="I19" s="19" t="str">
        <f>'Extraction IP'!F19&amp;'Extraction IP'!G19</f>
        <v>O0</v>
      </c>
      <c r="J19" s="38">
        <f t="array" ref="J19">INDEX(H:H,MATCH(1,(K19=A:A)*(L19=G:G),0))</f>
        <v>0</v>
      </c>
    </row>
    <row r="20" spans="1:12" s="8" customFormat="1" x14ac:dyDescent="0.25">
      <c r="A20" s="21" t="s">
        <v>1758</v>
      </c>
      <c r="B20" s="21" t="s">
        <v>1757</v>
      </c>
      <c r="C20" s="21" t="s">
        <v>4</v>
      </c>
      <c r="D20" s="21" t="s">
        <v>10</v>
      </c>
      <c r="E20" s="21" t="s">
        <v>1757</v>
      </c>
      <c r="F20" s="21" t="s">
        <v>1721</v>
      </c>
      <c r="G20" s="21" t="s">
        <v>16</v>
      </c>
      <c r="H20" s="21" t="s">
        <v>1511</v>
      </c>
      <c r="I20" s="19" t="str">
        <f>'Extraction IP'!F20&amp;'Extraction IP'!G20</f>
        <v>O4</v>
      </c>
      <c r="J20" s="38">
        <f t="array" ref="J20">INDEX(H:H,MATCH(1,(K20=A:A)*(L20=G:G),0))</f>
        <v>0</v>
      </c>
    </row>
    <row r="21" spans="1:12" s="8" customFormat="1" x14ac:dyDescent="0.25">
      <c r="A21" s="21" t="s">
        <v>1758</v>
      </c>
      <c r="B21" s="21" t="s">
        <v>1757</v>
      </c>
      <c r="C21" s="21" t="s">
        <v>4</v>
      </c>
      <c r="D21" s="21" t="s">
        <v>10</v>
      </c>
      <c r="E21" s="21" t="s">
        <v>1757</v>
      </c>
      <c r="F21" s="21" t="s">
        <v>1721</v>
      </c>
      <c r="G21" s="21" t="s">
        <v>18</v>
      </c>
      <c r="H21" s="21" t="s">
        <v>1512</v>
      </c>
      <c r="I21" s="19" t="str">
        <f>'Extraction IP'!F21&amp;'Extraction IP'!G21</f>
        <v>O8</v>
      </c>
      <c r="J21" s="38">
        <f t="array" ref="J21">INDEX(H:H,MATCH(1,(K21=A:A)*(L21=G:G),0))</f>
        <v>0</v>
      </c>
    </row>
    <row r="22" spans="1:12" s="24" customFormat="1" x14ac:dyDescent="0.25">
      <c r="A22" s="23" t="s">
        <v>1759</v>
      </c>
      <c r="B22" s="23" t="s">
        <v>1757</v>
      </c>
      <c r="C22" s="23" t="s">
        <v>4</v>
      </c>
      <c r="D22" s="23" t="s">
        <v>10</v>
      </c>
      <c r="E22" s="23" t="s">
        <v>1757</v>
      </c>
      <c r="F22" s="23" t="s">
        <v>32</v>
      </c>
      <c r="G22" s="23" t="s">
        <v>13</v>
      </c>
      <c r="H22" s="23" t="s">
        <v>1476</v>
      </c>
      <c r="I22" s="19" t="str">
        <f>'Extraction IP'!F22&amp;'Extraction IP'!G22</f>
        <v>A0</v>
      </c>
      <c r="J22" s="36" t="e">
        <f t="array" ref="J22">INDEX(H2:H1661,MATCH(1,(K22=A2:A1661)*(L22=G2:G1661),0))</f>
        <v>#N/A</v>
      </c>
      <c r="K22" s="24" t="s">
        <v>1759</v>
      </c>
      <c r="L22" s="24">
        <v>0</v>
      </c>
    </row>
    <row r="23" spans="1:12" s="24" customFormat="1" x14ac:dyDescent="0.25">
      <c r="A23" s="23" t="s">
        <v>1759</v>
      </c>
      <c r="B23" s="23" t="s">
        <v>1757</v>
      </c>
      <c r="C23" s="23" t="s">
        <v>4</v>
      </c>
      <c r="D23" s="23" t="s">
        <v>10</v>
      </c>
      <c r="E23" s="23" t="s">
        <v>1757</v>
      </c>
      <c r="F23" s="23" t="s">
        <v>32</v>
      </c>
      <c r="G23" s="23" t="s">
        <v>16</v>
      </c>
      <c r="H23" s="23" t="s">
        <v>1477</v>
      </c>
      <c r="I23" s="19" t="str">
        <f>'Extraction IP'!F23&amp;'Extraction IP'!G23</f>
        <v>A4</v>
      </c>
      <c r="J23" s="36">
        <f t="array" ref="J23">INDEX(H:H,MATCH(1,(K23=A:A)*(L23=G:G),0))</f>
        <v>0</v>
      </c>
    </row>
    <row r="24" spans="1:12" s="24" customFormat="1" x14ac:dyDescent="0.25">
      <c r="A24" s="23" t="s">
        <v>1759</v>
      </c>
      <c r="B24" s="23" t="s">
        <v>1757</v>
      </c>
      <c r="C24" s="23" t="s">
        <v>4</v>
      </c>
      <c r="D24" s="23" t="s">
        <v>10</v>
      </c>
      <c r="E24" s="23" t="s">
        <v>1757</v>
      </c>
      <c r="F24" s="23" t="s">
        <v>32</v>
      </c>
      <c r="G24" s="23" t="s">
        <v>18</v>
      </c>
      <c r="H24" s="23" t="s">
        <v>1478</v>
      </c>
      <c r="I24" s="19" t="str">
        <f>'Extraction IP'!F24&amp;'Extraction IP'!G24</f>
        <v>A8</v>
      </c>
      <c r="J24" s="36">
        <f t="array" ref="J24">INDEX(H:H,MATCH(1,(K24=A:A)*(L24=G:G),0))</f>
        <v>0</v>
      </c>
    </row>
    <row r="25" spans="1:12" s="24" customFormat="1" x14ac:dyDescent="0.25">
      <c r="A25" s="23" t="s">
        <v>1759</v>
      </c>
      <c r="B25" s="23" t="s">
        <v>1757</v>
      </c>
      <c r="C25" s="23" t="s">
        <v>4</v>
      </c>
      <c r="D25" s="23" t="s">
        <v>10</v>
      </c>
      <c r="E25" s="23" t="s">
        <v>1757</v>
      </c>
      <c r="F25" s="23" t="s">
        <v>28</v>
      </c>
      <c r="G25" s="23" t="s">
        <v>13</v>
      </c>
      <c r="H25" s="23" t="s">
        <v>1479</v>
      </c>
      <c r="I25" s="19" t="str">
        <f>'Extraction IP'!F25&amp;'Extraction IP'!G25</f>
        <v>B0</v>
      </c>
      <c r="J25" s="36">
        <f t="array" ref="J25">INDEX(H:H,MATCH(1,(K25=A:A)*(L25=G:G),0))</f>
        <v>0</v>
      </c>
    </row>
    <row r="26" spans="1:12" s="24" customFormat="1" x14ac:dyDescent="0.25">
      <c r="A26" s="23" t="s">
        <v>1759</v>
      </c>
      <c r="B26" s="23" t="s">
        <v>1757</v>
      </c>
      <c r="C26" s="23" t="s">
        <v>4</v>
      </c>
      <c r="D26" s="23" t="s">
        <v>10</v>
      </c>
      <c r="E26" s="23" t="s">
        <v>1757</v>
      </c>
      <c r="F26" s="23" t="s">
        <v>28</v>
      </c>
      <c r="G26" s="23" t="s">
        <v>16</v>
      </c>
      <c r="H26" s="23" t="s">
        <v>1480</v>
      </c>
      <c r="I26" s="19" t="str">
        <f>'Extraction IP'!F26&amp;'Extraction IP'!G26</f>
        <v>B4</v>
      </c>
      <c r="J26" s="36">
        <f t="array" ref="J26">INDEX(H:H,MATCH(1,(K26=A:A)*(L26=G:G),0))</f>
        <v>0</v>
      </c>
    </row>
    <row r="27" spans="1:12" s="24" customFormat="1" x14ac:dyDescent="0.25">
      <c r="A27" s="23" t="s">
        <v>1759</v>
      </c>
      <c r="B27" s="23" t="s">
        <v>1757</v>
      </c>
      <c r="C27" s="23" t="s">
        <v>4</v>
      </c>
      <c r="D27" s="23" t="s">
        <v>10</v>
      </c>
      <c r="E27" s="23" t="s">
        <v>1757</v>
      </c>
      <c r="F27" s="23" t="s">
        <v>28</v>
      </c>
      <c r="G27" s="23" t="s">
        <v>18</v>
      </c>
      <c r="H27" s="23" t="s">
        <v>1481</v>
      </c>
      <c r="I27" s="19" t="str">
        <f>'Extraction IP'!F27&amp;'Extraction IP'!G27</f>
        <v>B8</v>
      </c>
      <c r="J27" s="36">
        <f t="array" ref="J27">INDEX(H:H,MATCH(1,(K27=A:A)*(L27=G:G),0))</f>
        <v>0</v>
      </c>
    </row>
    <row r="28" spans="1:12" s="24" customFormat="1" x14ac:dyDescent="0.25">
      <c r="A28" s="23" t="s">
        <v>1759</v>
      </c>
      <c r="B28" s="23" t="s">
        <v>1757</v>
      </c>
      <c r="C28" s="23" t="s">
        <v>4</v>
      </c>
      <c r="D28" s="23" t="s">
        <v>10</v>
      </c>
      <c r="E28" s="23" t="s">
        <v>1757</v>
      </c>
      <c r="F28" s="23" t="s">
        <v>149</v>
      </c>
      <c r="G28" s="23" t="s">
        <v>13</v>
      </c>
      <c r="H28" s="23" t="s">
        <v>1482</v>
      </c>
      <c r="I28" s="19" t="str">
        <f>'Extraction IP'!F28&amp;'Extraction IP'!G28</f>
        <v>C0</v>
      </c>
      <c r="J28" s="36">
        <f t="array" ref="J28">INDEX(H:H,MATCH(1,(K28=A:A)*(L28=G:G),0))</f>
        <v>0</v>
      </c>
    </row>
    <row r="29" spans="1:12" s="24" customFormat="1" x14ac:dyDescent="0.25">
      <c r="A29" s="23" t="s">
        <v>1759</v>
      </c>
      <c r="B29" s="23" t="s">
        <v>1757</v>
      </c>
      <c r="C29" s="23" t="s">
        <v>4</v>
      </c>
      <c r="D29" s="23" t="s">
        <v>10</v>
      </c>
      <c r="E29" s="23" t="s">
        <v>1757</v>
      </c>
      <c r="F29" s="23" t="s">
        <v>149</v>
      </c>
      <c r="G29" s="23" t="s">
        <v>16</v>
      </c>
      <c r="H29" s="23" t="s">
        <v>1483</v>
      </c>
      <c r="I29" s="19" t="str">
        <f>'Extraction IP'!F29&amp;'Extraction IP'!G29</f>
        <v>C4</v>
      </c>
      <c r="J29" s="36">
        <f t="array" ref="J29">INDEX(H:H,MATCH(1,(K29=A:A)*(L29=G:G),0))</f>
        <v>0</v>
      </c>
    </row>
    <row r="30" spans="1:12" s="24" customFormat="1" x14ac:dyDescent="0.25">
      <c r="A30" s="23" t="s">
        <v>1759</v>
      </c>
      <c r="B30" s="23" t="s">
        <v>1757</v>
      </c>
      <c r="C30" s="23" t="s">
        <v>4</v>
      </c>
      <c r="D30" s="23" t="s">
        <v>10</v>
      </c>
      <c r="E30" s="23" t="s">
        <v>1757</v>
      </c>
      <c r="F30" s="23" t="s">
        <v>149</v>
      </c>
      <c r="G30" s="23" t="s">
        <v>18</v>
      </c>
      <c r="H30" s="23" t="s">
        <v>1484</v>
      </c>
      <c r="I30" s="19" t="str">
        <f>'Extraction IP'!F30&amp;'Extraction IP'!G30</f>
        <v>C8</v>
      </c>
      <c r="J30" s="36">
        <f t="array" ref="J30">INDEX(H:H,MATCH(1,(K30=A:A)*(L30=G:G),0))</f>
        <v>0</v>
      </c>
    </row>
    <row r="31" spans="1:12" s="24" customFormat="1" x14ac:dyDescent="0.25">
      <c r="A31" s="23" t="s">
        <v>1759</v>
      </c>
      <c r="B31" s="23" t="s">
        <v>1757</v>
      </c>
      <c r="C31" s="23" t="s">
        <v>4</v>
      </c>
      <c r="D31" s="23" t="s">
        <v>10</v>
      </c>
      <c r="E31" s="23" t="s">
        <v>1757</v>
      </c>
      <c r="F31" s="23" t="s">
        <v>20</v>
      </c>
      <c r="G31" s="23" t="s">
        <v>13</v>
      </c>
      <c r="H31" s="23" t="s">
        <v>1485</v>
      </c>
      <c r="I31" s="19" t="str">
        <f>'Extraction IP'!F31&amp;'Extraction IP'!G31</f>
        <v>D0</v>
      </c>
      <c r="J31" s="36">
        <f t="array" ref="J31">INDEX(H:H,MATCH(1,(K31=A:A)*(L31=G:G),0))</f>
        <v>0</v>
      </c>
    </row>
    <row r="32" spans="1:12" s="24" customFormat="1" x14ac:dyDescent="0.25">
      <c r="A32" s="23" t="s">
        <v>1759</v>
      </c>
      <c r="B32" s="23" t="s">
        <v>1757</v>
      </c>
      <c r="C32" s="23" t="s">
        <v>4</v>
      </c>
      <c r="D32" s="23" t="s">
        <v>10</v>
      </c>
      <c r="E32" s="23" t="s">
        <v>1757</v>
      </c>
      <c r="F32" s="23" t="s">
        <v>20</v>
      </c>
      <c r="G32" s="23" t="s">
        <v>16</v>
      </c>
      <c r="H32" s="23" t="s">
        <v>1486</v>
      </c>
      <c r="I32" s="19" t="str">
        <f>'Extraction IP'!F32&amp;'Extraction IP'!G32</f>
        <v>D4</v>
      </c>
      <c r="J32" s="36">
        <f t="array" ref="J32">INDEX(H:H,MATCH(1,(K32=A:A)*(L32=G:G),0))</f>
        <v>0</v>
      </c>
    </row>
    <row r="33" spans="1:10" s="24" customFormat="1" x14ac:dyDescent="0.25">
      <c r="A33" s="23" t="s">
        <v>1759</v>
      </c>
      <c r="B33" s="23" t="s">
        <v>1757</v>
      </c>
      <c r="C33" s="23" t="s">
        <v>4</v>
      </c>
      <c r="D33" s="23" t="s">
        <v>10</v>
      </c>
      <c r="E33" s="23" t="s">
        <v>1757</v>
      </c>
      <c r="F33" s="23" t="s">
        <v>20</v>
      </c>
      <c r="G33" s="23" t="s">
        <v>18</v>
      </c>
      <c r="H33" s="23" t="s">
        <v>1487</v>
      </c>
      <c r="I33" s="19" t="str">
        <f>'Extraction IP'!F33&amp;'Extraction IP'!G33</f>
        <v>D8</v>
      </c>
      <c r="J33" s="36">
        <f t="array" ref="J33">INDEX(H:H,MATCH(1,(K33=A:A)*(L33=G:G),0))</f>
        <v>0</v>
      </c>
    </row>
    <row r="34" spans="1:10" s="24" customFormat="1" x14ac:dyDescent="0.25">
      <c r="A34" s="23" t="s">
        <v>1759</v>
      </c>
      <c r="B34" s="23" t="s">
        <v>1757</v>
      </c>
      <c r="C34" s="23" t="s">
        <v>4</v>
      </c>
      <c r="D34" s="23" t="s">
        <v>10</v>
      </c>
      <c r="E34" s="23" t="s">
        <v>1757</v>
      </c>
      <c r="F34" s="23" t="s">
        <v>24</v>
      </c>
      <c r="G34" s="23" t="s">
        <v>13</v>
      </c>
      <c r="H34" s="23" t="s">
        <v>1488</v>
      </c>
      <c r="I34" s="19" t="str">
        <f>'Extraction IP'!F34&amp;'Extraction IP'!G34</f>
        <v>F0</v>
      </c>
      <c r="J34" s="36">
        <f t="array" ref="J34">INDEX(H:H,MATCH(1,(K34=A:A)*(L34=G:G),0))</f>
        <v>0</v>
      </c>
    </row>
    <row r="35" spans="1:10" s="24" customFormat="1" x14ac:dyDescent="0.25">
      <c r="A35" s="23" t="s">
        <v>1759</v>
      </c>
      <c r="B35" s="23" t="s">
        <v>1757</v>
      </c>
      <c r="C35" s="23" t="s">
        <v>4</v>
      </c>
      <c r="D35" s="23" t="s">
        <v>10</v>
      </c>
      <c r="E35" s="23" t="s">
        <v>1757</v>
      </c>
      <c r="F35" s="23" t="s">
        <v>24</v>
      </c>
      <c r="G35" s="23" t="s">
        <v>16</v>
      </c>
      <c r="H35" s="23" t="s">
        <v>1489</v>
      </c>
      <c r="I35" s="19" t="str">
        <f>'Extraction IP'!F35&amp;'Extraction IP'!G35</f>
        <v>F4</v>
      </c>
      <c r="J35" s="36">
        <f t="array" ref="J35">INDEX(H:H,MATCH(1,(K35=A:A)*(L35=G:G),0))</f>
        <v>0</v>
      </c>
    </row>
    <row r="36" spans="1:10" s="24" customFormat="1" x14ac:dyDescent="0.25">
      <c r="A36" s="23" t="s">
        <v>1759</v>
      </c>
      <c r="B36" s="23" t="s">
        <v>1757</v>
      </c>
      <c r="C36" s="23" t="s">
        <v>4</v>
      </c>
      <c r="D36" s="23" t="s">
        <v>10</v>
      </c>
      <c r="E36" s="23" t="s">
        <v>1757</v>
      </c>
      <c r="F36" s="23" t="s">
        <v>24</v>
      </c>
      <c r="G36" s="23" t="s">
        <v>18</v>
      </c>
      <c r="H36" s="23" t="s">
        <v>1490</v>
      </c>
      <c r="I36" s="19" t="str">
        <f>'Extraction IP'!F36&amp;'Extraction IP'!G36</f>
        <v>F8</v>
      </c>
      <c r="J36" s="36">
        <f t="array" ref="J36">INDEX(H:H,MATCH(1,(K36=A:A)*(L36=G:G),0))</f>
        <v>0</v>
      </c>
    </row>
    <row r="37" spans="1:10" s="24" customFormat="1" x14ac:dyDescent="0.25">
      <c r="A37" s="23" t="s">
        <v>1759</v>
      </c>
      <c r="B37" s="23" t="s">
        <v>1757</v>
      </c>
      <c r="C37" s="23" t="s">
        <v>4</v>
      </c>
      <c r="D37" s="23" t="s">
        <v>10</v>
      </c>
      <c r="E37" s="23" t="s">
        <v>1757</v>
      </c>
      <c r="F37" s="23" t="s">
        <v>36</v>
      </c>
      <c r="G37" s="23" t="s">
        <v>13</v>
      </c>
      <c r="H37" s="23" t="s">
        <v>1491</v>
      </c>
      <c r="I37" s="19" t="str">
        <f>'Extraction IP'!F37&amp;'Extraction IP'!G37</f>
        <v>H0</v>
      </c>
      <c r="J37" s="36">
        <f t="array" ref="J37">INDEX(H:H,MATCH(1,(K37=A:A)*(L37=G:G),0))</f>
        <v>0</v>
      </c>
    </row>
    <row r="38" spans="1:10" s="24" customFormat="1" x14ac:dyDescent="0.25">
      <c r="A38" s="23" t="s">
        <v>1759</v>
      </c>
      <c r="B38" s="23" t="s">
        <v>1757</v>
      </c>
      <c r="C38" s="23" t="s">
        <v>4</v>
      </c>
      <c r="D38" s="23" t="s">
        <v>10</v>
      </c>
      <c r="E38" s="23" t="s">
        <v>1757</v>
      </c>
      <c r="F38" s="23" t="s">
        <v>36</v>
      </c>
      <c r="G38" s="23" t="s">
        <v>16</v>
      </c>
      <c r="H38" s="23" t="s">
        <v>1492</v>
      </c>
      <c r="I38" s="19" t="str">
        <f>'Extraction IP'!F38&amp;'Extraction IP'!G38</f>
        <v>H4</v>
      </c>
      <c r="J38" s="36">
        <f t="array" ref="J38">INDEX(H:H,MATCH(1,(K38=A:A)*(L38=G:G),0))</f>
        <v>0</v>
      </c>
    </row>
    <row r="39" spans="1:10" s="24" customFormat="1" x14ac:dyDescent="0.25">
      <c r="A39" s="23" t="s">
        <v>1759</v>
      </c>
      <c r="B39" s="23" t="s">
        <v>1757</v>
      </c>
      <c r="C39" s="23" t="s">
        <v>4</v>
      </c>
      <c r="D39" s="23" t="s">
        <v>10</v>
      </c>
      <c r="E39" s="23" t="s">
        <v>1757</v>
      </c>
      <c r="F39" s="23" t="s">
        <v>36</v>
      </c>
      <c r="G39" s="23" t="s">
        <v>18</v>
      </c>
      <c r="H39" s="23" t="s">
        <v>1493</v>
      </c>
      <c r="I39" s="19" t="str">
        <f>'Extraction IP'!F39&amp;'Extraction IP'!G39</f>
        <v>H8</v>
      </c>
      <c r="J39" s="36">
        <f t="array" ref="J39">INDEX(H:H,MATCH(1,(K39=A:A)*(L39=G:G),0))</f>
        <v>0</v>
      </c>
    </row>
    <row r="40" spans="1:10" s="17" customFormat="1" x14ac:dyDescent="0.25">
      <c r="A40" s="25" t="s">
        <v>1760</v>
      </c>
      <c r="B40" s="25" t="s">
        <v>1757</v>
      </c>
      <c r="C40" s="25" t="s">
        <v>14</v>
      </c>
      <c r="D40" s="25" t="s">
        <v>10</v>
      </c>
      <c r="E40" s="25" t="s">
        <v>1757</v>
      </c>
      <c r="F40" s="25" t="s">
        <v>32</v>
      </c>
      <c r="G40" s="25" t="s">
        <v>13</v>
      </c>
      <c r="H40" s="25" t="s">
        <v>1513</v>
      </c>
      <c r="I40" s="19" t="str">
        <f>'Extraction IP'!$F$40&amp;'Extraction IP'!$G$40</f>
        <v>A0</v>
      </c>
      <c r="J40" s="39">
        <f t="array" ref="J40">INDEX(H:H,MATCH(1,(K40=A:A)*(L40=G:G),0))</f>
        <v>0</v>
      </c>
    </row>
    <row r="41" spans="1:10" s="17" customFormat="1" x14ac:dyDescent="0.25">
      <c r="A41" s="25" t="s">
        <v>1760</v>
      </c>
      <c r="B41" s="25" t="s">
        <v>1757</v>
      </c>
      <c r="C41" s="25" t="s">
        <v>14</v>
      </c>
      <c r="D41" s="25" t="s">
        <v>10</v>
      </c>
      <c r="E41" s="25" t="s">
        <v>1757</v>
      </c>
      <c r="F41" s="25" t="s">
        <v>32</v>
      </c>
      <c r="G41" s="25" t="s">
        <v>16</v>
      </c>
      <c r="H41" s="25" t="s">
        <v>1514</v>
      </c>
      <c r="I41" s="19" t="str">
        <f>'Extraction IP'!F41&amp;'Extraction IP'!G41</f>
        <v>A4</v>
      </c>
      <c r="J41" s="39">
        <f t="array" ref="J41">INDEX(H:H,MATCH(1,(K41=A:A)*(L41=G:G),0))</f>
        <v>0</v>
      </c>
    </row>
    <row r="42" spans="1:10" s="17" customFormat="1" x14ac:dyDescent="0.25">
      <c r="A42" s="25" t="s">
        <v>1760</v>
      </c>
      <c r="B42" s="25" t="s">
        <v>1757</v>
      </c>
      <c r="C42" s="25" t="s">
        <v>14</v>
      </c>
      <c r="D42" s="25" t="s">
        <v>10</v>
      </c>
      <c r="E42" s="25" t="s">
        <v>1757</v>
      </c>
      <c r="F42" s="25" t="s">
        <v>32</v>
      </c>
      <c r="G42" s="25" t="s">
        <v>18</v>
      </c>
      <c r="H42" s="25" t="s">
        <v>1515</v>
      </c>
      <c r="I42" s="19" t="str">
        <f>'Extraction IP'!F42&amp;'Extraction IP'!G42</f>
        <v>A8</v>
      </c>
      <c r="J42" s="39">
        <f t="array" ref="J42">INDEX(H:H,MATCH(1,(K42=A:A)*(L42=G:G),0))</f>
        <v>0</v>
      </c>
    </row>
    <row r="43" spans="1:10" s="17" customFormat="1" x14ac:dyDescent="0.25">
      <c r="A43" s="25" t="s">
        <v>1760</v>
      </c>
      <c r="B43" s="25" t="s">
        <v>1757</v>
      </c>
      <c r="C43" s="25" t="s">
        <v>14</v>
      </c>
      <c r="D43" s="25" t="s">
        <v>10</v>
      </c>
      <c r="E43" s="25" t="s">
        <v>1757</v>
      </c>
      <c r="F43" s="25" t="s">
        <v>28</v>
      </c>
      <c r="G43" s="25" t="s">
        <v>13</v>
      </c>
      <c r="H43" s="25" t="s">
        <v>1516</v>
      </c>
      <c r="I43" s="19" t="str">
        <f>'Extraction IP'!F43&amp;'Extraction IP'!G43</f>
        <v>B0</v>
      </c>
      <c r="J43" s="39">
        <f t="array" ref="J43">INDEX(H:H,MATCH(1,(K43=A:A)*(L43=G:G),0))</f>
        <v>0</v>
      </c>
    </row>
    <row r="44" spans="1:10" s="17" customFormat="1" x14ac:dyDescent="0.25">
      <c r="A44" s="25" t="s">
        <v>1760</v>
      </c>
      <c r="B44" s="25" t="s">
        <v>1757</v>
      </c>
      <c r="C44" s="25" t="s">
        <v>14</v>
      </c>
      <c r="D44" s="25" t="s">
        <v>10</v>
      </c>
      <c r="E44" s="25" t="s">
        <v>1757</v>
      </c>
      <c r="F44" s="25" t="s">
        <v>28</v>
      </c>
      <c r="G44" s="25" t="s">
        <v>16</v>
      </c>
      <c r="H44" s="25" t="s">
        <v>1517</v>
      </c>
      <c r="I44" s="19" t="str">
        <f>'Extraction IP'!F44&amp;'Extraction IP'!G44</f>
        <v>B4</v>
      </c>
      <c r="J44" s="39">
        <f t="array" ref="J44">INDEX(H:H,MATCH(1,(K44=A:A)*(L44=G:G),0))</f>
        <v>0</v>
      </c>
    </row>
    <row r="45" spans="1:10" s="17" customFormat="1" x14ac:dyDescent="0.25">
      <c r="A45" s="25" t="s">
        <v>1760</v>
      </c>
      <c r="B45" s="25" t="s">
        <v>1757</v>
      </c>
      <c r="C45" s="25" t="s">
        <v>14</v>
      </c>
      <c r="D45" s="25" t="s">
        <v>10</v>
      </c>
      <c r="E45" s="25" t="s">
        <v>1757</v>
      </c>
      <c r="F45" s="25" t="s">
        <v>28</v>
      </c>
      <c r="G45" s="25" t="s">
        <v>18</v>
      </c>
      <c r="H45" s="25" t="s">
        <v>1518</v>
      </c>
      <c r="I45" s="19" t="str">
        <f>'Extraction IP'!F45&amp;'Extraction IP'!G45</f>
        <v>B8</v>
      </c>
      <c r="J45" s="39">
        <f t="array" ref="J45">INDEX(H:H,MATCH(1,(K45=A:A)*(L45=G:G),0))</f>
        <v>0</v>
      </c>
    </row>
    <row r="46" spans="1:10" s="17" customFormat="1" x14ac:dyDescent="0.25">
      <c r="A46" s="25" t="s">
        <v>1760</v>
      </c>
      <c r="B46" s="25" t="s">
        <v>1757</v>
      </c>
      <c r="C46" s="25" t="s">
        <v>4</v>
      </c>
      <c r="D46" s="25" t="s">
        <v>10</v>
      </c>
      <c r="E46" s="25" t="s">
        <v>1757</v>
      </c>
      <c r="F46" s="25" t="s">
        <v>149</v>
      </c>
      <c r="G46" s="25" t="s">
        <v>13</v>
      </c>
      <c r="H46" s="25" t="s">
        <v>1519</v>
      </c>
      <c r="I46" s="19" t="str">
        <f>'Extraction IP'!F46&amp;'Extraction IP'!G46</f>
        <v>C0</v>
      </c>
      <c r="J46" s="39">
        <f t="array" ref="J46">INDEX(H:H,MATCH(1,(K46=A:A)*(L46=G:G),0))</f>
        <v>0</v>
      </c>
    </row>
    <row r="47" spans="1:10" s="17" customFormat="1" x14ac:dyDescent="0.25">
      <c r="A47" s="25" t="s">
        <v>1760</v>
      </c>
      <c r="B47" s="25" t="s">
        <v>1757</v>
      </c>
      <c r="C47" s="25" t="s">
        <v>4</v>
      </c>
      <c r="D47" s="25" t="s">
        <v>10</v>
      </c>
      <c r="E47" s="25" t="s">
        <v>1757</v>
      </c>
      <c r="F47" s="25" t="s">
        <v>149</v>
      </c>
      <c r="G47" s="25" t="s">
        <v>16</v>
      </c>
      <c r="H47" s="25" t="s">
        <v>1520</v>
      </c>
      <c r="I47" s="19" t="str">
        <f>'Extraction IP'!F47&amp;'Extraction IP'!G47</f>
        <v>C4</v>
      </c>
      <c r="J47" s="39">
        <f t="array" ref="J47">INDEX(H:H,MATCH(1,(K47=A:A)*(L47=G:G),0))</f>
        <v>0</v>
      </c>
    </row>
    <row r="48" spans="1:10" s="17" customFormat="1" x14ac:dyDescent="0.25">
      <c r="A48" s="25" t="s">
        <v>1760</v>
      </c>
      <c r="B48" s="25" t="s">
        <v>1757</v>
      </c>
      <c r="C48" s="25" t="s">
        <v>4</v>
      </c>
      <c r="D48" s="25" t="s">
        <v>10</v>
      </c>
      <c r="E48" s="25" t="s">
        <v>1757</v>
      </c>
      <c r="F48" s="25" t="s">
        <v>149</v>
      </c>
      <c r="G48" s="25" t="s">
        <v>18</v>
      </c>
      <c r="H48" s="25" t="s">
        <v>1521</v>
      </c>
      <c r="I48" s="19" t="str">
        <f>'Extraction IP'!F48&amp;'Extraction IP'!G48</f>
        <v>C8</v>
      </c>
      <c r="J48" s="39">
        <f t="array" ref="J48">INDEX(H:H,MATCH(1,(K48=A:A)*(L48=G:G),0))</f>
        <v>0</v>
      </c>
    </row>
    <row r="49" spans="1:10" s="17" customFormat="1" x14ac:dyDescent="0.25">
      <c r="A49" s="25" t="s">
        <v>1760</v>
      </c>
      <c r="B49" s="25" t="s">
        <v>1757</v>
      </c>
      <c r="C49" s="25" t="s">
        <v>4</v>
      </c>
      <c r="D49" s="25" t="s">
        <v>10</v>
      </c>
      <c r="E49" s="25" t="s">
        <v>1757</v>
      </c>
      <c r="F49" s="25" t="s">
        <v>20</v>
      </c>
      <c r="G49" s="25" t="s">
        <v>13</v>
      </c>
      <c r="H49" s="25" t="s">
        <v>1522</v>
      </c>
      <c r="I49" s="19" t="str">
        <f>'Extraction IP'!F49&amp;'Extraction IP'!G49</f>
        <v>D0</v>
      </c>
      <c r="J49" s="39">
        <f t="array" ref="J49">INDEX(H:H,MATCH(1,(K49=A:A)*(L49=G:G),0))</f>
        <v>0</v>
      </c>
    </row>
    <row r="50" spans="1:10" s="17" customFormat="1" x14ac:dyDescent="0.25">
      <c r="A50" s="25" t="s">
        <v>1760</v>
      </c>
      <c r="B50" s="25" t="s">
        <v>1757</v>
      </c>
      <c r="C50" s="25" t="s">
        <v>4</v>
      </c>
      <c r="D50" s="25" t="s">
        <v>10</v>
      </c>
      <c r="E50" s="25" t="s">
        <v>1757</v>
      </c>
      <c r="F50" s="25" t="s">
        <v>20</v>
      </c>
      <c r="G50" s="25" t="s">
        <v>16</v>
      </c>
      <c r="H50" s="25" t="s">
        <v>1523</v>
      </c>
      <c r="I50" s="19" t="str">
        <f>'Extraction IP'!F50&amp;'Extraction IP'!G50</f>
        <v>D4</v>
      </c>
      <c r="J50" s="39">
        <f t="array" ref="J50">INDEX(H:H,MATCH(1,(K50=A:A)*(L50=G:G),0))</f>
        <v>0</v>
      </c>
    </row>
    <row r="51" spans="1:10" s="17" customFormat="1" x14ac:dyDescent="0.25">
      <c r="A51" s="25" t="s">
        <v>1760</v>
      </c>
      <c r="B51" s="25" t="s">
        <v>1757</v>
      </c>
      <c r="C51" s="25" t="s">
        <v>4</v>
      </c>
      <c r="D51" s="25" t="s">
        <v>10</v>
      </c>
      <c r="E51" s="25" t="s">
        <v>1757</v>
      </c>
      <c r="F51" s="25" t="s">
        <v>20</v>
      </c>
      <c r="G51" s="25" t="s">
        <v>18</v>
      </c>
      <c r="H51" s="25" t="s">
        <v>1524</v>
      </c>
      <c r="I51" s="19" t="str">
        <f>'Extraction IP'!F51&amp;'Extraction IP'!G51</f>
        <v>D8</v>
      </c>
      <c r="J51" s="39">
        <f t="array" ref="J51">INDEX(H:H,MATCH(1,(K51=A:A)*(L51=G:G),0))</f>
        <v>0</v>
      </c>
    </row>
    <row r="52" spans="1:10" s="17" customFormat="1" x14ac:dyDescent="0.25">
      <c r="A52" s="25" t="s">
        <v>1760</v>
      </c>
      <c r="B52" s="25" t="s">
        <v>1757</v>
      </c>
      <c r="C52" s="25" t="s">
        <v>14</v>
      </c>
      <c r="D52" s="25" t="s">
        <v>10</v>
      </c>
      <c r="E52" s="25" t="s">
        <v>1757</v>
      </c>
      <c r="F52" s="25" t="s">
        <v>24</v>
      </c>
      <c r="G52" s="25" t="s">
        <v>13</v>
      </c>
      <c r="H52" s="25" t="s">
        <v>1525</v>
      </c>
      <c r="I52" s="19" t="str">
        <f>'Extraction IP'!F52&amp;'Extraction IP'!G52</f>
        <v>F0</v>
      </c>
      <c r="J52" s="39">
        <f t="array" ref="J52">INDEX(H:H,MATCH(1,(K52=A:A)*(L52=G:G),0))</f>
        <v>0</v>
      </c>
    </row>
    <row r="53" spans="1:10" s="17" customFormat="1" x14ac:dyDescent="0.25">
      <c r="A53" s="25" t="s">
        <v>1760</v>
      </c>
      <c r="B53" s="25" t="s">
        <v>1757</v>
      </c>
      <c r="C53" s="25" t="s">
        <v>14</v>
      </c>
      <c r="D53" s="25" t="s">
        <v>10</v>
      </c>
      <c r="E53" s="25" t="s">
        <v>1757</v>
      </c>
      <c r="F53" s="25" t="s">
        <v>24</v>
      </c>
      <c r="G53" s="25" t="s">
        <v>16</v>
      </c>
      <c r="H53" s="25" t="s">
        <v>1526</v>
      </c>
      <c r="I53" s="19" t="str">
        <f>'Extraction IP'!F53&amp;'Extraction IP'!G53</f>
        <v>F4</v>
      </c>
      <c r="J53" s="39">
        <f t="array" ref="J53">INDEX(H:H,MATCH(1,(K53=A:A)*(L53=G:G),0))</f>
        <v>0</v>
      </c>
    </row>
    <row r="54" spans="1:10" s="17" customFormat="1" x14ac:dyDescent="0.25">
      <c r="A54" s="25" t="s">
        <v>1760</v>
      </c>
      <c r="B54" s="25" t="s">
        <v>1757</v>
      </c>
      <c r="C54" s="25" t="s">
        <v>14</v>
      </c>
      <c r="D54" s="25" t="s">
        <v>10</v>
      </c>
      <c r="E54" s="25" t="s">
        <v>1757</v>
      </c>
      <c r="F54" s="25" t="s">
        <v>24</v>
      </c>
      <c r="G54" s="25" t="s">
        <v>18</v>
      </c>
      <c r="H54" s="25" t="s">
        <v>1527</v>
      </c>
      <c r="I54" s="19" t="str">
        <f>'Extraction IP'!F54&amp;'Extraction IP'!G54</f>
        <v>F8</v>
      </c>
      <c r="J54" s="39">
        <f t="array" ref="J54">INDEX(H:H,MATCH(1,(K54=A:A)*(L54=G:G),0))</f>
        <v>0</v>
      </c>
    </row>
    <row r="55" spans="1:10" s="17" customFormat="1" x14ac:dyDescent="0.25">
      <c r="A55" s="25" t="s">
        <v>1760</v>
      </c>
      <c r="B55" s="25" t="s">
        <v>1757</v>
      </c>
      <c r="C55" s="25" t="s">
        <v>14</v>
      </c>
      <c r="D55" s="25" t="s">
        <v>10</v>
      </c>
      <c r="E55" s="25" t="s">
        <v>1757</v>
      </c>
      <c r="F55" s="25" t="s">
        <v>36</v>
      </c>
      <c r="G55" s="25" t="s">
        <v>13</v>
      </c>
      <c r="H55" s="25" t="s">
        <v>1528</v>
      </c>
      <c r="I55" s="19" t="str">
        <f>'Extraction IP'!F55&amp;'Extraction IP'!G55</f>
        <v>H0</v>
      </c>
      <c r="J55" s="39">
        <f t="array" ref="J55">INDEX(H:H,MATCH(1,(K55=A:A)*(L55=G:G),0))</f>
        <v>0</v>
      </c>
    </row>
    <row r="56" spans="1:10" s="17" customFormat="1" x14ac:dyDescent="0.25">
      <c r="A56" s="25" t="s">
        <v>1760</v>
      </c>
      <c r="B56" s="25" t="s">
        <v>1757</v>
      </c>
      <c r="C56" s="25" t="s">
        <v>14</v>
      </c>
      <c r="D56" s="25" t="s">
        <v>10</v>
      </c>
      <c r="E56" s="25" t="s">
        <v>1757</v>
      </c>
      <c r="F56" s="25" t="s">
        <v>36</v>
      </c>
      <c r="G56" s="25" t="s">
        <v>16</v>
      </c>
      <c r="H56" s="25" t="s">
        <v>1529</v>
      </c>
      <c r="I56" s="19" t="str">
        <f>'Extraction IP'!F56&amp;'Extraction IP'!G56</f>
        <v>H4</v>
      </c>
      <c r="J56" s="39">
        <f t="array" ref="J56">INDEX(H:H,MATCH(1,(K56=A:A)*(L56=G:G),0))</f>
        <v>0</v>
      </c>
    </row>
    <row r="57" spans="1:10" s="17" customFormat="1" x14ac:dyDescent="0.25">
      <c r="A57" s="25" t="s">
        <v>1760</v>
      </c>
      <c r="B57" s="25" t="s">
        <v>1757</v>
      </c>
      <c r="C57" s="25" t="s">
        <v>14</v>
      </c>
      <c r="D57" s="25" t="s">
        <v>10</v>
      </c>
      <c r="E57" s="25" t="s">
        <v>1757</v>
      </c>
      <c r="F57" s="25" t="s">
        <v>36</v>
      </c>
      <c r="G57" s="25" t="s">
        <v>18</v>
      </c>
      <c r="H57" s="25" t="s">
        <v>1530</v>
      </c>
      <c r="I57" s="19" t="str">
        <f>'Extraction IP'!F57&amp;'Extraction IP'!G57</f>
        <v>H8</v>
      </c>
      <c r="J57" s="39">
        <f t="array" ref="J57">INDEX(H:H,MATCH(1,(K57=A:A)*(L57=G:G),0))</f>
        <v>0</v>
      </c>
    </row>
    <row r="58" spans="1:10" s="10" customFormat="1" x14ac:dyDescent="0.25">
      <c r="A58" s="20" t="s">
        <v>1761</v>
      </c>
      <c r="B58" s="20" t="s">
        <v>148</v>
      </c>
      <c r="C58" s="20" t="s">
        <v>4</v>
      </c>
      <c r="D58" s="20" t="s">
        <v>10</v>
      </c>
      <c r="E58" s="20" t="s">
        <v>148</v>
      </c>
      <c r="F58" s="20" t="s">
        <v>429</v>
      </c>
      <c r="G58" s="20" t="s">
        <v>18</v>
      </c>
      <c r="H58" s="20" t="s">
        <v>428</v>
      </c>
      <c r="I58" s="19" t="str">
        <f>'Extraction IP'!F58&amp;'Extraction IP'!G58</f>
        <v>J8</v>
      </c>
      <c r="J58" s="40">
        <f t="array" ref="J58">INDEX(H:H,MATCH(1,(K58=A:A)*(L58=G:G),0))</f>
        <v>0</v>
      </c>
    </row>
    <row r="59" spans="1:10" s="10" customFormat="1" x14ac:dyDescent="0.25">
      <c r="A59" s="20" t="s">
        <v>1761</v>
      </c>
      <c r="B59" s="20" t="s">
        <v>148</v>
      </c>
      <c r="C59" s="20" t="s">
        <v>4</v>
      </c>
      <c r="D59" s="20" t="s">
        <v>10</v>
      </c>
      <c r="E59" s="20" t="s">
        <v>148</v>
      </c>
      <c r="F59" s="20" t="s">
        <v>429</v>
      </c>
      <c r="G59" s="20" t="s">
        <v>13</v>
      </c>
      <c r="H59" s="20" t="s">
        <v>430</v>
      </c>
      <c r="I59" s="19" t="str">
        <f>'Extraction IP'!F59&amp;'Extraction IP'!G59</f>
        <v>J0</v>
      </c>
      <c r="J59" s="40">
        <f t="array" ref="J59">INDEX(H:H,MATCH(1,(K59=A:A)*(L59=G:G),0))</f>
        <v>0</v>
      </c>
    </row>
    <row r="60" spans="1:10" s="10" customFormat="1" x14ac:dyDescent="0.25">
      <c r="A60" s="20" t="s">
        <v>1761</v>
      </c>
      <c r="B60" s="20" t="s">
        <v>148</v>
      </c>
      <c r="C60" s="20" t="s">
        <v>4</v>
      </c>
      <c r="D60" s="20" t="s">
        <v>10</v>
      </c>
      <c r="E60" s="20" t="s">
        <v>148</v>
      </c>
      <c r="F60" s="20" t="s">
        <v>12</v>
      </c>
      <c r="G60" s="20" t="s">
        <v>16</v>
      </c>
      <c r="H60" s="20" t="s">
        <v>431</v>
      </c>
      <c r="I60" s="19" t="str">
        <f>'Extraction IP'!F60&amp;'Extraction IP'!G60</f>
        <v>E4</v>
      </c>
      <c r="J60" s="40">
        <f t="array" ref="J60">INDEX(H:H,MATCH(1,(K60=A:A)*(L60=G:G),0))</f>
        <v>0</v>
      </c>
    </row>
    <row r="61" spans="1:10" s="10" customFormat="1" x14ac:dyDescent="0.25">
      <c r="A61" s="20" t="s">
        <v>1761</v>
      </c>
      <c r="B61" s="20" t="s">
        <v>148</v>
      </c>
      <c r="C61" s="20" t="s">
        <v>4</v>
      </c>
      <c r="D61" s="20" t="s">
        <v>10</v>
      </c>
      <c r="E61" s="20" t="s">
        <v>148</v>
      </c>
      <c r="F61" s="20" t="s">
        <v>36</v>
      </c>
      <c r="G61" s="20" t="s">
        <v>16</v>
      </c>
      <c r="H61" s="20" t="s">
        <v>432</v>
      </c>
      <c r="I61" s="19" t="str">
        <f>'Extraction IP'!F61&amp;'Extraction IP'!G61</f>
        <v>H4</v>
      </c>
      <c r="J61" s="40">
        <f t="array" ref="J61">INDEX(H:H,MATCH(1,(K61=A:A)*(L61=G:G),0))</f>
        <v>0</v>
      </c>
    </row>
    <row r="62" spans="1:10" s="10" customFormat="1" x14ac:dyDescent="0.25">
      <c r="A62" s="20" t="s">
        <v>1761</v>
      </c>
      <c r="B62" s="20" t="s">
        <v>148</v>
      </c>
      <c r="C62" s="20" t="s">
        <v>4</v>
      </c>
      <c r="D62" s="20" t="s">
        <v>10</v>
      </c>
      <c r="E62" s="20" t="s">
        <v>148</v>
      </c>
      <c r="F62" s="20" t="s">
        <v>429</v>
      </c>
      <c r="G62" s="20" t="s">
        <v>16</v>
      </c>
      <c r="H62" s="20" t="s">
        <v>433</v>
      </c>
      <c r="I62" s="19" t="str">
        <f>'Extraction IP'!F62&amp;'Extraction IP'!G62</f>
        <v>J4</v>
      </c>
      <c r="J62" s="40">
        <f t="array" ref="J62">INDEX(H:H,MATCH(1,(K62=A:A)*(L62=G:G),0))</f>
        <v>0</v>
      </c>
    </row>
    <row r="63" spans="1:10" s="10" customFormat="1" x14ac:dyDescent="0.25">
      <c r="A63" s="20" t="s">
        <v>1761</v>
      </c>
      <c r="B63" s="20" t="s">
        <v>148</v>
      </c>
      <c r="C63" s="20" t="s">
        <v>4</v>
      </c>
      <c r="D63" s="20" t="s">
        <v>10</v>
      </c>
      <c r="E63" s="20" t="s">
        <v>148</v>
      </c>
      <c r="F63" s="20" t="s">
        <v>28</v>
      </c>
      <c r="G63" s="20" t="s">
        <v>18</v>
      </c>
      <c r="H63" s="20" t="s">
        <v>434</v>
      </c>
      <c r="I63" s="19" t="str">
        <f>'Extraction IP'!F63&amp;'Extraction IP'!G63</f>
        <v>B8</v>
      </c>
      <c r="J63" s="40">
        <f t="array" ref="J63">INDEX(H:H,MATCH(1,(K63=A:A)*(L63=G:G),0))</f>
        <v>0</v>
      </c>
    </row>
    <row r="64" spans="1:10" s="10" customFormat="1" x14ac:dyDescent="0.25">
      <c r="A64" s="20" t="s">
        <v>1761</v>
      </c>
      <c r="B64" s="20" t="s">
        <v>148</v>
      </c>
      <c r="C64" s="20" t="s">
        <v>4</v>
      </c>
      <c r="D64" s="20" t="s">
        <v>10</v>
      </c>
      <c r="E64" s="20" t="s">
        <v>148</v>
      </c>
      <c r="F64" s="20" t="s">
        <v>28</v>
      </c>
      <c r="G64" s="20" t="s">
        <v>16</v>
      </c>
      <c r="H64" s="20" t="s">
        <v>435</v>
      </c>
      <c r="I64" s="19" t="str">
        <f>'Extraction IP'!F64&amp;'Extraction IP'!G64</f>
        <v>B4</v>
      </c>
      <c r="J64" s="40">
        <f t="array" ref="J64">INDEX(H:H,MATCH(1,(K64=A:A)*(L64=G:G),0))</f>
        <v>0</v>
      </c>
    </row>
    <row r="65" spans="1:10" s="10" customFormat="1" x14ac:dyDescent="0.25">
      <c r="A65" s="20" t="s">
        <v>1761</v>
      </c>
      <c r="B65" s="20" t="s">
        <v>148</v>
      </c>
      <c r="C65" s="20" t="s">
        <v>4</v>
      </c>
      <c r="D65" s="20" t="s">
        <v>10</v>
      </c>
      <c r="E65" s="20" t="s">
        <v>148</v>
      </c>
      <c r="F65" s="20" t="s">
        <v>28</v>
      </c>
      <c r="G65" s="20" t="s">
        <v>13</v>
      </c>
      <c r="H65" s="20" t="s">
        <v>436</v>
      </c>
      <c r="I65" s="19" t="str">
        <f>'Extraction IP'!F65&amp;'Extraction IP'!G65</f>
        <v>B0</v>
      </c>
      <c r="J65" s="40">
        <f t="array" ref="J65">INDEX(H:H,MATCH(1,(K65=A:A)*(L65=G:G),0))</f>
        <v>0</v>
      </c>
    </row>
    <row r="66" spans="1:10" s="10" customFormat="1" x14ac:dyDescent="0.25">
      <c r="A66" s="20" t="s">
        <v>1761</v>
      </c>
      <c r="B66" s="20" t="s">
        <v>148</v>
      </c>
      <c r="C66" s="20" t="s">
        <v>4</v>
      </c>
      <c r="D66" s="20" t="s">
        <v>10</v>
      </c>
      <c r="E66" s="20" t="s">
        <v>148</v>
      </c>
      <c r="F66" s="20" t="s">
        <v>32</v>
      </c>
      <c r="G66" s="20" t="s">
        <v>18</v>
      </c>
      <c r="H66" s="20" t="s">
        <v>437</v>
      </c>
      <c r="I66" s="19" t="str">
        <f>'Extraction IP'!F66&amp;'Extraction IP'!G66</f>
        <v>A8</v>
      </c>
      <c r="J66" s="40">
        <f t="array" ref="J66">INDEX(H:H,MATCH(1,(K66=A:A)*(L66=G:G),0))</f>
        <v>0</v>
      </c>
    </row>
    <row r="67" spans="1:10" s="10" customFormat="1" x14ac:dyDescent="0.25">
      <c r="A67" s="20" t="s">
        <v>1761</v>
      </c>
      <c r="B67" s="20" t="s">
        <v>148</v>
      </c>
      <c r="C67" s="20" t="s">
        <v>4</v>
      </c>
      <c r="D67" s="20" t="s">
        <v>10</v>
      </c>
      <c r="E67" s="20" t="s">
        <v>148</v>
      </c>
      <c r="F67" s="20" t="s">
        <v>32</v>
      </c>
      <c r="G67" s="20" t="s">
        <v>16</v>
      </c>
      <c r="H67" s="20" t="s">
        <v>438</v>
      </c>
      <c r="I67" s="19" t="str">
        <f>'Extraction IP'!F67&amp;'Extraction IP'!G67</f>
        <v>A4</v>
      </c>
      <c r="J67" s="40">
        <f t="array" ref="J67">INDEX(H:H,MATCH(1,(K67=A:A)*(L67=G:G),0))</f>
        <v>0</v>
      </c>
    </row>
    <row r="68" spans="1:10" s="10" customFormat="1" x14ac:dyDescent="0.25">
      <c r="A68" s="20" t="s">
        <v>1761</v>
      </c>
      <c r="B68" s="20" t="s">
        <v>148</v>
      </c>
      <c r="C68" s="20" t="s">
        <v>4</v>
      </c>
      <c r="D68" s="20" t="s">
        <v>10</v>
      </c>
      <c r="E68" s="20" t="s">
        <v>148</v>
      </c>
      <c r="F68" s="20" t="s">
        <v>32</v>
      </c>
      <c r="G68" s="20" t="s">
        <v>13</v>
      </c>
      <c r="H68" s="20" t="s">
        <v>439</v>
      </c>
      <c r="I68" s="19" t="str">
        <f>'Extraction IP'!F68&amp;'Extraction IP'!G68</f>
        <v>A0</v>
      </c>
      <c r="J68" s="40">
        <f t="array" ref="J68">INDEX(H:H,MATCH(1,(K68=A:A)*(L68=G:G),0))</f>
        <v>0</v>
      </c>
    </row>
    <row r="69" spans="1:10" s="10" customFormat="1" x14ac:dyDescent="0.25">
      <c r="A69" s="20" t="s">
        <v>1761</v>
      </c>
      <c r="B69" s="20" t="s">
        <v>148</v>
      </c>
      <c r="C69" s="20" t="s">
        <v>4</v>
      </c>
      <c r="D69" s="20" t="s">
        <v>10</v>
      </c>
      <c r="E69" s="20" t="s">
        <v>148</v>
      </c>
      <c r="F69" s="20" t="s">
        <v>12</v>
      </c>
      <c r="G69" s="20" t="s">
        <v>18</v>
      </c>
      <c r="H69" s="20" t="s">
        <v>440</v>
      </c>
      <c r="I69" s="19" t="str">
        <f>'Extraction IP'!F69&amp;'Extraction IP'!G69</f>
        <v>E8</v>
      </c>
      <c r="J69" s="40">
        <f t="array" ref="J69">INDEX(H:H,MATCH(1,(K69=A:A)*(L69=G:G),0))</f>
        <v>0</v>
      </c>
    </row>
    <row r="70" spans="1:10" s="10" customFormat="1" x14ac:dyDescent="0.25">
      <c r="A70" s="20" t="s">
        <v>1761</v>
      </c>
      <c r="B70" s="20" t="s">
        <v>148</v>
      </c>
      <c r="C70" s="20" t="s">
        <v>4</v>
      </c>
      <c r="D70" s="20" t="s">
        <v>10</v>
      </c>
      <c r="E70" s="20" t="s">
        <v>148</v>
      </c>
      <c r="F70" s="20" t="s">
        <v>12</v>
      </c>
      <c r="G70" s="20" t="s">
        <v>13</v>
      </c>
      <c r="H70" s="20" t="s">
        <v>441</v>
      </c>
      <c r="I70" s="19" t="str">
        <f>'Extraction IP'!F70&amp;'Extraction IP'!G70</f>
        <v>E0</v>
      </c>
      <c r="J70" s="40">
        <f t="array" ref="J70">INDEX(H:H,MATCH(1,(K70=A:A)*(L70=G:G),0))</f>
        <v>0</v>
      </c>
    </row>
    <row r="71" spans="1:10" s="11" customFormat="1" x14ac:dyDescent="0.25">
      <c r="A71" s="26" t="s">
        <v>1762</v>
      </c>
      <c r="B71" s="26" t="s">
        <v>148</v>
      </c>
      <c r="C71" s="26" t="s">
        <v>4</v>
      </c>
      <c r="D71" s="26" t="s">
        <v>10</v>
      </c>
      <c r="E71" s="26" t="s">
        <v>148</v>
      </c>
      <c r="F71" s="26" t="s">
        <v>12</v>
      </c>
      <c r="G71" s="26" t="s">
        <v>18</v>
      </c>
      <c r="H71" s="26" t="s">
        <v>442</v>
      </c>
      <c r="I71" s="19" t="str">
        <f>'Extraction IP'!F71&amp;'Extraction IP'!G71</f>
        <v>E8</v>
      </c>
      <c r="J71" s="41">
        <f t="array" ref="J71">INDEX(H:H,MATCH(1,(K71=A:A)*(L71=G:G),0))</f>
        <v>0</v>
      </c>
    </row>
    <row r="72" spans="1:10" s="11" customFormat="1" x14ac:dyDescent="0.25">
      <c r="A72" s="26" t="s">
        <v>1762</v>
      </c>
      <c r="B72" s="26" t="s">
        <v>148</v>
      </c>
      <c r="C72" s="26" t="s">
        <v>4</v>
      </c>
      <c r="D72" s="26" t="s">
        <v>10</v>
      </c>
      <c r="E72" s="26" t="s">
        <v>148</v>
      </c>
      <c r="F72" s="26" t="s">
        <v>12</v>
      </c>
      <c r="G72" s="26" t="s">
        <v>16</v>
      </c>
      <c r="H72" s="26" t="s">
        <v>443</v>
      </c>
      <c r="I72" s="19" t="str">
        <f>'Extraction IP'!F72&amp;'Extraction IP'!G72</f>
        <v>E4</v>
      </c>
      <c r="J72" s="41">
        <f t="array" ref="J72">INDEX(H:H,MATCH(1,(K72=A:A)*(L72=G:G),0))</f>
        <v>0</v>
      </c>
    </row>
    <row r="73" spans="1:10" s="11" customFormat="1" x14ac:dyDescent="0.25">
      <c r="A73" s="26" t="s">
        <v>1762</v>
      </c>
      <c r="B73" s="26" t="s">
        <v>148</v>
      </c>
      <c r="C73" s="26" t="s">
        <v>4</v>
      </c>
      <c r="D73" s="26" t="s">
        <v>10</v>
      </c>
      <c r="E73" s="26" t="s">
        <v>148</v>
      </c>
      <c r="F73" s="26" t="s">
        <v>12</v>
      </c>
      <c r="G73" s="26" t="s">
        <v>13</v>
      </c>
      <c r="H73" s="26" t="s">
        <v>444</v>
      </c>
      <c r="I73" s="19" t="str">
        <f>'Extraction IP'!F73&amp;'Extraction IP'!G73</f>
        <v>E0</v>
      </c>
      <c r="J73" s="41">
        <f t="array" ref="J73">INDEX(H:H,MATCH(1,(K73=A:A)*(L73=G:G),0))</f>
        <v>0</v>
      </c>
    </row>
    <row r="74" spans="1:10" s="11" customFormat="1" x14ac:dyDescent="0.25">
      <c r="A74" s="26" t="s">
        <v>1762</v>
      </c>
      <c r="B74" s="26" t="s">
        <v>148</v>
      </c>
      <c r="C74" s="26" t="s">
        <v>4</v>
      </c>
      <c r="D74" s="26" t="s">
        <v>10</v>
      </c>
      <c r="E74" s="26" t="s">
        <v>148</v>
      </c>
      <c r="F74" s="26" t="s">
        <v>36</v>
      </c>
      <c r="G74" s="26" t="s">
        <v>16</v>
      </c>
      <c r="H74" s="26" t="s">
        <v>445</v>
      </c>
      <c r="I74" s="19" t="str">
        <f>'Extraction IP'!F74&amp;'Extraction IP'!G74</f>
        <v>H4</v>
      </c>
      <c r="J74" s="41">
        <f t="array" ref="J74">INDEX(H:H,MATCH(1,(K74=A:A)*(L74=G:G),0))</f>
        <v>0</v>
      </c>
    </row>
    <row r="75" spans="1:10" s="11" customFormat="1" x14ac:dyDescent="0.25">
      <c r="A75" s="26" t="s">
        <v>1762</v>
      </c>
      <c r="B75" s="26" t="s">
        <v>148</v>
      </c>
      <c r="C75" s="26" t="s">
        <v>4</v>
      </c>
      <c r="D75" s="26" t="s">
        <v>10</v>
      </c>
      <c r="E75" s="26" t="s">
        <v>148</v>
      </c>
      <c r="F75" s="26" t="s">
        <v>429</v>
      </c>
      <c r="G75" s="26" t="s">
        <v>18</v>
      </c>
      <c r="H75" s="26" t="s">
        <v>446</v>
      </c>
      <c r="I75" s="19" t="str">
        <f>'Extraction IP'!F75&amp;'Extraction IP'!G75</f>
        <v>J8</v>
      </c>
      <c r="J75" s="41">
        <f t="array" ref="J75">INDEX(H:H,MATCH(1,(K75=A:A)*(L75=G:G),0))</f>
        <v>0</v>
      </c>
    </row>
    <row r="76" spans="1:10" s="11" customFormat="1" x14ac:dyDescent="0.25">
      <c r="A76" s="26" t="s">
        <v>1762</v>
      </c>
      <c r="B76" s="26" t="s">
        <v>148</v>
      </c>
      <c r="C76" s="26" t="s">
        <v>4</v>
      </c>
      <c r="D76" s="26" t="s">
        <v>10</v>
      </c>
      <c r="E76" s="26" t="s">
        <v>148</v>
      </c>
      <c r="F76" s="26" t="s">
        <v>429</v>
      </c>
      <c r="G76" s="26" t="s">
        <v>16</v>
      </c>
      <c r="H76" s="26" t="s">
        <v>447</v>
      </c>
      <c r="I76" s="19" t="str">
        <f>'Extraction IP'!F76&amp;'Extraction IP'!G76</f>
        <v>J4</v>
      </c>
      <c r="J76" s="41">
        <f t="array" ref="J76">INDEX(H:H,MATCH(1,(K76=A:A)*(L76=G:G),0))</f>
        <v>0</v>
      </c>
    </row>
    <row r="77" spans="1:10" s="11" customFormat="1" x14ac:dyDescent="0.25">
      <c r="A77" s="26" t="s">
        <v>1762</v>
      </c>
      <c r="B77" s="26" t="s">
        <v>148</v>
      </c>
      <c r="C77" s="26" t="s">
        <v>4</v>
      </c>
      <c r="D77" s="26" t="s">
        <v>10</v>
      </c>
      <c r="E77" s="26" t="s">
        <v>148</v>
      </c>
      <c r="F77" s="26" t="s">
        <v>429</v>
      </c>
      <c r="G77" s="26" t="s">
        <v>13</v>
      </c>
      <c r="H77" s="26" t="s">
        <v>448</v>
      </c>
      <c r="I77" s="19" t="str">
        <f>'Extraction IP'!F77&amp;'Extraction IP'!G77</f>
        <v>J0</v>
      </c>
      <c r="J77" s="41">
        <f t="array" ref="J77">INDEX(H:H,MATCH(1,(K77=A:A)*(L77=G:G),0))</f>
        <v>0</v>
      </c>
    </row>
    <row r="78" spans="1:10" s="11" customFormat="1" x14ac:dyDescent="0.25">
      <c r="A78" s="26" t="s">
        <v>1762</v>
      </c>
      <c r="B78" s="26" t="s">
        <v>148</v>
      </c>
      <c r="C78" s="26" t="s">
        <v>4</v>
      </c>
      <c r="D78" s="26" t="s">
        <v>10</v>
      </c>
      <c r="E78" s="26" t="s">
        <v>148</v>
      </c>
      <c r="F78" s="26" t="s">
        <v>28</v>
      </c>
      <c r="G78" s="26" t="s">
        <v>18</v>
      </c>
      <c r="H78" s="26" t="s">
        <v>449</v>
      </c>
      <c r="I78" s="19" t="str">
        <f>'Extraction IP'!F78&amp;'Extraction IP'!G78</f>
        <v>B8</v>
      </c>
      <c r="J78" s="41">
        <f t="array" ref="J78">INDEX(H:H,MATCH(1,(K78=A:A)*(L78=G:G),0))</f>
        <v>0</v>
      </c>
    </row>
    <row r="79" spans="1:10" s="11" customFormat="1" x14ac:dyDescent="0.25">
      <c r="A79" s="26" t="s">
        <v>1762</v>
      </c>
      <c r="B79" s="26" t="s">
        <v>148</v>
      </c>
      <c r="C79" s="26" t="s">
        <v>4</v>
      </c>
      <c r="D79" s="26" t="s">
        <v>10</v>
      </c>
      <c r="E79" s="26" t="s">
        <v>148</v>
      </c>
      <c r="F79" s="26" t="s">
        <v>28</v>
      </c>
      <c r="G79" s="26" t="s">
        <v>16</v>
      </c>
      <c r="H79" s="26" t="s">
        <v>450</v>
      </c>
      <c r="I79" s="19" t="str">
        <f>'Extraction IP'!F79&amp;'Extraction IP'!G79</f>
        <v>B4</v>
      </c>
      <c r="J79" s="41">
        <f t="array" ref="J79">INDEX(H:H,MATCH(1,(K79=A:A)*(L79=G:G),0))</f>
        <v>0</v>
      </c>
    </row>
    <row r="80" spans="1:10" s="11" customFormat="1" x14ac:dyDescent="0.25">
      <c r="A80" s="26" t="s">
        <v>1762</v>
      </c>
      <c r="B80" s="26" t="s">
        <v>148</v>
      </c>
      <c r="C80" s="26" t="s">
        <v>4</v>
      </c>
      <c r="D80" s="26" t="s">
        <v>10</v>
      </c>
      <c r="E80" s="26" t="s">
        <v>148</v>
      </c>
      <c r="F80" s="26" t="s">
        <v>28</v>
      </c>
      <c r="G80" s="26" t="s">
        <v>13</v>
      </c>
      <c r="H80" s="26" t="s">
        <v>451</v>
      </c>
      <c r="I80" s="19" t="str">
        <f>'Extraction IP'!F80&amp;'Extraction IP'!G80</f>
        <v>B0</v>
      </c>
      <c r="J80" s="41">
        <f t="array" ref="J80">INDEX(H:H,MATCH(1,(K80=A:A)*(L80=G:G),0))</f>
        <v>0</v>
      </c>
    </row>
    <row r="81" spans="1:10" s="11" customFormat="1" x14ac:dyDescent="0.25">
      <c r="A81" s="26" t="s">
        <v>1762</v>
      </c>
      <c r="B81" s="26" t="s">
        <v>148</v>
      </c>
      <c r="C81" s="26" t="s">
        <v>4</v>
      </c>
      <c r="D81" s="26" t="s">
        <v>10</v>
      </c>
      <c r="E81" s="26" t="s">
        <v>148</v>
      </c>
      <c r="F81" s="26" t="s">
        <v>32</v>
      </c>
      <c r="G81" s="26" t="s">
        <v>18</v>
      </c>
      <c r="H81" s="26" t="s">
        <v>452</v>
      </c>
      <c r="I81" s="19" t="str">
        <f>'Extraction IP'!F81&amp;'Extraction IP'!G81</f>
        <v>A8</v>
      </c>
      <c r="J81" s="41">
        <f t="array" ref="J81">INDEX(H:H,MATCH(1,(K81=A:A)*(L81=G:G),0))</f>
        <v>0</v>
      </c>
    </row>
    <row r="82" spans="1:10" s="11" customFormat="1" x14ac:dyDescent="0.25">
      <c r="A82" s="26" t="s">
        <v>1762</v>
      </c>
      <c r="B82" s="26" t="s">
        <v>148</v>
      </c>
      <c r="C82" s="26" t="s">
        <v>4</v>
      </c>
      <c r="D82" s="26" t="s">
        <v>10</v>
      </c>
      <c r="E82" s="26" t="s">
        <v>148</v>
      </c>
      <c r="F82" s="26" t="s">
        <v>32</v>
      </c>
      <c r="G82" s="26" t="s">
        <v>16</v>
      </c>
      <c r="H82" s="26" t="s">
        <v>453</v>
      </c>
      <c r="I82" s="19" t="str">
        <f>'Extraction IP'!F82&amp;'Extraction IP'!G82</f>
        <v>A4</v>
      </c>
      <c r="J82" s="41">
        <f t="array" ref="J82">INDEX(H:H,MATCH(1,(K82=A:A)*(L82=G:G),0))</f>
        <v>0</v>
      </c>
    </row>
    <row r="83" spans="1:10" s="11" customFormat="1" x14ac:dyDescent="0.25">
      <c r="A83" s="26" t="s">
        <v>1762</v>
      </c>
      <c r="B83" s="26" t="s">
        <v>148</v>
      </c>
      <c r="C83" s="26" t="s">
        <v>4</v>
      </c>
      <c r="D83" s="26" t="s">
        <v>10</v>
      </c>
      <c r="E83" s="26" t="s">
        <v>148</v>
      </c>
      <c r="F83" s="26" t="s">
        <v>32</v>
      </c>
      <c r="G83" s="26" t="s">
        <v>13</v>
      </c>
      <c r="H83" s="26" t="s">
        <v>454</v>
      </c>
      <c r="I83" s="19" t="str">
        <f>'Extraction IP'!F83&amp;'Extraction IP'!G83</f>
        <v>A0</v>
      </c>
      <c r="J83" s="41">
        <f t="array" ref="J83">INDEX(H:H,MATCH(1,(K83=A:A)*(L83=G:G),0))</f>
        <v>0</v>
      </c>
    </row>
    <row r="84" spans="1:10" s="12" customFormat="1" x14ac:dyDescent="0.25">
      <c r="A84" s="27" t="s">
        <v>1763</v>
      </c>
      <c r="B84" s="27" t="s">
        <v>148</v>
      </c>
      <c r="C84" s="27" t="s">
        <v>4</v>
      </c>
      <c r="D84" s="27" t="s">
        <v>10</v>
      </c>
      <c r="E84" s="27" t="s">
        <v>148</v>
      </c>
      <c r="F84" s="27" t="s">
        <v>36</v>
      </c>
      <c r="G84" s="27" t="s">
        <v>13</v>
      </c>
      <c r="H84" s="27" t="s">
        <v>370</v>
      </c>
      <c r="I84" s="19" t="str">
        <f>'Extraction IP'!F84&amp;'Extraction IP'!G84</f>
        <v>H0</v>
      </c>
      <c r="J84" s="42">
        <f t="array" ref="J84">INDEX(H:H,MATCH(1,(K84=A:A)*(L84=G:G),0))</f>
        <v>0</v>
      </c>
    </row>
    <row r="85" spans="1:10" s="12" customFormat="1" x14ac:dyDescent="0.25">
      <c r="A85" s="27" t="s">
        <v>1763</v>
      </c>
      <c r="B85" s="27" t="s">
        <v>148</v>
      </c>
      <c r="C85" s="27" t="s">
        <v>4</v>
      </c>
      <c r="D85" s="27" t="s">
        <v>10</v>
      </c>
      <c r="E85" s="27" t="s">
        <v>148</v>
      </c>
      <c r="F85" s="27" t="s">
        <v>367</v>
      </c>
      <c r="G85" s="27" t="s">
        <v>18</v>
      </c>
      <c r="H85" s="27" t="s">
        <v>371</v>
      </c>
      <c r="I85" s="19" t="str">
        <f>'Extraction IP'!F85&amp;'Extraction IP'!G85</f>
        <v>I8</v>
      </c>
      <c r="J85" s="42">
        <f t="array" ref="J85">INDEX(H:H,MATCH(1,(K85=A:A)*(L85=G:G),0))</f>
        <v>0</v>
      </c>
    </row>
    <row r="86" spans="1:10" s="12" customFormat="1" x14ac:dyDescent="0.25">
      <c r="A86" s="27" t="s">
        <v>1763</v>
      </c>
      <c r="B86" s="27" t="s">
        <v>148</v>
      </c>
      <c r="C86" s="27" t="s">
        <v>4</v>
      </c>
      <c r="D86" s="27" t="s">
        <v>10</v>
      </c>
      <c r="E86" s="27" t="s">
        <v>148</v>
      </c>
      <c r="F86" s="27" t="s">
        <v>367</v>
      </c>
      <c r="G86" s="27" t="s">
        <v>16</v>
      </c>
      <c r="H86" s="27" t="s">
        <v>372</v>
      </c>
      <c r="I86" s="19" t="str">
        <f>'Extraction IP'!F86&amp;'Extraction IP'!G86</f>
        <v>I4</v>
      </c>
      <c r="J86" s="42">
        <f t="array" ref="J86">INDEX(H:H,MATCH(1,(K86=A:A)*(L86=G:G),0))</f>
        <v>0</v>
      </c>
    </row>
    <row r="87" spans="1:10" s="12" customFormat="1" x14ac:dyDescent="0.25">
      <c r="A87" s="27" t="s">
        <v>1763</v>
      </c>
      <c r="B87" s="27" t="s">
        <v>148</v>
      </c>
      <c r="C87" s="27" t="s">
        <v>4</v>
      </c>
      <c r="D87" s="27" t="s">
        <v>10</v>
      </c>
      <c r="E87" s="27" t="s">
        <v>148</v>
      </c>
      <c r="F87" s="27" t="s">
        <v>367</v>
      </c>
      <c r="G87" s="27" t="s">
        <v>13</v>
      </c>
      <c r="H87" s="27" t="s">
        <v>373</v>
      </c>
      <c r="I87" s="19" t="str">
        <f>'Extraction IP'!F87&amp;'Extraction IP'!G87</f>
        <v>I0</v>
      </c>
      <c r="J87" s="42">
        <f t="array" ref="J87">INDEX(H:H,MATCH(1,(K87=A:A)*(L87=G:G),0))</f>
        <v>0</v>
      </c>
    </row>
    <row r="88" spans="1:10" s="12" customFormat="1" x14ac:dyDescent="0.25">
      <c r="A88" s="27" t="s">
        <v>1763</v>
      </c>
      <c r="B88" s="27" t="s">
        <v>148</v>
      </c>
      <c r="C88" s="27" t="s">
        <v>4</v>
      </c>
      <c r="D88" s="27" t="s">
        <v>10</v>
      </c>
      <c r="E88" s="27" t="s">
        <v>148</v>
      </c>
      <c r="F88" s="27" t="s">
        <v>20</v>
      </c>
      <c r="G88" s="27" t="s">
        <v>18</v>
      </c>
      <c r="H88" s="27" t="s">
        <v>374</v>
      </c>
      <c r="I88" s="19" t="str">
        <f>'Extraction IP'!F88&amp;'Extraction IP'!G88</f>
        <v>D8</v>
      </c>
      <c r="J88" s="42">
        <f t="array" ref="J88">INDEX(H:H,MATCH(1,(K88=A:A)*(L88=G:G),0))</f>
        <v>0</v>
      </c>
    </row>
    <row r="89" spans="1:10" s="12" customFormat="1" x14ac:dyDescent="0.25">
      <c r="A89" s="27" t="s">
        <v>1763</v>
      </c>
      <c r="B89" s="27" t="s">
        <v>148</v>
      </c>
      <c r="C89" s="27" t="s">
        <v>4</v>
      </c>
      <c r="D89" s="27" t="s">
        <v>10</v>
      </c>
      <c r="E89" s="27" t="s">
        <v>148</v>
      </c>
      <c r="F89" s="27" t="s">
        <v>20</v>
      </c>
      <c r="G89" s="27" t="s">
        <v>16</v>
      </c>
      <c r="H89" s="27" t="s">
        <v>375</v>
      </c>
      <c r="I89" s="19" t="str">
        <f>'Extraction IP'!F89&amp;'Extraction IP'!G89</f>
        <v>D4</v>
      </c>
      <c r="J89" s="42">
        <f t="array" ref="J89">INDEX(H:H,MATCH(1,(K89=A:A)*(L89=G:G),0))</f>
        <v>0</v>
      </c>
    </row>
    <row r="90" spans="1:10" s="12" customFormat="1" x14ac:dyDescent="0.25">
      <c r="A90" s="27" t="s">
        <v>1763</v>
      </c>
      <c r="B90" s="27" t="s">
        <v>148</v>
      </c>
      <c r="C90" s="27" t="s">
        <v>4</v>
      </c>
      <c r="D90" s="27" t="s">
        <v>10</v>
      </c>
      <c r="E90" s="27" t="s">
        <v>148</v>
      </c>
      <c r="F90" s="27" t="s">
        <v>149</v>
      </c>
      <c r="G90" s="27" t="s">
        <v>13</v>
      </c>
      <c r="H90" s="27" t="s">
        <v>376</v>
      </c>
      <c r="I90" s="19" t="str">
        <f>'Extraction IP'!F90&amp;'Extraction IP'!G90</f>
        <v>C0</v>
      </c>
      <c r="J90" s="42">
        <f t="array" ref="J90">INDEX(H:H,MATCH(1,(K90=A:A)*(L90=G:G),0))</f>
        <v>0</v>
      </c>
    </row>
    <row r="91" spans="1:10" s="12" customFormat="1" x14ac:dyDescent="0.25">
      <c r="A91" s="27" t="s">
        <v>1763</v>
      </c>
      <c r="B91" s="27" t="s">
        <v>148</v>
      </c>
      <c r="C91" s="27" t="s">
        <v>4</v>
      </c>
      <c r="D91" s="27" t="s">
        <v>10</v>
      </c>
      <c r="E91" s="27" t="s">
        <v>148</v>
      </c>
      <c r="F91" s="27" t="s">
        <v>28</v>
      </c>
      <c r="G91" s="27" t="s">
        <v>18</v>
      </c>
      <c r="H91" s="27" t="s">
        <v>377</v>
      </c>
      <c r="I91" s="19" t="str">
        <f>'Extraction IP'!F91&amp;'Extraction IP'!G91</f>
        <v>B8</v>
      </c>
      <c r="J91" s="42">
        <f t="array" ref="J91">INDEX(H:H,MATCH(1,(K91=A:A)*(L91=G:G),0))</f>
        <v>0</v>
      </c>
    </row>
    <row r="92" spans="1:10" s="12" customFormat="1" x14ac:dyDescent="0.25">
      <c r="A92" s="27" t="s">
        <v>1763</v>
      </c>
      <c r="B92" s="27" t="s">
        <v>148</v>
      </c>
      <c r="C92" s="27" t="s">
        <v>4</v>
      </c>
      <c r="D92" s="27" t="s">
        <v>10</v>
      </c>
      <c r="E92" s="27" t="s">
        <v>148</v>
      </c>
      <c r="F92" s="27" t="s">
        <v>28</v>
      </c>
      <c r="G92" s="27" t="s">
        <v>16</v>
      </c>
      <c r="H92" s="27" t="s">
        <v>378</v>
      </c>
      <c r="I92" s="19" t="str">
        <f>'Extraction IP'!F92&amp;'Extraction IP'!G92</f>
        <v>B4</v>
      </c>
      <c r="J92" s="42">
        <f t="array" ref="J92">INDEX(H:H,MATCH(1,(K92=A:A)*(L92=G:G),0))</f>
        <v>0</v>
      </c>
    </row>
    <row r="93" spans="1:10" s="12" customFormat="1" x14ac:dyDescent="0.25">
      <c r="A93" s="27" t="s">
        <v>1763</v>
      </c>
      <c r="B93" s="27" t="s">
        <v>148</v>
      </c>
      <c r="C93" s="27" t="s">
        <v>4</v>
      </c>
      <c r="D93" s="27" t="s">
        <v>10</v>
      </c>
      <c r="E93" s="27" t="s">
        <v>148</v>
      </c>
      <c r="F93" s="27" t="s">
        <v>36</v>
      </c>
      <c r="G93" s="27" t="s">
        <v>18</v>
      </c>
      <c r="H93" s="27" t="s">
        <v>379</v>
      </c>
      <c r="I93" s="19" t="str">
        <f>'Extraction IP'!F93&amp;'Extraction IP'!G93</f>
        <v>H8</v>
      </c>
      <c r="J93" s="42">
        <f t="array" ref="J93">INDEX(H:H,MATCH(1,(K93=A:A)*(L93=G:G),0))</f>
        <v>0</v>
      </c>
    </row>
    <row r="94" spans="1:10" s="12" customFormat="1" x14ac:dyDescent="0.25">
      <c r="A94" s="27" t="s">
        <v>1763</v>
      </c>
      <c r="B94" s="27" t="s">
        <v>148</v>
      </c>
      <c r="C94" s="27" t="s">
        <v>4</v>
      </c>
      <c r="D94" s="27" t="s">
        <v>10</v>
      </c>
      <c r="E94" s="27" t="s">
        <v>148</v>
      </c>
      <c r="F94" s="27" t="s">
        <v>36</v>
      </c>
      <c r="G94" s="27" t="s">
        <v>16</v>
      </c>
      <c r="H94" s="27" t="s">
        <v>380</v>
      </c>
      <c r="I94" s="19" t="str">
        <f>'Extraction IP'!F94&amp;'Extraction IP'!G94</f>
        <v>H4</v>
      </c>
      <c r="J94" s="42">
        <f t="array" ref="J94">INDEX(H:H,MATCH(1,(K94=A:A)*(L94=G:G),0))</f>
        <v>0</v>
      </c>
    </row>
    <row r="95" spans="1:10" s="12" customFormat="1" x14ac:dyDescent="0.25">
      <c r="A95" s="27" t="s">
        <v>1763</v>
      </c>
      <c r="B95" s="27" t="s">
        <v>148</v>
      </c>
      <c r="C95" s="27" t="s">
        <v>4</v>
      </c>
      <c r="D95" s="27" t="s">
        <v>10</v>
      </c>
      <c r="E95" s="27" t="s">
        <v>148</v>
      </c>
      <c r="F95" s="27" t="s">
        <v>20</v>
      </c>
      <c r="G95" s="27" t="s">
        <v>13</v>
      </c>
      <c r="H95" s="27" t="s">
        <v>381</v>
      </c>
      <c r="I95" s="19" t="str">
        <f>'Extraction IP'!F95&amp;'Extraction IP'!G95</f>
        <v>D0</v>
      </c>
      <c r="J95" s="42">
        <f t="array" ref="J95">INDEX(H:H,MATCH(1,(K95=A:A)*(L95=G:G),0))</f>
        <v>0</v>
      </c>
    </row>
    <row r="96" spans="1:10" s="12" customFormat="1" x14ac:dyDescent="0.25">
      <c r="A96" s="27" t="s">
        <v>1763</v>
      </c>
      <c r="B96" s="27" t="s">
        <v>148</v>
      </c>
      <c r="C96" s="27" t="s">
        <v>4</v>
      </c>
      <c r="D96" s="27" t="s">
        <v>10</v>
      </c>
      <c r="E96" s="27" t="s">
        <v>148</v>
      </c>
      <c r="F96" s="27" t="s">
        <v>149</v>
      </c>
      <c r="G96" s="27" t="s">
        <v>18</v>
      </c>
      <c r="H96" s="27" t="s">
        <v>382</v>
      </c>
      <c r="I96" s="19" t="str">
        <f>'Extraction IP'!F96&amp;'Extraction IP'!G96</f>
        <v>C8</v>
      </c>
      <c r="J96" s="42">
        <f t="array" ref="J96">INDEX(H:H,MATCH(1,(K96=A:A)*(L96=G:G),0))</f>
        <v>0</v>
      </c>
    </row>
    <row r="97" spans="1:10" s="12" customFormat="1" x14ac:dyDescent="0.25">
      <c r="A97" s="27" t="s">
        <v>1763</v>
      </c>
      <c r="B97" s="27" t="s">
        <v>148</v>
      </c>
      <c r="C97" s="27" t="s">
        <v>4</v>
      </c>
      <c r="D97" s="27" t="s">
        <v>10</v>
      </c>
      <c r="E97" s="27" t="s">
        <v>148</v>
      </c>
      <c r="F97" s="27" t="s">
        <v>149</v>
      </c>
      <c r="G97" s="27" t="s">
        <v>16</v>
      </c>
      <c r="H97" s="27" t="s">
        <v>383</v>
      </c>
      <c r="I97" s="19" t="str">
        <f>'Extraction IP'!F97&amp;'Extraction IP'!G97</f>
        <v>C4</v>
      </c>
      <c r="J97" s="42">
        <f t="array" ref="J97">INDEX(H:H,MATCH(1,(K97=A:A)*(L97=G:G),0))</f>
        <v>0</v>
      </c>
    </row>
    <row r="98" spans="1:10" s="12" customFormat="1" x14ac:dyDescent="0.25">
      <c r="A98" s="27" t="s">
        <v>1763</v>
      </c>
      <c r="B98" s="27" t="s">
        <v>148</v>
      </c>
      <c r="C98" s="27" t="s">
        <v>4</v>
      </c>
      <c r="D98" s="27" t="s">
        <v>10</v>
      </c>
      <c r="E98" s="27" t="s">
        <v>148</v>
      </c>
      <c r="F98" s="27" t="s">
        <v>28</v>
      </c>
      <c r="G98" s="27" t="s">
        <v>13</v>
      </c>
      <c r="H98" s="27" t="s">
        <v>384</v>
      </c>
      <c r="I98" s="19" t="str">
        <f>'Extraction IP'!F98&amp;'Extraction IP'!G98</f>
        <v>B0</v>
      </c>
      <c r="J98" s="42">
        <f t="array" ref="J98">INDEX(H:H,MATCH(1,(K98=A:A)*(L98=G:G),0))</f>
        <v>0</v>
      </c>
    </row>
    <row r="99" spans="1:10" s="29" customFormat="1" x14ac:dyDescent="0.25">
      <c r="A99" s="28" t="s">
        <v>1764</v>
      </c>
      <c r="B99" s="28" t="s">
        <v>148</v>
      </c>
      <c r="C99" s="28" t="s">
        <v>4</v>
      </c>
      <c r="D99" s="28" t="s">
        <v>10</v>
      </c>
      <c r="E99" s="28" t="s">
        <v>148</v>
      </c>
      <c r="F99" s="28" t="s">
        <v>24</v>
      </c>
      <c r="G99" s="28" t="s">
        <v>18</v>
      </c>
      <c r="H99" s="28" t="s">
        <v>194</v>
      </c>
      <c r="I99" s="19" t="str">
        <f>'Extraction IP'!F99&amp;'Extraction IP'!G99</f>
        <v>F8</v>
      </c>
      <c r="J99" s="43">
        <f t="array" ref="J99">INDEX(H:H,MATCH(1,(K99=A:A)*(L99=G:G),0))</f>
        <v>0</v>
      </c>
    </row>
    <row r="100" spans="1:10" s="29" customFormat="1" x14ac:dyDescent="0.25">
      <c r="A100" s="28" t="s">
        <v>1764</v>
      </c>
      <c r="B100" s="28" t="s">
        <v>148</v>
      </c>
      <c r="C100" s="28" t="s">
        <v>4</v>
      </c>
      <c r="D100" s="28" t="s">
        <v>10</v>
      </c>
      <c r="E100" s="28" t="s">
        <v>148</v>
      </c>
      <c r="F100" s="28" t="s">
        <v>36</v>
      </c>
      <c r="G100" s="28" t="s">
        <v>18</v>
      </c>
      <c r="H100" s="28" t="s">
        <v>195</v>
      </c>
      <c r="I100" s="19" t="str">
        <f>'Extraction IP'!F100&amp;'Extraction IP'!G100</f>
        <v>H8</v>
      </c>
      <c r="J100" s="43">
        <f t="array" ref="J100">INDEX(H:H,MATCH(1,(K100=A:A)*(L100=G:G),0))</f>
        <v>0</v>
      </c>
    </row>
    <row r="101" spans="1:10" s="29" customFormat="1" x14ac:dyDescent="0.25">
      <c r="A101" s="28" t="s">
        <v>1764</v>
      </c>
      <c r="B101" s="28" t="s">
        <v>148</v>
      </c>
      <c r="C101" s="28" t="s">
        <v>4</v>
      </c>
      <c r="D101" s="28" t="s">
        <v>10</v>
      </c>
      <c r="E101" s="28" t="s">
        <v>148</v>
      </c>
      <c r="F101" s="28" t="s">
        <v>36</v>
      </c>
      <c r="G101" s="28" t="s">
        <v>13</v>
      </c>
      <c r="H101" s="28" t="s">
        <v>196</v>
      </c>
      <c r="I101" s="19" t="str">
        <f>'Extraction IP'!F101&amp;'Extraction IP'!G101</f>
        <v>H0</v>
      </c>
      <c r="J101" s="43">
        <f t="array" ref="J101">INDEX(H:H,MATCH(1,(K101=A:A)*(L101=G:G),0))</f>
        <v>0</v>
      </c>
    </row>
    <row r="102" spans="1:10" s="29" customFormat="1" x14ac:dyDescent="0.25">
      <c r="A102" s="28" t="s">
        <v>1764</v>
      </c>
      <c r="B102" s="28" t="s">
        <v>148</v>
      </c>
      <c r="C102" s="28" t="s">
        <v>4</v>
      </c>
      <c r="D102" s="28" t="s">
        <v>10</v>
      </c>
      <c r="E102" s="28" t="s">
        <v>148</v>
      </c>
      <c r="F102" s="28" t="s">
        <v>24</v>
      </c>
      <c r="G102" s="28" t="s">
        <v>16</v>
      </c>
      <c r="H102" s="28" t="s">
        <v>197</v>
      </c>
      <c r="I102" s="19" t="str">
        <f>'Extraction IP'!F102&amp;'Extraction IP'!G102</f>
        <v>F4</v>
      </c>
      <c r="J102" s="43">
        <f t="array" ref="J102">INDEX(H:H,MATCH(1,(K102=A:A)*(L102=G:G),0))</f>
        <v>0</v>
      </c>
    </row>
    <row r="103" spans="1:10" s="29" customFormat="1" x14ac:dyDescent="0.25">
      <c r="A103" s="28" t="s">
        <v>1764</v>
      </c>
      <c r="B103" s="28" t="s">
        <v>148</v>
      </c>
      <c r="C103" s="28" t="s">
        <v>4</v>
      </c>
      <c r="D103" s="28" t="s">
        <v>10</v>
      </c>
      <c r="E103" s="28" t="s">
        <v>148</v>
      </c>
      <c r="F103" s="28" t="s">
        <v>24</v>
      </c>
      <c r="G103" s="28" t="s">
        <v>13</v>
      </c>
      <c r="H103" s="28" t="s">
        <v>198</v>
      </c>
      <c r="I103" s="19" t="str">
        <f>'Extraction IP'!F103&amp;'Extraction IP'!G103</f>
        <v>F0</v>
      </c>
      <c r="J103" s="43">
        <f t="array" ref="J103">INDEX(H:H,MATCH(1,(K103=A:A)*(L103=G:G),0))</f>
        <v>0</v>
      </c>
    </row>
    <row r="104" spans="1:10" s="29" customFormat="1" x14ac:dyDescent="0.25">
      <c r="A104" s="28" t="s">
        <v>1764</v>
      </c>
      <c r="B104" s="28" t="s">
        <v>148</v>
      </c>
      <c r="C104" s="28" t="s">
        <v>4</v>
      </c>
      <c r="D104" s="28" t="s">
        <v>10</v>
      </c>
      <c r="E104" s="28" t="s">
        <v>148</v>
      </c>
      <c r="F104" s="28" t="s">
        <v>149</v>
      </c>
      <c r="G104" s="28" t="s">
        <v>18</v>
      </c>
      <c r="H104" s="28" t="s">
        <v>199</v>
      </c>
      <c r="I104" s="19" t="str">
        <f>'Extraction IP'!F104&amp;'Extraction IP'!G104</f>
        <v>C8</v>
      </c>
      <c r="J104" s="43">
        <f t="array" ref="J104">INDEX(H:H,MATCH(1,(K104=A:A)*(L104=G:G),0))</f>
        <v>0</v>
      </c>
    </row>
    <row r="105" spans="1:10" s="29" customFormat="1" x14ac:dyDescent="0.25">
      <c r="A105" s="28" t="s">
        <v>1764</v>
      </c>
      <c r="B105" s="28" t="s">
        <v>148</v>
      </c>
      <c r="C105" s="28" t="s">
        <v>4</v>
      </c>
      <c r="D105" s="28" t="s">
        <v>10</v>
      </c>
      <c r="E105" s="28" t="s">
        <v>148</v>
      </c>
      <c r="F105" s="28" t="s">
        <v>28</v>
      </c>
      <c r="G105" s="28" t="s">
        <v>18</v>
      </c>
      <c r="H105" s="28" t="s">
        <v>200</v>
      </c>
      <c r="I105" s="19" t="str">
        <f>'Extraction IP'!F105&amp;'Extraction IP'!G105</f>
        <v>B8</v>
      </c>
      <c r="J105" s="43">
        <f t="array" ref="J105">INDEX(H:H,MATCH(1,(K105=A:A)*(L105=G:G),0))</f>
        <v>0</v>
      </c>
    </row>
    <row r="106" spans="1:10" s="29" customFormat="1" x14ac:dyDescent="0.25">
      <c r="A106" s="28" t="s">
        <v>1764</v>
      </c>
      <c r="B106" s="28" t="s">
        <v>148</v>
      </c>
      <c r="C106" s="28" t="s">
        <v>4</v>
      </c>
      <c r="D106" s="28" t="s">
        <v>10</v>
      </c>
      <c r="E106" s="28" t="s">
        <v>148</v>
      </c>
      <c r="F106" s="28" t="s">
        <v>32</v>
      </c>
      <c r="G106" s="28" t="s">
        <v>18</v>
      </c>
      <c r="H106" s="28" t="s">
        <v>201</v>
      </c>
      <c r="I106" s="19" t="str">
        <f>'Extraction IP'!F106&amp;'Extraction IP'!G106</f>
        <v>A8</v>
      </c>
      <c r="J106" s="43">
        <f t="array" ref="J106">INDEX(H:H,MATCH(1,(K106=A:A)*(L106=G:G),0))</f>
        <v>0</v>
      </c>
    </row>
    <row r="107" spans="1:10" s="29" customFormat="1" x14ac:dyDescent="0.25">
      <c r="A107" s="28" t="s">
        <v>1764</v>
      </c>
      <c r="B107" s="28" t="s">
        <v>148</v>
      </c>
      <c r="C107" s="28" t="s">
        <v>4</v>
      </c>
      <c r="D107" s="28" t="s">
        <v>10</v>
      </c>
      <c r="E107" s="28" t="s">
        <v>148</v>
      </c>
      <c r="F107" s="28" t="s">
        <v>36</v>
      </c>
      <c r="G107" s="28" t="s">
        <v>16</v>
      </c>
      <c r="H107" s="28" t="s">
        <v>202</v>
      </c>
      <c r="I107" s="19" t="str">
        <f>'Extraction IP'!F107&amp;'Extraction IP'!G107</f>
        <v>H4</v>
      </c>
      <c r="J107" s="43">
        <f t="array" ref="J107">INDEX(H:H,MATCH(1,(K107=A:A)*(L107=G:G),0))</f>
        <v>0</v>
      </c>
    </row>
    <row r="108" spans="1:10" s="29" customFormat="1" x14ac:dyDescent="0.25">
      <c r="A108" s="28" t="s">
        <v>1764</v>
      </c>
      <c r="B108" s="28" t="s">
        <v>148</v>
      </c>
      <c r="C108" s="28" t="s">
        <v>4</v>
      </c>
      <c r="D108" s="28" t="s">
        <v>10</v>
      </c>
      <c r="E108" s="28" t="s">
        <v>148</v>
      </c>
      <c r="F108" s="28" t="s">
        <v>20</v>
      </c>
      <c r="G108" s="28" t="s">
        <v>18</v>
      </c>
      <c r="H108" s="28" t="s">
        <v>203</v>
      </c>
      <c r="I108" s="19" t="str">
        <f>'Extraction IP'!F108&amp;'Extraction IP'!G108</f>
        <v>D8</v>
      </c>
      <c r="J108" s="43">
        <f t="array" ref="J108">INDEX(H:H,MATCH(1,(K108=A:A)*(L108=G:G),0))</f>
        <v>0</v>
      </c>
    </row>
    <row r="109" spans="1:10" s="29" customFormat="1" x14ac:dyDescent="0.25">
      <c r="A109" s="28" t="s">
        <v>1764</v>
      </c>
      <c r="B109" s="28" t="s">
        <v>148</v>
      </c>
      <c r="C109" s="28" t="s">
        <v>4</v>
      </c>
      <c r="D109" s="28" t="s">
        <v>10</v>
      </c>
      <c r="E109" s="28" t="s">
        <v>148</v>
      </c>
      <c r="F109" s="28" t="s">
        <v>20</v>
      </c>
      <c r="G109" s="28" t="s">
        <v>16</v>
      </c>
      <c r="H109" s="28" t="s">
        <v>204</v>
      </c>
      <c r="I109" s="19" t="str">
        <f>'Extraction IP'!F109&amp;'Extraction IP'!G109</f>
        <v>D4</v>
      </c>
      <c r="J109" s="43">
        <f t="array" ref="J109">INDEX(H:H,MATCH(1,(K109=A:A)*(L109=G:G),0))</f>
        <v>0</v>
      </c>
    </row>
    <row r="110" spans="1:10" s="29" customFormat="1" x14ac:dyDescent="0.25">
      <c r="A110" s="28" t="s">
        <v>1764</v>
      </c>
      <c r="B110" s="28" t="s">
        <v>148</v>
      </c>
      <c r="C110" s="28" t="s">
        <v>4</v>
      </c>
      <c r="D110" s="28" t="s">
        <v>10</v>
      </c>
      <c r="E110" s="28" t="s">
        <v>148</v>
      </c>
      <c r="F110" s="28" t="s">
        <v>20</v>
      </c>
      <c r="G110" s="28" t="s">
        <v>13</v>
      </c>
      <c r="H110" s="28" t="s">
        <v>205</v>
      </c>
      <c r="I110" s="19" t="str">
        <f>'Extraction IP'!F110&amp;'Extraction IP'!G110</f>
        <v>D0</v>
      </c>
      <c r="J110" s="43">
        <f t="array" ref="J110">INDEX(H:H,MATCH(1,(K110=A:A)*(L110=G:G),0))</f>
        <v>0</v>
      </c>
    </row>
    <row r="111" spans="1:10" s="29" customFormat="1" x14ac:dyDescent="0.25">
      <c r="A111" s="28" t="s">
        <v>1764</v>
      </c>
      <c r="B111" s="28" t="s">
        <v>148</v>
      </c>
      <c r="C111" s="28" t="s">
        <v>4</v>
      </c>
      <c r="D111" s="28" t="s">
        <v>10</v>
      </c>
      <c r="E111" s="28" t="s">
        <v>148</v>
      </c>
      <c r="F111" s="28" t="s">
        <v>149</v>
      </c>
      <c r="G111" s="28" t="s">
        <v>16</v>
      </c>
      <c r="H111" s="28" t="s">
        <v>206</v>
      </c>
      <c r="I111" s="19" t="str">
        <f>'Extraction IP'!F111&amp;'Extraction IP'!G111</f>
        <v>C4</v>
      </c>
      <c r="J111" s="43">
        <f t="array" ref="J111">INDEX(H:H,MATCH(1,(K111=A:A)*(L111=G:G),0))</f>
        <v>0</v>
      </c>
    </row>
    <row r="112" spans="1:10" s="29" customFormat="1" x14ac:dyDescent="0.25">
      <c r="A112" s="28" t="s">
        <v>1764</v>
      </c>
      <c r="B112" s="28" t="s">
        <v>148</v>
      </c>
      <c r="C112" s="28" t="s">
        <v>4</v>
      </c>
      <c r="D112" s="28" t="s">
        <v>10</v>
      </c>
      <c r="E112" s="28" t="s">
        <v>148</v>
      </c>
      <c r="F112" s="28" t="s">
        <v>149</v>
      </c>
      <c r="G112" s="28" t="s">
        <v>13</v>
      </c>
      <c r="H112" s="28" t="s">
        <v>207</v>
      </c>
      <c r="I112" s="19" t="str">
        <f>'Extraction IP'!F112&amp;'Extraction IP'!G112</f>
        <v>C0</v>
      </c>
      <c r="J112" s="43">
        <f t="array" ref="J112">INDEX(H:H,MATCH(1,(K112=A:A)*(L112=G:G),0))</f>
        <v>0</v>
      </c>
    </row>
    <row r="113" spans="1:10" s="29" customFormat="1" x14ac:dyDescent="0.25">
      <c r="A113" s="28" t="s">
        <v>1764</v>
      </c>
      <c r="B113" s="28" t="s">
        <v>148</v>
      </c>
      <c r="C113" s="28" t="s">
        <v>4</v>
      </c>
      <c r="D113" s="28" t="s">
        <v>10</v>
      </c>
      <c r="E113" s="28" t="s">
        <v>148</v>
      </c>
      <c r="F113" s="28" t="s">
        <v>28</v>
      </c>
      <c r="G113" s="28" t="s">
        <v>16</v>
      </c>
      <c r="H113" s="28" t="s">
        <v>208</v>
      </c>
      <c r="I113" s="19" t="str">
        <f>'Extraction IP'!F113&amp;'Extraction IP'!G113</f>
        <v>B4</v>
      </c>
      <c r="J113" s="43">
        <f t="array" ref="J113">INDEX(H:H,MATCH(1,(K113=A:A)*(L113=G:G),0))</f>
        <v>0</v>
      </c>
    </row>
    <row r="114" spans="1:10" s="29" customFormat="1" x14ac:dyDescent="0.25">
      <c r="A114" s="28" t="s">
        <v>1764</v>
      </c>
      <c r="B114" s="28" t="s">
        <v>148</v>
      </c>
      <c r="C114" s="28" t="s">
        <v>4</v>
      </c>
      <c r="D114" s="28" t="s">
        <v>10</v>
      </c>
      <c r="E114" s="28" t="s">
        <v>148</v>
      </c>
      <c r="F114" s="28" t="s">
        <v>28</v>
      </c>
      <c r="G114" s="28" t="s">
        <v>13</v>
      </c>
      <c r="H114" s="28" t="s">
        <v>209</v>
      </c>
      <c r="I114" s="19" t="str">
        <f>'Extraction IP'!F114&amp;'Extraction IP'!G114</f>
        <v>B0</v>
      </c>
      <c r="J114" s="43">
        <f t="array" ref="J114">INDEX(H:H,MATCH(1,(K114=A:A)*(L114=G:G),0))</f>
        <v>0</v>
      </c>
    </row>
    <row r="115" spans="1:10" s="29" customFormat="1" x14ac:dyDescent="0.25">
      <c r="A115" s="28" t="s">
        <v>1764</v>
      </c>
      <c r="B115" s="28" t="s">
        <v>148</v>
      </c>
      <c r="C115" s="28" t="s">
        <v>4</v>
      </c>
      <c r="D115" s="28" t="s">
        <v>10</v>
      </c>
      <c r="E115" s="28" t="s">
        <v>148</v>
      </c>
      <c r="F115" s="28" t="s">
        <v>32</v>
      </c>
      <c r="G115" s="28" t="s">
        <v>16</v>
      </c>
      <c r="H115" s="28" t="s">
        <v>210</v>
      </c>
      <c r="I115" s="19" t="str">
        <f>'Extraction IP'!F115&amp;'Extraction IP'!G115</f>
        <v>A4</v>
      </c>
      <c r="J115" s="43">
        <f t="array" ref="J115">INDEX(H:H,MATCH(1,(K115=A:A)*(L115=G:G),0))</f>
        <v>0</v>
      </c>
    </row>
    <row r="116" spans="1:10" s="29" customFormat="1" x14ac:dyDescent="0.25">
      <c r="A116" s="28" t="s">
        <v>1764</v>
      </c>
      <c r="B116" s="28" t="s">
        <v>148</v>
      </c>
      <c r="C116" s="28" t="s">
        <v>4</v>
      </c>
      <c r="D116" s="28" t="s">
        <v>10</v>
      </c>
      <c r="E116" s="28" t="s">
        <v>148</v>
      </c>
      <c r="F116" s="28" t="s">
        <v>32</v>
      </c>
      <c r="G116" s="28" t="s">
        <v>13</v>
      </c>
      <c r="H116" s="28" t="s">
        <v>211</v>
      </c>
      <c r="I116" s="19" t="str">
        <f>'Extraction IP'!F116&amp;'Extraction IP'!G116</f>
        <v>A0</v>
      </c>
      <c r="J116" s="43">
        <f t="array" ref="J116">INDEX(H:H,MATCH(1,(K116=A:A)*(L116=G:G),0))</f>
        <v>0</v>
      </c>
    </row>
    <row r="117" spans="1:10" s="15" customFormat="1" x14ac:dyDescent="0.25">
      <c r="A117" s="30" t="s">
        <v>1765</v>
      </c>
      <c r="B117" s="30" t="s">
        <v>148</v>
      </c>
      <c r="C117" s="30" t="s">
        <v>4</v>
      </c>
      <c r="D117" s="30" t="s">
        <v>10</v>
      </c>
      <c r="E117" s="30" t="s">
        <v>148</v>
      </c>
      <c r="F117" s="30" t="s">
        <v>149</v>
      </c>
      <c r="G117" s="30" t="s">
        <v>16</v>
      </c>
      <c r="H117" s="30" t="s">
        <v>147</v>
      </c>
      <c r="I117" s="19" t="str">
        <f>'Extraction IP'!F117&amp;'Extraction IP'!G117</f>
        <v>C4</v>
      </c>
      <c r="J117" s="44">
        <f t="array" ref="J117">INDEX(H:H,MATCH(1,(K117=A:A)*(L117=G:G),0))</f>
        <v>0</v>
      </c>
    </row>
    <row r="118" spans="1:10" s="15" customFormat="1" x14ac:dyDescent="0.25">
      <c r="A118" s="30" t="s">
        <v>1765</v>
      </c>
      <c r="B118" s="30" t="s">
        <v>148</v>
      </c>
      <c r="C118" s="30" t="s">
        <v>4</v>
      </c>
      <c r="D118" s="30" t="s">
        <v>10</v>
      </c>
      <c r="E118" s="30" t="s">
        <v>148</v>
      </c>
      <c r="F118" s="30" t="s">
        <v>28</v>
      </c>
      <c r="G118" s="30" t="s">
        <v>16</v>
      </c>
      <c r="H118" s="30" t="s">
        <v>150</v>
      </c>
      <c r="I118" s="19" t="str">
        <f>'Extraction IP'!F118&amp;'Extraction IP'!G118</f>
        <v>B4</v>
      </c>
      <c r="J118" s="44">
        <f t="array" ref="J118">INDEX(H:H,MATCH(1,(K118=A:A)*(L118=G:G),0))</f>
        <v>0</v>
      </c>
    </row>
    <row r="119" spans="1:10" s="15" customFormat="1" x14ac:dyDescent="0.25">
      <c r="A119" s="30" t="s">
        <v>1765</v>
      </c>
      <c r="B119" s="30" t="s">
        <v>148</v>
      </c>
      <c r="C119" s="30" t="s">
        <v>4</v>
      </c>
      <c r="D119" s="30" t="s">
        <v>10</v>
      </c>
      <c r="E119" s="30" t="s">
        <v>148</v>
      </c>
      <c r="F119" s="30" t="s">
        <v>32</v>
      </c>
      <c r="G119" s="30" t="s">
        <v>13</v>
      </c>
      <c r="H119" s="30" t="s">
        <v>151</v>
      </c>
      <c r="I119" s="19" t="str">
        <f>'Extraction IP'!F119&amp;'Extraction IP'!G119</f>
        <v>A0</v>
      </c>
      <c r="J119" s="44">
        <f t="array" ref="J119">INDEX(H:H,MATCH(1,(K119=A:A)*(L119=G:G),0))</f>
        <v>0</v>
      </c>
    </row>
    <row r="120" spans="1:10" s="15" customFormat="1" x14ac:dyDescent="0.25">
      <c r="A120" s="30" t="s">
        <v>1765</v>
      </c>
      <c r="B120" s="30" t="s">
        <v>148</v>
      </c>
      <c r="C120" s="30" t="s">
        <v>4</v>
      </c>
      <c r="D120" s="30" t="s">
        <v>10</v>
      </c>
      <c r="E120" s="30" t="s">
        <v>148</v>
      </c>
      <c r="F120" s="30" t="s">
        <v>36</v>
      </c>
      <c r="G120" s="30" t="s">
        <v>18</v>
      </c>
      <c r="H120" s="30" t="s">
        <v>152</v>
      </c>
      <c r="I120" s="19" t="str">
        <f>'Extraction IP'!F120&amp;'Extraction IP'!G120</f>
        <v>H8</v>
      </c>
      <c r="J120" s="44">
        <f t="array" ref="J120">INDEX(H:H,MATCH(1,(K120=A:A)*(L120=G:G),0))</f>
        <v>0</v>
      </c>
    </row>
    <row r="121" spans="1:10" s="15" customFormat="1" x14ac:dyDescent="0.25">
      <c r="A121" s="30" t="s">
        <v>1765</v>
      </c>
      <c r="B121" s="30" t="s">
        <v>148</v>
      </c>
      <c r="C121" s="30" t="s">
        <v>4</v>
      </c>
      <c r="D121" s="30" t="s">
        <v>10</v>
      </c>
      <c r="E121" s="30" t="s">
        <v>148</v>
      </c>
      <c r="F121" s="30" t="s">
        <v>149</v>
      </c>
      <c r="G121" s="30" t="s">
        <v>13</v>
      </c>
      <c r="H121" s="30" t="s">
        <v>153</v>
      </c>
      <c r="I121" s="19" t="str">
        <f>'Extraction IP'!F121&amp;'Extraction IP'!G121</f>
        <v>C0</v>
      </c>
      <c r="J121" s="44">
        <f t="array" ref="J121">INDEX(H:H,MATCH(1,(K121=A:A)*(L121=G:G),0))</f>
        <v>0</v>
      </c>
    </row>
    <row r="122" spans="1:10" s="15" customFormat="1" x14ac:dyDescent="0.25">
      <c r="A122" s="30" t="s">
        <v>1765</v>
      </c>
      <c r="B122" s="30" t="s">
        <v>148</v>
      </c>
      <c r="C122" s="30" t="s">
        <v>4</v>
      </c>
      <c r="D122" s="30" t="s">
        <v>10</v>
      </c>
      <c r="E122" s="30" t="s">
        <v>148</v>
      </c>
      <c r="F122" s="30" t="s">
        <v>28</v>
      </c>
      <c r="G122" s="30" t="s">
        <v>18</v>
      </c>
      <c r="H122" s="30" t="s">
        <v>154</v>
      </c>
      <c r="I122" s="19" t="str">
        <f>'Extraction IP'!F122&amp;'Extraction IP'!G122</f>
        <v>B8</v>
      </c>
      <c r="J122" s="44">
        <f t="array" ref="J122">INDEX(H:H,MATCH(1,(K122=A:A)*(L122=G:G),0))</f>
        <v>0</v>
      </c>
    </row>
    <row r="123" spans="1:10" s="15" customFormat="1" x14ac:dyDescent="0.25">
      <c r="A123" s="30" t="s">
        <v>1765</v>
      </c>
      <c r="B123" s="30" t="s">
        <v>148</v>
      </c>
      <c r="C123" s="30" t="s">
        <v>4</v>
      </c>
      <c r="D123" s="30" t="s">
        <v>10</v>
      </c>
      <c r="E123" s="30" t="s">
        <v>148</v>
      </c>
      <c r="F123" s="30" t="s">
        <v>28</v>
      </c>
      <c r="G123" s="30" t="s">
        <v>13</v>
      </c>
      <c r="H123" s="30" t="s">
        <v>155</v>
      </c>
      <c r="I123" s="19" t="str">
        <f>'Extraction IP'!F123&amp;'Extraction IP'!G123</f>
        <v>B0</v>
      </c>
      <c r="J123" s="44">
        <f t="array" ref="J123">INDEX(H:H,MATCH(1,(K123=A:A)*(L123=G:G),0))</f>
        <v>0</v>
      </c>
    </row>
    <row r="124" spans="1:10" s="15" customFormat="1" x14ac:dyDescent="0.25">
      <c r="A124" s="30" t="s">
        <v>1765</v>
      </c>
      <c r="B124" s="30" t="s">
        <v>148</v>
      </c>
      <c r="C124" s="30" t="s">
        <v>4</v>
      </c>
      <c r="D124" s="30" t="s">
        <v>10</v>
      </c>
      <c r="E124" s="30" t="s">
        <v>148</v>
      </c>
      <c r="F124" s="30" t="s">
        <v>32</v>
      </c>
      <c r="G124" s="30" t="s">
        <v>18</v>
      </c>
      <c r="H124" s="30" t="s">
        <v>156</v>
      </c>
      <c r="I124" s="19" t="str">
        <f>'Extraction IP'!F124&amp;'Extraction IP'!G124</f>
        <v>A8</v>
      </c>
      <c r="J124" s="44">
        <f t="array" ref="J124">INDEX(H:H,MATCH(1,(K124=A:A)*(L124=G:G),0))</f>
        <v>0</v>
      </c>
    </row>
    <row r="125" spans="1:10" s="15" customFormat="1" x14ac:dyDescent="0.25">
      <c r="A125" s="30" t="s">
        <v>1765</v>
      </c>
      <c r="B125" s="30" t="s">
        <v>148</v>
      </c>
      <c r="C125" s="30" t="s">
        <v>4</v>
      </c>
      <c r="D125" s="30" t="s">
        <v>10</v>
      </c>
      <c r="E125" s="30" t="s">
        <v>148</v>
      </c>
      <c r="F125" s="30" t="s">
        <v>32</v>
      </c>
      <c r="G125" s="30" t="s">
        <v>16</v>
      </c>
      <c r="H125" s="30" t="s">
        <v>157</v>
      </c>
      <c r="I125" s="19" t="str">
        <f>'Extraction IP'!F125&amp;'Extraction IP'!G125</f>
        <v>A4</v>
      </c>
      <c r="J125" s="44">
        <f t="array" ref="J125">INDEX(H:H,MATCH(1,(K125=A:A)*(L125=G:G),0))</f>
        <v>0</v>
      </c>
    </row>
    <row r="126" spans="1:10" s="15" customFormat="1" x14ac:dyDescent="0.25">
      <c r="A126" s="30" t="s">
        <v>1765</v>
      </c>
      <c r="B126" s="30" t="s">
        <v>148</v>
      </c>
      <c r="C126" s="30" t="s">
        <v>4</v>
      </c>
      <c r="D126" s="30" t="s">
        <v>10</v>
      </c>
      <c r="E126" s="30" t="s">
        <v>148</v>
      </c>
      <c r="F126" s="30" t="s">
        <v>36</v>
      </c>
      <c r="G126" s="30" t="s">
        <v>16</v>
      </c>
      <c r="H126" s="30" t="s">
        <v>185</v>
      </c>
      <c r="I126" s="19" t="str">
        <f>'Extraction IP'!F126&amp;'Extraction IP'!G126</f>
        <v>H4</v>
      </c>
      <c r="J126" s="44">
        <f t="array" ref="J126">INDEX(H:H,MATCH(1,(K126=A:A)*(L126=G:G),0))</f>
        <v>0</v>
      </c>
    </row>
    <row r="127" spans="1:10" s="15" customFormat="1" x14ac:dyDescent="0.25">
      <c r="A127" s="30" t="s">
        <v>1765</v>
      </c>
      <c r="B127" s="30" t="s">
        <v>148</v>
      </c>
      <c r="C127" s="30" t="s">
        <v>4</v>
      </c>
      <c r="D127" s="30" t="s">
        <v>10</v>
      </c>
      <c r="E127" s="30" t="s">
        <v>148</v>
      </c>
      <c r="F127" s="30" t="s">
        <v>36</v>
      </c>
      <c r="G127" s="30" t="s">
        <v>13</v>
      </c>
      <c r="H127" s="30" t="s">
        <v>186</v>
      </c>
      <c r="I127" s="19" t="str">
        <f>'Extraction IP'!F127&amp;'Extraction IP'!G127</f>
        <v>H0</v>
      </c>
      <c r="J127" s="44">
        <f t="array" ref="J127">INDEX(H:H,MATCH(1,(K127=A:A)*(L127=G:G),0))</f>
        <v>0</v>
      </c>
    </row>
    <row r="128" spans="1:10" s="15" customFormat="1" x14ac:dyDescent="0.25">
      <c r="A128" s="30" t="s">
        <v>1765</v>
      </c>
      <c r="B128" s="30" t="s">
        <v>148</v>
      </c>
      <c r="C128" s="30" t="s">
        <v>4</v>
      </c>
      <c r="D128" s="30" t="s">
        <v>10</v>
      </c>
      <c r="E128" s="30" t="s">
        <v>148</v>
      </c>
      <c r="F128" s="30" t="s">
        <v>24</v>
      </c>
      <c r="G128" s="30" t="s">
        <v>18</v>
      </c>
      <c r="H128" s="30" t="s">
        <v>187</v>
      </c>
      <c r="I128" s="19" t="str">
        <f>'Extraction IP'!F128&amp;'Extraction IP'!G128</f>
        <v>F8</v>
      </c>
      <c r="J128" s="44">
        <f t="array" ref="J128">INDEX(H:H,MATCH(1,(K128=A:A)*(L128=G:G),0))</f>
        <v>0</v>
      </c>
    </row>
    <row r="129" spans="1:10" s="15" customFormat="1" x14ac:dyDescent="0.25">
      <c r="A129" s="30" t="s">
        <v>1765</v>
      </c>
      <c r="B129" s="30" t="s">
        <v>148</v>
      </c>
      <c r="C129" s="30" t="s">
        <v>4</v>
      </c>
      <c r="D129" s="30" t="s">
        <v>10</v>
      </c>
      <c r="E129" s="30" t="s">
        <v>148</v>
      </c>
      <c r="F129" s="30" t="s">
        <v>24</v>
      </c>
      <c r="G129" s="30" t="s">
        <v>16</v>
      </c>
      <c r="H129" s="30" t="s">
        <v>188</v>
      </c>
      <c r="I129" s="19" t="str">
        <f>'Extraction IP'!F129&amp;'Extraction IP'!G129</f>
        <v>F4</v>
      </c>
      <c r="J129" s="44">
        <f t="array" ref="J129">INDEX(H:H,MATCH(1,(K129=A:A)*(L129=G:G),0))</f>
        <v>0</v>
      </c>
    </row>
    <row r="130" spans="1:10" s="15" customFormat="1" x14ac:dyDescent="0.25">
      <c r="A130" s="30" t="s">
        <v>1765</v>
      </c>
      <c r="B130" s="30" t="s">
        <v>148</v>
      </c>
      <c r="C130" s="30" t="s">
        <v>4</v>
      </c>
      <c r="D130" s="30" t="s">
        <v>10</v>
      </c>
      <c r="E130" s="30" t="s">
        <v>148</v>
      </c>
      <c r="F130" s="30" t="s">
        <v>24</v>
      </c>
      <c r="G130" s="30" t="s">
        <v>13</v>
      </c>
      <c r="H130" s="30" t="s">
        <v>189</v>
      </c>
      <c r="I130" s="19" t="str">
        <f>'Extraction IP'!F130&amp;'Extraction IP'!G130</f>
        <v>F0</v>
      </c>
      <c r="J130" s="44">
        <f t="array" ref="J130">INDEX(H:H,MATCH(1,(K130=A:A)*(L130=G:G),0))</f>
        <v>0</v>
      </c>
    </row>
    <row r="131" spans="1:10" s="15" customFormat="1" x14ac:dyDescent="0.25">
      <c r="A131" s="30" t="s">
        <v>1765</v>
      </c>
      <c r="B131" s="30" t="s">
        <v>148</v>
      </c>
      <c r="C131" s="30" t="s">
        <v>4</v>
      </c>
      <c r="D131" s="30" t="s">
        <v>10</v>
      </c>
      <c r="E131" s="30" t="s">
        <v>148</v>
      </c>
      <c r="F131" s="30" t="s">
        <v>20</v>
      </c>
      <c r="G131" s="30" t="s">
        <v>18</v>
      </c>
      <c r="H131" s="30" t="s">
        <v>190</v>
      </c>
      <c r="I131" s="19" t="str">
        <f>'Extraction IP'!F131&amp;'Extraction IP'!G131</f>
        <v>D8</v>
      </c>
      <c r="J131" s="44">
        <f t="array" ref="J131">INDEX(H:H,MATCH(1,(K131=A:A)*(L131=G:G),0))</f>
        <v>0</v>
      </c>
    </row>
    <row r="132" spans="1:10" s="15" customFormat="1" x14ac:dyDescent="0.25">
      <c r="A132" s="30" t="s">
        <v>1765</v>
      </c>
      <c r="B132" s="30" t="s">
        <v>148</v>
      </c>
      <c r="C132" s="30" t="s">
        <v>4</v>
      </c>
      <c r="D132" s="30" t="s">
        <v>10</v>
      </c>
      <c r="E132" s="30" t="s">
        <v>148</v>
      </c>
      <c r="F132" s="30" t="s">
        <v>20</v>
      </c>
      <c r="G132" s="30" t="s">
        <v>16</v>
      </c>
      <c r="H132" s="30" t="s">
        <v>191</v>
      </c>
      <c r="I132" s="19" t="str">
        <f>'Extraction IP'!F132&amp;'Extraction IP'!G132</f>
        <v>D4</v>
      </c>
      <c r="J132" s="44">
        <f t="array" ref="J132">INDEX(H:H,MATCH(1,(K132=A:A)*(L132=G:G),0))</f>
        <v>0</v>
      </c>
    </row>
    <row r="133" spans="1:10" s="15" customFormat="1" x14ac:dyDescent="0.25">
      <c r="A133" s="30" t="s">
        <v>1765</v>
      </c>
      <c r="B133" s="30" t="s">
        <v>148</v>
      </c>
      <c r="C133" s="30" t="s">
        <v>4</v>
      </c>
      <c r="D133" s="30" t="s">
        <v>10</v>
      </c>
      <c r="E133" s="30" t="s">
        <v>148</v>
      </c>
      <c r="F133" s="30" t="s">
        <v>20</v>
      </c>
      <c r="G133" s="30" t="s">
        <v>13</v>
      </c>
      <c r="H133" s="30" t="s">
        <v>192</v>
      </c>
      <c r="I133" s="19" t="str">
        <f>'Extraction IP'!F133&amp;'Extraction IP'!G133</f>
        <v>D0</v>
      </c>
      <c r="J133" s="44">
        <f t="array" ref="J133">INDEX(H:H,MATCH(1,(K133=A:A)*(L133=G:G),0))</f>
        <v>0</v>
      </c>
    </row>
    <row r="134" spans="1:10" s="15" customFormat="1" x14ac:dyDescent="0.25">
      <c r="A134" s="30" t="s">
        <v>1765</v>
      </c>
      <c r="B134" s="30" t="s">
        <v>148</v>
      </c>
      <c r="C134" s="30" t="s">
        <v>4</v>
      </c>
      <c r="D134" s="30" t="s">
        <v>10</v>
      </c>
      <c r="E134" s="30" t="s">
        <v>148</v>
      </c>
      <c r="F134" s="30" t="s">
        <v>149</v>
      </c>
      <c r="G134" s="30" t="s">
        <v>18</v>
      </c>
      <c r="H134" s="30" t="s">
        <v>193</v>
      </c>
      <c r="I134" s="19" t="str">
        <f>'Extraction IP'!F134&amp;'Extraction IP'!G134</f>
        <v>C8</v>
      </c>
      <c r="J134" s="44">
        <f t="array" ref="J134">INDEX(H:H,MATCH(1,(K134=A:A)*(L134=G:G),0))</f>
        <v>0</v>
      </c>
    </row>
    <row r="135" spans="1:10" s="13" customFormat="1" x14ac:dyDescent="0.25">
      <c r="A135" s="31" t="s">
        <v>1766</v>
      </c>
      <c r="B135" s="31" t="s">
        <v>148</v>
      </c>
      <c r="C135" s="31" t="s">
        <v>4</v>
      </c>
      <c r="D135" s="31" t="s">
        <v>10</v>
      </c>
      <c r="E135" s="31" t="s">
        <v>148</v>
      </c>
      <c r="F135" s="31" t="s">
        <v>24</v>
      </c>
      <c r="G135" s="31" t="s">
        <v>16</v>
      </c>
      <c r="H135" s="31" t="s">
        <v>167</v>
      </c>
      <c r="I135" s="19" t="str">
        <f>'Extraction IP'!F135&amp;'Extraction IP'!G135</f>
        <v>F4</v>
      </c>
      <c r="J135" s="45">
        <f t="array" ref="J135">INDEX(H:H,MATCH(1,(K135=A:A)*(L135=G:G),0))</f>
        <v>0</v>
      </c>
    </row>
    <row r="136" spans="1:10" s="13" customFormat="1" x14ac:dyDescent="0.25">
      <c r="A136" s="31" t="s">
        <v>1766</v>
      </c>
      <c r="B136" s="31" t="s">
        <v>148</v>
      </c>
      <c r="C136" s="31" t="s">
        <v>4</v>
      </c>
      <c r="D136" s="31" t="s">
        <v>10</v>
      </c>
      <c r="E136" s="31" t="s">
        <v>148</v>
      </c>
      <c r="F136" s="31" t="s">
        <v>24</v>
      </c>
      <c r="G136" s="31" t="s">
        <v>13</v>
      </c>
      <c r="H136" s="31" t="s">
        <v>168</v>
      </c>
      <c r="I136" s="19" t="str">
        <f>'Extraction IP'!F136&amp;'Extraction IP'!G136</f>
        <v>F0</v>
      </c>
      <c r="J136" s="45">
        <f t="array" ref="J136">INDEX(H:H,MATCH(1,(K136=A:A)*(L136=G:G),0))</f>
        <v>0</v>
      </c>
    </row>
    <row r="137" spans="1:10" s="13" customFormat="1" x14ac:dyDescent="0.25">
      <c r="A137" s="31" t="s">
        <v>1766</v>
      </c>
      <c r="B137" s="31" t="s">
        <v>148</v>
      </c>
      <c r="C137" s="31" t="s">
        <v>4</v>
      </c>
      <c r="D137" s="31" t="s">
        <v>10</v>
      </c>
      <c r="E137" s="31" t="s">
        <v>148</v>
      </c>
      <c r="F137" s="31" t="s">
        <v>36</v>
      </c>
      <c r="G137" s="31" t="s">
        <v>18</v>
      </c>
      <c r="H137" s="31" t="s">
        <v>169</v>
      </c>
      <c r="I137" s="19" t="str">
        <f>'Extraction IP'!F137&amp;'Extraction IP'!G137</f>
        <v>H8</v>
      </c>
      <c r="J137" s="45">
        <f t="array" ref="J137">INDEX(H:H,MATCH(1,(K137=A:A)*(L137=G:G),0))</f>
        <v>0</v>
      </c>
    </row>
    <row r="138" spans="1:10" s="13" customFormat="1" x14ac:dyDescent="0.25">
      <c r="A138" s="31" t="s">
        <v>1766</v>
      </c>
      <c r="B138" s="31" t="s">
        <v>148</v>
      </c>
      <c r="C138" s="31" t="s">
        <v>4</v>
      </c>
      <c r="D138" s="31" t="s">
        <v>10</v>
      </c>
      <c r="E138" s="31" t="s">
        <v>148</v>
      </c>
      <c r="F138" s="31" t="s">
        <v>36</v>
      </c>
      <c r="G138" s="31" t="s">
        <v>16</v>
      </c>
      <c r="H138" s="31" t="s">
        <v>170</v>
      </c>
      <c r="I138" s="19" t="str">
        <f>'Extraction IP'!F138&amp;'Extraction IP'!G138</f>
        <v>H4</v>
      </c>
      <c r="J138" s="45">
        <f t="array" ref="J138">INDEX(H:H,MATCH(1,(K138=A:A)*(L138=G:G),0))</f>
        <v>0</v>
      </c>
    </row>
    <row r="139" spans="1:10" s="13" customFormat="1" x14ac:dyDescent="0.25">
      <c r="A139" s="31" t="s">
        <v>1766</v>
      </c>
      <c r="B139" s="31" t="s">
        <v>148</v>
      </c>
      <c r="C139" s="31" t="s">
        <v>4</v>
      </c>
      <c r="D139" s="31" t="s">
        <v>10</v>
      </c>
      <c r="E139" s="31" t="s">
        <v>148</v>
      </c>
      <c r="F139" s="31" t="s">
        <v>36</v>
      </c>
      <c r="G139" s="31" t="s">
        <v>13</v>
      </c>
      <c r="H139" s="31" t="s">
        <v>171</v>
      </c>
      <c r="I139" s="19" t="str">
        <f>'Extraction IP'!F139&amp;'Extraction IP'!G139</f>
        <v>H0</v>
      </c>
      <c r="J139" s="45">
        <f t="array" ref="J139">INDEX(H:H,MATCH(1,(K139=A:A)*(L139=G:G),0))</f>
        <v>0</v>
      </c>
    </row>
    <row r="140" spans="1:10" s="13" customFormat="1" x14ac:dyDescent="0.25">
      <c r="A140" s="31" t="s">
        <v>1766</v>
      </c>
      <c r="B140" s="31" t="s">
        <v>148</v>
      </c>
      <c r="C140" s="31" t="s">
        <v>4</v>
      </c>
      <c r="D140" s="31" t="s">
        <v>10</v>
      </c>
      <c r="E140" s="31" t="s">
        <v>148</v>
      </c>
      <c r="F140" s="31" t="s">
        <v>24</v>
      </c>
      <c r="G140" s="31" t="s">
        <v>18</v>
      </c>
      <c r="H140" s="31" t="s">
        <v>172</v>
      </c>
      <c r="I140" s="19" t="str">
        <f>'Extraction IP'!F140&amp;'Extraction IP'!G140</f>
        <v>F8</v>
      </c>
      <c r="J140" s="45">
        <f t="array" ref="J140">INDEX(H:H,MATCH(1,(K140=A:A)*(L140=G:G),0))</f>
        <v>0</v>
      </c>
    </row>
    <row r="141" spans="1:10" s="13" customFormat="1" x14ac:dyDescent="0.25">
      <c r="A141" s="31" t="s">
        <v>1766</v>
      </c>
      <c r="B141" s="31" t="s">
        <v>148</v>
      </c>
      <c r="C141" s="31" t="s">
        <v>4</v>
      </c>
      <c r="D141" s="31" t="s">
        <v>10</v>
      </c>
      <c r="E141" s="31" t="s">
        <v>148</v>
      </c>
      <c r="F141" s="31" t="s">
        <v>20</v>
      </c>
      <c r="G141" s="31" t="s">
        <v>18</v>
      </c>
      <c r="H141" s="31" t="s">
        <v>173</v>
      </c>
      <c r="I141" s="19" t="str">
        <f>'Extraction IP'!F141&amp;'Extraction IP'!G141</f>
        <v>D8</v>
      </c>
      <c r="J141" s="45">
        <f t="array" ref="J141">INDEX(H:H,MATCH(1,(K141=A:A)*(L141=G:G),0))</f>
        <v>0</v>
      </c>
    </row>
    <row r="142" spans="1:10" s="13" customFormat="1" x14ac:dyDescent="0.25">
      <c r="A142" s="31" t="s">
        <v>1766</v>
      </c>
      <c r="B142" s="31" t="s">
        <v>148</v>
      </c>
      <c r="C142" s="31" t="s">
        <v>4</v>
      </c>
      <c r="D142" s="31" t="s">
        <v>10</v>
      </c>
      <c r="E142" s="31" t="s">
        <v>148</v>
      </c>
      <c r="F142" s="31" t="s">
        <v>20</v>
      </c>
      <c r="G142" s="31" t="s">
        <v>16</v>
      </c>
      <c r="H142" s="31" t="s">
        <v>174</v>
      </c>
      <c r="I142" s="19" t="str">
        <f>'Extraction IP'!F142&amp;'Extraction IP'!G142</f>
        <v>D4</v>
      </c>
      <c r="J142" s="45">
        <f t="array" ref="J142">INDEX(H:H,MATCH(1,(K142=A:A)*(L142=G:G),0))</f>
        <v>0</v>
      </c>
    </row>
    <row r="143" spans="1:10" s="13" customFormat="1" x14ac:dyDescent="0.25">
      <c r="A143" s="31" t="s">
        <v>1766</v>
      </c>
      <c r="B143" s="31" t="s">
        <v>148</v>
      </c>
      <c r="C143" s="31" t="s">
        <v>4</v>
      </c>
      <c r="D143" s="31" t="s">
        <v>10</v>
      </c>
      <c r="E143" s="31" t="s">
        <v>148</v>
      </c>
      <c r="F143" s="31" t="s">
        <v>149</v>
      </c>
      <c r="G143" s="31" t="s">
        <v>18</v>
      </c>
      <c r="H143" s="31" t="s">
        <v>175</v>
      </c>
      <c r="I143" s="19" t="str">
        <f>'Extraction IP'!F143&amp;'Extraction IP'!G143</f>
        <v>C8</v>
      </c>
      <c r="J143" s="45">
        <f t="array" ref="J143">INDEX(H:H,MATCH(1,(K143=A:A)*(L143=G:G),0))</f>
        <v>0</v>
      </c>
    </row>
    <row r="144" spans="1:10" s="13" customFormat="1" x14ac:dyDescent="0.25">
      <c r="A144" s="31" t="s">
        <v>1766</v>
      </c>
      <c r="B144" s="31" t="s">
        <v>148</v>
      </c>
      <c r="C144" s="31" t="s">
        <v>4</v>
      </c>
      <c r="D144" s="31" t="s">
        <v>10</v>
      </c>
      <c r="E144" s="31" t="s">
        <v>148</v>
      </c>
      <c r="F144" s="31" t="s">
        <v>149</v>
      </c>
      <c r="G144" s="31" t="s">
        <v>16</v>
      </c>
      <c r="H144" s="31" t="s">
        <v>176</v>
      </c>
      <c r="I144" s="19" t="str">
        <f>'Extraction IP'!F144&amp;'Extraction IP'!G144</f>
        <v>C4</v>
      </c>
      <c r="J144" s="45">
        <f t="array" ref="J144">INDEX(H:H,MATCH(1,(K144=A:A)*(L144=G:G),0))</f>
        <v>0</v>
      </c>
    </row>
    <row r="145" spans="1:10" s="13" customFormat="1" x14ac:dyDescent="0.25">
      <c r="A145" s="31" t="s">
        <v>1766</v>
      </c>
      <c r="B145" s="31" t="s">
        <v>148</v>
      </c>
      <c r="C145" s="31" t="s">
        <v>4</v>
      </c>
      <c r="D145" s="31" t="s">
        <v>10</v>
      </c>
      <c r="E145" s="31" t="s">
        <v>148</v>
      </c>
      <c r="F145" s="31" t="s">
        <v>149</v>
      </c>
      <c r="G145" s="31" t="s">
        <v>13</v>
      </c>
      <c r="H145" s="31" t="s">
        <v>177</v>
      </c>
      <c r="I145" s="19" t="str">
        <f>'Extraction IP'!F145&amp;'Extraction IP'!G145</f>
        <v>C0</v>
      </c>
      <c r="J145" s="45">
        <f t="array" ref="J145">INDEX(H:H,MATCH(1,(K145=A:A)*(L145=G:G),0))</f>
        <v>0</v>
      </c>
    </row>
    <row r="146" spans="1:10" s="13" customFormat="1" x14ac:dyDescent="0.25">
      <c r="A146" s="31" t="s">
        <v>1766</v>
      </c>
      <c r="B146" s="31" t="s">
        <v>148</v>
      </c>
      <c r="C146" s="31" t="s">
        <v>4</v>
      </c>
      <c r="D146" s="31" t="s">
        <v>10</v>
      </c>
      <c r="E146" s="31" t="s">
        <v>148</v>
      </c>
      <c r="F146" s="31" t="s">
        <v>20</v>
      </c>
      <c r="G146" s="31" t="s">
        <v>13</v>
      </c>
      <c r="H146" s="31" t="s">
        <v>178</v>
      </c>
      <c r="I146" s="19" t="str">
        <f>'Extraction IP'!F146&amp;'Extraction IP'!G146</f>
        <v>D0</v>
      </c>
      <c r="J146" s="45">
        <f t="array" ref="J146">INDEX(H:H,MATCH(1,(K146=A:A)*(L146=G:G),0))</f>
        <v>0</v>
      </c>
    </row>
    <row r="147" spans="1:10" s="13" customFormat="1" x14ac:dyDescent="0.25">
      <c r="A147" s="31" t="s">
        <v>1766</v>
      </c>
      <c r="B147" s="31" t="s">
        <v>148</v>
      </c>
      <c r="C147" s="31" t="s">
        <v>4</v>
      </c>
      <c r="D147" s="31" t="s">
        <v>10</v>
      </c>
      <c r="E147" s="31" t="s">
        <v>148</v>
      </c>
      <c r="F147" s="31" t="s">
        <v>28</v>
      </c>
      <c r="G147" s="31" t="s">
        <v>18</v>
      </c>
      <c r="H147" s="31" t="s">
        <v>179</v>
      </c>
      <c r="I147" s="19" t="str">
        <f>'Extraction IP'!F147&amp;'Extraction IP'!G147</f>
        <v>B8</v>
      </c>
      <c r="J147" s="45">
        <f t="array" ref="J147">INDEX(H:H,MATCH(1,(K147=A:A)*(L147=G:G),0))</f>
        <v>0</v>
      </c>
    </row>
    <row r="148" spans="1:10" s="13" customFormat="1" x14ac:dyDescent="0.25">
      <c r="A148" s="31" t="s">
        <v>1766</v>
      </c>
      <c r="B148" s="31" t="s">
        <v>148</v>
      </c>
      <c r="C148" s="31" t="s">
        <v>4</v>
      </c>
      <c r="D148" s="31" t="s">
        <v>10</v>
      </c>
      <c r="E148" s="31" t="s">
        <v>148</v>
      </c>
      <c r="F148" s="31" t="s">
        <v>28</v>
      </c>
      <c r="G148" s="31" t="s">
        <v>16</v>
      </c>
      <c r="H148" s="31" t="s">
        <v>180</v>
      </c>
      <c r="I148" s="19" t="str">
        <f>'Extraction IP'!F148&amp;'Extraction IP'!G148</f>
        <v>B4</v>
      </c>
      <c r="J148" s="45">
        <f t="array" ref="J148">INDEX(H:H,MATCH(1,(K148=A:A)*(L148=G:G),0))</f>
        <v>0</v>
      </c>
    </row>
    <row r="149" spans="1:10" s="13" customFormat="1" x14ac:dyDescent="0.25">
      <c r="A149" s="31" t="s">
        <v>1766</v>
      </c>
      <c r="B149" s="31" t="s">
        <v>148</v>
      </c>
      <c r="C149" s="31" t="s">
        <v>4</v>
      </c>
      <c r="D149" s="31" t="s">
        <v>10</v>
      </c>
      <c r="E149" s="31" t="s">
        <v>148</v>
      </c>
      <c r="F149" s="31" t="s">
        <v>28</v>
      </c>
      <c r="G149" s="31" t="s">
        <v>13</v>
      </c>
      <c r="H149" s="31" t="s">
        <v>181</v>
      </c>
      <c r="I149" s="19" t="str">
        <f>'Extraction IP'!F149&amp;'Extraction IP'!G149</f>
        <v>B0</v>
      </c>
      <c r="J149" s="45">
        <f t="array" ref="J149">INDEX(H:H,MATCH(1,(K149=A:A)*(L149=G:G),0))</f>
        <v>0</v>
      </c>
    </row>
    <row r="150" spans="1:10" s="13" customFormat="1" x14ac:dyDescent="0.25">
      <c r="A150" s="31" t="s">
        <v>1766</v>
      </c>
      <c r="B150" s="31" t="s">
        <v>148</v>
      </c>
      <c r="C150" s="31" t="s">
        <v>4</v>
      </c>
      <c r="D150" s="31" t="s">
        <v>10</v>
      </c>
      <c r="E150" s="31" t="s">
        <v>148</v>
      </c>
      <c r="F150" s="31" t="s">
        <v>32</v>
      </c>
      <c r="G150" s="31" t="s">
        <v>18</v>
      </c>
      <c r="H150" s="31" t="s">
        <v>182</v>
      </c>
      <c r="I150" s="19" t="str">
        <f>'Extraction IP'!F150&amp;'Extraction IP'!G150</f>
        <v>A8</v>
      </c>
      <c r="J150" s="45">
        <f t="array" ref="J150">INDEX(H:H,MATCH(1,(K150=A:A)*(L150=G:G),0))</f>
        <v>0</v>
      </c>
    </row>
    <row r="151" spans="1:10" s="13" customFormat="1" x14ac:dyDescent="0.25">
      <c r="A151" s="31" t="s">
        <v>1766</v>
      </c>
      <c r="B151" s="31" t="s">
        <v>148</v>
      </c>
      <c r="C151" s="31" t="s">
        <v>4</v>
      </c>
      <c r="D151" s="31" t="s">
        <v>10</v>
      </c>
      <c r="E151" s="31" t="s">
        <v>148</v>
      </c>
      <c r="F151" s="31" t="s">
        <v>32</v>
      </c>
      <c r="G151" s="31" t="s">
        <v>16</v>
      </c>
      <c r="H151" s="31" t="s">
        <v>183</v>
      </c>
      <c r="I151" s="19" t="str">
        <f>'Extraction IP'!F151&amp;'Extraction IP'!G151</f>
        <v>A4</v>
      </c>
      <c r="J151" s="45">
        <f t="array" ref="J151">INDEX(H:H,MATCH(1,(K151=A:A)*(L151=G:G),0))</f>
        <v>0</v>
      </c>
    </row>
    <row r="152" spans="1:10" s="13" customFormat="1" x14ac:dyDescent="0.25">
      <c r="A152" s="31" t="s">
        <v>1766</v>
      </c>
      <c r="B152" s="31" t="s">
        <v>148</v>
      </c>
      <c r="C152" s="31" t="s">
        <v>4</v>
      </c>
      <c r="D152" s="31" t="s">
        <v>10</v>
      </c>
      <c r="E152" s="31" t="s">
        <v>148</v>
      </c>
      <c r="F152" s="31" t="s">
        <v>32</v>
      </c>
      <c r="G152" s="31" t="s">
        <v>13</v>
      </c>
      <c r="H152" s="31" t="s">
        <v>184</v>
      </c>
      <c r="I152" s="19" t="str">
        <f>'Extraction IP'!F152&amp;'Extraction IP'!G152</f>
        <v>A0</v>
      </c>
      <c r="J152" s="45">
        <f t="array" ref="J152">INDEX(H:H,MATCH(1,(K152=A:A)*(L152=G:G),0))</f>
        <v>0</v>
      </c>
    </row>
    <row r="153" spans="1:10" s="9" customFormat="1" x14ac:dyDescent="0.25">
      <c r="A153" s="22" t="s">
        <v>1767</v>
      </c>
      <c r="B153" s="22" t="s">
        <v>148</v>
      </c>
      <c r="C153" s="22" t="s">
        <v>4</v>
      </c>
      <c r="D153" s="22" t="s">
        <v>10</v>
      </c>
      <c r="E153" s="22" t="s">
        <v>148</v>
      </c>
      <c r="F153" s="22" t="s">
        <v>36</v>
      </c>
      <c r="G153" s="22" t="s">
        <v>16</v>
      </c>
      <c r="H153" s="22" t="s">
        <v>158</v>
      </c>
      <c r="I153" s="19" t="str">
        <f>'Extraction IP'!F153&amp;'Extraction IP'!G153</f>
        <v>H4</v>
      </c>
      <c r="J153" s="46">
        <f t="array" ref="J153">INDEX(H:H,MATCH(1,(K153=A:A)*(L153=G:G),0))</f>
        <v>0</v>
      </c>
    </row>
    <row r="154" spans="1:10" s="9" customFormat="1" x14ac:dyDescent="0.25">
      <c r="A154" s="22" t="s">
        <v>1767</v>
      </c>
      <c r="B154" s="22" t="s">
        <v>148</v>
      </c>
      <c r="C154" s="22" t="s">
        <v>4</v>
      </c>
      <c r="D154" s="22" t="s">
        <v>10</v>
      </c>
      <c r="E154" s="22" t="s">
        <v>148</v>
      </c>
      <c r="F154" s="22" t="s">
        <v>20</v>
      </c>
      <c r="G154" s="22" t="s">
        <v>13</v>
      </c>
      <c r="H154" s="22" t="s">
        <v>159</v>
      </c>
      <c r="I154" s="19" t="str">
        <f>'Extraction IP'!F154&amp;'Extraction IP'!G154</f>
        <v>D0</v>
      </c>
      <c r="J154" s="46">
        <f t="array" ref="J154">INDEX(H:H,MATCH(1,(K154=A:A)*(L154=G:G),0))</f>
        <v>0</v>
      </c>
    </row>
    <row r="155" spans="1:10" s="9" customFormat="1" x14ac:dyDescent="0.25">
      <c r="A155" s="22" t="s">
        <v>1767</v>
      </c>
      <c r="B155" s="22" t="s">
        <v>148</v>
      </c>
      <c r="C155" s="22" t="s">
        <v>4</v>
      </c>
      <c r="D155" s="22" t="s">
        <v>10</v>
      </c>
      <c r="E155" s="22" t="s">
        <v>148</v>
      </c>
      <c r="F155" s="22" t="s">
        <v>149</v>
      </c>
      <c r="G155" s="22" t="s">
        <v>16</v>
      </c>
      <c r="H155" s="22" t="s">
        <v>160</v>
      </c>
      <c r="I155" s="19" t="str">
        <f>'Extraction IP'!F155&amp;'Extraction IP'!G155</f>
        <v>C4</v>
      </c>
      <c r="J155" s="46">
        <f t="array" ref="J155">INDEX(H:H,MATCH(1,(K155=A:A)*(L155=G:G),0))</f>
        <v>0</v>
      </c>
    </row>
    <row r="156" spans="1:10" s="9" customFormat="1" x14ac:dyDescent="0.25">
      <c r="A156" s="22" t="s">
        <v>1767</v>
      </c>
      <c r="B156" s="22" t="s">
        <v>148</v>
      </c>
      <c r="C156" s="22" t="s">
        <v>4</v>
      </c>
      <c r="D156" s="22" t="s">
        <v>10</v>
      </c>
      <c r="E156" s="22" t="s">
        <v>148</v>
      </c>
      <c r="F156" s="22" t="s">
        <v>28</v>
      </c>
      <c r="G156" s="22" t="s">
        <v>18</v>
      </c>
      <c r="H156" s="22" t="s">
        <v>161</v>
      </c>
      <c r="I156" s="19" t="str">
        <f>'Extraction IP'!F156&amp;'Extraction IP'!G156</f>
        <v>B8</v>
      </c>
      <c r="J156" s="46">
        <f t="array" ref="J156">INDEX(H:H,MATCH(1,(K156=A:A)*(L156=G:G),0))</f>
        <v>0</v>
      </c>
    </row>
    <row r="157" spans="1:10" s="9" customFormat="1" x14ac:dyDescent="0.25">
      <c r="A157" s="22" t="s">
        <v>1767</v>
      </c>
      <c r="B157" s="22" t="s">
        <v>148</v>
      </c>
      <c r="C157" s="22" t="s">
        <v>4</v>
      </c>
      <c r="D157" s="22" t="s">
        <v>10</v>
      </c>
      <c r="E157" s="22" t="s">
        <v>148</v>
      </c>
      <c r="F157" s="22" t="s">
        <v>28</v>
      </c>
      <c r="G157" s="22" t="s">
        <v>16</v>
      </c>
      <c r="H157" s="22" t="s">
        <v>162</v>
      </c>
      <c r="I157" s="19" t="str">
        <f>'Extraction IP'!F157&amp;'Extraction IP'!G157</f>
        <v>B4</v>
      </c>
      <c r="J157" s="46">
        <f t="array" ref="J157">INDEX(H:H,MATCH(1,(K157=A:A)*(L157=G:G),0))</f>
        <v>0</v>
      </c>
    </row>
    <row r="158" spans="1:10" s="9" customFormat="1" x14ac:dyDescent="0.25">
      <c r="A158" s="22" t="s">
        <v>1767</v>
      </c>
      <c r="B158" s="22" t="s">
        <v>148</v>
      </c>
      <c r="C158" s="22" t="s">
        <v>4</v>
      </c>
      <c r="D158" s="22" t="s">
        <v>10</v>
      </c>
      <c r="E158" s="22" t="s">
        <v>148</v>
      </c>
      <c r="F158" s="22" t="s">
        <v>28</v>
      </c>
      <c r="G158" s="22" t="s">
        <v>13</v>
      </c>
      <c r="H158" s="22" t="s">
        <v>163</v>
      </c>
      <c r="I158" s="19" t="str">
        <f>'Extraction IP'!F158&amp;'Extraction IP'!G158</f>
        <v>B0</v>
      </c>
      <c r="J158" s="46">
        <f t="array" ref="J158">INDEX(H:H,MATCH(1,(K158=A:A)*(L158=G:G),0))</f>
        <v>0</v>
      </c>
    </row>
    <row r="159" spans="1:10" s="9" customFormat="1" x14ac:dyDescent="0.25">
      <c r="A159" s="22" t="s">
        <v>1767</v>
      </c>
      <c r="B159" s="22" t="s">
        <v>148</v>
      </c>
      <c r="C159" s="22" t="s">
        <v>4</v>
      </c>
      <c r="D159" s="22" t="s">
        <v>10</v>
      </c>
      <c r="E159" s="22" t="s">
        <v>148</v>
      </c>
      <c r="F159" s="22" t="s">
        <v>32</v>
      </c>
      <c r="G159" s="22" t="s">
        <v>18</v>
      </c>
      <c r="H159" s="22" t="s">
        <v>164</v>
      </c>
      <c r="I159" s="19" t="str">
        <f>'Extraction IP'!F159&amp;'Extraction IP'!G159</f>
        <v>A8</v>
      </c>
      <c r="J159" s="46">
        <f t="array" ref="J159">INDEX(H:H,MATCH(1,(K159=A:A)*(L159=G:G),0))</f>
        <v>0</v>
      </c>
    </row>
    <row r="160" spans="1:10" s="9" customFormat="1" x14ac:dyDescent="0.25">
      <c r="A160" s="22" t="s">
        <v>1767</v>
      </c>
      <c r="B160" s="22" t="s">
        <v>148</v>
      </c>
      <c r="C160" s="22" t="s">
        <v>4</v>
      </c>
      <c r="D160" s="22" t="s">
        <v>10</v>
      </c>
      <c r="E160" s="22" t="s">
        <v>148</v>
      </c>
      <c r="F160" s="22" t="s">
        <v>32</v>
      </c>
      <c r="G160" s="22" t="s">
        <v>16</v>
      </c>
      <c r="H160" s="22" t="s">
        <v>165</v>
      </c>
      <c r="I160" s="19" t="str">
        <f>'Extraction IP'!F160&amp;'Extraction IP'!G160</f>
        <v>A4</v>
      </c>
      <c r="J160" s="46">
        <f t="array" ref="J160">INDEX(H:H,MATCH(1,(K160=A:A)*(L160=G:G),0))</f>
        <v>0</v>
      </c>
    </row>
    <row r="161" spans="1:10" s="9" customFormat="1" x14ac:dyDescent="0.25">
      <c r="A161" s="22" t="s">
        <v>1767</v>
      </c>
      <c r="B161" s="22" t="s">
        <v>148</v>
      </c>
      <c r="C161" s="22" t="s">
        <v>4</v>
      </c>
      <c r="D161" s="22" t="s">
        <v>10</v>
      </c>
      <c r="E161" s="22" t="s">
        <v>148</v>
      </c>
      <c r="F161" s="22" t="s">
        <v>32</v>
      </c>
      <c r="G161" s="22" t="s">
        <v>13</v>
      </c>
      <c r="H161" s="22" t="s">
        <v>166</v>
      </c>
      <c r="I161" s="19" t="str">
        <f>'Extraction IP'!F161&amp;'Extraction IP'!G161</f>
        <v>A0</v>
      </c>
      <c r="J161" s="46">
        <f t="array" ref="J161">INDEX(H:H,MATCH(1,(K161=A:A)*(L161=G:G),0))</f>
        <v>0</v>
      </c>
    </row>
    <row r="162" spans="1:10" s="9" customFormat="1" x14ac:dyDescent="0.25">
      <c r="A162" s="22" t="s">
        <v>1767</v>
      </c>
      <c r="B162" s="22" t="s">
        <v>148</v>
      </c>
      <c r="C162" s="22" t="s">
        <v>4</v>
      </c>
      <c r="D162" s="22" t="s">
        <v>10</v>
      </c>
      <c r="E162" s="22" t="s">
        <v>148</v>
      </c>
      <c r="F162" s="22" t="s">
        <v>24</v>
      </c>
      <c r="G162" s="22" t="s">
        <v>18</v>
      </c>
      <c r="H162" s="22" t="s">
        <v>212</v>
      </c>
      <c r="I162" s="19" t="str">
        <f>'Extraction IP'!F162&amp;'Extraction IP'!G162</f>
        <v>F8</v>
      </c>
      <c r="J162" s="46">
        <f t="array" ref="J162">INDEX(H:H,MATCH(1,(K162=A:A)*(L162=G:G),0))</f>
        <v>0</v>
      </c>
    </row>
    <row r="163" spans="1:10" s="9" customFormat="1" x14ac:dyDescent="0.25">
      <c r="A163" s="22" t="s">
        <v>1767</v>
      </c>
      <c r="B163" s="22" t="s">
        <v>148</v>
      </c>
      <c r="C163" s="22" t="s">
        <v>4</v>
      </c>
      <c r="D163" s="22" t="s">
        <v>10</v>
      </c>
      <c r="E163" s="22" t="s">
        <v>148</v>
      </c>
      <c r="F163" s="22" t="s">
        <v>24</v>
      </c>
      <c r="G163" s="22" t="s">
        <v>16</v>
      </c>
      <c r="H163" s="22" t="s">
        <v>213</v>
      </c>
      <c r="I163" s="19" t="str">
        <f>'Extraction IP'!F163&amp;'Extraction IP'!G163</f>
        <v>F4</v>
      </c>
      <c r="J163" s="46">
        <f t="array" ref="J163">INDEX(H:H,MATCH(1,(K163=A:A)*(L163=G:G),0))</f>
        <v>0</v>
      </c>
    </row>
    <row r="164" spans="1:10" s="9" customFormat="1" x14ac:dyDescent="0.25">
      <c r="A164" s="22" t="s">
        <v>1767</v>
      </c>
      <c r="B164" s="22" t="s">
        <v>148</v>
      </c>
      <c r="C164" s="22" t="s">
        <v>4</v>
      </c>
      <c r="D164" s="22" t="s">
        <v>10</v>
      </c>
      <c r="E164" s="22" t="s">
        <v>148</v>
      </c>
      <c r="F164" s="22" t="s">
        <v>36</v>
      </c>
      <c r="G164" s="22" t="s">
        <v>18</v>
      </c>
      <c r="H164" s="22" t="s">
        <v>214</v>
      </c>
      <c r="I164" s="19" t="str">
        <f>'Extraction IP'!F164&amp;'Extraction IP'!G164</f>
        <v>H8</v>
      </c>
      <c r="J164" s="46">
        <f t="array" ref="J164">INDEX(H:H,MATCH(1,(K164=A:A)*(L164=G:G),0))</f>
        <v>0</v>
      </c>
    </row>
    <row r="165" spans="1:10" s="9" customFormat="1" x14ac:dyDescent="0.25">
      <c r="A165" s="22" t="s">
        <v>1767</v>
      </c>
      <c r="B165" s="22" t="s">
        <v>148</v>
      </c>
      <c r="C165" s="22" t="s">
        <v>4</v>
      </c>
      <c r="D165" s="22" t="s">
        <v>10</v>
      </c>
      <c r="E165" s="22" t="s">
        <v>148</v>
      </c>
      <c r="F165" s="22" t="s">
        <v>36</v>
      </c>
      <c r="G165" s="22" t="s">
        <v>13</v>
      </c>
      <c r="H165" s="22" t="s">
        <v>215</v>
      </c>
      <c r="I165" s="19" t="str">
        <f>'Extraction IP'!F165&amp;'Extraction IP'!G165</f>
        <v>H0</v>
      </c>
      <c r="J165" s="46">
        <f t="array" ref="J165">INDEX(H:H,MATCH(1,(K165=A:A)*(L165=G:G),0))</f>
        <v>0</v>
      </c>
    </row>
    <row r="166" spans="1:10" s="9" customFormat="1" x14ac:dyDescent="0.25">
      <c r="A166" s="22" t="s">
        <v>1767</v>
      </c>
      <c r="B166" s="22" t="s">
        <v>148</v>
      </c>
      <c r="C166" s="22" t="s">
        <v>4</v>
      </c>
      <c r="D166" s="22" t="s">
        <v>10</v>
      </c>
      <c r="E166" s="22" t="s">
        <v>148</v>
      </c>
      <c r="F166" s="22" t="s">
        <v>24</v>
      </c>
      <c r="G166" s="22" t="s">
        <v>13</v>
      </c>
      <c r="H166" s="22" t="s">
        <v>216</v>
      </c>
      <c r="I166" s="19" t="str">
        <f>'Extraction IP'!F166&amp;'Extraction IP'!G166</f>
        <v>F0</v>
      </c>
      <c r="J166" s="46">
        <f t="array" ref="J166">INDEX(H:H,MATCH(1,(K166=A:A)*(L166=G:G),0))</f>
        <v>0</v>
      </c>
    </row>
    <row r="167" spans="1:10" s="9" customFormat="1" x14ac:dyDescent="0.25">
      <c r="A167" s="22" t="s">
        <v>1767</v>
      </c>
      <c r="B167" s="22" t="s">
        <v>148</v>
      </c>
      <c r="C167" s="22" t="s">
        <v>4</v>
      </c>
      <c r="D167" s="22" t="s">
        <v>10</v>
      </c>
      <c r="E167" s="22" t="s">
        <v>148</v>
      </c>
      <c r="F167" s="22" t="s">
        <v>20</v>
      </c>
      <c r="G167" s="22" t="s">
        <v>18</v>
      </c>
      <c r="H167" s="22" t="s">
        <v>217</v>
      </c>
      <c r="I167" s="19" t="str">
        <f>'Extraction IP'!F167&amp;'Extraction IP'!G167</f>
        <v>D8</v>
      </c>
      <c r="J167" s="46">
        <f t="array" ref="J167">INDEX(H:H,MATCH(1,(K167=A:A)*(L167=G:G),0))</f>
        <v>0</v>
      </c>
    </row>
    <row r="168" spans="1:10" s="9" customFormat="1" x14ac:dyDescent="0.25">
      <c r="A168" s="22" t="s">
        <v>1767</v>
      </c>
      <c r="B168" s="22" t="s">
        <v>148</v>
      </c>
      <c r="C168" s="22" t="s">
        <v>4</v>
      </c>
      <c r="D168" s="22" t="s">
        <v>10</v>
      </c>
      <c r="E168" s="22" t="s">
        <v>148</v>
      </c>
      <c r="F168" s="22" t="s">
        <v>20</v>
      </c>
      <c r="G168" s="22" t="s">
        <v>16</v>
      </c>
      <c r="H168" s="22" t="s">
        <v>218</v>
      </c>
      <c r="I168" s="19" t="str">
        <f>'Extraction IP'!F168&amp;'Extraction IP'!G168</f>
        <v>D4</v>
      </c>
      <c r="J168" s="46">
        <f t="array" ref="J168">INDEX(H:H,MATCH(1,(K168=A:A)*(L168=G:G),0))</f>
        <v>0</v>
      </c>
    </row>
    <row r="169" spans="1:10" s="9" customFormat="1" x14ac:dyDescent="0.25">
      <c r="A169" s="22" t="s">
        <v>1767</v>
      </c>
      <c r="B169" s="22" t="s">
        <v>148</v>
      </c>
      <c r="C169" s="22" t="s">
        <v>4</v>
      </c>
      <c r="D169" s="22" t="s">
        <v>10</v>
      </c>
      <c r="E169" s="22" t="s">
        <v>148</v>
      </c>
      <c r="F169" s="22" t="s">
        <v>149</v>
      </c>
      <c r="G169" s="22" t="s">
        <v>18</v>
      </c>
      <c r="H169" s="22" t="s">
        <v>219</v>
      </c>
      <c r="I169" s="19" t="str">
        <f>'Extraction IP'!F169&amp;'Extraction IP'!G169</f>
        <v>C8</v>
      </c>
      <c r="J169" s="46">
        <f t="array" ref="J169">INDEX(H:H,MATCH(1,(K169=A:A)*(L169=G:G),0))</f>
        <v>0</v>
      </c>
    </row>
    <row r="170" spans="1:10" s="9" customFormat="1" x14ac:dyDescent="0.25">
      <c r="A170" s="22" t="s">
        <v>1767</v>
      </c>
      <c r="B170" s="22" t="s">
        <v>148</v>
      </c>
      <c r="C170" s="22" t="s">
        <v>4</v>
      </c>
      <c r="D170" s="22" t="s">
        <v>10</v>
      </c>
      <c r="E170" s="22" t="s">
        <v>148</v>
      </c>
      <c r="F170" s="22" t="s">
        <v>149</v>
      </c>
      <c r="G170" s="22" t="s">
        <v>13</v>
      </c>
      <c r="H170" s="22" t="s">
        <v>220</v>
      </c>
      <c r="I170" s="19" t="str">
        <f>'Extraction IP'!F170&amp;'Extraction IP'!G170</f>
        <v>C0</v>
      </c>
      <c r="J170" s="46">
        <f t="array" ref="J170">INDEX(H:H,MATCH(1,(K170=A:A)*(L170=G:G),0))</f>
        <v>0</v>
      </c>
    </row>
    <row r="171" spans="1:10" s="16" customFormat="1" x14ac:dyDescent="0.25">
      <c r="A171" s="32" t="s">
        <v>1768</v>
      </c>
      <c r="B171" s="32" t="s">
        <v>148</v>
      </c>
      <c r="C171" s="32" t="s">
        <v>14</v>
      </c>
      <c r="D171" s="32" t="s">
        <v>10</v>
      </c>
      <c r="E171" s="32" t="s">
        <v>148</v>
      </c>
      <c r="F171" s="32" t="s">
        <v>24</v>
      </c>
      <c r="G171" s="32" t="s">
        <v>13</v>
      </c>
      <c r="H171" s="32" t="s">
        <v>324</v>
      </c>
      <c r="I171" s="19" t="str">
        <f>'Extraction IP'!F171&amp;'Extraction IP'!G171</f>
        <v>F0</v>
      </c>
      <c r="J171" s="47">
        <f t="array" ref="J171">INDEX(H:H,MATCH(1,(K171=A:A)*(L171=G:G),0))</f>
        <v>0</v>
      </c>
    </row>
    <row r="172" spans="1:10" s="16" customFormat="1" x14ac:dyDescent="0.25">
      <c r="A172" s="32" t="s">
        <v>1768</v>
      </c>
      <c r="B172" s="32" t="s">
        <v>148</v>
      </c>
      <c r="C172" s="32" t="s">
        <v>14</v>
      </c>
      <c r="D172" s="32" t="s">
        <v>10</v>
      </c>
      <c r="E172" s="32" t="s">
        <v>148</v>
      </c>
      <c r="F172" s="32" t="s">
        <v>24</v>
      </c>
      <c r="G172" s="32" t="s">
        <v>18</v>
      </c>
      <c r="H172" s="32" t="s">
        <v>325</v>
      </c>
      <c r="I172" s="19" t="str">
        <f>'Extraction IP'!F172&amp;'Extraction IP'!G172</f>
        <v>F8</v>
      </c>
      <c r="J172" s="47">
        <f t="array" ref="J172">INDEX(H:H,MATCH(1,(K172=A:A)*(L172=G:G),0))</f>
        <v>0</v>
      </c>
    </row>
    <row r="173" spans="1:10" s="16" customFormat="1" x14ac:dyDescent="0.25">
      <c r="A173" s="32" t="s">
        <v>1768</v>
      </c>
      <c r="B173" s="32" t="s">
        <v>148</v>
      </c>
      <c r="C173" s="32" t="s">
        <v>14</v>
      </c>
      <c r="D173" s="32" t="s">
        <v>10</v>
      </c>
      <c r="E173" s="32" t="s">
        <v>148</v>
      </c>
      <c r="F173" s="32" t="s">
        <v>24</v>
      </c>
      <c r="G173" s="32" t="s">
        <v>16</v>
      </c>
      <c r="H173" s="32" t="s">
        <v>326</v>
      </c>
      <c r="I173" s="19" t="str">
        <f>'Extraction IP'!F173&amp;'Extraction IP'!G173</f>
        <v>F4</v>
      </c>
      <c r="J173" s="47">
        <f t="array" ref="J173">INDEX(H:H,MATCH(1,(K173=A:A)*(L173=G:G),0))</f>
        <v>0</v>
      </c>
    </row>
    <row r="174" spans="1:10" s="16" customFormat="1" x14ac:dyDescent="0.25">
      <c r="A174" s="32" t="s">
        <v>1768</v>
      </c>
      <c r="B174" s="32" t="s">
        <v>148</v>
      </c>
      <c r="C174" s="32" t="s">
        <v>4</v>
      </c>
      <c r="D174" s="32" t="s">
        <v>10</v>
      </c>
      <c r="E174" s="32" t="s">
        <v>148</v>
      </c>
      <c r="F174" s="32" t="s">
        <v>20</v>
      </c>
      <c r="G174" s="32" t="s">
        <v>18</v>
      </c>
      <c r="H174" s="32" t="s">
        <v>327</v>
      </c>
      <c r="I174" s="19" t="str">
        <f>'Extraction IP'!F174&amp;'Extraction IP'!G174</f>
        <v>D8</v>
      </c>
      <c r="J174" s="47">
        <f t="array" ref="J174">INDEX(H:H,MATCH(1,(K174=A:A)*(L174=G:G),0))</f>
        <v>0</v>
      </c>
    </row>
    <row r="175" spans="1:10" s="16" customFormat="1" x14ac:dyDescent="0.25">
      <c r="A175" s="32" t="s">
        <v>1768</v>
      </c>
      <c r="B175" s="32" t="s">
        <v>148</v>
      </c>
      <c r="C175" s="32" t="s">
        <v>4</v>
      </c>
      <c r="D175" s="32" t="s">
        <v>10</v>
      </c>
      <c r="E175" s="32" t="s">
        <v>148</v>
      </c>
      <c r="F175" s="32" t="s">
        <v>20</v>
      </c>
      <c r="G175" s="32" t="s">
        <v>16</v>
      </c>
      <c r="H175" s="32" t="s">
        <v>328</v>
      </c>
      <c r="I175" s="19" t="str">
        <f>'Extraction IP'!F175&amp;'Extraction IP'!G175</f>
        <v>D4</v>
      </c>
      <c r="J175" s="47">
        <f t="array" ref="J175">INDEX(H:H,MATCH(1,(K175=A:A)*(L175=G:G),0))</f>
        <v>0</v>
      </c>
    </row>
    <row r="176" spans="1:10" s="16" customFormat="1" x14ac:dyDescent="0.25">
      <c r="A176" s="32" t="s">
        <v>1768</v>
      </c>
      <c r="B176" s="32" t="s">
        <v>148</v>
      </c>
      <c r="C176" s="32" t="s">
        <v>4</v>
      </c>
      <c r="D176" s="32" t="s">
        <v>10</v>
      </c>
      <c r="E176" s="32" t="s">
        <v>148</v>
      </c>
      <c r="F176" s="32" t="s">
        <v>149</v>
      </c>
      <c r="G176" s="32" t="s">
        <v>16</v>
      </c>
      <c r="H176" s="32" t="s">
        <v>329</v>
      </c>
      <c r="I176" s="19" t="str">
        <f>'Extraction IP'!F176&amp;'Extraction IP'!G176</f>
        <v>C4</v>
      </c>
      <c r="J176" s="47">
        <f t="array" ref="J176">INDEX(H:H,MATCH(1,(K176=A:A)*(L176=G:G),0))</f>
        <v>0</v>
      </c>
    </row>
    <row r="177" spans="1:10" s="16" customFormat="1" x14ac:dyDescent="0.25">
      <c r="A177" s="32" t="s">
        <v>1768</v>
      </c>
      <c r="B177" s="32" t="s">
        <v>148</v>
      </c>
      <c r="C177" s="32" t="s">
        <v>4</v>
      </c>
      <c r="D177" s="32" t="s">
        <v>10</v>
      </c>
      <c r="E177" s="32" t="s">
        <v>148</v>
      </c>
      <c r="F177" s="32" t="s">
        <v>149</v>
      </c>
      <c r="G177" s="32" t="s">
        <v>13</v>
      </c>
      <c r="H177" s="32" t="s">
        <v>330</v>
      </c>
      <c r="I177" s="19" t="str">
        <f>'Extraction IP'!F177&amp;'Extraction IP'!G177</f>
        <v>C0</v>
      </c>
      <c r="J177" s="47">
        <f t="array" ref="J177">INDEX(H:H,MATCH(1,(K177=A:A)*(L177=G:G),0))</f>
        <v>0</v>
      </c>
    </row>
    <row r="178" spans="1:10" s="16" customFormat="1" x14ac:dyDescent="0.25">
      <c r="A178" s="32" t="s">
        <v>1768</v>
      </c>
      <c r="B178" s="32" t="s">
        <v>148</v>
      </c>
      <c r="C178" s="32" t="s">
        <v>14</v>
      </c>
      <c r="D178" s="32" t="s">
        <v>10</v>
      </c>
      <c r="E178" s="32" t="s">
        <v>148</v>
      </c>
      <c r="F178" s="32" t="s">
        <v>32</v>
      </c>
      <c r="G178" s="32" t="s">
        <v>13</v>
      </c>
      <c r="H178" s="32" t="s">
        <v>331</v>
      </c>
      <c r="I178" s="19" t="str">
        <f>'Extraction IP'!F178&amp;'Extraction IP'!G178</f>
        <v>A0</v>
      </c>
      <c r="J178" s="47">
        <f t="array" ref="J178">INDEX(H:H,MATCH(1,(K178=A:A)*(L178=G:G),0))</f>
        <v>0</v>
      </c>
    </row>
    <row r="179" spans="1:10" s="16" customFormat="1" x14ac:dyDescent="0.25">
      <c r="A179" s="32" t="s">
        <v>1768</v>
      </c>
      <c r="B179" s="32" t="s">
        <v>148</v>
      </c>
      <c r="C179" s="32" t="s">
        <v>14</v>
      </c>
      <c r="D179" s="32" t="s">
        <v>10</v>
      </c>
      <c r="E179" s="32" t="s">
        <v>148</v>
      </c>
      <c r="F179" s="32" t="s">
        <v>32</v>
      </c>
      <c r="G179" s="32" t="s">
        <v>18</v>
      </c>
      <c r="H179" s="32" t="s">
        <v>332</v>
      </c>
      <c r="I179" s="19" t="str">
        <f>'Extraction IP'!F179&amp;'Extraction IP'!G179</f>
        <v>A8</v>
      </c>
      <c r="J179" s="47">
        <f t="array" ref="J179">INDEX(H:H,MATCH(1,(K179=A:A)*(L179=G:G),0))</f>
        <v>0</v>
      </c>
    </row>
    <row r="180" spans="1:10" s="16" customFormat="1" x14ac:dyDescent="0.25">
      <c r="A180" s="32" t="s">
        <v>1768</v>
      </c>
      <c r="B180" s="32" t="s">
        <v>148</v>
      </c>
      <c r="C180" s="32" t="s">
        <v>14</v>
      </c>
      <c r="D180" s="32" t="s">
        <v>10</v>
      </c>
      <c r="E180" s="32" t="s">
        <v>148</v>
      </c>
      <c r="F180" s="32" t="s">
        <v>32</v>
      </c>
      <c r="G180" s="32" t="s">
        <v>16</v>
      </c>
      <c r="H180" s="32" t="s">
        <v>333</v>
      </c>
      <c r="I180" s="19" t="str">
        <f>'Extraction IP'!F180&amp;'Extraction IP'!G180</f>
        <v>A4</v>
      </c>
      <c r="J180" s="47">
        <f t="array" ref="J180">INDEX(H:H,MATCH(1,(K180=A:A)*(L180=G:G),0))</f>
        <v>0</v>
      </c>
    </row>
    <row r="181" spans="1:10" s="16" customFormat="1" x14ac:dyDescent="0.25">
      <c r="A181" s="32" t="s">
        <v>1768</v>
      </c>
      <c r="B181" s="32" t="s">
        <v>148</v>
      </c>
      <c r="C181" s="32" t="s">
        <v>4</v>
      </c>
      <c r="D181" s="32" t="s">
        <v>10</v>
      </c>
      <c r="E181" s="32" t="s">
        <v>148</v>
      </c>
      <c r="F181" s="32" t="s">
        <v>20</v>
      </c>
      <c r="G181" s="32" t="s">
        <v>13</v>
      </c>
      <c r="H181" s="32" t="s">
        <v>334</v>
      </c>
      <c r="I181" s="19" t="str">
        <f>'Extraction IP'!F181&amp;'Extraction IP'!G181</f>
        <v>D0</v>
      </c>
      <c r="J181" s="47">
        <f t="array" ref="J181">INDEX(H:H,MATCH(1,(K181=A:A)*(L181=G:G),0))</f>
        <v>0</v>
      </c>
    </row>
    <row r="182" spans="1:10" s="16" customFormat="1" x14ac:dyDescent="0.25">
      <c r="A182" s="32" t="s">
        <v>1768</v>
      </c>
      <c r="B182" s="32" t="s">
        <v>148</v>
      </c>
      <c r="C182" s="32" t="s">
        <v>4</v>
      </c>
      <c r="D182" s="32" t="s">
        <v>10</v>
      </c>
      <c r="E182" s="32" t="s">
        <v>148</v>
      </c>
      <c r="F182" s="32" t="s">
        <v>149</v>
      </c>
      <c r="G182" s="32" t="s">
        <v>18</v>
      </c>
      <c r="H182" s="32" t="s">
        <v>335</v>
      </c>
      <c r="I182" s="19" t="str">
        <f>'Extraction IP'!F182&amp;'Extraction IP'!G182</f>
        <v>C8</v>
      </c>
      <c r="J182" s="47">
        <f t="array" ref="J182">INDEX(H:H,MATCH(1,(K182=A:A)*(L182=G:G),0))</f>
        <v>0</v>
      </c>
    </row>
    <row r="183" spans="1:10" s="16" customFormat="1" x14ac:dyDescent="0.25">
      <c r="A183" s="32" t="s">
        <v>1768</v>
      </c>
      <c r="B183" s="32" t="s">
        <v>148</v>
      </c>
      <c r="C183" s="32" t="s">
        <v>14</v>
      </c>
      <c r="D183" s="32" t="s">
        <v>10</v>
      </c>
      <c r="E183" s="32" t="s">
        <v>148</v>
      </c>
      <c r="F183" s="32" t="s">
        <v>28</v>
      </c>
      <c r="G183" s="32" t="s">
        <v>18</v>
      </c>
      <c r="H183" s="32" t="s">
        <v>336</v>
      </c>
      <c r="I183" s="19" t="str">
        <f>'Extraction IP'!F183&amp;'Extraction IP'!G183</f>
        <v>B8</v>
      </c>
      <c r="J183" s="47">
        <f t="array" ref="J183">INDEX(H:H,MATCH(1,(K183=A:A)*(L183=G:G),0))</f>
        <v>0</v>
      </c>
    </row>
    <row r="184" spans="1:10" s="16" customFormat="1" x14ac:dyDescent="0.25">
      <c r="A184" s="32" t="s">
        <v>1768</v>
      </c>
      <c r="B184" s="32" t="s">
        <v>148</v>
      </c>
      <c r="C184" s="32" t="s">
        <v>14</v>
      </c>
      <c r="D184" s="32" t="s">
        <v>10</v>
      </c>
      <c r="E184" s="32" t="s">
        <v>148</v>
      </c>
      <c r="F184" s="32" t="s">
        <v>28</v>
      </c>
      <c r="G184" s="32" t="s">
        <v>16</v>
      </c>
      <c r="H184" s="32" t="s">
        <v>337</v>
      </c>
      <c r="I184" s="19" t="str">
        <f>'Extraction IP'!F184&amp;'Extraction IP'!G184</f>
        <v>B4</v>
      </c>
      <c r="J184" s="47">
        <f t="array" ref="J184">INDEX(H:H,MATCH(1,(K184=A:A)*(L184=G:G),0))</f>
        <v>0</v>
      </c>
    </row>
    <row r="185" spans="1:10" s="16" customFormat="1" x14ac:dyDescent="0.25">
      <c r="A185" s="32" t="s">
        <v>1768</v>
      </c>
      <c r="B185" s="32" t="s">
        <v>148</v>
      </c>
      <c r="C185" s="32" t="s">
        <v>14</v>
      </c>
      <c r="D185" s="32" t="s">
        <v>10</v>
      </c>
      <c r="E185" s="32" t="s">
        <v>148</v>
      </c>
      <c r="F185" s="32" t="s">
        <v>28</v>
      </c>
      <c r="G185" s="32" t="s">
        <v>13</v>
      </c>
      <c r="H185" s="32" t="s">
        <v>338</v>
      </c>
      <c r="I185" s="19" t="str">
        <f>'Extraction IP'!F185&amp;'Extraction IP'!G185</f>
        <v>B0</v>
      </c>
      <c r="J185" s="47">
        <f t="array" ref="J185">INDEX(H:H,MATCH(1,(K185=A:A)*(L185=G:G),0))</f>
        <v>0</v>
      </c>
    </row>
    <row r="186" spans="1:10" s="34" customFormat="1" x14ac:dyDescent="0.25">
      <c r="A186" s="33" t="s">
        <v>1769</v>
      </c>
      <c r="B186" s="33" t="s">
        <v>148</v>
      </c>
      <c r="C186" s="33" t="s">
        <v>14</v>
      </c>
      <c r="D186" s="33" t="s">
        <v>10</v>
      </c>
      <c r="E186" s="33" t="s">
        <v>148</v>
      </c>
      <c r="F186" s="33" t="s">
        <v>24</v>
      </c>
      <c r="G186" s="33" t="s">
        <v>18</v>
      </c>
      <c r="H186" s="33" t="s">
        <v>295</v>
      </c>
      <c r="I186" s="19" t="str">
        <f>'Extraction IP'!F186&amp;'Extraction IP'!G186</f>
        <v>F8</v>
      </c>
      <c r="J186" s="48">
        <f t="array" ref="J186">INDEX(H:H,MATCH(1,(K186=A:A)*(L186=G:G),0))</f>
        <v>0</v>
      </c>
    </row>
    <row r="187" spans="1:10" s="34" customFormat="1" x14ac:dyDescent="0.25">
      <c r="A187" s="33" t="s">
        <v>1769</v>
      </c>
      <c r="B187" s="33" t="s">
        <v>148</v>
      </c>
      <c r="C187" s="33" t="s">
        <v>4</v>
      </c>
      <c r="D187" s="33" t="s">
        <v>10</v>
      </c>
      <c r="E187" s="33" t="s">
        <v>148</v>
      </c>
      <c r="F187" s="33" t="s">
        <v>20</v>
      </c>
      <c r="G187" s="33" t="s">
        <v>18</v>
      </c>
      <c r="H187" s="33" t="s">
        <v>296</v>
      </c>
      <c r="I187" s="19" t="str">
        <f>'Extraction IP'!F187&amp;'Extraction IP'!G187</f>
        <v>D8</v>
      </c>
      <c r="J187" s="48">
        <f t="array" ref="J187">INDEX(H:H,MATCH(1,(K187=A:A)*(L187=G:G),0))</f>
        <v>0</v>
      </c>
    </row>
    <row r="188" spans="1:10" s="34" customFormat="1" x14ac:dyDescent="0.25">
      <c r="A188" s="33" t="s">
        <v>1769</v>
      </c>
      <c r="B188" s="33" t="s">
        <v>148</v>
      </c>
      <c r="C188" s="33" t="s">
        <v>4</v>
      </c>
      <c r="D188" s="33" t="s">
        <v>10</v>
      </c>
      <c r="E188" s="33" t="s">
        <v>148</v>
      </c>
      <c r="F188" s="33" t="s">
        <v>20</v>
      </c>
      <c r="G188" s="33" t="s">
        <v>16</v>
      </c>
      <c r="H188" s="33" t="s">
        <v>297</v>
      </c>
      <c r="I188" s="19" t="str">
        <f>'Extraction IP'!F188&amp;'Extraction IP'!G188</f>
        <v>D4</v>
      </c>
      <c r="J188" s="48">
        <f t="array" ref="J188">INDEX(H:H,MATCH(1,(K188=A:A)*(L188=G:G),0))</f>
        <v>0</v>
      </c>
    </row>
    <row r="189" spans="1:10" s="34" customFormat="1" x14ac:dyDescent="0.25">
      <c r="A189" s="33" t="s">
        <v>1769</v>
      </c>
      <c r="B189" s="33" t="s">
        <v>148</v>
      </c>
      <c r="C189" s="33" t="s">
        <v>4</v>
      </c>
      <c r="D189" s="33" t="s">
        <v>10</v>
      </c>
      <c r="E189" s="33" t="s">
        <v>148</v>
      </c>
      <c r="F189" s="33" t="s">
        <v>149</v>
      </c>
      <c r="G189" s="33" t="s">
        <v>18</v>
      </c>
      <c r="H189" s="33" t="s">
        <v>298</v>
      </c>
      <c r="I189" s="19" t="str">
        <f>'Extraction IP'!F189&amp;'Extraction IP'!G189</f>
        <v>C8</v>
      </c>
      <c r="J189" s="48">
        <f t="array" ref="J189">INDEX(H:H,MATCH(1,(K189=A:A)*(L189=G:G),0))</f>
        <v>0</v>
      </c>
    </row>
    <row r="190" spans="1:10" s="34" customFormat="1" x14ac:dyDescent="0.25">
      <c r="A190" s="33" t="s">
        <v>1769</v>
      </c>
      <c r="B190" s="33" t="s">
        <v>148</v>
      </c>
      <c r="C190" s="33" t="s">
        <v>4</v>
      </c>
      <c r="D190" s="33" t="s">
        <v>10</v>
      </c>
      <c r="E190" s="33" t="s">
        <v>148</v>
      </c>
      <c r="F190" s="33" t="s">
        <v>149</v>
      </c>
      <c r="G190" s="33" t="s">
        <v>16</v>
      </c>
      <c r="H190" s="33" t="s">
        <v>299</v>
      </c>
      <c r="I190" s="19" t="str">
        <f>'Extraction IP'!F190&amp;'Extraction IP'!G190</f>
        <v>C4</v>
      </c>
      <c r="J190" s="48">
        <f t="array" ref="J190">INDEX(H:H,MATCH(1,(K190=A:A)*(L190=G:G),0))</f>
        <v>0</v>
      </c>
    </row>
    <row r="191" spans="1:10" s="34" customFormat="1" x14ac:dyDescent="0.25">
      <c r="A191" s="33" t="s">
        <v>1769</v>
      </c>
      <c r="B191" s="33" t="s">
        <v>148</v>
      </c>
      <c r="C191" s="33" t="s">
        <v>4</v>
      </c>
      <c r="D191" s="33" t="s">
        <v>10</v>
      </c>
      <c r="E191" s="33" t="s">
        <v>148</v>
      </c>
      <c r="F191" s="33" t="s">
        <v>149</v>
      </c>
      <c r="G191" s="33" t="s">
        <v>13</v>
      </c>
      <c r="H191" s="33" t="s">
        <v>300</v>
      </c>
      <c r="I191" s="19" t="str">
        <f>'Extraction IP'!F191&amp;'Extraction IP'!G191</f>
        <v>C0</v>
      </c>
      <c r="J191" s="48">
        <f t="array" ref="J191">INDEX(H:H,MATCH(1,(K191=A:A)*(L191=G:G),0))</f>
        <v>0</v>
      </c>
    </row>
    <row r="192" spans="1:10" s="34" customFormat="1" x14ac:dyDescent="0.25">
      <c r="A192" s="33" t="s">
        <v>1769</v>
      </c>
      <c r="B192" s="33" t="s">
        <v>148</v>
      </c>
      <c r="C192" s="33" t="s">
        <v>14</v>
      </c>
      <c r="D192" s="33" t="s">
        <v>10</v>
      </c>
      <c r="E192" s="33" t="s">
        <v>148</v>
      </c>
      <c r="F192" s="33" t="s">
        <v>32</v>
      </c>
      <c r="G192" s="33" t="s">
        <v>16</v>
      </c>
      <c r="H192" s="33" t="s">
        <v>301</v>
      </c>
      <c r="I192" s="19" t="str">
        <f>'Extraction IP'!F192&amp;'Extraction IP'!G192</f>
        <v>A4</v>
      </c>
      <c r="J192" s="48">
        <f t="array" ref="J192">INDEX(H:H,MATCH(1,(K192=A:A)*(L192=G:G),0))</f>
        <v>0</v>
      </c>
    </row>
    <row r="193" spans="1:10" s="34" customFormat="1" x14ac:dyDescent="0.25">
      <c r="A193" s="33" t="s">
        <v>1769</v>
      </c>
      <c r="B193" s="33" t="s">
        <v>148</v>
      </c>
      <c r="C193" s="33" t="s">
        <v>14</v>
      </c>
      <c r="D193" s="33" t="s">
        <v>10</v>
      </c>
      <c r="E193" s="33" t="s">
        <v>148</v>
      </c>
      <c r="F193" s="33" t="s">
        <v>24</v>
      </c>
      <c r="G193" s="33" t="s">
        <v>16</v>
      </c>
      <c r="H193" s="33" t="s">
        <v>302</v>
      </c>
      <c r="I193" s="19" t="str">
        <f>'Extraction IP'!F193&amp;'Extraction IP'!G193</f>
        <v>F4</v>
      </c>
      <c r="J193" s="48">
        <f t="array" ref="J193">INDEX(H:H,MATCH(1,(K193=A:A)*(L193=G:G),0))</f>
        <v>0</v>
      </c>
    </row>
    <row r="194" spans="1:10" s="34" customFormat="1" x14ac:dyDescent="0.25">
      <c r="A194" s="33" t="s">
        <v>1769</v>
      </c>
      <c r="B194" s="33" t="s">
        <v>148</v>
      </c>
      <c r="C194" s="33" t="s">
        <v>4</v>
      </c>
      <c r="D194" s="33" t="s">
        <v>10</v>
      </c>
      <c r="E194" s="33" t="s">
        <v>148</v>
      </c>
      <c r="F194" s="33" t="s">
        <v>20</v>
      </c>
      <c r="G194" s="33" t="s">
        <v>13</v>
      </c>
      <c r="H194" s="33" t="s">
        <v>303</v>
      </c>
      <c r="I194" s="19" t="str">
        <f>'Extraction IP'!F194&amp;'Extraction IP'!G194</f>
        <v>D0</v>
      </c>
      <c r="J194" s="48">
        <f t="array" ref="J194">INDEX(H:H,MATCH(1,(K194=A:A)*(L194=G:G),0))</f>
        <v>0</v>
      </c>
    </row>
    <row r="195" spans="1:10" s="34" customFormat="1" x14ac:dyDescent="0.25">
      <c r="A195" s="33" t="s">
        <v>1769</v>
      </c>
      <c r="B195" s="33" t="s">
        <v>148</v>
      </c>
      <c r="C195" s="33" t="s">
        <v>14</v>
      </c>
      <c r="D195" s="33" t="s">
        <v>10</v>
      </c>
      <c r="E195" s="33" t="s">
        <v>148</v>
      </c>
      <c r="F195" s="33" t="s">
        <v>28</v>
      </c>
      <c r="G195" s="33" t="s">
        <v>18</v>
      </c>
      <c r="H195" s="33" t="s">
        <v>304</v>
      </c>
      <c r="I195" s="19" t="str">
        <f>'Extraction IP'!F195&amp;'Extraction IP'!G195</f>
        <v>B8</v>
      </c>
      <c r="J195" s="48">
        <f t="array" ref="J195">INDEX(H:H,MATCH(1,(K195=A:A)*(L195=G:G),0))</f>
        <v>0</v>
      </c>
    </row>
    <row r="196" spans="1:10" s="34" customFormat="1" x14ac:dyDescent="0.25">
      <c r="A196" s="33" t="s">
        <v>1769</v>
      </c>
      <c r="B196" s="33" t="s">
        <v>148</v>
      </c>
      <c r="C196" s="33" t="s">
        <v>14</v>
      </c>
      <c r="D196" s="33" t="s">
        <v>10</v>
      </c>
      <c r="E196" s="33" t="s">
        <v>148</v>
      </c>
      <c r="F196" s="33" t="s">
        <v>28</v>
      </c>
      <c r="G196" s="33" t="s">
        <v>16</v>
      </c>
      <c r="H196" s="33" t="s">
        <v>305</v>
      </c>
      <c r="I196" s="19" t="str">
        <f>'Extraction IP'!F196&amp;'Extraction IP'!G196</f>
        <v>B4</v>
      </c>
      <c r="J196" s="48">
        <f t="array" ref="J196">INDEX(H:H,MATCH(1,(K196=A:A)*(L196=G:G),0))</f>
        <v>0</v>
      </c>
    </row>
    <row r="197" spans="1:10" s="34" customFormat="1" x14ac:dyDescent="0.25">
      <c r="A197" s="33" t="s">
        <v>1769</v>
      </c>
      <c r="B197" s="33" t="s">
        <v>148</v>
      </c>
      <c r="C197" s="33" t="s">
        <v>14</v>
      </c>
      <c r="D197" s="33" t="s">
        <v>10</v>
      </c>
      <c r="E197" s="33" t="s">
        <v>148</v>
      </c>
      <c r="F197" s="33" t="s">
        <v>28</v>
      </c>
      <c r="G197" s="33" t="s">
        <v>13</v>
      </c>
      <c r="H197" s="33" t="s">
        <v>306</v>
      </c>
      <c r="I197" s="19" t="str">
        <f>'Extraction IP'!F197&amp;'Extraction IP'!G197</f>
        <v>B0</v>
      </c>
      <c r="J197" s="48">
        <f t="array" ref="J197">INDEX(H:H,MATCH(1,(K197=A:A)*(L197=G:G),0))</f>
        <v>0</v>
      </c>
    </row>
    <row r="198" spans="1:10" s="34" customFormat="1" x14ac:dyDescent="0.25">
      <c r="A198" s="33" t="s">
        <v>1769</v>
      </c>
      <c r="B198" s="33" t="s">
        <v>148</v>
      </c>
      <c r="C198" s="33" t="s">
        <v>14</v>
      </c>
      <c r="D198" s="33" t="s">
        <v>10</v>
      </c>
      <c r="E198" s="33" t="s">
        <v>148</v>
      </c>
      <c r="F198" s="33" t="s">
        <v>32</v>
      </c>
      <c r="G198" s="33" t="s">
        <v>18</v>
      </c>
      <c r="H198" s="33" t="s">
        <v>307</v>
      </c>
      <c r="I198" s="19" t="str">
        <f>'Extraction IP'!F198&amp;'Extraction IP'!G198</f>
        <v>A8</v>
      </c>
      <c r="J198" s="48">
        <f t="array" ref="J198">INDEX(H:H,MATCH(1,(K198=A:A)*(L198=G:G),0))</f>
        <v>0</v>
      </c>
    </row>
    <row r="199" spans="1:10" s="34" customFormat="1" x14ac:dyDescent="0.25">
      <c r="A199" s="33" t="s">
        <v>1769</v>
      </c>
      <c r="B199" s="33" t="s">
        <v>148</v>
      </c>
      <c r="C199" s="33" t="s">
        <v>14</v>
      </c>
      <c r="D199" s="33" t="s">
        <v>10</v>
      </c>
      <c r="E199" s="33" t="s">
        <v>148</v>
      </c>
      <c r="F199" s="33" t="s">
        <v>32</v>
      </c>
      <c r="G199" s="33" t="s">
        <v>13</v>
      </c>
      <c r="H199" s="33" t="s">
        <v>308</v>
      </c>
      <c r="I199" s="19" t="str">
        <f>'Extraction IP'!F199&amp;'Extraction IP'!G199</f>
        <v>A0</v>
      </c>
      <c r="J199" s="48">
        <f t="array" ref="J199">INDEX(H:H,MATCH(1,(K199=A:A)*(L199=G:G),0))</f>
        <v>0</v>
      </c>
    </row>
    <row r="200" spans="1:10" s="34" customFormat="1" x14ac:dyDescent="0.25">
      <c r="A200" s="33" t="s">
        <v>1769</v>
      </c>
      <c r="B200" s="33" t="s">
        <v>148</v>
      </c>
      <c r="C200" s="33" t="s">
        <v>14</v>
      </c>
      <c r="D200" s="33" t="s">
        <v>10</v>
      </c>
      <c r="E200" s="33" t="s">
        <v>148</v>
      </c>
      <c r="F200" s="33" t="s">
        <v>24</v>
      </c>
      <c r="G200" s="33" t="s">
        <v>13</v>
      </c>
      <c r="H200" s="33" t="s">
        <v>339</v>
      </c>
      <c r="I200" s="19" t="str">
        <f>'Extraction IP'!F200&amp;'Extraction IP'!G200</f>
        <v>F0</v>
      </c>
      <c r="J200" s="48">
        <f t="array" ref="J200">INDEX(H:H,MATCH(1,(K200=A:A)*(L200=G:G),0))</f>
        <v>0</v>
      </c>
    </row>
    <row r="201" spans="1:10" s="17" customFormat="1" x14ac:dyDescent="0.25">
      <c r="A201" s="25" t="s">
        <v>1770</v>
      </c>
      <c r="B201" s="25" t="s">
        <v>148</v>
      </c>
      <c r="C201" s="25" t="s">
        <v>14</v>
      </c>
      <c r="D201" s="25" t="s">
        <v>10</v>
      </c>
      <c r="E201" s="25" t="s">
        <v>148</v>
      </c>
      <c r="F201" s="25" t="s">
        <v>24</v>
      </c>
      <c r="G201" s="25" t="s">
        <v>18</v>
      </c>
      <c r="H201" s="25" t="s">
        <v>309</v>
      </c>
      <c r="I201" s="19" t="str">
        <f>'Extraction IP'!F201&amp;'Extraction IP'!G201</f>
        <v>F8</v>
      </c>
      <c r="J201" s="39">
        <f t="array" ref="J201">INDEX(H:H,MATCH(1,(K201=A:A)*(L201=G:G),0))</f>
        <v>0</v>
      </c>
    </row>
    <row r="202" spans="1:10" s="17" customFormat="1" x14ac:dyDescent="0.25">
      <c r="A202" s="25" t="s">
        <v>1770</v>
      </c>
      <c r="B202" s="25" t="s">
        <v>148</v>
      </c>
      <c r="C202" s="25" t="s">
        <v>14</v>
      </c>
      <c r="D202" s="25" t="s">
        <v>10</v>
      </c>
      <c r="E202" s="25" t="s">
        <v>148</v>
      </c>
      <c r="F202" s="25" t="s">
        <v>24</v>
      </c>
      <c r="G202" s="25" t="s">
        <v>16</v>
      </c>
      <c r="H202" s="25" t="s">
        <v>310</v>
      </c>
      <c r="I202" s="19" t="str">
        <f>'Extraction IP'!F202&amp;'Extraction IP'!G202</f>
        <v>F4</v>
      </c>
      <c r="J202" s="39">
        <f t="array" ref="J202">INDEX(H:H,MATCH(1,(K202=A:A)*(L202=G:G),0))</f>
        <v>0</v>
      </c>
    </row>
    <row r="203" spans="1:10" s="17" customFormat="1" x14ac:dyDescent="0.25">
      <c r="A203" s="25" t="s">
        <v>1770</v>
      </c>
      <c r="B203" s="25" t="s">
        <v>148</v>
      </c>
      <c r="C203" s="25" t="s">
        <v>14</v>
      </c>
      <c r="D203" s="25" t="s">
        <v>10</v>
      </c>
      <c r="E203" s="25" t="s">
        <v>148</v>
      </c>
      <c r="F203" s="25" t="s">
        <v>24</v>
      </c>
      <c r="G203" s="25" t="s">
        <v>13</v>
      </c>
      <c r="H203" s="25" t="s">
        <v>311</v>
      </c>
      <c r="I203" s="19" t="str">
        <f>'Extraction IP'!F203&amp;'Extraction IP'!G203</f>
        <v>F0</v>
      </c>
      <c r="J203" s="39">
        <f t="array" ref="J203">INDEX(H:H,MATCH(1,(K203=A:A)*(L203=G:G),0))</f>
        <v>0</v>
      </c>
    </row>
    <row r="204" spans="1:10" s="17" customFormat="1" x14ac:dyDescent="0.25">
      <c r="A204" s="25" t="s">
        <v>1770</v>
      </c>
      <c r="B204" s="25" t="s">
        <v>148</v>
      </c>
      <c r="C204" s="25" t="s">
        <v>4</v>
      </c>
      <c r="D204" s="25" t="s">
        <v>10</v>
      </c>
      <c r="E204" s="25" t="s">
        <v>148</v>
      </c>
      <c r="F204" s="25" t="s">
        <v>149</v>
      </c>
      <c r="G204" s="25" t="s">
        <v>16</v>
      </c>
      <c r="H204" s="25" t="s">
        <v>312</v>
      </c>
      <c r="I204" s="19" t="str">
        <f>'Extraction IP'!F204&amp;'Extraction IP'!G204</f>
        <v>C4</v>
      </c>
      <c r="J204" s="39">
        <f t="array" ref="J204">INDEX(H:H,MATCH(1,(K204=A:A)*(L204=G:G),0))</f>
        <v>0</v>
      </c>
    </row>
    <row r="205" spans="1:10" s="17" customFormat="1" x14ac:dyDescent="0.25">
      <c r="A205" s="25" t="s">
        <v>1770</v>
      </c>
      <c r="B205" s="25" t="s">
        <v>148</v>
      </c>
      <c r="C205" s="25" t="s">
        <v>4</v>
      </c>
      <c r="D205" s="25" t="s">
        <v>10</v>
      </c>
      <c r="E205" s="25" t="s">
        <v>148</v>
      </c>
      <c r="F205" s="25" t="s">
        <v>149</v>
      </c>
      <c r="G205" s="25" t="s">
        <v>13</v>
      </c>
      <c r="H205" s="25" t="s">
        <v>313</v>
      </c>
      <c r="I205" s="19" t="str">
        <f>'Extraction IP'!F205&amp;'Extraction IP'!G205</f>
        <v>C0</v>
      </c>
      <c r="J205" s="39">
        <f t="array" ref="J205">INDEX(H:H,MATCH(1,(K205=A:A)*(L205=G:G),0))</f>
        <v>0</v>
      </c>
    </row>
    <row r="206" spans="1:10" s="17" customFormat="1" x14ac:dyDescent="0.25">
      <c r="A206" s="25" t="s">
        <v>1770</v>
      </c>
      <c r="B206" s="25" t="s">
        <v>148</v>
      </c>
      <c r="C206" s="25" t="s">
        <v>14</v>
      </c>
      <c r="D206" s="25" t="s">
        <v>10</v>
      </c>
      <c r="E206" s="25" t="s">
        <v>148</v>
      </c>
      <c r="F206" s="25" t="s">
        <v>32</v>
      </c>
      <c r="G206" s="25" t="s">
        <v>18</v>
      </c>
      <c r="H206" s="25" t="s">
        <v>314</v>
      </c>
      <c r="I206" s="19" t="str">
        <f>'Extraction IP'!F206&amp;'Extraction IP'!G206</f>
        <v>A8</v>
      </c>
      <c r="J206" s="39">
        <f t="array" ref="J206">INDEX(H:H,MATCH(1,(K206=A:A)*(L206=G:G),0))</f>
        <v>0</v>
      </c>
    </row>
    <row r="207" spans="1:10" s="17" customFormat="1" x14ac:dyDescent="0.25">
      <c r="A207" s="25" t="s">
        <v>1770</v>
      </c>
      <c r="B207" s="25" t="s">
        <v>148</v>
      </c>
      <c r="C207" s="25" t="s">
        <v>4</v>
      </c>
      <c r="D207" s="25" t="s">
        <v>10</v>
      </c>
      <c r="E207" s="25" t="s">
        <v>148</v>
      </c>
      <c r="F207" s="25" t="s">
        <v>20</v>
      </c>
      <c r="G207" s="25" t="s">
        <v>18</v>
      </c>
      <c r="H207" s="25" t="s">
        <v>315</v>
      </c>
      <c r="I207" s="19" t="str">
        <f>'Extraction IP'!F207&amp;'Extraction IP'!G207</f>
        <v>D8</v>
      </c>
      <c r="J207" s="39">
        <f t="array" ref="J207">INDEX(H:H,MATCH(1,(K207=A:A)*(L207=G:G),0))</f>
        <v>0</v>
      </c>
    </row>
    <row r="208" spans="1:10" s="17" customFormat="1" x14ac:dyDescent="0.25">
      <c r="A208" s="25" t="s">
        <v>1770</v>
      </c>
      <c r="B208" s="25" t="s">
        <v>148</v>
      </c>
      <c r="C208" s="25" t="s">
        <v>4</v>
      </c>
      <c r="D208" s="25" t="s">
        <v>10</v>
      </c>
      <c r="E208" s="25" t="s">
        <v>148</v>
      </c>
      <c r="F208" s="25" t="s">
        <v>20</v>
      </c>
      <c r="G208" s="25" t="s">
        <v>16</v>
      </c>
      <c r="H208" s="25" t="s">
        <v>316</v>
      </c>
      <c r="I208" s="19" t="str">
        <f>'Extraction IP'!F208&amp;'Extraction IP'!G208</f>
        <v>D4</v>
      </c>
      <c r="J208" s="39">
        <f t="array" ref="J208">INDEX(H:H,MATCH(1,(K208=A:A)*(L208=G:G),0))</f>
        <v>0</v>
      </c>
    </row>
    <row r="209" spans="1:10" s="17" customFormat="1" x14ac:dyDescent="0.25">
      <c r="A209" s="25" t="s">
        <v>1770</v>
      </c>
      <c r="B209" s="25" t="s">
        <v>148</v>
      </c>
      <c r="C209" s="25" t="s">
        <v>4</v>
      </c>
      <c r="D209" s="25" t="s">
        <v>10</v>
      </c>
      <c r="E209" s="25" t="s">
        <v>148</v>
      </c>
      <c r="F209" s="25" t="s">
        <v>20</v>
      </c>
      <c r="G209" s="25" t="s">
        <v>13</v>
      </c>
      <c r="H209" s="25" t="s">
        <v>317</v>
      </c>
      <c r="I209" s="19" t="str">
        <f>'Extraction IP'!F209&amp;'Extraction IP'!G209</f>
        <v>D0</v>
      </c>
      <c r="J209" s="39">
        <f t="array" ref="J209">INDEX(H:H,MATCH(1,(K209=A:A)*(L209=G:G),0))</f>
        <v>0</v>
      </c>
    </row>
    <row r="210" spans="1:10" s="17" customFormat="1" x14ac:dyDescent="0.25">
      <c r="A210" s="25" t="s">
        <v>1770</v>
      </c>
      <c r="B210" s="25" t="s">
        <v>148</v>
      </c>
      <c r="C210" s="25" t="s">
        <v>4</v>
      </c>
      <c r="D210" s="25" t="s">
        <v>10</v>
      </c>
      <c r="E210" s="25" t="s">
        <v>148</v>
      </c>
      <c r="F210" s="25" t="s">
        <v>149</v>
      </c>
      <c r="G210" s="25" t="s">
        <v>18</v>
      </c>
      <c r="H210" s="25" t="s">
        <v>318</v>
      </c>
      <c r="I210" s="19" t="str">
        <f>'Extraction IP'!F210&amp;'Extraction IP'!G210</f>
        <v>C8</v>
      </c>
      <c r="J210" s="39">
        <f t="array" ref="J210">INDEX(H:H,MATCH(1,(K210=A:A)*(L210=G:G),0))</f>
        <v>0</v>
      </c>
    </row>
    <row r="211" spans="1:10" s="17" customFormat="1" x14ac:dyDescent="0.25">
      <c r="A211" s="25" t="s">
        <v>1770</v>
      </c>
      <c r="B211" s="25" t="s">
        <v>148</v>
      </c>
      <c r="C211" s="25" t="s">
        <v>14</v>
      </c>
      <c r="D211" s="25" t="s">
        <v>10</v>
      </c>
      <c r="E211" s="25" t="s">
        <v>148</v>
      </c>
      <c r="F211" s="25" t="s">
        <v>28</v>
      </c>
      <c r="G211" s="25" t="s">
        <v>18</v>
      </c>
      <c r="H211" s="25" t="s">
        <v>319</v>
      </c>
      <c r="I211" s="19" t="str">
        <f>'Extraction IP'!F211&amp;'Extraction IP'!G211</f>
        <v>B8</v>
      </c>
      <c r="J211" s="39">
        <f t="array" ref="J211">INDEX(H:H,MATCH(1,(K211=A:A)*(L211=G:G),0))</f>
        <v>0</v>
      </c>
    </row>
    <row r="212" spans="1:10" s="17" customFormat="1" x14ac:dyDescent="0.25">
      <c r="A212" s="25" t="s">
        <v>1770</v>
      </c>
      <c r="B212" s="25" t="s">
        <v>148</v>
      </c>
      <c r="C212" s="25" t="s">
        <v>14</v>
      </c>
      <c r="D212" s="25" t="s">
        <v>10</v>
      </c>
      <c r="E212" s="25" t="s">
        <v>148</v>
      </c>
      <c r="F212" s="25" t="s">
        <v>28</v>
      </c>
      <c r="G212" s="25" t="s">
        <v>16</v>
      </c>
      <c r="H212" s="25" t="s">
        <v>320</v>
      </c>
      <c r="I212" s="19" t="str">
        <f>'Extraction IP'!F212&amp;'Extraction IP'!G212</f>
        <v>B4</v>
      </c>
      <c r="J212" s="39">
        <f t="array" ref="J212">INDEX(H:H,MATCH(1,(K212=A:A)*(L212=G:G),0))</f>
        <v>0</v>
      </c>
    </row>
    <row r="213" spans="1:10" s="17" customFormat="1" x14ac:dyDescent="0.25">
      <c r="A213" s="25" t="s">
        <v>1770</v>
      </c>
      <c r="B213" s="25" t="s">
        <v>148</v>
      </c>
      <c r="C213" s="25" t="s">
        <v>14</v>
      </c>
      <c r="D213" s="25" t="s">
        <v>10</v>
      </c>
      <c r="E213" s="25" t="s">
        <v>148</v>
      </c>
      <c r="F213" s="25" t="s">
        <v>28</v>
      </c>
      <c r="G213" s="25" t="s">
        <v>13</v>
      </c>
      <c r="H213" s="25" t="s">
        <v>321</v>
      </c>
      <c r="I213" s="19" t="str">
        <f>'Extraction IP'!F213&amp;'Extraction IP'!G213</f>
        <v>B0</v>
      </c>
      <c r="J213" s="39">
        <f t="array" ref="J213">INDEX(H:H,MATCH(1,(K213=A:A)*(L213=G:G),0))</f>
        <v>0</v>
      </c>
    </row>
    <row r="214" spans="1:10" s="17" customFormat="1" x14ac:dyDescent="0.25">
      <c r="A214" s="25" t="s">
        <v>1770</v>
      </c>
      <c r="B214" s="25" t="s">
        <v>148</v>
      </c>
      <c r="C214" s="25" t="s">
        <v>14</v>
      </c>
      <c r="D214" s="25" t="s">
        <v>10</v>
      </c>
      <c r="E214" s="25" t="s">
        <v>148</v>
      </c>
      <c r="F214" s="25" t="s">
        <v>32</v>
      </c>
      <c r="G214" s="25" t="s">
        <v>16</v>
      </c>
      <c r="H214" s="25" t="s">
        <v>322</v>
      </c>
      <c r="I214" s="19" t="str">
        <f>'Extraction IP'!F214&amp;'Extraction IP'!G214</f>
        <v>A4</v>
      </c>
      <c r="J214" s="39">
        <f t="array" ref="J214">INDEX(H:H,MATCH(1,(K214=A:A)*(L214=G:G),0))</f>
        <v>0</v>
      </c>
    </row>
    <row r="215" spans="1:10" s="17" customFormat="1" x14ac:dyDescent="0.25">
      <c r="A215" s="25" t="s">
        <v>1770</v>
      </c>
      <c r="B215" s="25" t="s">
        <v>148</v>
      </c>
      <c r="C215" s="25" t="s">
        <v>14</v>
      </c>
      <c r="D215" s="25" t="s">
        <v>10</v>
      </c>
      <c r="E215" s="25" t="s">
        <v>148</v>
      </c>
      <c r="F215" s="25" t="s">
        <v>32</v>
      </c>
      <c r="G215" s="25" t="s">
        <v>13</v>
      </c>
      <c r="H215" s="25" t="s">
        <v>323</v>
      </c>
      <c r="I215" s="19" t="str">
        <f>'Extraction IP'!F215&amp;'Extraction IP'!G215</f>
        <v>A0</v>
      </c>
      <c r="J215" s="39">
        <f t="array" ref="J215">INDEX(H:H,MATCH(1,(K215=A:A)*(L215=G:G),0))</f>
        <v>0</v>
      </c>
    </row>
    <row r="216" spans="1:10" s="13" customFormat="1" x14ac:dyDescent="0.25">
      <c r="A216" s="31" t="s">
        <v>1777</v>
      </c>
      <c r="B216" s="31" t="s">
        <v>1757</v>
      </c>
      <c r="C216" s="31" t="s">
        <v>4</v>
      </c>
      <c r="D216" s="31" t="s">
        <v>10</v>
      </c>
      <c r="E216" s="31" t="s">
        <v>1757</v>
      </c>
      <c r="F216" s="31" t="s">
        <v>1718</v>
      </c>
      <c r="G216" s="31" t="s">
        <v>13</v>
      </c>
      <c r="H216" s="31" t="s">
        <v>1645</v>
      </c>
      <c r="I216" s="19" t="str">
        <f>'Extraction IP'!F216&amp;'Extraction IP'!G216</f>
        <v>M0</v>
      </c>
      <c r="J216" s="45">
        <f t="array" ref="J216">INDEX(H:H,MATCH(1,(K216=A:A)*(L216=G:G),0))</f>
        <v>0</v>
      </c>
    </row>
    <row r="217" spans="1:10" s="13" customFormat="1" x14ac:dyDescent="0.25">
      <c r="A217" s="31" t="s">
        <v>1777</v>
      </c>
      <c r="B217" s="31" t="s">
        <v>1757</v>
      </c>
      <c r="C217" s="31" t="s">
        <v>4</v>
      </c>
      <c r="D217" s="31" t="s">
        <v>10</v>
      </c>
      <c r="E217" s="31" t="s">
        <v>1757</v>
      </c>
      <c r="F217" s="31" t="s">
        <v>1718</v>
      </c>
      <c r="G217" s="31" t="s">
        <v>16</v>
      </c>
      <c r="H217" s="31" t="s">
        <v>1646</v>
      </c>
      <c r="I217" s="19" t="str">
        <f>'Extraction IP'!F217&amp;'Extraction IP'!G217</f>
        <v>M4</v>
      </c>
      <c r="J217" s="45">
        <f t="array" ref="J217">INDEX(H:H,MATCH(1,(K217=A:A)*(L217=G:G),0))</f>
        <v>0</v>
      </c>
    </row>
    <row r="218" spans="1:10" s="13" customFormat="1" x14ac:dyDescent="0.25">
      <c r="A218" s="31" t="s">
        <v>1777</v>
      </c>
      <c r="B218" s="31" t="s">
        <v>1757</v>
      </c>
      <c r="C218" s="31" t="s">
        <v>4</v>
      </c>
      <c r="D218" s="31" t="s">
        <v>10</v>
      </c>
      <c r="E218" s="31" t="s">
        <v>1757</v>
      </c>
      <c r="F218" s="31" t="s">
        <v>1718</v>
      </c>
      <c r="G218" s="31" t="s">
        <v>18</v>
      </c>
      <c r="H218" s="31" t="s">
        <v>1647</v>
      </c>
      <c r="I218" s="19" t="str">
        <f>'Extraction IP'!F218&amp;'Extraction IP'!G218</f>
        <v>M8</v>
      </c>
      <c r="J218" s="45">
        <f t="array" ref="J218">INDEX(H:H,MATCH(1,(K218=A:A)*(L218=G:G),0))</f>
        <v>0</v>
      </c>
    </row>
    <row r="219" spans="1:10" s="13" customFormat="1" x14ac:dyDescent="0.25">
      <c r="A219" s="31" t="s">
        <v>1777</v>
      </c>
      <c r="B219" s="31" t="s">
        <v>1757</v>
      </c>
      <c r="C219" s="31" t="s">
        <v>4</v>
      </c>
      <c r="D219" s="31" t="s">
        <v>10</v>
      </c>
      <c r="E219" s="31" t="s">
        <v>1757</v>
      </c>
      <c r="F219" s="31" t="s">
        <v>1719</v>
      </c>
      <c r="G219" s="31" t="s">
        <v>13</v>
      </c>
      <c r="H219" s="31" t="s">
        <v>1648</v>
      </c>
      <c r="I219" s="19" t="str">
        <f>'Extraction IP'!F219&amp;'Extraction IP'!G219</f>
        <v>N0</v>
      </c>
      <c r="J219" s="45">
        <f t="array" ref="J219">INDEX(H:H,MATCH(1,(K219=A:A)*(L219=G:G),0))</f>
        <v>0</v>
      </c>
    </row>
    <row r="220" spans="1:10" s="13" customFormat="1" x14ac:dyDescent="0.25">
      <c r="A220" s="31" t="s">
        <v>1777</v>
      </c>
      <c r="B220" s="31" t="s">
        <v>1757</v>
      </c>
      <c r="C220" s="31" t="s">
        <v>4</v>
      </c>
      <c r="D220" s="31" t="s">
        <v>10</v>
      </c>
      <c r="E220" s="31" t="s">
        <v>1757</v>
      </c>
      <c r="F220" s="31" t="s">
        <v>1719</v>
      </c>
      <c r="G220" s="31" t="s">
        <v>16</v>
      </c>
      <c r="H220" s="31" t="s">
        <v>1649</v>
      </c>
      <c r="I220" s="19" t="str">
        <f>'Extraction IP'!F220&amp;'Extraction IP'!G220</f>
        <v>N4</v>
      </c>
      <c r="J220" s="45">
        <f t="array" ref="J220">INDEX(H:H,MATCH(1,(K220=A:A)*(L220=G:G),0))</f>
        <v>0</v>
      </c>
    </row>
    <row r="221" spans="1:10" s="13" customFormat="1" x14ac:dyDescent="0.25">
      <c r="A221" s="31" t="s">
        <v>1777</v>
      </c>
      <c r="B221" s="31" t="s">
        <v>1757</v>
      </c>
      <c r="C221" s="31" t="s">
        <v>4</v>
      </c>
      <c r="D221" s="31" t="s">
        <v>10</v>
      </c>
      <c r="E221" s="31" t="s">
        <v>1757</v>
      </c>
      <c r="F221" s="31" t="s">
        <v>1719</v>
      </c>
      <c r="G221" s="31" t="s">
        <v>18</v>
      </c>
      <c r="H221" s="31" t="s">
        <v>1650</v>
      </c>
      <c r="I221" s="19" t="str">
        <f>'Extraction IP'!F221&amp;'Extraction IP'!G221</f>
        <v>N8</v>
      </c>
      <c r="J221" s="45">
        <f t="array" ref="J221">INDEX(H:H,MATCH(1,(K221=A:A)*(L221=G:G),0))</f>
        <v>0</v>
      </c>
    </row>
    <row r="222" spans="1:10" s="13" customFormat="1" x14ac:dyDescent="0.25">
      <c r="A222" s="31" t="s">
        <v>1777</v>
      </c>
      <c r="B222" s="31" t="s">
        <v>1757</v>
      </c>
      <c r="C222" s="31" t="s">
        <v>4</v>
      </c>
      <c r="D222" s="31" t="s">
        <v>10</v>
      </c>
      <c r="E222" s="31" t="s">
        <v>1757</v>
      </c>
      <c r="F222" s="31" t="s">
        <v>1721</v>
      </c>
      <c r="G222" s="31" t="s">
        <v>13</v>
      </c>
      <c r="H222" s="31" t="s">
        <v>1651</v>
      </c>
      <c r="I222" s="19" t="str">
        <f>'Extraction IP'!F222&amp;'Extraction IP'!G222</f>
        <v>O0</v>
      </c>
      <c r="J222" s="45">
        <f t="array" ref="J222">INDEX(H:H,MATCH(1,(K222=A:A)*(L222=G:G),0))</f>
        <v>0</v>
      </c>
    </row>
    <row r="223" spans="1:10" s="13" customFormat="1" x14ac:dyDescent="0.25">
      <c r="A223" s="31" t="s">
        <v>1777</v>
      </c>
      <c r="B223" s="31" t="s">
        <v>1757</v>
      </c>
      <c r="C223" s="31" t="s">
        <v>4</v>
      </c>
      <c r="D223" s="31" t="s">
        <v>10</v>
      </c>
      <c r="E223" s="31" t="s">
        <v>1757</v>
      </c>
      <c r="F223" s="31" t="s">
        <v>1721</v>
      </c>
      <c r="G223" s="31" t="s">
        <v>16</v>
      </c>
      <c r="H223" s="31" t="s">
        <v>1652</v>
      </c>
      <c r="I223" s="19" t="str">
        <f>'Extraction IP'!F223&amp;'Extraction IP'!G223</f>
        <v>O4</v>
      </c>
      <c r="J223" s="45">
        <f t="array" ref="J223">INDEX(H:H,MATCH(1,(K223=A:A)*(L223=G:G),0))</f>
        <v>0</v>
      </c>
    </row>
    <row r="224" spans="1:10" s="13" customFormat="1" x14ac:dyDescent="0.25">
      <c r="A224" s="31" t="s">
        <v>1777</v>
      </c>
      <c r="B224" s="31" t="s">
        <v>1757</v>
      </c>
      <c r="C224" s="31" t="s">
        <v>4</v>
      </c>
      <c r="D224" s="31" t="s">
        <v>10</v>
      </c>
      <c r="E224" s="31" t="s">
        <v>1757</v>
      </c>
      <c r="F224" s="31" t="s">
        <v>1721</v>
      </c>
      <c r="G224" s="31" t="s">
        <v>18</v>
      </c>
      <c r="H224" s="31" t="s">
        <v>1653</v>
      </c>
      <c r="I224" s="19" t="str">
        <f>'Extraction IP'!F224&amp;'Extraction IP'!G224</f>
        <v>O8</v>
      </c>
      <c r="J224" s="45">
        <f t="array" ref="J224">INDEX(H:H,MATCH(1,(K224=A:A)*(L224=G:G),0))</f>
        <v>0</v>
      </c>
    </row>
    <row r="225" spans="1:10" s="13" customFormat="1" x14ac:dyDescent="0.25">
      <c r="A225" s="31" t="s">
        <v>1777</v>
      </c>
      <c r="B225" s="31" t="s">
        <v>1757</v>
      </c>
      <c r="C225" s="31" t="s">
        <v>4</v>
      </c>
      <c r="D225" s="31" t="s">
        <v>10</v>
      </c>
      <c r="E225" s="31" t="s">
        <v>1757</v>
      </c>
      <c r="F225" s="31" t="s">
        <v>1722</v>
      </c>
      <c r="G225" s="31" t="s">
        <v>13</v>
      </c>
      <c r="H225" s="31" t="s">
        <v>1654</v>
      </c>
      <c r="I225" s="19" t="str">
        <f>'Extraction IP'!F225&amp;'Extraction IP'!G225</f>
        <v>P0</v>
      </c>
      <c r="J225" s="45">
        <f t="array" ref="J225">INDEX(H:H,MATCH(1,(K225=A:A)*(L225=G:G),0))</f>
        <v>0</v>
      </c>
    </row>
    <row r="226" spans="1:10" s="13" customFormat="1" x14ac:dyDescent="0.25">
      <c r="A226" s="31" t="s">
        <v>1777</v>
      </c>
      <c r="B226" s="31" t="s">
        <v>1757</v>
      </c>
      <c r="C226" s="31" t="s">
        <v>4</v>
      </c>
      <c r="D226" s="31" t="s">
        <v>10</v>
      </c>
      <c r="E226" s="31" t="s">
        <v>1757</v>
      </c>
      <c r="F226" s="31" t="s">
        <v>1722</v>
      </c>
      <c r="G226" s="31" t="s">
        <v>16</v>
      </c>
      <c r="H226" s="31" t="s">
        <v>1655</v>
      </c>
      <c r="I226" s="19" t="str">
        <f>'Extraction IP'!F226&amp;'Extraction IP'!G226</f>
        <v>P4</v>
      </c>
      <c r="J226" s="45">
        <f t="array" ref="J226">INDEX(H:H,MATCH(1,(K226=A:A)*(L226=G:G),0))</f>
        <v>0</v>
      </c>
    </row>
    <row r="227" spans="1:10" s="13" customFormat="1" x14ac:dyDescent="0.25">
      <c r="A227" s="31" t="s">
        <v>1777</v>
      </c>
      <c r="B227" s="31" t="s">
        <v>1757</v>
      </c>
      <c r="C227" s="31" t="s">
        <v>4</v>
      </c>
      <c r="D227" s="31" t="s">
        <v>10</v>
      </c>
      <c r="E227" s="31" t="s">
        <v>1757</v>
      </c>
      <c r="F227" s="31" t="s">
        <v>1722</v>
      </c>
      <c r="G227" s="31" t="s">
        <v>18</v>
      </c>
      <c r="H227" s="31" t="s">
        <v>1656</v>
      </c>
      <c r="I227" s="19" t="str">
        <f>'Extraction IP'!F227&amp;'Extraction IP'!G227</f>
        <v>P8</v>
      </c>
      <c r="J227" s="45">
        <f t="array" ref="J227">INDEX(H:H,MATCH(1,(K227=A:A)*(L227=G:G),0))</f>
        <v>0</v>
      </c>
    </row>
    <row r="228" spans="1:10" s="13" customFormat="1" x14ac:dyDescent="0.25">
      <c r="A228" s="31" t="s">
        <v>1777</v>
      </c>
      <c r="B228" s="31" t="s">
        <v>1757</v>
      </c>
      <c r="C228" s="31" t="s">
        <v>4</v>
      </c>
      <c r="D228" s="31" t="s">
        <v>10</v>
      </c>
      <c r="E228" s="31" t="s">
        <v>1757</v>
      </c>
      <c r="F228" s="31" t="s">
        <v>1727</v>
      </c>
      <c r="G228" s="31" t="s">
        <v>13</v>
      </c>
      <c r="H228" s="31" t="s">
        <v>1657</v>
      </c>
      <c r="I228" s="19" t="str">
        <f>'Extraction IP'!F228&amp;'Extraction IP'!G228</f>
        <v>Q0</v>
      </c>
      <c r="J228" s="45">
        <f t="array" ref="J228">INDEX(H:H,MATCH(1,(K228=A:A)*(L228=G:G),0))</f>
        <v>0</v>
      </c>
    </row>
    <row r="229" spans="1:10" s="13" customFormat="1" x14ac:dyDescent="0.25">
      <c r="A229" s="31" t="s">
        <v>1777</v>
      </c>
      <c r="B229" s="31" t="s">
        <v>1757</v>
      </c>
      <c r="C229" s="31" t="s">
        <v>4</v>
      </c>
      <c r="D229" s="31" t="s">
        <v>10</v>
      </c>
      <c r="E229" s="31" t="s">
        <v>1757</v>
      </c>
      <c r="F229" s="31" t="s">
        <v>1727</v>
      </c>
      <c r="G229" s="31" t="s">
        <v>16</v>
      </c>
      <c r="H229" s="31" t="s">
        <v>1658</v>
      </c>
      <c r="I229" s="19" t="str">
        <f>'Extraction IP'!F229&amp;'Extraction IP'!G229</f>
        <v>Q4</v>
      </c>
      <c r="J229" s="45">
        <f t="array" ref="J229">INDEX(H:H,MATCH(1,(K229=A:A)*(L229=G:G),0))</f>
        <v>0</v>
      </c>
    </row>
    <row r="230" spans="1:10" s="13" customFormat="1" x14ac:dyDescent="0.25">
      <c r="A230" s="31" t="s">
        <v>1777</v>
      </c>
      <c r="B230" s="31" t="s">
        <v>1757</v>
      </c>
      <c r="C230" s="31" t="s">
        <v>4</v>
      </c>
      <c r="D230" s="31" t="s">
        <v>10</v>
      </c>
      <c r="E230" s="31" t="s">
        <v>1757</v>
      </c>
      <c r="F230" s="31" t="s">
        <v>1727</v>
      </c>
      <c r="G230" s="31" t="s">
        <v>18</v>
      </c>
      <c r="H230" s="31" t="s">
        <v>1659</v>
      </c>
      <c r="I230" s="19" t="str">
        <f>'Extraction IP'!F230&amp;'Extraction IP'!G230</f>
        <v>Q8</v>
      </c>
      <c r="J230" s="45">
        <f t="array" ref="J230">INDEX(H:H,MATCH(1,(K230=A:A)*(L230=G:G),0))</f>
        <v>0</v>
      </c>
    </row>
    <row r="231" spans="1:10" s="13" customFormat="1" x14ac:dyDescent="0.25">
      <c r="A231" s="31" t="s">
        <v>1777</v>
      </c>
      <c r="B231" s="31" t="s">
        <v>1757</v>
      </c>
      <c r="C231" s="31" t="s">
        <v>4</v>
      </c>
      <c r="D231" s="31" t="s">
        <v>10</v>
      </c>
      <c r="E231" s="31" t="s">
        <v>1757</v>
      </c>
      <c r="F231" s="31" t="s">
        <v>1718</v>
      </c>
      <c r="G231" s="31" t="s">
        <v>13</v>
      </c>
      <c r="H231" s="31" t="s">
        <v>1660</v>
      </c>
      <c r="I231" s="19" t="str">
        <f>'Extraction IP'!F231&amp;'Extraction IP'!G231</f>
        <v>M0</v>
      </c>
      <c r="J231" s="45">
        <f t="array" ref="J231">INDEX(H:H,MATCH(1,(K231=A:A)*(L231=G:G),0))</f>
        <v>0</v>
      </c>
    </row>
    <row r="232" spans="1:10" s="13" customFormat="1" x14ac:dyDescent="0.25">
      <c r="A232" s="31" t="s">
        <v>1777</v>
      </c>
      <c r="B232" s="31" t="s">
        <v>1757</v>
      </c>
      <c r="C232" s="31" t="s">
        <v>4</v>
      </c>
      <c r="D232" s="31" t="s">
        <v>10</v>
      </c>
      <c r="E232" s="31" t="s">
        <v>1757</v>
      </c>
      <c r="F232" s="31" t="s">
        <v>1718</v>
      </c>
      <c r="G232" s="31" t="s">
        <v>16</v>
      </c>
      <c r="H232" s="31" t="s">
        <v>1661</v>
      </c>
      <c r="I232" s="19" t="str">
        <f>'Extraction IP'!F232&amp;'Extraction IP'!G232</f>
        <v>M4</v>
      </c>
      <c r="J232" s="45">
        <f t="array" ref="J232">INDEX(H:H,MATCH(1,(K232=A:A)*(L232=G:G),0))</f>
        <v>0</v>
      </c>
    </row>
    <row r="233" spans="1:10" s="13" customFormat="1" x14ac:dyDescent="0.25">
      <c r="A233" s="31" t="s">
        <v>1777</v>
      </c>
      <c r="B233" s="31" t="s">
        <v>1757</v>
      </c>
      <c r="C233" s="31" t="s">
        <v>4</v>
      </c>
      <c r="D233" s="31" t="s">
        <v>10</v>
      </c>
      <c r="E233" s="31" t="s">
        <v>1757</v>
      </c>
      <c r="F233" s="31" t="s">
        <v>1718</v>
      </c>
      <c r="G233" s="31" t="s">
        <v>18</v>
      </c>
      <c r="H233" s="31" t="s">
        <v>1662</v>
      </c>
      <c r="I233" s="19" t="str">
        <f>'Extraction IP'!F233&amp;'Extraction IP'!G233</f>
        <v>M8</v>
      </c>
      <c r="J233" s="45">
        <f t="array" ref="J233">INDEX(H:H,MATCH(1,(K233=A:A)*(L233=G:G),0))</f>
        <v>0</v>
      </c>
    </row>
    <row r="234" spans="1:10" s="13" customFormat="1" x14ac:dyDescent="0.25">
      <c r="A234" s="31" t="s">
        <v>1777</v>
      </c>
      <c r="B234" s="31" t="s">
        <v>1757</v>
      </c>
      <c r="C234" s="31" t="s">
        <v>4</v>
      </c>
      <c r="D234" s="31" t="s">
        <v>10</v>
      </c>
      <c r="E234" s="31" t="s">
        <v>1757</v>
      </c>
      <c r="F234" s="31" t="s">
        <v>1719</v>
      </c>
      <c r="G234" s="31" t="s">
        <v>13</v>
      </c>
      <c r="H234" s="31" t="s">
        <v>1663</v>
      </c>
      <c r="I234" s="19" t="str">
        <f>'Extraction IP'!F234&amp;'Extraction IP'!G234</f>
        <v>N0</v>
      </c>
      <c r="J234" s="45">
        <f t="array" ref="J234">INDEX(H:H,MATCH(1,(K234=A:A)*(L234=G:G),0))</f>
        <v>0</v>
      </c>
    </row>
    <row r="235" spans="1:10" s="13" customFormat="1" x14ac:dyDescent="0.25">
      <c r="A235" s="31" t="s">
        <v>1777</v>
      </c>
      <c r="B235" s="31" t="s">
        <v>1757</v>
      </c>
      <c r="C235" s="31" t="s">
        <v>4</v>
      </c>
      <c r="D235" s="31" t="s">
        <v>10</v>
      </c>
      <c r="E235" s="31" t="s">
        <v>1757</v>
      </c>
      <c r="F235" s="31" t="s">
        <v>1719</v>
      </c>
      <c r="G235" s="31" t="s">
        <v>16</v>
      </c>
      <c r="H235" s="31" t="s">
        <v>1664</v>
      </c>
      <c r="I235" s="19" t="str">
        <f>'Extraction IP'!F235&amp;'Extraction IP'!G235</f>
        <v>N4</v>
      </c>
      <c r="J235" s="45">
        <f t="array" ref="J235">INDEX(H:H,MATCH(1,(K235=A:A)*(L235=G:G),0))</f>
        <v>0</v>
      </c>
    </row>
    <row r="236" spans="1:10" s="13" customFormat="1" x14ac:dyDescent="0.25">
      <c r="A236" s="31" t="s">
        <v>1777</v>
      </c>
      <c r="B236" s="31" t="s">
        <v>1757</v>
      </c>
      <c r="C236" s="31" t="s">
        <v>4</v>
      </c>
      <c r="D236" s="31" t="s">
        <v>10</v>
      </c>
      <c r="E236" s="31" t="s">
        <v>1757</v>
      </c>
      <c r="F236" s="31" t="s">
        <v>1719</v>
      </c>
      <c r="G236" s="31" t="s">
        <v>18</v>
      </c>
      <c r="H236" s="31" t="s">
        <v>1665</v>
      </c>
      <c r="I236" s="19" t="str">
        <f>'Extraction IP'!F236&amp;'Extraction IP'!G236</f>
        <v>N8</v>
      </c>
      <c r="J236" s="45">
        <f t="array" ref="J236">INDEX(H:H,MATCH(1,(K236=A:A)*(L236=G:G),0))</f>
        <v>0</v>
      </c>
    </row>
    <row r="237" spans="1:10" s="13" customFormat="1" x14ac:dyDescent="0.25">
      <c r="A237" s="31" t="s">
        <v>1777</v>
      </c>
      <c r="B237" s="31" t="s">
        <v>1757</v>
      </c>
      <c r="C237" s="31" t="s">
        <v>4</v>
      </c>
      <c r="D237" s="31" t="s">
        <v>10</v>
      </c>
      <c r="E237" s="31" t="s">
        <v>1757</v>
      </c>
      <c r="F237" s="31" t="s">
        <v>1721</v>
      </c>
      <c r="G237" s="31" t="s">
        <v>13</v>
      </c>
      <c r="H237" s="31" t="s">
        <v>1666</v>
      </c>
      <c r="I237" s="19" t="str">
        <f>'Extraction IP'!F237&amp;'Extraction IP'!G237</f>
        <v>O0</v>
      </c>
      <c r="J237" s="45">
        <f t="array" ref="J237">INDEX(H:H,MATCH(1,(K237=A:A)*(L237=G:G),0))</f>
        <v>0</v>
      </c>
    </row>
    <row r="238" spans="1:10" s="13" customFormat="1" x14ac:dyDescent="0.25">
      <c r="A238" s="31" t="s">
        <v>1777</v>
      </c>
      <c r="B238" s="31" t="s">
        <v>1757</v>
      </c>
      <c r="C238" s="31" t="s">
        <v>4</v>
      </c>
      <c r="D238" s="31" t="s">
        <v>10</v>
      </c>
      <c r="E238" s="31" t="s">
        <v>1757</v>
      </c>
      <c r="F238" s="31" t="s">
        <v>1721</v>
      </c>
      <c r="G238" s="31" t="s">
        <v>16</v>
      </c>
      <c r="H238" s="31" t="s">
        <v>1667</v>
      </c>
      <c r="I238" s="19" t="str">
        <f>'Extraction IP'!F238&amp;'Extraction IP'!G238</f>
        <v>O4</v>
      </c>
      <c r="J238" s="45">
        <f t="array" ref="J238">INDEX(H:H,MATCH(1,(K238=A:A)*(L238=G:G),0))</f>
        <v>0</v>
      </c>
    </row>
    <row r="239" spans="1:10" s="13" customFormat="1" x14ac:dyDescent="0.25">
      <c r="A239" s="31" t="s">
        <v>1777</v>
      </c>
      <c r="B239" s="31" t="s">
        <v>1757</v>
      </c>
      <c r="C239" s="31" t="s">
        <v>4</v>
      </c>
      <c r="D239" s="31" t="s">
        <v>10</v>
      </c>
      <c r="E239" s="31" t="s">
        <v>1757</v>
      </c>
      <c r="F239" s="31" t="s">
        <v>1721</v>
      </c>
      <c r="G239" s="31" t="s">
        <v>18</v>
      </c>
      <c r="H239" s="31" t="s">
        <v>1668</v>
      </c>
      <c r="I239" s="19" t="str">
        <f>'Extraction IP'!F239&amp;'Extraction IP'!G239</f>
        <v>O8</v>
      </c>
      <c r="J239" s="45">
        <f t="array" ref="J239">INDEX(H:H,MATCH(1,(K239=A:A)*(L239=G:G),0))</f>
        <v>0</v>
      </c>
    </row>
    <row r="240" spans="1:10" s="13" customFormat="1" x14ac:dyDescent="0.25">
      <c r="A240" s="31" t="s">
        <v>1778</v>
      </c>
      <c r="B240" s="31" t="s">
        <v>1757</v>
      </c>
      <c r="C240" s="31" t="s">
        <v>4</v>
      </c>
      <c r="D240" s="31" t="s">
        <v>10</v>
      </c>
      <c r="E240" s="31" t="s">
        <v>1757</v>
      </c>
      <c r="F240" s="31" t="s">
        <v>36</v>
      </c>
      <c r="G240" s="31" t="s">
        <v>16</v>
      </c>
      <c r="H240" s="31" t="s">
        <v>1669</v>
      </c>
      <c r="I240" s="19" t="str">
        <f>'Extraction IP'!F240&amp;'Extraction IP'!G240</f>
        <v>H4</v>
      </c>
      <c r="J240" s="45">
        <f t="array" ref="J240">INDEX(H:H,MATCH(1,(K240=A:A)*(L240=G:G),0))</f>
        <v>0</v>
      </c>
    </row>
    <row r="241" spans="1:10" s="13" customFormat="1" x14ac:dyDescent="0.25">
      <c r="A241" s="31" t="s">
        <v>1779</v>
      </c>
      <c r="B241" s="31" t="s">
        <v>1757</v>
      </c>
      <c r="C241" s="31" t="s">
        <v>4</v>
      </c>
      <c r="D241" s="31" t="s">
        <v>10</v>
      </c>
      <c r="E241" s="31" t="s">
        <v>1757</v>
      </c>
      <c r="F241" s="31" t="s">
        <v>36</v>
      </c>
      <c r="G241" s="31" t="s">
        <v>16</v>
      </c>
      <c r="H241" s="31" t="s">
        <v>1670</v>
      </c>
      <c r="I241" s="19" t="str">
        <f>'Extraction IP'!F241&amp;'Extraction IP'!G241</f>
        <v>H4</v>
      </c>
      <c r="J241" s="45">
        <f t="array" ref="J241">INDEX(H:H,MATCH(1,(K241=A:A)*(L241=G:G),0))</f>
        <v>0</v>
      </c>
    </row>
    <row r="242" spans="1:10" s="13" customFormat="1" x14ac:dyDescent="0.25">
      <c r="A242" s="31" t="s">
        <v>1780</v>
      </c>
      <c r="B242" s="31" t="s">
        <v>1757</v>
      </c>
      <c r="C242" s="31" t="s">
        <v>4</v>
      </c>
      <c r="D242" s="31" t="s">
        <v>10</v>
      </c>
      <c r="E242" s="31" t="s">
        <v>1757</v>
      </c>
      <c r="F242" s="31" t="s">
        <v>1718</v>
      </c>
      <c r="G242" s="31" t="s">
        <v>13</v>
      </c>
      <c r="H242" s="31" t="s">
        <v>1671</v>
      </c>
      <c r="I242" s="19" t="str">
        <f>'Extraction IP'!F242&amp;'Extraction IP'!G242</f>
        <v>M0</v>
      </c>
      <c r="J242" s="45">
        <f t="array" ref="J242">INDEX(H:H,MATCH(1,(K242=A:A)*(L242=G:G),0))</f>
        <v>0</v>
      </c>
    </row>
    <row r="243" spans="1:10" s="13" customFormat="1" x14ac:dyDescent="0.25">
      <c r="A243" s="31" t="s">
        <v>1780</v>
      </c>
      <c r="B243" s="31" t="s">
        <v>1757</v>
      </c>
      <c r="C243" s="31" t="s">
        <v>4</v>
      </c>
      <c r="D243" s="31" t="s">
        <v>10</v>
      </c>
      <c r="E243" s="31" t="s">
        <v>1757</v>
      </c>
      <c r="F243" s="31" t="s">
        <v>1718</v>
      </c>
      <c r="G243" s="31" t="s">
        <v>16</v>
      </c>
      <c r="H243" s="31" t="s">
        <v>1672</v>
      </c>
      <c r="I243" s="19" t="str">
        <f>'Extraction IP'!F243&amp;'Extraction IP'!G243</f>
        <v>M4</v>
      </c>
      <c r="J243" s="45">
        <f t="array" ref="J243">INDEX(H:H,MATCH(1,(K243=A:A)*(L243=G:G),0))</f>
        <v>0</v>
      </c>
    </row>
    <row r="244" spans="1:10" s="13" customFormat="1" x14ac:dyDescent="0.25">
      <c r="A244" s="31" t="s">
        <v>1780</v>
      </c>
      <c r="B244" s="31" t="s">
        <v>1757</v>
      </c>
      <c r="C244" s="31" t="s">
        <v>4</v>
      </c>
      <c r="D244" s="31" t="s">
        <v>10</v>
      </c>
      <c r="E244" s="31" t="s">
        <v>1757</v>
      </c>
      <c r="F244" s="31" t="s">
        <v>1718</v>
      </c>
      <c r="G244" s="31" t="s">
        <v>18</v>
      </c>
      <c r="H244" s="31" t="s">
        <v>1673</v>
      </c>
      <c r="I244" s="19" t="str">
        <f>'Extraction IP'!F244&amp;'Extraction IP'!G244</f>
        <v>M8</v>
      </c>
      <c r="J244" s="45">
        <f t="array" ref="J244">INDEX(H:H,MATCH(1,(K244=A:A)*(L244=G:G),0))</f>
        <v>0</v>
      </c>
    </row>
    <row r="245" spans="1:10" s="13" customFormat="1" x14ac:dyDescent="0.25">
      <c r="A245" s="31" t="s">
        <v>1780</v>
      </c>
      <c r="B245" s="31" t="s">
        <v>1757</v>
      </c>
      <c r="C245" s="31" t="s">
        <v>4</v>
      </c>
      <c r="D245" s="31" t="s">
        <v>10</v>
      </c>
      <c r="E245" s="31" t="s">
        <v>1757</v>
      </c>
      <c r="F245" s="31" t="s">
        <v>1719</v>
      </c>
      <c r="G245" s="31" t="s">
        <v>13</v>
      </c>
      <c r="H245" s="31" t="s">
        <v>1674</v>
      </c>
      <c r="I245" s="19" t="str">
        <f>'Extraction IP'!F245&amp;'Extraction IP'!G245</f>
        <v>N0</v>
      </c>
      <c r="J245" s="45">
        <f t="array" ref="J245">INDEX(H:H,MATCH(1,(K245=A:A)*(L245=G:G),0))</f>
        <v>0</v>
      </c>
    </row>
    <row r="246" spans="1:10" s="13" customFormat="1" x14ac:dyDescent="0.25">
      <c r="A246" s="31" t="s">
        <v>1780</v>
      </c>
      <c r="B246" s="31" t="s">
        <v>1757</v>
      </c>
      <c r="C246" s="31" t="s">
        <v>4</v>
      </c>
      <c r="D246" s="31" t="s">
        <v>10</v>
      </c>
      <c r="E246" s="31" t="s">
        <v>1757</v>
      </c>
      <c r="F246" s="31" t="s">
        <v>1719</v>
      </c>
      <c r="G246" s="31" t="s">
        <v>16</v>
      </c>
      <c r="H246" s="31" t="s">
        <v>1675</v>
      </c>
      <c r="I246" s="19" t="str">
        <f>'Extraction IP'!F246&amp;'Extraction IP'!G246</f>
        <v>N4</v>
      </c>
      <c r="J246" s="45">
        <f t="array" ref="J246">INDEX(H:H,MATCH(1,(K246=A:A)*(L246=G:G),0))</f>
        <v>0</v>
      </c>
    </row>
    <row r="247" spans="1:10" s="13" customFormat="1" x14ac:dyDescent="0.25">
      <c r="A247" s="31" t="s">
        <v>1780</v>
      </c>
      <c r="B247" s="31" t="s">
        <v>1757</v>
      </c>
      <c r="C247" s="31" t="s">
        <v>4</v>
      </c>
      <c r="D247" s="31" t="s">
        <v>10</v>
      </c>
      <c r="E247" s="31" t="s">
        <v>1757</v>
      </c>
      <c r="F247" s="31" t="s">
        <v>1719</v>
      </c>
      <c r="G247" s="31" t="s">
        <v>18</v>
      </c>
      <c r="H247" s="31" t="s">
        <v>1676</v>
      </c>
      <c r="I247" s="19" t="str">
        <f>'Extraction IP'!F247&amp;'Extraction IP'!G247</f>
        <v>N8</v>
      </c>
      <c r="J247" s="45">
        <f t="array" ref="J247">INDEX(H:H,MATCH(1,(K247=A:A)*(L247=G:G),0))</f>
        <v>0</v>
      </c>
    </row>
    <row r="248" spans="1:10" s="13" customFormat="1" x14ac:dyDescent="0.25">
      <c r="A248" s="31" t="s">
        <v>1780</v>
      </c>
      <c r="B248" s="31" t="s">
        <v>1757</v>
      </c>
      <c r="C248" s="31" t="s">
        <v>4</v>
      </c>
      <c r="D248" s="31" t="s">
        <v>10</v>
      </c>
      <c r="E248" s="31" t="s">
        <v>1757</v>
      </c>
      <c r="F248" s="31" t="s">
        <v>1721</v>
      </c>
      <c r="G248" s="31" t="s">
        <v>13</v>
      </c>
      <c r="H248" s="31" t="s">
        <v>1677</v>
      </c>
      <c r="I248" s="19" t="str">
        <f>'Extraction IP'!F248&amp;'Extraction IP'!G248</f>
        <v>O0</v>
      </c>
      <c r="J248" s="45">
        <f t="array" ref="J248">INDEX(H:H,MATCH(1,(K248=A:A)*(L248=G:G),0))</f>
        <v>0</v>
      </c>
    </row>
    <row r="249" spans="1:10" s="13" customFormat="1" x14ac:dyDescent="0.25">
      <c r="A249" s="31" t="s">
        <v>1780</v>
      </c>
      <c r="B249" s="31" t="s">
        <v>1757</v>
      </c>
      <c r="C249" s="31" t="s">
        <v>4</v>
      </c>
      <c r="D249" s="31" t="s">
        <v>10</v>
      </c>
      <c r="E249" s="31" t="s">
        <v>1757</v>
      </c>
      <c r="F249" s="31" t="s">
        <v>1721</v>
      </c>
      <c r="G249" s="31" t="s">
        <v>16</v>
      </c>
      <c r="H249" s="31" t="s">
        <v>1678</v>
      </c>
      <c r="I249" s="19" t="str">
        <f>'Extraction IP'!F249&amp;'Extraction IP'!G249</f>
        <v>O4</v>
      </c>
      <c r="J249" s="45">
        <f t="array" ref="J249">INDEX(H:H,MATCH(1,(K249=A:A)*(L249=G:G),0))</f>
        <v>0</v>
      </c>
    </row>
    <row r="250" spans="1:10" s="13" customFormat="1" x14ac:dyDescent="0.25">
      <c r="A250" s="31" t="s">
        <v>1780</v>
      </c>
      <c r="B250" s="31" t="s">
        <v>1757</v>
      </c>
      <c r="C250" s="31" t="s">
        <v>4</v>
      </c>
      <c r="D250" s="31" t="s">
        <v>10</v>
      </c>
      <c r="E250" s="31" t="s">
        <v>1757</v>
      </c>
      <c r="F250" s="31" t="s">
        <v>1721</v>
      </c>
      <c r="G250" s="31" t="s">
        <v>18</v>
      </c>
      <c r="H250" s="31" t="s">
        <v>1679</v>
      </c>
      <c r="I250" s="19" t="str">
        <f>'Extraction IP'!F250&amp;'Extraction IP'!G250</f>
        <v>O8</v>
      </c>
      <c r="J250" s="45">
        <f t="array" ref="J250">INDEX(H:H,MATCH(1,(K250=A:A)*(L250=G:G),0))</f>
        <v>0</v>
      </c>
    </row>
    <row r="251" spans="1:10" s="13" customFormat="1" x14ac:dyDescent="0.25">
      <c r="A251" s="31" t="s">
        <v>1780</v>
      </c>
      <c r="B251" s="31" t="s">
        <v>1757</v>
      </c>
      <c r="C251" s="31" t="s">
        <v>4</v>
      </c>
      <c r="D251" s="31" t="s">
        <v>10</v>
      </c>
      <c r="E251" s="31" t="s">
        <v>1757</v>
      </c>
      <c r="F251" s="31" t="s">
        <v>1722</v>
      </c>
      <c r="G251" s="31" t="s">
        <v>13</v>
      </c>
      <c r="H251" s="31" t="s">
        <v>1680</v>
      </c>
      <c r="I251" s="19" t="str">
        <f>'Extraction IP'!F251&amp;'Extraction IP'!G251</f>
        <v>P0</v>
      </c>
      <c r="J251" s="45">
        <f t="array" ref="J251">INDEX(H:H,MATCH(1,(K251=A:A)*(L251=G:G),0))</f>
        <v>0</v>
      </c>
    </row>
    <row r="252" spans="1:10" s="13" customFormat="1" x14ac:dyDescent="0.25">
      <c r="A252" s="31" t="s">
        <v>1780</v>
      </c>
      <c r="B252" s="31" t="s">
        <v>1757</v>
      </c>
      <c r="C252" s="31" t="s">
        <v>4</v>
      </c>
      <c r="D252" s="31" t="s">
        <v>10</v>
      </c>
      <c r="E252" s="31" t="s">
        <v>1757</v>
      </c>
      <c r="F252" s="31" t="s">
        <v>1722</v>
      </c>
      <c r="G252" s="31" t="s">
        <v>16</v>
      </c>
      <c r="H252" s="31" t="s">
        <v>1681</v>
      </c>
      <c r="I252" s="19" t="str">
        <f>'Extraction IP'!F252&amp;'Extraction IP'!G252</f>
        <v>P4</v>
      </c>
      <c r="J252" s="45">
        <f t="array" ref="J252">INDEX(H:H,MATCH(1,(K252=A:A)*(L252=G:G),0))</f>
        <v>0</v>
      </c>
    </row>
    <row r="253" spans="1:10" s="13" customFormat="1" x14ac:dyDescent="0.25">
      <c r="A253" s="31" t="s">
        <v>1780</v>
      </c>
      <c r="B253" s="31" t="s">
        <v>1757</v>
      </c>
      <c r="C253" s="31" t="s">
        <v>4</v>
      </c>
      <c r="D253" s="31" t="s">
        <v>10</v>
      </c>
      <c r="E253" s="31" t="s">
        <v>1757</v>
      </c>
      <c r="F253" s="31" t="s">
        <v>1722</v>
      </c>
      <c r="G253" s="31" t="s">
        <v>18</v>
      </c>
      <c r="H253" s="31" t="s">
        <v>1682</v>
      </c>
      <c r="I253" s="19" t="str">
        <f>'Extraction IP'!F253&amp;'Extraction IP'!G253</f>
        <v>P8</v>
      </c>
      <c r="J253" s="45">
        <f t="array" ref="J253">INDEX(H:H,MATCH(1,(K253=A:A)*(L253=G:G),0))</f>
        <v>0</v>
      </c>
    </row>
    <row r="254" spans="1:10" s="13" customFormat="1" x14ac:dyDescent="0.25">
      <c r="A254" s="31" t="s">
        <v>1780</v>
      </c>
      <c r="B254" s="31" t="s">
        <v>1757</v>
      </c>
      <c r="C254" s="31" t="s">
        <v>4</v>
      </c>
      <c r="D254" s="31" t="s">
        <v>10</v>
      </c>
      <c r="E254" s="31" t="s">
        <v>1757</v>
      </c>
      <c r="F254" s="31" t="s">
        <v>1727</v>
      </c>
      <c r="G254" s="31" t="s">
        <v>13</v>
      </c>
      <c r="H254" s="31" t="s">
        <v>1683</v>
      </c>
      <c r="I254" s="19" t="str">
        <f>'Extraction IP'!F254&amp;'Extraction IP'!G254</f>
        <v>Q0</v>
      </c>
      <c r="J254" s="45">
        <f t="array" ref="J254">INDEX(H:H,MATCH(1,(K254=A:A)*(L254=G:G),0))</f>
        <v>0</v>
      </c>
    </row>
    <row r="255" spans="1:10" s="13" customFormat="1" x14ac:dyDescent="0.25">
      <c r="A255" s="31" t="s">
        <v>1780</v>
      </c>
      <c r="B255" s="31" t="s">
        <v>1757</v>
      </c>
      <c r="C255" s="31" t="s">
        <v>4</v>
      </c>
      <c r="D255" s="31" t="s">
        <v>10</v>
      </c>
      <c r="E255" s="31" t="s">
        <v>1757</v>
      </c>
      <c r="F255" s="31" t="s">
        <v>1727</v>
      </c>
      <c r="G255" s="31" t="s">
        <v>16</v>
      </c>
      <c r="H255" s="31" t="s">
        <v>1684</v>
      </c>
      <c r="I255" s="19" t="str">
        <f>'Extraction IP'!F255&amp;'Extraction IP'!G255</f>
        <v>Q4</v>
      </c>
      <c r="J255" s="45">
        <f t="array" ref="J255">INDEX(H:H,MATCH(1,(K255=A:A)*(L255=G:G),0))</f>
        <v>0</v>
      </c>
    </row>
    <row r="256" spans="1:10" s="13" customFormat="1" x14ac:dyDescent="0.25">
      <c r="A256" s="31" t="s">
        <v>1780</v>
      </c>
      <c r="B256" s="31" t="s">
        <v>1757</v>
      </c>
      <c r="C256" s="31" t="s">
        <v>4</v>
      </c>
      <c r="D256" s="31" t="s">
        <v>10</v>
      </c>
      <c r="E256" s="31" t="s">
        <v>1757</v>
      </c>
      <c r="F256" s="31" t="s">
        <v>1727</v>
      </c>
      <c r="G256" s="31" t="s">
        <v>18</v>
      </c>
      <c r="H256" s="31" t="s">
        <v>1685</v>
      </c>
      <c r="I256" s="19" t="str">
        <f>'Extraction IP'!F256&amp;'Extraction IP'!G256</f>
        <v>Q8</v>
      </c>
      <c r="J256" s="45">
        <f t="array" ref="J256">INDEX(H:H,MATCH(1,(K256=A:A)*(L256=G:G),0))</f>
        <v>0</v>
      </c>
    </row>
    <row r="257" spans="1:10" s="13" customFormat="1" x14ac:dyDescent="0.25">
      <c r="A257" s="31" t="s">
        <v>1780</v>
      </c>
      <c r="B257" s="31" t="s">
        <v>1757</v>
      </c>
      <c r="C257" s="31" t="s">
        <v>4</v>
      </c>
      <c r="D257" s="31" t="s">
        <v>10</v>
      </c>
      <c r="E257" s="31" t="s">
        <v>1757</v>
      </c>
      <c r="F257" s="31" t="s">
        <v>1718</v>
      </c>
      <c r="G257" s="31" t="s">
        <v>13</v>
      </c>
      <c r="H257" s="31" t="s">
        <v>1686</v>
      </c>
      <c r="I257" s="19" t="str">
        <f>'Extraction IP'!F257&amp;'Extraction IP'!G257</f>
        <v>M0</v>
      </c>
      <c r="J257" s="45">
        <f t="array" ref="J257">INDEX(H:H,MATCH(1,(K257=A:A)*(L257=G:G),0))</f>
        <v>0</v>
      </c>
    </row>
    <row r="258" spans="1:10" s="13" customFormat="1" x14ac:dyDescent="0.25">
      <c r="A258" s="31" t="s">
        <v>1780</v>
      </c>
      <c r="B258" s="31" t="s">
        <v>1757</v>
      </c>
      <c r="C258" s="31" t="s">
        <v>4</v>
      </c>
      <c r="D258" s="31" t="s">
        <v>10</v>
      </c>
      <c r="E258" s="31" t="s">
        <v>1757</v>
      </c>
      <c r="F258" s="31" t="s">
        <v>1718</v>
      </c>
      <c r="G258" s="31" t="s">
        <v>16</v>
      </c>
      <c r="H258" s="31" t="s">
        <v>1687</v>
      </c>
      <c r="I258" s="19" t="str">
        <f>'Extraction IP'!F258&amp;'Extraction IP'!G258</f>
        <v>M4</v>
      </c>
      <c r="J258" s="45">
        <f t="array" ref="J258">INDEX(H:H,MATCH(1,(K258=A:A)*(L258=G:G),0))</f>
        <v>0</v>
      </c>
    </row>
    <row r="259" spans="1:10" s="13" customFormat="1" x14ac:dyDescent="0.25">
      <c r="A259" s="31" t="s">
        <v>1780</v>
      </c>
      <c r="B259" s="31" t="s">
        <v>1757</v>
      </c>
      <c r="C259" s="31" t="s">
        <v>4</v>
      </c>
      <c r="D259" s="31" t="s">
        <v>10</v>
      </c>
      <c r="E259" s="31" t="s">
        <v>1757</v>
      </c>
      <c r="F259" s="31" t="s">
        <v>1718</v>
      </c>
      <c r="G259" s="31" t="s">
        <v>18</v>
      </c>
      <c r="H259" s="31" t="s">
        <v>1688</v>
      </c>
      <c r="I259" s="19" t="str">
        <f>'Extraction IP'!F259&amp;'Extraction IP'!G259</f>
        <v>M8</v>
      </c>
      <c r="J259" s="45">
        <f t="array" ref="J259">INDEX(H:H,MATCH(1,(K259=A:A)*(L259=G:G),0))</f>
        <v>0</v>
      </c>
    </row>
    <row r="260" spans="1:10" s="13" customFormat="1" x14ac:dyDescent="0.25">
      <c r="A260" s="31" t="s">
        <v>1780</v>
      </c>
      <c r="B260" s="31" t="s">
        <v>1757</v>
      </c>
      <c r="C260" s="31" t="s">
        <v>4</v>
      </c>
      <c r="D260" s="31" t="s">
        <v>10</v>
      </c>
      <c r="E260" s="31" t="s">
        <v>1757</v>
      </c>
      <c r="F260" s="31" t="s">
        <v>1719</v>
      </c>
      <c r="G260" s="31" t="s">
        <v>13</v>
      </c>
      <c r="H260" s="31" t="s">
        <v>1689</v>
      </c>
      <c r="I260" s="19" t="str">
        <f>'Extraction IP'!F260&amp;'Extraction IP'!G260</f>
        <v>N0</v>
      </c>
      <c r="J260" s="45">
        <f t="array" ref="J260">INDEX(H:H,MATCH(1,(K260=A:A)*(L260=G:G),0))</f>
        <v>0</v>
      </c>
    </row>
    <row r="261" spans="1:10" s="13" customFormat="1" x14ac:dyDescent="0.25">
      <c r="A261" s="31" t="s">
        <v>1780</v>
      </c>
      <c r="B261" s="31" t="s">
        <v>1757</v>
      </c>
      <c r="C261" s="31" t="s">
        <v>4</v>
      </c>
      <c r="D261" s="31" t="s">
        <v>10</v>
      </c>
      <c r="E261" s="31" t="s">
        <v>1757</v>
      </c>
      <c r="F261" s="31" t="s">
        <v>1719</v>
      </c>
      <c r="G261" s="31" t="s">
        <v>16</v>
      </c>
      <c r="H261" s="31" t="s">
        <v>1690</v>
      </c>
      <c r="I261" s="19" t="str">
        <f>'Extraction IP'!F261&amp;'Extraction IP'!G261</f>
        <v>N4</v>
      </c>
      <c r="J261" s="45">
        <f t="array" ref="J261">INDEX(H:H,MATCH(1,(K261=A:A)*(L261=G:G),0))</f>
        <v>0</v>
      </c>
    </row>
    <row r="262" spans="1:10" s="13" customFormat="1" x14ac:dyDescent="0.25">
      <c r="A262" s="31" t="s">
        <v>1780</v>
      </c>
      <c r="B262" s="31" t="s">
        <v>1757</v>
      </c>
      <c r="C262" s="31" t="s">
        <v>4</v>
      </c>
      <c r="D262" s="31" t="s">
        <v>10</v>
      </c>
      <c r="E262" s="31" t="s">
        <v>1757</v>
      </c>
      <c r="F262" s="31" t="s">
        <v>1719</v>
      </c>
      <c r="G262" s="31" t="s">
        <v>18</v>
      </c>
      <c r="H262" s="31" t="s">
        <v>1691</v>
      </c>
      <c r="I262" s="19" t="str">
        <f>'Extraction IP'!F262&amp;'Extraction IP'!G262</f>
        <v>N8</v>
      </c>
      <c r="J262" s="45">
        <f t="array" ref="J262">INDEX(H:H,MATCH(1,(K262=A:A)*(L262=G:G),0))</f>
        <v>0</v>
      </c>
    </row>
    <row r="263" spans="1:10" s="13" customFormat="1" x14ac:dyDescent="0.25">
      <c r="A263" s="31" t="s">
        <v>1780</v>
      </c>
      <c r="B263" s="31" t="s">
        <v>1757</v>
      </c>
      <c r="C263" s="31" t="s">
        <v>4</v>
      </c>
      <c r="D263" s="31" t="s">
        <v>10</v>
      </c>
      <c r="E263" s="31" t="s">
        <v>1757</v>
      </c>
      <c r="F263" s="31" t="s">
        <v>1721</v>
      </c>
      <c r="G263" s="31" t="s">
        <v>13</v>
      </c>
      <c r="H263" s="31" t="s">
        <v>1692</v>
      </c>
      <c r="I263" s="19" t="str">
        <f>'Extraction IP'!F263&amp;'Extraction IP'!G263</f>
        <v>O0</v>
      </c>
      <c r="J263" s="45">
        <f t="array" ref="J263">INDEX(H:H,MATCH(1,(K263=A:A)*(L263=G:G),0))</f>
        <v>0</v>
      </c>
    </row>
    <row r="264" spans="1:10" s="13" customFormat="1" x14ac:dyDescent="0.25">
      <c r="A264" s="31" t="s">
        <v>1780</v>
      </c>
      <c r="B264" s="31" t="s">
        <v>1757</v>
      </c>
      <c r="C264" s="31" t="s">
        <v>4</v>
      </c>
      <c r="D264" s="31" t="s">
        <v>10</v>
      </c>
      <c r="E264" s="31" t="s">
        <v>1757</v>
      </c>
      <c r="F264" s="31" t="s">
        <v>1721</v>
      </c>
      <c r="G264" s="31" t="s">
        <v>16</v>
      </c>
      <c r="H264" s="31" t="s">
        <v>1693</v>
      </c>
      <c r="I264" s="19" t="str">
        <f>'Extraction IP'!F264&amp;'Extraction IP'!G264</f>
        <v>O4</v>
      </c>
      <c r="J264" s="45">
        <f t="array" ref="J264">INDEX(H:H,MATCH(1,(K264=A:A)*(L264=G:G),0))</f>
        <v>0</v>
      </c>
    </row>
    <row r="265" spans="1:10" s="13" customFormat="1" x14ac:dyDescent="0.25">
      <c r="A265" s="31" t="s">
        <v>1780</v>
      </c>
      <c r="B265" s="31" t="s">
        <v>1757</v>
      </c>
      <c r="C265" s="31" t="s">
        <v>4</v>
      </c>
      <c r="D265" s="31" t="s">
        <v>10</v>
      </c>
      <c r="E265" s="31" t="s">
        <v>1757</v>
      </c>
      <c r="F265" s="31" t="s">
        <v>1721</v>
      </c>
      <c r="G265" s="31" t="s">
        <v>18</v>
      </c>
      <c r="H265" s="31" t="s">
        <v>1694</v>
      </c>
      <c r="I265" s="19" t="str">
        <f>'Extraction IP'!F265&amp;'Extraction IP'!G265</f>
        <v>O8</v>
      </c>
      <c r="J265" s="45">
        <f t="array" ref="J265">INDEX(H:H,MATCH(1,(K265=A:A)*(L265=G:G),0))</f>
        <v>0</v>
      </c>
    </row>
    <row r="266" spans="1:10" s="13" customFormat="1" x14ac:dyDescent="0.25">
      <c r="A266" s="31" t="s">
        <v>1780</v>
      </c>
      <c r="B266" s="31" t="s">
        <v>1757</v>
      </c>
      <c r="C266" s="31" t="s">
        <v>4</v>
      </c>
      <c r="D266" s="31" t="s">
        <v>10</v>
      </c>
      <c r="E266" s="31" t="s">
        <v>1757</v>
      </c>
      <c r="F266" s="31" t="s">
        <v>36</v>
      </c>
      <c r="G266" s="31" t="s">
        <v>16</v>
      </c>
      <c r="H266" s="31" t="s">
        <v>1695</v>
      </c>
      <c r="I266" s="19" t="str">
        <f>'Extraction IP'!F266&amp;'Extraction IP'!G266</f>
        <v>H4</v>
      </c>
      <c r="J266" s="45">
        <f t="array" ref="J266">INDEX(H:H,MATCH(1,(K266=A:A)*(L266=G:G),0))</f>
        <v>0</v>
      </c>
    </row>
    <row r="267" spans="1:10" s="13" customFormat="1" x14ac:dyDescent="0.25">
      <c r="A267" s="31" t="s">
        <v>1781</v>
      </c>
      <c r="B267" s="31" t="s">
        <v>1757</v>
      </c>
      <c r="C267" s="31" t="s">
        <v>4</v>
      </c>
      <c r="D267" s="31" t="s">
        <v>10</v>
      </c>
      <c r="E267" s="31" t="s">
        <v>1757</v>
      </c>
      <c r="F267" s="31" t="s">
        <v>36</v>
      </c>
      <c r="G267" s="31" t="s">
        <v>16</v>
      </c>
      <c r="H267" s="31" t="s">
        <v>1698</v>
      </c>
      <c r="I267" s="19" t="str">
        <f>'Extraction IP'!F267&amp;'Extraction IP'!G267</f>
        <v>H4</v>
      </c>
      <c r="J267" s="45">
        <f t="array" ref="J267">INDEX(H:H,MATCH(1,(K267=A:A)*(L267=G:G),0))</f>
        <v>0</v>
      </c>
    </row>
    <row r="268" spans="1:10" s="13" customFormat="1" x14ac:dyDescent="0.25">
      <c r="A268" s="31" t="s">
        <v>1782</v>
      </c>
      <c r="B268" s="31" t="s">
        <v>1757</v>
      </c>
      <c r="C268" s="31" t="s">
        <v>4</v>
      </c>
      <c r="D268" s="31" t="s">
        <v>10</v>
      </c>
      <c r="E268" s="31" t="s">
        <v>1757</v>
      </c>
      <c r="F268" s="31" t="s">
        <v>36</v>
      </c>
      <c r="G268" s="31" t="s">
        <v>16</v>
      </c>
      <c r="H268" s="31" t="s">
        <v>1696</v>
      </c>
      <c r="I268" s="19" t="str">
        <f>'Extraction IP'!F268&amp;'Extraction IP'!G268</f>
        <v>H4</v>
      </c>
      <c r="J268" s="45">
        <f t="array" ref="J268">INDEX(H:H,MATCH(1,(K268=A:A)*(L268=G:G),0))</f>
        <v>0</v>
      </c>
    </row>
    <row r="269" spans="1:10" s="13" customFormat="1" x14ac:dyDescent="0.25">
      <c r="A269" s="31" t="s">
        <v>1783</v>
      </c>
      <c r="B269" s="31" t="s">
        <v>1757</v>
      </c>
      <c r="C269" s="31" t="s">
        <v>4</v>
      </c>
      <c r="D269" s="31" t="s">
        <v>10</v>
      </c>
      <c r="E269" s="31" t="s">
        <v>1757</v>
      </c>
      <c r="F269" s="31" t="s">
        <v>32</v>
      </c>
      <c r="G269" s="31" t="s">
        <v>13</v>
      </c>
      <c r="H269" s="31" t="s">
        <v>1549</v>
      </c>
      <c r="I269" s="19" t="str">
        <f>'Extraction IP'!F269&amp;'Extraction IP'!G269</f>
        <v>A0</v>
      </c>
      <c r="J269" s="45">
        <f t="array" ref="J269">INDEX(H:H,MATCH(1,(K269=A:A)*(L269=G:G),0))</f>
        <v>0</v>
      </c>
    </row>
    <row r="270" spans="1:10" s="13" customFormat="1" x14ac:dyDescent="0.25">
      <c r="A270" s="31" t="s">
        <v>1783</v>
      </c>
      <c r="B270" s="31" t="s">
        <v>1757</v>
      </c>
      <c r="C270" s="31" t="s">
        <v>4</v>
      </c>
      <c r="D270" s="31" t="s">
        <v>10</v>
      </c>
      <c r="E270" s="31" t="s">
        <v>1757</v>
      </c>
      <c r="F270" s="31" t="s">
        <v>32</v>
      </c>
      <c r="G270" s="31" t="s">
        <v>16</v>
      </c>
      <c r="H270" s="31" t="s">
        <v>1550</v>
      </c>
      <c r="I270" s="19" t="str">
        <f>'Extraction IP'!F270&amp;'Extraction IP'!G270</f>
        <v>A4</v>
      </c>
      <c r="J270" s="45">
        <f t="array" ref="J270">INDEX(H:H,MATCH(1,(K270=A:A)*(L270=G:G),0))</f>
        <v>0</v>
      </c>
    </row>
    <row r="271" spans="1:10" s="13" customFormat="1" x14ac:dyDescent="0.25">
      <c r="A271" s="31" t="s">
        <v>1783</v>
      </c>
      <c r="B271" s="31" t="s">
        <v>1757</v>
      </c>
      <c r="C271" s="31" t="s">
        <v>4</v>
      </c>
      <c r="D271" s="31" t="s">
        <v>10</v>
      </c>
      <c r="E271" s="31" t="s">
        <v>1757</v>
      </c>
      <c r="F271" s="31" t="s">
        <v>32</v>
      </c>
      <c r="G271" s="31" t="s">
        <v>18</v>
      </c>
      <c r="H271" s="31" t="s">
        <v>1551</v>
      </c>
      <c r="I271" s="19" t="str">
        <f>'Extraction IP'!F271&amp;'Extraction IP'!G271</f>
        <v>A8</v>
      </c>
      <c r="J271" s="45">
        <f t="array" ref="J271">INDEX(H:H,MATCH(1,(K271=A:A)*(L271=G:G),0))</f>
        <v>0</v>
      </c>
    </row>
    <row r="272" spans="1:10" s="13" customFormat="1" x14ac:dyDescent="0.25">
      <c r="A272" s="31" t="s">
        <v>1783</v>
      </c>
      <c r="B272" s="31" t="s">
        <v>1757</v>
      </c>
      <c r="C272" s="31" t="s">
        <v>4</v>
      </c>
      <c r="D272" s="31" t="s">
        <v>10</v>
      </c>
      <c r="E272" s="31" t="s">
        <v>1757</v>
      </c>
      <c r="F272" s="31" t="s">
        <v>28</v>
      </c>
      <c r="G272" s="31" t="s">
        <v>13</v>
      </c>
      <c r="H272" s="31" t="s">
        <v>1552</v>
      </c>
      <c r="I272" s="19" t="str">
        <f>'Extraction IP'!F272&amp;'Extraction IP'!G272</f>
        <v>B0</v>
      </c>
      <c r="J272" s="45">
        <f t="array" ref="J272">INDEX(H:H,MATCH(1,(K272=A:A)*(L272=G:G),0))</f>
        <v>0</v>
      </c>
    </row>
    <row r="273" spans="1:10" s="13" customFormat="1" x14ac:dyDescent="0.25">
      <c r="A273" s="31" t="s">
        <v>1783</v>
      </c>
      <c r="B273" s="31" t="s">
        <v>1757</v>
      </c>
      <c r="C273" s="31" t="s">
        <v>4</v>
      </c>
      <c r="D273" s="31" t="s">
        <v>10</v>
      </c>
      <c r="E273" s="31" t="s">
        <v>1757</v>
      </c>
      <c r="F273" s="31" t="s">
        <v>32</v>
      </c>
      <c r="G273" s="31" t="s">
        <v>16</v>
      </c>
      <c r="H273" s="31" t="s">
        <v>1553</v>
      </c>
      <c r="I273" s="19" t="str">
        <f>'Extraction IP'!F273&amp;'Extraction IP'!G273</f>
        <v>A4</v>
      </c>
      <c r="J273" s="45">
        <f t="array" ref="J273">INDEX(H:H,MATCH(1,(K273=A:A)*(L273=G:G),0))</f>
        <v>0</v>
      </c>
    </row>
    <row r="274" spans="1:10" s="13" customFormat="1" x14ac:dyDescent="0.25">
      <c r="A274" s="31" t="s">
        <v>1783</v>
      </c>
      <c r="B274" s="31" t="s">
        <v>1757</v>
      </c>
      <c r="C274" s="31" t="s">
        <v>4</v>
      </c>
      <c r="D274" s="31" t="s">
        <v>10</v>
      </c>
      <c r="E274" s="31" t="s">
        <v>1757</v>
      </c>
      <c r="F274" s="31" t="s">
        <v>28</v>
      </c>
      <c r="G274" s="31" t="s">
        <v>18</v>
      </c>
      <c r="H274" s="31" t="s">
        <v>1554</v>
      </c>
      <c r="I274" s="19" t="str">
        <f>'Extraction IP'!F274&amp;'Extraction IP'!G274</f>
        <v>B8</v>
      </c>
      <c r="J274" s="45">
        <f t="array" ref="J274">INDEX(H:H,MATCH(1,(K274=A:A)*(L274=G:G),0))</f>
        <v>0</v>
      </c>
    </row>
    <row r="275" spans="1:10" s="13" customFormat="1" x14ac:dyDescent="0.25">
      <c r="A275" s="31" t="s">
        <v>1783</v>
      </c>
      <c r="B275" s="31" t="s">
        <v>1757</v>
      </c>
      <c r="C275" s="31" t="s">
        <v>4</v>
      </c>
      <c r="D275" s="31" t="s">
        <v>10</v>
      </c>
      <c r="E275" s="31" t="s">
        <v>1757</v>
      </c>
      <c r="F275" s="31" t="s">
        <v>149</v>
      </c>
      <c r="G275" s="31" t="s">
        <v>13</v>
      </c>
      <c r="H275" s="31" t="s">
        <v>1555</v>
      </c>
      <c r="I275" s="19" t="str">
        <f>'Extraction IP'!F275&amp;'Extraction IP'!G275</f>
        <v>C0</v>
      </c>
      <c r="J275" s="45">
        <f t="array" ref="J275">INDEX(H:H,MATCH(1,(K275=A:A)*(L275=G:G),0))</f>
        <v>0</v>
      </c>
    </row>
    <row r="276" spans="1:10" s="13" customFormat="1" x14ac:dyDescent="0.25">
      <c r="A276" s="31" t="s">
        <v>1783</v>
      </c>
      <c r="B276" s="31" t="s">
        <v>1757</v>
      </c>
      <c r="C276" s="31" t="s">
        <v>4</v>
      </c>
      <c r="D276" s="31" t="s">
        <v>10</v>
      </c>
      <c r="E276" s="31" t="s">
        <v>1757</v>
      </c>
      <c r="F276" s="31" t="s">
        <v>149</v>
      </c>
      <c r="G276" s="31" t="s">
        <v>16</v>
      </c>
      <c r="H276" s="31" t="s">
        <v>1556</v>
      </c>
      <c r="I276" s="19" t="str">
        <f>'Extraction IP'!F276&amp;'Extraction IP'!G276</f>
        <v>C4</v>
      </c>
      <c r="J276" s="45">
        <f t="array" ref="J276">INDEX(H:H,MATCH(1,(K276=A:A)*(L276=G:G),0))</f>
        <v>0</v>
      </c>
    </row>
    <row r="277" spans="1:10" s="13" customFormat="1" x14ac:dyDescent="0.25">
      <c r="A277" s="31" t="s">
        <v>1783</v>
      </c>
      <c r="B277" s="31" t="s">
        <v>1757</v>
      </c>
      <c r="C277" s="31" t="s">
        <v>4</v>
      </c>
      <c r="D277" s="31" t="s">
        <v>10</v>
      </c>
      <c r="E277" s="31" t="s">
        <v>1757</v>
      </c>
      <c r="F277" s="31" t="s">
        <v>149</v>
      </c>
      <c r="G277" s="31" t="s">
        <v>18</v>
      </c>
      <c r="H277" s="31" t="s">
        <v>1557</v>
      </c>
      <c r="I277" s="19" t="str">
        <f>'Extraction IP'!F277&amp;'Extraction IP'!G277</f>
        <v>C8</v>
      </c>
      <c r="J277" s="45">
        <f t="array" ref="J277">INDEX(H:H,MATCH(1,(K277=A:A)*(L277=G:G),0))</f>
        <v>0</v>
      </c>
    </row>
    <row r="278" spans="1:10" s="13" customFormat="1" x14ac:dyDescent="0.25">
      <c r="A278" s="31" t="s">
        <v>1783</v>
      </c>
      <c r="B278" s="31" t="s">
        <v>1757</v>
      </c>
      <c r="C278" s="31" t="s">
        <v>4</v>
      </c>
      <c r="D278" s="31" t="s">
        <v>10</v>
      </c>
      <c r="E278" s="31" t="s">
        <v>1757</v>
      </c>
      <c r="F278" s="31" t="s">
        <v>20</v>
      </c>
      <c r="G278" s="31" t="s">
        <v>13</v>
      </c>
      <c r="H278" s="31" t="s">
        <v>1558</v>
      </c>
      <c r="I278" s="19" t="str">
        <f>'Extraction IP'!F278&amp;'Extraction IP'!G278</f>
        <v>D0</v>
      </c>
      <c r="J278" s="45">
        <f t="array" ref="J278">INDEX(H:H,MATCH(1,(K278=A:A)*(L278=G:G),0))</f>
        <v>0</v>
      </c>
    </row>
    <row r="279" spans="1:10" s="13" customFormat="1" x14ac:dyDescent="0.25">
      <c r="A279" s="31" t="s">
        <v>1783</v>
      </c>
      <c r="B279" s="31" t="s">
        <v>1757</v>
      </c>
      <c r="C279" s="31" t="s">
        <v>4</v>
      </c>
      <c r="D279" s="31" t="s">
        <v>10</v>
      </c>
      <c r="E279" s="31" t="s">
        <v>1757</v>
      </c>
      <c r="F279" s="31" t="s">
        <v>20</v>
      </c>
      <c r="G279" s="31" t="s">
        <v>16</v>
      </c>
      <c r="H279" s="31" t="s">
        <v>1559</v>
      </c>
      <c r="I279" s="19" t="str">
        <f>'Extraction IP'!F279&amp;'Extraction IP'!G279</f>
        <v>D4</v>
      </c>
      <c r="J279" s="45">
        <f t="array" ref="J279">INDEX(H:H,MATCH(1,(K279=A:A)*(L279=G:G),0))</f>
        <v>0</v>
      </c>
    </row>
    <row r="280" spans="1:10" s="13" customFormat="1" x14ac:dyDescent="0.25">
      <c r="A280" s="31" t="s">
        <v>1783</v>
      </c>
      <c r="B280" s="31" t="s">
        <v>1757</v>
      </c>
      <c r="C280" s="31" t="s">
        <v>4</v>
      </c>
      <c r="D280" s="31" t="s">
        <v>10</v>
      </c>
      <c r="E280" s="31" t="s">
        <v>1757</v>
      </c>
      <c r="F280" s="31" t="s">
        <v>20</v>
      </c>
      <c r="G280" s="31" t="s">
        <v>18</v>
      </c>
      <c r="H280" s="31" t="s">
        <v>1560</v>
      </c>
      <c r="I280" s="19" t="str">
        <f>'Extraction IP'!F280&amp;'Extraction IP'!G280</f>
        <v>D8</v>
      </c>
      <c r="J280" s="45">
        <f t="array" ref="J280">INDEX(H:H,MATCH(1,(K280=A:A)*(L280=G:G),0))</f>
        <v>0</v>
      </c>
    </row>
    <row r="281" spans="1:10" s="13" customFormat="1" x14ac:dyDescent="0.25">
      <c r="A281" s="31" t="s">
        <v>1783</v>
      </c>
      <c r="B281" s="31" t="s">
        <v>1757</v>
      </c>
      <c r="C281" s="31" t="s">
        <v>4</v>
      </c>
      <c r="D281" s="31" t="s">
        <v>10</v>
      </c>
      <c r="E281" s="31" t="s">
        <v>1757</v>
      </c>
      <c r="F281" s="31" t="s">
        <v>36</v>
      </c>
      <c r="G281" s="31" t="s">
        <v>13</v>
      </c>
      <c r="H281" s="31" t="s">
        <v>1561</v>
      </c>
      <c r="I281" s="19" t="str">
        <f>'Extraction IP'!F281&amp;'Extraction IP'!G281</f>
        <v>H0</v>
      </c>
      <c r="J281" s="45">
        <f t="array" ref="J281">INDEX(H:H,MATCH(1,(K281=A:A)*(L281=G:G),0))</f>
        <v>0</v>
      </c>
    </row>
    <row r="282" spans="1:10" s="13" customFormat="1" x14ac:dyDescent="0.25">
      <c r="A282" s="31" t="s">
        <v>1783</v>
      </c>
      <c r="B282" s="31" t="s">
        <v>1757</v>
      </c>
      <c r="C282" s="31" t="s">
        <v>4</v>
      </c>
      <c r="D282" s="31" t="s">
        <v>10</v>
      </c>
      <c r="E282" s="31" t="s">
        <v>1757</v>
      </c>
      <c r="F282" s="31" t="s">
        <v>36</v>
      </c>
      <c r="G282" s="31" t="s">
        <v>16</v>
      </c>
      <c r="H282" s="31" t="s">
        <v>1562</v>
      </c>
      <c r="I282" s="19" t="str">
        <f>'Extraction IP'!F282&amp;'Extraction IP'!G282</f>
        <v>H4</v>
      </c>
      <c r="J282" s="45">
        <f t="array" ref="J282">INDEX(H:H,MATCH(1,(K282=A:A)*(L282=G:G),0))</f>
        <v>0</v>
      </c>
    </row>
    <row r="283" spans="1:10" s="13" customFormat="1" x14ac:dyDescent="0.25">
      <c r="A283" s="31" t="s">
        <v>1783</v>
      </c>
      <c r="B283" s="31" t="s">
        <v>1757</v>
      </c>
      <c r="C283" s="31" t="s">
        <v>4</v>
      </c>
      <c r="D283" s="31" t="s">
        <v>10</v>
      </c>
      <c r="E283" s="31" t="s">
        <v>1757</v>
      </c>
      <c r="F283" s="31" t="s">
        <v>36</v>
      </c>
      <c r="G283" s="31" t="s">
        <v>18</v>
      </c>
      <c r="H283" s="31" t="s">
        <v>1563</v>
      </c>
      <c r="I283" s="19" t="str">
        <f>'Extraction IP'!F283&amp;'Extraction IP'!G283</f>
        <v>H8</v>
      </c>
      <c r="J283" s="45">
        <f t="array" ref="J283">INDEX(H:H,MATCH(1,(K283=A:A)*(L283=G:G),0))</f>
        <v>0</v>
      </c>
    </row>
    <row r="284" spans="1:10" s="13" customFormat="1" x14ac:dyDescent="0.25">
      <c r="A284" s="31" t="s">
        <v>1784</v>
      </c>
      <c r="B284" s="31" t="s">
        <v>1757</v>
      </c>
      <c r="C284" s="31" t="s">
        <v>4</v>
      </c>
      <c r="D284" s="31" t="s">
        <v>10</v>
      </c>
      <c r="E284" s="31" t="s">
        <v>1757</v>
      </c>
      <c r="F284" s="31" t="s">
        <v>32</v>
      </c>
      <c r="G284" s="31" t="s">
        <v>13</v>
      </c>
      <c r="H284" s="31" t="s">
        <v>1612</v>
      </c>
      <c r="I284" s="19" t="str">
        <f>'Extraction IP'!F284&amp;'Extraction IP'!G284</f>
        <v>A0</v>
      </c>
      <c r="J284" s="45">
        <f t="array" ref="J284">INDEX(H:H,MATCH(1,(K284=A:A)*(L284=G:G),0))</f>
        <v>0</v>
      </c>
    </row>
    <row r="285" spans="1:10" s="13" customFormat="1" x14ac:dyDescent="0.25">
      <c r="A285" s="31" t="s">
        <v>1784</v>
      </c>
      <c r="B285" s="31" t="s">
        <v>1757</v>
      </c>
      <c r="C285" s="31" t="s">
        <v>4</v>
      </c>
      <c r="D285" s="31" t="s">
        <v>10</v>
      </c>
      <c r="E285" s="31" t="s">
        <v>1757</v>
      </c>
      <c r="F285" s="31" t="s">
        <v>32</v>
      </c>
      <c r="G285" s="31" t="s">
        <v>16</v>
      </c>
      <c r="H285" s="31" t="s">
        <v>1613</v>
      </c>
      <c r="I285" s="19" t="str">
        <f>'Extraction IP'!F285&amp;'Extraction IP'!G285</f>
        <v>A4</v>
      </c>
      <c r="J285" s="45">
        <f t="array" ref="J285">INDEX(H:H,MATCH(1,(K285=A:A)*(L285=G:G),0))</f>
        <v>0</v>
      </c>
    </row>
    <row r="286" spans="1:10" s="13" customFormat="1" x14ac:dyDescent="0.25">
      <c r="A286" s="31" t="s">
        <v>1784</v>
      </c>
      <c r="B286" s="31" t="s">
        <v>1757</v>
      </c>
      <c r="C286" s="31" t="s">
        <v>4</v>
      </c>
      <c r="D286" s="31" t="s">
        <v>10</v>
      </c>
      <c r="E286" s="31" t="s">
        <v>1757</v>
      </c>
      <c r="F286" s="31" t="s">
        <v>32</v>
      </c>
      <c r="G286" s="31" t="s">
        <v>18</v>
      </c>
      <c r="H286" s="31" t="s">
        <v>1614</v>
      </c>
      <c r="I286" s="19" t="str">
        <f>'Extraction IP'!F286&amp;'Extraction IP'!G286</f>
        <v>A8</v>
      </c>
      <c r="J286" s="45">
        <f t="array" ref="J286">INDEX(H:H,MATCH(1,(K286=A:A)*(L286=G:G),0))</f>
        <v>0</v>
      </c>
    </row>
    <row r="287" spans="1:10" s="13" customFormat="1" x14ac:dyDescent="0.25">
      <c r="A287" s="31" t="s">
        <v>1784</v>
      </c>
      <c r="B287" s="31" t="s">
        <v>1757</v>
      </c>
      <c r="C287" s="31" t="s">
        <v>4</v>
      </c>
      <c r="D287" s="31" t="s">
        <v>10</v>
      </c>
      <c r="E287" s="31" t="s">
        <v>1757</v>
      </c>
      <c r="F287" s="31" t="s">
        <v>28</v>
      </c>
      <c r="G287" s="31" t="s">
        <v>13</v>
      </c>
      <c r="H287" s="31" t="s">
        <v>1615</v>
      </c>
      <c r="I287" s="19" t="str">
        <f>'Extraction IP'!F287&amp;'Extraction IP'!G287</f>
        <v>B0</v>
      </c>
      <c r="J287" s="45">
        <f t="array" ref="J287">INDEX(H:H,MATCH(1,(K287=A:A)*(L287=G:G),0))</f>
        <v>0</v>
      </c>
    </row>
    <row r="288" spans="1:10" s="13" customFormat="1" x14ac:dyDescent="0.25">
      <c r="A288" s="31" t="s">
        <v>1784</v>
      </c>
      <c r="B288" s="31" t="s">
        <v>1757</v>
      </c>
      <c r="C288" s="31" t="s">
        <v>4</v>
      </c>
      <c r="D288" s="31" t="s">
        <v>10</v>
      </c>
      <c r="E288" s="31" t="s">
        <v>1757</v>
      </c>
      <c r="F288" s="31" t="s">
        <v>28</v>
      </c>
      <c r="G288" s="31" t="s">
        <v>16</v>
      </c>
      <c r="H288" s="31" t="s">
        <v>1616</v>
      </c>
      <c r="I288" s="19" t="str">
        <f>'Extraction IP'!F288&amp;'Extraction IP'!G288</f>
        <v>B4</v>
      </c>
      <c r="J288" s="45">
        <f t="array" ref="J288">INDEX(H:H,MATCH(1,(K288=A:A)*(L288=G:G),0))</f>
        <v>0</v>
      </c>
    </row>
    <row r="289" spans="1:10" s="13" customFormat="1" x14ac:dyDescent="0.25">
      <c r="A289" s="31" t="s">
        <v>1784</v>
      </c>
      <c r="B289" s="31" t="s">
        <v>1757</v>
      </c>
      <c r="C289" s="31" t="s">
        <v>4</v>
      </c>
      <c r="D289" s="31" t="s">
        <v>10</v>
      </c>
      <c r="E289" s="31" t="s">
        <v>1757</v>
      </c>
      <c r="F289" s="31" t="s">
        <v>28</v>
      </c>
      <c r="G289" s="31" t="s">
        <v>18</v>
      </c>
      <c r="H289" s="31" t="s">
        <v>1617</v>
      </c>
      <c r="I289" s="19" t="str">
        <f>'Extraction IP'!F289&amp;'Extraction IP'!G289</f>
        <v>B8</v>
      </c>
      <c r="J289" s="45">
        <f t="array" ref="J289">INDEX(H:H,MATCH(1,(K289=A:A)*(L289=G:G),0))</f>
        <v>0</v>
      </c>
    </row>
    <row r="290" spans="1:10" s="13" customFormat="1" x14ac:dyDescent="0.25">
      <c r="A290" s="31" t="s">
        <v>1784</v>
      </c>
      <c r="B290" s="31" t="s">
        <v>1757</v>
      </c>
      <c r="C290" s="31" t="s">
        <v>4</v>
      </c>
      <c r="D290" s="31" t="s">
        <v>10</v>
      </c>
      <c r="E290" s="31" t="s">
        <v>1757</v>
      </c>
      <c r="F290" s="31" t="s">
        <v>149</v>
      </c>
      <c r="G290" s="31" t="s">
        <v>13</v>
      </c>
      <c r="H290" s="31" t="s">
        <v>1618</v>
      </c>
      <c r="I290" s="19" t="str">
        <f>'Extraction IP'!F290&amp;'Extraction IP'!G290</f>
        <v>C0</v>
      </c>
      <c r="J290" s="45">
        <f t="array" ref="J290">INDEX(H:H,MATCH(1,(K290=A:A)*(L290=G:G),0))</f>
        <v>0</v>
      </c>
    </row>
    <row r="291" spans="1:10" s="13" customFormat="1" x14ac:dyDescent="0.25">
      <c r="A291" s="31" t="s">
        <v>1784</v>
      </c>
      <c r="B291" s="31" t="s">
        <v>1757</v>
      </c>
      <c r="C291" s="31" t="s">
        <v>4</v>
      </c>
      <c r="D291" s="31" t="s">
        <v>10</v>
      </c>
      <c r="E291" s="31" t="s">
        <v>1757</v>
      </c>
      <c r="F291" s="31" t="s">
        <v>149</v>
      </c>
      <c r="G291" s="31" t="s">
        <v>16</v>
      </c>
      <c r="H291" s="31" t="s">
        <v>1619</v>
      </c>
      <c r="I291" s="19" t="str">
        <f>'Extraction IP'!F291&amp;'Extraction IP'!G291</f>
        <v>C4</v>
      </c>
      <c r="J291" s="45">
        <f t="array" ref="J291">INDEX(H:H,MATCH(1,(K291=A:A)*(L291=G:G),0))</f>
        <v>0</v>
      </c>
    </row>
    <row r="292" spans="1:10" s="13" customFormat="1" x14ac:dyDescent="0.25">
      <c r="A292" s="31" t="s">
        <v>1784</v>
      </c>
      <c r="B292" s="31" t="s">
        <v>1757</v>
      </c>
      <c r="C292" s="31" t="s">
        <v>4</v>
      </c>
      <c r="D292" s="31" t="s">
        <v>10</v>
      </c>
      <c r="E292" s="31" t="s">
        <v>1757</v>
      </c>
      <c r="F292" s="31" t="s">
        <v>149</v>
      </c>
      <c r="G292" s="31" t="s">
        <v>18</v>
      </c>
      <c r="H292" s="31" t="s">
        <v>1620</v>
      </c>
      <c r="I292" s="19" t="str">
        <f>'Extraction IP'!F292&amp;'Extraction IP'!G292</f>
        <v>C8</v>
      </c>
      <c r="J292" s="45">
        <f t="array" ref="J292">INDEX(H:H,MATCH(1,(K292=A:A)*(L292=G:G),0))</f>
        <v>0</v>
      </c>
    </row>
    <row r="293" spans="1:10" s="13" customFormat="1" x14ac:dyDescent="0.25">
      <c r="A293" s="31" t="s">
        <v>1784</v>
      </c>
      <c r="B293" s="31" t="s">
        <v>1757</v>
      </c>
      <c r="C293" s="31" t="s">
        <v>4</v>
      </c>
      <c r="D293" s="31" t="s">
        <v>10</v>
      </c>
      <c r="E293" s="31" t="s">
        <v>1757</v>
      </c>
      <c r="F293" s="31" t="s">
        <v>20</v>
      </c>
      <c r="G293" s="31" t="s">
        <v>13</v>
      </c>
      <c r="H293" s="31" t="s">
        <v>1621</v>
      </c>
      <c r="I293" s="19" t="str">
        <f>'Extraction IP'!F293&amp;'Extraction IP'!G293</f>
        <v>D0</v>
      </c>
      <c r="J293" s="45">
        <f t="array" ref="J293">INDEX(H:H,MATCH(1,(K293=A:A)*(L293=G:G),0))</f>
        <v>0</v>
      </c>
    </row>
    <row r="294" spans="1:10" s="13" customFormat="1" x14ac:dyDescent="0.25">
      <c r="A294" s="31" t="s">
        <v>1784</v>
      </c>
      <c r="B294" s="31" t="s">
        <v>1757</v>
      </c>
      <c r="C294" s="31" t="s">
        <v>4</v>
      </c>
      <c r="D294" s="31" t="s">
        <v>10</v>
      </c>
      <c r="E294" s="31" t="s">
        <v>1757</v>
      </c>
      <c r="F294" s="31" t="s">
        <v>20</v>
      </c>
      <c r="G294" s="31" t="s">
        <v>16</v>
      </c>
      <c r="H294" s="31" t="s">
        <v>1622</v>
      </c>
      <c r="I294" s="19" t="str">
        <f>'Extraction IP'!F294&amp;'Extraction IP'!G294</f>
        <v>D4</v>
      </c>
      <c r="J294" s="45">
        <f t="array" ref="J294">INDEX(H:H,MATCH(1,(K294=A:A)*(L294=G:G),0))</f>
        <v>0</v>
      </c>
    </row>
    <row r="295" spans="1:10" s="13" customFormat="1" x14ac:dyDescent="0.25">
      <c r="A295" s="31" t="s">
        <v>1784</v>
      </c>
      <c r="B295" s="31" t="s">
        <v>1757</v>
      </c>
      <c r="C295" s="31" t="s">
        <v>4</v>
      </c>
      <c r="D295" s="31" t="s">
        <v>10</v>
      </c>
      <c r="E295" s="31" t="s">
        <v>1757</v>
      </c>
      <c r="F295" s="31" t="s">
        <v>20</v>
      </c>
      <c r="G295" s="31" t="s">
        <v>18</v>
      </c>
      <c r="H295" s="31" t="s">
        <v>1623</v>
      </c>
      <c r="I295" s="19" t="str">
        <f>'Extraction IP'!F295&amp;'Extraction IP'!G295</f>
        <v>D8</v>
      </c>
      <c r="J295" s="45">
        <f t="array" ref="J295">INDEX(H:H,MATCH(1,(K295=A:A)*(L295=G:G),0))</f>
        <v>0</v>
      </c>
    </row>
    <row r="296" spans="1:10" s="13" customFormat="1" x14ac:dyDescent="0.25">
      <c r="A296" s="31" t="s">
        <v>1784</v>
      </c>
      <c r="B296" s="31" t="s">
        <v>1757</v>
      </c>
      <c r="C296" s="31" t="s">
        <v>4</v>
      </c>
      <c r="D296" s="31" t="s">
        <v>10</v>
      </c>
      <c r="E296" s="31" t="s">
        <v>1757</v>
      </c>
      <c r="F296" s="31" t="s">
        <v>24</v>
      </c>
      <c r="G296" s="31" t="s">
        <v>13</v>
      </c>
      <c r="H296" s="31" t="s">
        <v>1624</v>
      </c>
      <c r="I296" s="19" t="str">
        <f>'Extraction IP'!F296&amp;'Extraction IP'!G296</f>
        <v>F0</v>
      </c>
      <c r="J296" s="45">
        <f t="array" ref="J296">INDEX(H:H,MATCH(1,(K296=A:A)*(L296=G:G),0))</f>
        <v>0</v>
      </c>
    </row>
    <row r="297" spans="1:10" s="13" customFormat="1" x14ac:dyDescent="0.25">
      <c r="A297" s="31" t="s">
        <v>1784</v>
      </c>
      <c r="B297" s="31" t="s">
        <v>1757</v>
      </c>
      <c r="C297" s="31" t="s">
        <v>4</v>
      </c>
      <c r="D297" s="31" t="s">
        <v>10</v>
      </c>
      <c r="E297" s="31" t="s">
        <v>1757</v>
      </c>
      <c r="F297" s="31" t="s">
        <v>24</v>
      </c>
      <c r="G297" s="31" t="s">
        <v>16</v>
      </c>
      <c r="H297" s="31" t="s">
        <v>1625</v>
      </c>
      <c r="I297" s="19" t="str">
        <f>'Extraction IP'!F297&amp;'Extraction IP'!G297</f>
        <v>F4</v>
      </c>
      <c r="J297" s="45">
        <f t="array" ref="J297">INDEX(H:H,MATCH(1,(K297=A:A)*(L297=G:G),0))</f>
        <v>0</v>
      </c>
    </row>
    <row r="298" spans="1:10" s="13" customFormat="1" x14ac:dyDescent="0.25">
      <c r="A298" s="31" t="s">
        <v>1784</v>
      </c>
      <c r="B298" s="31" t="s">
        <v>1757</v>
      </c>
      <c r="C298" s="31" t="s">
        <v>4</v>
      </c>
      <c r="D298" s="31" t="s">
        <v>10</v>
      </c>
      <c r="E298" s="31" t="s">
        <v>1757</v>
      </c>
      <c r="F298" s="31" t="s">
        <v>24</v>
      </c>
      <c r="G298" s="31" t="s">
        <v>18</v>
      </c>
      <c r="H298" s="31" t="s">
        <v>1626</v>
      </c>
      <c r="I298" s="19" t="str">
        <f>'Extraction IP'!F298&amp;'Extraction IP'!G298</f>
        <v>F8</v>
      </c>
      <c r="J298" s="45">
        <f t="array" ref="J298">INDEX(H:H,MATCH(1,(K298=A:A)*(L298=G:G),0))</f>
        <v>0</v>
      </c>
    </row>
    <row r="299" spans="1:10" s="13" customFormat="1" x14ac:dyDescent="0.25">
      <c r="A299" s="31" t="s">
        <v>1784</v>
      </c>
      <c r="B299" s="31" t="s">
        <v>1757</v>
      </c>
      <c r="C299" s="31" t="s">
        <v>4</v>
      </c>
      <c r="D299" s="31" t="s">
        <v>10</v>
      </c>
      <c r="E299" s="31" t="s">
        <v>1757</v>
      </c>
      <c r="F299" s="31" t="s">
        <v>36</v>
      </c>
      <c r="G299" s="31" t="s">
        <v>13</v>
      </c>
      <c r="H299" s="31" t="s">
        <v>1627</v>
      </c>
      <c r="I299" s="19" t="str">
        <f>'Extraction IP'!F299&amp;'Extraction IP'!G299</f>
        <v>H0</v>
      </c>
      <c r="J299" s="45">
        <f t="array" ref="J299">INDEX(H:H,MATCH(1,(K299=A:A)*(L299=G:G),0))</f>
        <v>0</v>
      </c>
    </row>
    <row r="300" spans="1:10" s="13" customFormat="1" x14ac:dyDescent="0.25">
      <c r="A300" s="31" t="s">
        <v>1784</v>
      </c>
      <c r="B300" s="31" t="s">
        <v>1757</v>
      </c>
      <c r="C300" s="31" t="s">
        <v>4</v>
      </c>
      <c r="D300" s="31" t="s">
        <v>10</v>
      </c>
      <c r="E300" s="31" t="s">
        <v>1757</v>
      </c>
      <c r="F300" s="31" t="s">
        <v>36</v>
      </c>
      <c r="G300" s="31" t="s">
        <v>16</v>
      </c>
      <c r="H300" s="31" t="s">
        <v>1628</v>
      </c>
      <c r="I300" s="19" t="str">
        <f>'Extraction IP'!F300&amp;'Extraction IP'!G300</f>
        <v>H4</v>
      </c>
      <c r="J300" s="45">
        <f t="array" ref="J300">INDEX(H:H,MATCH(1,(K300=A:A)*(L300=G:G),0))</f>
        <v>0</v>
      </c>
    </row>
    <row r="301" spans="1:10" s="13" customFormat="1" x14ac:dyDescent="0.25">
      <c r="A301" s="31" t="s">
        <v>1784</v>
      </c>
      <c r="B301" s="31" t="s">
        <v>1757</v>
      </c>
      <c r="C301" s="31" t="s">
        <v>4</v>
      </c>
      <c r="D301" s="31" t="s">
        <v>10</v>
      </c>
      <c r="E301" s="31" t="s">
        <v>1757</v>
      </c>
      <c r="F301" s="31" t="s">
        <v>36</v>
      </c>
      <c r="G301" s="31" t="s">
        <v>18</v>
      </c>
      <c r="H301" s="31" t="s">
        <v>1629</v>
      </c>
      <c r="I301" s="19" t="str">
        <f>'Extraction IP'!F301&amp;'Extraction IP'!G301</f>
        <v>H8</v>
      </c>
      <c r="J301" s="45">
        <f t="array" ref="J301">INDEX(H:H,MATCH(1,(K301=A:A)*(L301=G:G),0))</f>
        <v>0</v>
      </c>
    </row>
    <row r="302" spans="1:10" s="13" customFormat="1" x14ac:dyDescent="0.25">
      <c r="A302" s="31" t="s">
        <v>1785</v>
      </c>
      <c r="B302" s="31" t="s">
        <v>1757</v>
      </c>
      <c r="C302" s="31" t="s">
        <v>4</v>
      </c>
      <c r="D302" s="31" t="s">
        <v>10</v>
      </c>
      <c r="E302" s="31" t="s">
        <v>1757</v>
      </c>
      <c r="F302" s="31" t="s">
        <v>32</v>
      </c>
      <c r="G302" s="31" t="s">
        <v>13</v>
      </c>
      <c r="H302" s="31" t="s">
        <v>1579</v>
      </c>
      <c r="I302" s="19" t="str">
        <f>'Extraction IP'!F302&amp;'Extraction IP'!G302</f>
        <v>A0</v>
      </c>
      <c r="J302" s="45">
        <f t="array" ref="J302">INDEX(H:H,MATCH(1,(K302=A:A)*(L302=G:G),0))</f>
        <v>0</v>
      </c>
    </row>
    <row r="303" spans="1:10" s="13" customFormat="1" x14ac:dyDescent="0.25">
      <c r="A303" s="31" t="s">
        <v>1785</v>
      </c>
      <c r="B303" s="31" t="s">
        <v>1757</v>
      </c>
      <c r="C303" s="31" t="s">
        <v>4</v>
      </c>
      <c r="D303" s="31" t="s">
        <v>10</v>
      </c>
      <c r="E303" s="31" t="s">
        <v>1757</v>
      </c>
      <c r="F303" s="31" t="s">
        <v>32</v>
      </c>
      <c r="G303" s="31" t="s">
        <v>16</v>
      </c>
      <c r="H303" s="31" t="s">
        <v>1580</v>
      </c>
      <c r="I303" s="19" t="str">
        <f>'Extraction IP'!F303&amp;'Extraction IP'!G303</f>
        <v>A4</v>
      </c>
      <c r="J303" s="45">
        <f t="array" ref="J303">INDEX(H:H,MATCH(1,(K303=A:A)*(L303=G:G),0))</f>
        <v>0</v>
      </c>
    </row>
    <row r="304" spans="1:10" s="13" customFormat="1" x14ac:dyDescent="0.25">
      <c r="A304" s="31" t="s">
        <v>1785</v>
      </c>
      <c r="B304" s="31" t="s">
        <v>1757</v>
      </c>
      <c r="C304" s="31" t="s">
        <v>4</v>
      </c>
      <c r="D304" s="31" t="s">
        <v>10</v>
      </c>
      <c r="E304" s="31" t="s">
        <v>1757</v>
      </c>
      <c r="F304" s="31" t="s">
        <v>32</v>
      </c>
      <c r="G304" s="31" t="s">
        <v>18</v>
      </c>
      <c r="H304" s="31" t="s">
        <v>1581</v>
      </c>
      <c r="I304" s="19" t="str">
        <f>'Extraction IP'!F304&amp;'Extraction IP'!G304</f>
        <v>A8</v>
      </c>
      <c r="J304" s="45">
        <f t="array" ref="J304">INDEX(H:H,MATCH(1,(K304=A:A)*(L304=G:G),0))</f>
        <v>0</v>
      </c>
    </row>
    <row r="305" spans="1:10" s="13" customFormat="1" x14ac:dyDescent="0.25">
      <c r="A305" s="31" t="s">
        <v>1785</v>
      </c>
      <c r="B305" s="31" t="s">
        <v>1757</v>
      </c>
      <c r="C305" s="31" t="s">
        <v>4</v>
      </c>
      <c r="D305" s="31" t="s">
        <v>10</v>
      </c>
      <c r="E305" s="31" t="s">
        <v>1757</v>
      </c>
      <c r="F305" s="31" t="s">
        <v>28</v>
      </c>
      <c r="G305" s="31" t="s">
        <v>13</v>
      </c>
      <c r="H305" s="31" t="s">
        <v>1582</v>
      </c>
      <c r="I305" s="19" t="str">
        <f>'Extraction IP'!F305&amp;'Extraction IP'!G305</f>
        <v>B0</v>
      </c>
      <c r="J305" s="45">
        <f t="array" ref="J305">INDEX(H:H,MATCH(1,(K305=A:A)*(L305=G:G),0))</f>
        <v>0</v>
      </c>
    </row>
    <row r="306" spans="1:10" s="13" customFormat="1" x14ac:dyDescent="0.25">
      <c r="A306" s="31" t="s">
        <v>1785</v>
      </c>
      <c r="B306" s="31" t="s">
        <v>1757</v>
      </c>
      <c r="C306" s="31" t="s">
        <v>4</v>
      </c>
      <c r="D306" s="31" t="s">
        <v>10</v>
      </c>
      <c r="E306" s="31" t="s">
        <v>1757</v>
      </c>
      <c r="F306" s="31" t="s">
        <v>28</v>
      </c>
      <c r="G306" s="31" t="s">
        <v>16</v>
      </c>
      <c r="H306" s="31" t="s">
        <v>1583</v>
      </c>
      <c r="I306" s="19" t="str">
        <f>'Extraction IP'!F306&amp;'Extraction IP'!G306</f>
        <v>B4</v>
      </c>
      <c r="J306" s="45">
        <f t="array" ref="J306">INDEX(H:H,MATCH(1,(K306=A:A)*(L306=G:G),0))</f>
        <v>0</v>
      </c>
    </row>
    <row r="307" spans="1:10" s="13" customFormat="1" x14ac:dyDescent="0.25">
      <c r="A307" s="31" t="s">
        <v>1785</v>
      </c>
      <c r="B307" s="31" t="s">
        <v>1757</v>
      </c>
      <c r="C307" s="31" t="s">
        <v>4</v>
      </c>
      <c r="D307" s="31" t="s">
        <v>10</v>
      </c>
      <c r="E307" s="31" t="s">
        <v>1757</v>
      </c>
      <c r="F307" s="31" t="s">
        <v>28</v>
      </c>
      <c r="G307" s="31" t="s">
        <v>18</v>
      </c>
      <c r="H307" s="31" t="s">
        <v>1584</v>
      </c>
      <c r="I307" s="19" t="str">
        <f>'Extraction IP'!F307&amp;'Extraction IP'!G307</f>
        <v>B8</v>
      </c>
      <c r="J307" s="45">
        <f t="array" ref="J307">INDEX(H:H,MATCH(1,(K307=A:A)*(L307=G:G),0))</f>
        <v>0</v>
      </c>
    </row>
    <row r="308" spans="1:10" s="13" customFormat="1" x14ac:dyDescent="0.25">
      <c r="A308" s="31" t="s">
        <v>1785</v>
      </c>
      <c r="B308" s="31" t="s">
        <v>1757</v>
      </c>
      <c r="C308" s="31" t="s">
        <v>4</v>
      </c>
      <c r="D308" s="31" t="s">
        <v>10</v>
      </c>
      <c r="E308" s="31" t="s">
        <v>1757</v>
      </c>
      <c r="F308" s="31" t="s">
        <v>149</v>
      </c>
      <c r="G308" s="31" t="s">
        <v>13</v>
      </c>
      <c r="H308" s="31" t="s">
        <v>1585</v>
      </c>
      <c r="I308" s="19" t="str">
        <f>'Extraction IP'!F308&amp;'Extraction IP'!G308</f>
        <v>C0</v>
      </c>
      <c r="J308" s="45">
        <f t="array" ref="J308">INDEX(H:H,MATCH(1,(K308=A:A)*(L308=G:G),0))</f>
        <v>0</v>
      </c>
    </row>
    <row r="309" spans="1:10" s="13" customFormat="1" x14ac:dyDescent="0.25">
      <c r="A309" s="31" t="s">
        <v>1785</v>
      </c>
      <c r="B309" s="31" t="s">
        <v>1757</v>
      </c>
      <c r="C309" s="31" t="s">
        <v>4</v>
      </c>
      <c r="D309" s="31" t="s">
        <v>10</v>
      </c>
      <c r="E309" s="31" t="s">
        <v>1757</v>
      </c>
      <c r="F309" s="31" t="s">
        <v>149</v>
      </c>
      <c r="G309" s="31" t="s">
        <v>16</v>
      </c>
      <c r="H309" s="31" t="s">
        <v>1586</v>
      </c>
      <c r="I309" s="19" t="str">
        <f>'Extraction IP'!F309&amp;'Extraction IP'!G309</f>
        <v>C4</v>
      </c>
      <c r="J309" s="45">
        <f t="array" ref="J309">INDEX(H:H,MATCH(1,(K309=A:A)*(L309=G:G),0))</f>
        <v>0</v>
      </c>
    </row>
    <row r="310" spans="1:10" s="13" customFormat="1" x14ac:dyDescent="0.25">
      <c r="A310" s="31" t="s">
        <v>1785</v>
      </c>
      <c r="B310" s="31" t="s">
        <v>1757</v>
      </c>
      <c r="C310" s="31" t="s">
        <v>4</v>
      </c>
      <c r="D310" s="31" t="s">
        <v>10</v>
      </c>
      <c r="E310" s="31" t="s">
        <v>1757</v>
      </c>
      <c r="F310" s="31" t="s">
        <v>149</v>
      </c>
      <c r="G310" s="31" t="s">
        <v>18</v>
      </c>
      <c r="H310" s="31" t="s">
        <v>1587</v>
      </c>
      <c r="I310" s="19" t="str">
        <f>'Extraction IP'!F310&amp;'Extraction IP'!G310</f>
        <v>C8</v>
      </c>
      <c r="J310" s="45">
        <f t="array" ref="J310">INDEX(H:H,MATCH(1,(K310=A:A)*(L310=G:G),0))</f>
        <v>0</v>
      </c>
    </row>
    <row r="311" spans="1:10" s="13" customFormat="1" x14ac:dyDescent="0.25">
      <c r="A311" s="31" t="s">
        <v>1785</v>
      </c>
      <c r="B311" s="31" t="s">
        <v>1757</v>
      </c>
      <c r="C311" s="31" t="s">
        <v>4</v>
      </c>
      <c r="D311" s="31" t="s">
        <v>10</v>
      </c>
      <c r="E311" s="31" t="s">
        <v>1757</v>
      </c>
      <c r="F311" s="31" t="s">
        <v>20</v>
      </c>
      <c r="G311" s="31" t="s">
        <v>13</v>
      </c>
      <c r="H311" s="31" t="s">
        <v>1588</v>
      </c>
      <c r="I311" s="19" t="str">
        <f>'Extraction IP'!F311&amp;'Extraction IP'!G311</f>
        <v>D0</v>
      </c>
      <c r="J311" s="45">
        <f t="array" ref="J311">INDEX(H:H,MATCH(1,(K311=A:A)*(L311=G:G),0))</f>
        <v>0</v>
      </c>
    </row>
    <row r="312" spans="1:10" s="13" customFormat="1" x14ac:dyDescent="0.25">
      <c r="A312" s="31" t="s">
        <v>1785</v>
      </c>
      <c r="B312" s="31" t="s">
        <v>1757</v>
      </c>
      <c r="C312" s="31" t="s">
        <v>4</v>
      </c>
      <c r="D312" s="31" t="s">
        <v>10</v>
      </c>
      <c r="E312" s="31" t="s">
        <v>1757</v>
      </c>
      <c r="F312" s="31" t="s">
        <v>20</v>
      </c>
      <c r="G312" s="31" t="s">
        <v>16</v>
      </c>
      <c r="H312" s="31" t="s">
        <v>1589</v>
      </c>
      <c r="I312" s="19" t="str">
        <f>'Extraction IP'!F312&amp;'Extraction IP'!G312</f>
        <v>D4</v>
      </c>
      <c r="J312" s="45">
        <f t="array" ref="J312">INDEX(H:H,MATCH(1,(K312=A:A)*(L312=G:G),0))</f>
        <v>0</v>
      </c>
    </row>
    <row r="313" spans="1:10" s="13" customFormat="1" x14ac:dyDescent="0.25">
      <c r="A313" s="31" t="s">
        <v>1785</v>
      </c>
      <c r="B313" s="31" t="s">
        <v>1757</v>
      </c>
      <c r="C313" s="31" t="s">
        <v>4</v>
      </c>
      <c r="D313" s="31" t="s">
        <v>10</v>
      </c>
      <c r="E313" s="31" t="s">
        <v>1757</v>
      </c>
      <c r="F313" s="31" t="s">
        <v>20</v>
      </c>
      <c r="G313" s="31" t="s">
        <v>18</v>
      </c>
      <c r="H313" s="31" t="s">
        <v>1590</v>
      </c>
      <c r="I313" s="19" t="str">
        <f>'Extraction IP'!F313&amp;'Extraction IP'!G313</f>
        <v>D8</v>
      </c>
      <c r="J313" s="45">
        <f t="array" ref="J313">INDEX(H:H,MATCH(1,(K313=A:A)*(L313=G:G),0))</f>
        <v>0</v>
      </c>
    </row>
    <row r="314" spans="1:10" s="13" customFormat="1" x14ac:dyDescent="0.25">
      <c r="A314" s="31" t="s">
        <v>1785</v>
      </c>
      <c r="B314" s="31" t="s">
        <v>1757</v>
      </c>
      <c r="C314" s="31" t="s">
        <v>4</v>
      </c>
      <c r="D314" s="31" t="s">
        <v>10</v>
      </c>
      <c r="E314" s="31" t="s">
        <v>1757</v>
      </c>
      <c r="F314" s="31" t="s">
        <v>24</v>
      </c>
      <c r="G314" s="31" t="s">
        <v>13</v>
      </c>
      <c r="H314" s="31" t="s">
        <v>1591</v>
      </c>
      <c r="I314" s="19" t="str">
        <f>'Extraction IP'!F314&amp;'Extraction IP'!G314</f>
        <v>F0</v>
      </c>
      <c r="J314" s="45">
        <f t="array" ref="J314">INDEX(H:H,MATCH(1,(K314=A:A)*(L314=G:G),0))</f>
        <v>0</v>
      </c>
    </row>
    <row r="315" spans="1:10" s="13" customFormat="1" x14ac:dyDescent="0.25">
      <c r="A315" s="31" t="s">
        <v>1785</v>
      </c>
      <c r="B315" s="31" t="s">
        <v>1757</v>
      </c>
      <c r="C315" s="31" t="s">
        <v>4</v>
      </c>
      <c r="D315" s="31" t="s">
        <v>10</v>
      </c>
      <c r="E315" s="31" t="s">
        <v>1757</v>
      </c>
      <c r="F315" s="31" t="s">
        <v>24</v>
      </c>
      <c r="G315" s="31" t="s">
        <v>16</v>
      </c>
      <c r="H315" s="31" t="s">
        <v>1592</v>
      </c>
      <c r="I315" s="19" t="str">
        <f>'Extraction IP'!F315&amp;'Extraction IP'!G315</f>
        <v>F4</v>
      </c>
      <c r="J315" s="45">
        <f t="array" ref="J315">INDEX(H:H,MATCH(1,(K315=A:A)*(L315=G:G),0))</f>
        <v>0</v>
      </c>
    </row>
    <row r="316" spans="1:10" s="13" customFormat="1" x14ac:dyDescent="0.25">
      <c r="A316" s="31" t="s">
        <v>1785</v>
      </c>
      <c r="B316" s="31" t="s">
        <v>1757</v>
      </c>
      <c r="C316" s="31" t="s">
        <v>4</v>
      </c>
      <c r="D316" s="31" t="s">
        <v>10</v>
      </c>
      <c r="E316" s="31" t="s">
        <v>1757</v>
      </c>
      <c r="F316" s="31" t="s">
        <v>24</v>
      </c>
      <c r="G316" s="31" t="s">
        <v>18</v>
      </c>
      <c r="H316" s="31" t="s">
        <v>1593</v>
      </c>
      <c r="I316" s="19" t="str">
        <f>'Extraction IP'!F316&amp;'Extraction IP'!G316</f>
        <v>F8</v>
      </c>
      <c r="J316" s="45">
        <f t="array" ref="J316">INDEX(H:H,MATCH(1,(K316=A:A)*(L316=G:G),0))</f>
        <v>0</v>
      </c>
    </row>
    <row r="317" spans="1:10" s="13" customFormat="1" x14ac:dyDescent="0.25">
      <c r="A317" s="31" t="s">
        <v>1785</v>
      </c>
      <c r="B317" s="31" t="s">
        <v>1757</v>
      </c>
      <c r="C317" s="31" t="s">
        <v>4</v>
      </c>
      <c r="D317" s="31" t="s">
        <v>10</v>
      </c>
      <c r="E317" s="31" t="s">
        <v>1757</v>
      </c>
      <c r="F317" s="31" t="s">
        <v>36</v>
      </c>
      <c r="G317" s="31" t="s">
        <v>13</v>
      </c>
      <c r="H317" s="31" t="s">
        <v>1594</v>
      </c>
      <c r="I317" s="19" t="str">
        <f>'Extraction IP'!F317&amp;'Extraction IP'!G317</f>
        <v>H0</v>
      </c>
      <c r="J317" s="45">
        <f t="array" ref="J317">INDEX(H:H,MATCH(1,(K317=A:A)*(L317=G:G),0))</f>
        <v>0</v>
      </c>
    </row>
    <row r="318" spans="1:10" s="13" customFormat="1" x14ac:dyDescent="0.25">
      <c r="A318" s="31" t="s">
        <v>1785</v>
      </c>
      <c r="B318" s="31" t="s">
        <v>1757</v>
      </c>
      <c r="C318" s="31" t="s">
        <v>4</v>
      </c>
      <c r="D318" s="31" t="s">
        <v>10</v>
      </c>
      <c r="E318" s="31" t="s">
        <v>1757</v>
      </c>
      <c r="F318" s="31" t="s">
        <v>36</v>
      </c>
      <c r="G318" s="31" t="s">
        <v>16</v>
      </c>
      <c r="H318" s="31" t="s">
        <v>1595</v>
      </c>
      <c r="I318" s="19" t="str">
        <f>'Extraction IP'!F318&amp;'Extraction IP'!G318</f>
        <v>H4</v>
      </c>
      <c r="J318" s="45">
        <f t="array" ref="J318">INDEX(H:H,MATCH(1,(K318=A:A)*(L318=G:G),0))</f>
        <v>0</v>
      </c>
    </row>
    <row r="319" spans="1:10" s="13" customFormat="1" x14ac:dyDescent="0.25">
      <c r="A319" s="31" t="s">
        <v>1785</v>
      </c>
      <c r="B319" s="31" t="s">
        <v>1757</v>
      </c>
      <c r="C319" s="31" t="s">
        <v>4</v>
      </c>
      <c r="D319" s="31" t="s">
        <v>10</v>
      </c>
      <c r="E319" s="31" t="s">
        <v>1757</v>
      </c>
      <c r="F319" s="31" t="s">
        <v>36</v>
      </c>
      <c r="G319" s="31" t="s">
        <v>18</v>
      </c>
      <c r="H319" s="31" t="s">
        <v>1596</v>
      </c>
      <c r="I319" s="19" t="str">
        <f>'Extraction IP'!F319&amp;'Extraction IP'!G319</f>
        <v>H8</v>
      </c>
      <c r="J319" s="45">
        <f t="array" ref="J319">INDEX(H:H,MATCH(1,(K319=A:A)*(L319=G:G),0))</f>
        <v>0</v>
      </c>
    </row>
    <row r="320" spans="1:10" s="13" customFormat="1" x14ac:dyDescent="0.25">
      <c r="A320" s="31" t="s">
        <v>1786</v>
      </c>
      <c r="B320" s="31" t="s">
        <v>387</v>
      </c>
      <c r="C320" s="31" t="s">
        <v>4</v>
      </c>
      <c r="D320" s="31" t="s">
        <v>10</v>
      </c>
      <c r="E320" s="31" t="s">
        <v>387</v>
      </c>
      <c r="F320" s="31" t="s">
        <v>24</v>
      </c>
      <c r="G320" s="31" t="s">
        <v>18</v>
      </c>
      <c r="H320" s="31" t="s">
        <v>1704</v>
      </c>
      <c r="I320" s="19" t="str">
        <f>'Extraction IP'!F320&amp;'Extraction IP'!G320</f>
        <v>F8</v>
      </c>
      <c r="J320" s="45">
        <f t="array" ref="J320">INDEX(H:H,MATCH(1,(K320=A:A)*(L320=G:G),0))</f>
        <v>0</v>
      </c>
    </row>
    <row r="321" spans="1:10" s="13" customFormat="1" x14ac:dyDescent="0.25">
      <c r="A321" s="31" t="s">
        <v>1786</v>
      </c>
      <c r="B321" s="31" t="s">
        <v>387</v>
      </c>
      <c r="C321" s="31" t="s">
        <v>4</v>
      </c>
      <c r="D321" s="31" t="s">
        <v>10</v>
      </c>
      <c r="E321" s="31" t="s">
        <v>387</v>
      </c>
      <c r="F321" s="31" t="s">
        <v>24</v>
      </c>
      <c r="G321" s="31" t="s">
        <v>13</v>
      </c>
      <c r="H321" s="31" t="s">
        <v>1705</v>
      </c>
      <c r="I321" s="19" t="str">
        <f>'Extraction IP'!F321&amp;'Extraction IP'!G321</f>
        <v>F0</v>
      </c>
      <c r="J321" s="45">
        <f t="array" ref="J321">INDEX(H:H,MATCH(1,(K321=A:A)*(L321=G:G),0))</f>
        <v>0</v>
      </c>
    </row>
    <row r="322" spans="1:10" s="13" customFormat="1" x14ac:dyDescent="0.25">
      <c r="A322" s="31" t="s">
        <v>1786</v>
      </c>
      <c r="B322" s="31" t="s">
        <v>387</v>
      </c>
      <c r="C322" s="31" t="s">
        <v>4</v>
      </c>
      <c r="D322" s="31" t="s">
        <v>10</v>
      </c>
      <c r="E322" s="31" t="s">
        <v>387</v>
      </c>
      <c r="F322" s="31" t="s">
        <v>24</v>
      </c>
      <c r="G322" s="31" t="s">
        <v>16</v>
      </c>
      <c r="H322" s="31" t="s">
        <v>1706</v>
      </c>
      <c r="I322" s="19" t="str">
        <f>'Extraction IP'!F322&amp;'Extraction IP'!G322</f>
        <v>F4</v>
      </c>
      <c r="J322" s="45">
        <f t="array" ref="J322">INDEX(H:H,MATCH(1,(K322=A:A)*(L322=G:G),0))</f>
        <v>0</v>
      </c>
    </row>
    <row r="323" spans="1:10" s="13" customFormat="1" x14ac:dyDescent="0.25">
      <c r="A323" s="31" t="s">
        <v>1787</v>
      </c>
      <c r="B323" s="31" t="s">
        <v>1757</v>
      </c>
      <c r="C323" s="31" t="s">
        <v>4</v>
      </c>
      <c r="D323" s="31" t="s">
        <v>10</v>
      </c>
      <c r="E323" s="31" t="s">
        <v>1757</v>
      </c>
      <c r="F323" s="31" t="s">
        <v>32</v>
      </c>
      <c r="G323" s="31" t="s">
        <v>13</v>
      </c>
      <c r="H323" s="31" t="s">
        <v>1630</v>
      </c>
      <c r="I323" s="19" t="str">
        <f>'Extraction IP'!F323&amp;'Extraction IP'!G323</f>
        <v>A0</v>
      </c>
      <c r="J323" s="45">
        <f t="array" ref="J323">INDEX(H:H,MATCH(1,(K323=A:A)*(L323=G:G),0))</f>
        <v>0</v>
      </c>
    </row>
    <row r="324" spans="1:10" s="13" customFormat="1" x14ac:dyDescent="0.25">
      <c r="A324" s="31" t="s">
        <v>1787</v>
      </c>
      <c r="B324" s="31" t="s">
        <v>1757</v>
      </c>
      <c r="C324" s="31" t="s">
        <v>4</v>
      </c>
      <c r="D324" s="31" t="s">
        <v>10</v>
      </c>
      <c r="E324" s="31" t="s">
        <v>1757</v>
      </c>
      <c r="F324" s="31" t="s">
        <v>32</v>
      </c>
      <c r="G324" s="31" t="s">
        <v>16</v>
      </c>
      <c r="H324" s="31" t="s">
        <v>1631</v>
      </c>
      <c r="I324" s="19" t="str">
        <f>'Extraction IP'!F324&amp;'Extraction IP'!G324</f>
        <v>A4</v>
      </c>
      <c r="J324" s="45">
        <f t="array" ref="J324">INDEX(H:H,MATCH(1,(K324=A:A)*(L324=G:G),0))</f>
        <v>0</v>
      </c>
    </row>
    <row r="325" spans="1:10" s="13" customFormat="1" x14ac:dyDescent="0.25">
      <c r="A325" s="31" t="s">
        <v>1787</v>
      </c>
      <c r="B325" s="31" t="s">
        <v>1757</v>
      </c>
      <c r="C325" s="31" t="s">
        <v>4</v>
      </c>
      <c r="D325" s="31" t="s">
        <v>10</v>
      </c>
      <c r="E325" s="31" t="s">
        <v>1757</v>
      </c>
      <c r="F325" s="31" t="s">
        <v>32</v>
      </c>
      <c r="G325" s="31" t="s">
        <v>18</v>
      </c>
      <c r="H325" s="31" t="s">
        <v>1632</v>
      </c>
      <c r="I325" s="19" t="str">
        <f>'Extraction IP'!F325&amp;'Extraction IP'!G325</f>
        <v>A8</v>
      </c>
      <c r="J325" s="45">
        <f t="array" ref="J325">INDEX(H:H,MATCH(1,(K325=A:A)*(L325=G:G),0))</f>
        <v>0</v>
      </c>
    </row>
    <row r="326" spans="1:10" s="13" customFormat="1" x14ac:dyDescent="0.25">
      <c r="A326" s="31" t="s">
        <v>1787</v>
      </c>
      <c r="B326" s="31" t="s">
        <v>1757</v>
      </c>
      <c r="C326" s="31" t="s">
        <v>4</v>
      </c>
      <c r="D326" s="31" t="s">
        <v>10</v>
      </c>
      <c r="E326" s="31" t="s">
        <v>1757</v>
      </c>
      <c r="F326" s="31" t="s">
        <v>28</v>
      </c>
      <c r="G326" s="31" t="s">
        <v>13</v>
      </c>
      <c r="H326" s="31" t="s">
        <v>1633</v>
      </c>
      <c r="I326" s="19" t="str">
        <f>'Extraction IP'!F326&amp;'Extraction IP'!G326</f>
        <v>B0</v>
      </c>
      <c r="J326" s="45">
        <f t="array" ref="J326">INDEX(H:H,MATCH(1,(K326=A:A)*(L326=G:G),0))</f>
        <v>0</v>
      </c>
    </row>
    <row r="327" spans="1:10" s="13" customFormat="1" x14ac:dyDescent="0.25">
      <c r="A327" s="31" t="s">
        <v>1787</v>
      </c>
      <c r="B327" s="31" t="s">
        <v>1757</v>
      </c>
      <c r="C327" s="31" t="s">
        <v>4</v>
      </c>
      <c r="D327" s="31" t="s">
        <v>10</v>
      </c>
      <c r="E327" s="31" t="s">
        <v>1757</v>
      </c>
      <c r="F327" s="31" t="s">
        <v>28</v>
      </c>
      <c r="G327" s="31" t="s">
        <v>16</v>
      </c>
      <c r="H327" s="31" t="s">
        <v>1634</v>
      </c>
      <c r="I327" s="19" t="str">
        <f>'Extraction IP'!F327&amp;'Extraction IP'!G327</f>
        <v>B4</v>
      </c>
      <c r="J327" s="45">
        <f t="array" ref="J327">INDEX(H:H,MATCH(1,(K327=A:A)*(L327=G:G),0))</f>
        <v>0</v>
      </c>
    </row>
    <row r="328" spans="1:10" s="13" customFormat="1" x14ac:dyDescent="0.25">
      <c r="A328" s="31" t="s">
        <v>1787</v>
      </c>
      <c r="B328" s="31" t="s">
        <v>1757</v>
      </c>
      <c r="C328" s="31" t="s">
        <v>4</v>
      </c>
      <c r="D328" s="31" t="s">
        <v>10</v>
      </c>
      <c r="E328" s="31" t="s">
        <v>1757</v>
      </c>
      <c r="F328" s="31" t="s">
        <v>28</v>
      </c>
      <c r="G328" s="31" t="s">
        <v>18</v>
      </c>
      <c r="H328" s="31" t="s">
        <v>1635</v>
      </c>
      <c r="I328" s="19" t="str">
        <f>'Extraction IP'!F328&amp;'Extraction IP'!G328</f>
        <v>B8</v>
      </c>
      <c r="J328" s="45">
        <f t="array" ref="J328">INDEX(H:H,MATCH(1,(K328=A:A)*(L328=G:G),0))</f>
        <v>0</v>
      </c>
    </row>
    <row r="329" spans="1:10" s="13" customFormat="1" x14ac:dyDescent="0.25">
      <c r="A329" s="31" t="s">
        <v>1787</v>
      </c>
      <c r="B329" s="31" t="s">
        <v>1757</v>
      </c>
      <c r="C329" s="31" t="s">
        <v>4</v>
      </c>
      <c r="D329" s="31" t="s">
        <v>10</v>
      </c>
      <c r="E329" s="31" t="s">
        <v>1757</v>
      </c>
      <c r="F329" s="31" t="s">
        <v>149</v>
      </c>
      <c r="G329" s="31" t="s">
        <v>13</v>
      </c>
      <c r="H329" s="31" t="s">
        <v>1636</v>
      </c>
      <c r="I329" s="19" t="str">
        <f>'Extraction IP'!F329&amp;'Extraction IP'!G329</f>
        <v>C0</v>
      </c>
      <c r="J329" s="45">
        <f t="array" ref="J329">INDEX(H:H,MATCH(1,(K329=A:A)*(L329=G:G),0))</f>
        <v>0</v>
      </c>
    </row>
    <row r="330" spans="1:10" s="13" customFormat="1" x14ac:dyDescent="0.25">
      <c r="A330" s="31" t="s">
        <v>1787</v>
      </c>
      <c r="B330" s="31" t="s">
        <v>1757</v>
      </c>
      <c r="C330" s="31" t="s">
        <v>4</v>
      </c>
      <c r="D330" s="31" t="s">
        <v>10</v>
      </c>
      <c r="E330" s="31" t="s">
        <v>1757</v>
      </c>
      <c r="F330" s="31" t="s">
        <v>149</v>
      </c>
      <c r="G330" s="31" t="s">
        <v>16</v>
      </c>
      <c r="H330" s="31" t="s">
        <v>1637</v>
      </c>
      <c r="I330" s="19" t="str">
        <f>'Extraction IP'!F330&amp;'Extraction IP'!G330</f>
        <v>C4</v>
      </c>
      <c r="J330" s="45">
        <f t="array" ref="J330">INDEX(H:H,MATCH(1,(K330=A:A)*(L330=G:G),0))</f>
        <v>0</v>
      </c>
    </row>
    <row r="331" spans="1:10" s="13" customFormat="1" x14ac:dyDescent="0.25">
      <c r="A331" s="31" t="s">
        <v>1787</v>
      </c>
      <c r="B331" s="31" t="s">
        <v>1757</v>
      </c>
      <c r="C331" s="31" t="s">
        <v>4</v>
      </c>
      <c r="D331" s="31" t="s">
        <v>10</v>
      </c>
      <c r="E331" s="31" t="s">
        <v>1757</v>
      </c>
      <c r="F331" s="31" t="s">
        <v>149</v>
      </c>
      <c r="G331" s="31" t="s">
        <v>18</v>
      </c>
      <c r="H331" s="31" t="s">
        <v>1638</v>
      </c>
      <c r="I331" s="19" t="str">
        <f>'Extraction IP'!F331&amp;'Extraction IP'!G331</f>
        <v>C8</v>
      </c>
      <c r="J331" s="45">
        <f t="array" ref="J331">INDEX(H:H,MATCH(1,(K331=A:A)*(L331=G:G),0))</f>
        <v>0</v>
      </c>
    </row>
    <row r="332" spans="1:10" s="13" customFormat="1" x14ac:dyDescent="0.25">
      <c r="A332" s="31" t="s">
        <v>1787</v>
      </c>
      <c r="B332" s="31" t="s">
        <v>1757</v>
      </c>
      <c r="C332" s="31" t="s">
        <v>4</v>
      </c>
      <c r="D332" s="31" t="s">
        <v>10</v>
      </c>
      <c r="E332" s="31" t="s">
        <v>1757</v>
      </c>
      <c r="F332" s="31" t="s">
        <v>20</v>
      </c>
      <c r="G332" s="31" t="s">
        <v>16</v>
      </c>
      <c r="H332" s="31" t="s">
        <v>1639</v>
      </c>
      <c r="I332" s="19" t="str">
        <f>'Extraction IP'!F332&amp;'Extraction IP'!G332</f>
        <v>D4</v>
      </c>
      <c r="J332" s="45">
        <f t="array" ref="J332">INDEX(H:H,MATCH(1,(K332=A:A)*(L332=G:G),0))</f>
        <v>0</v>
      </c>
    </row>
    <row r="333" spans="1:10" s="13" customFormat="1" x14ac:dyDescent="0.25">
      <c r="A333" s="31" t="s">
        <v>1787</v>
      </c>
      <c r="B333" s="31" t="s">
        <v>1757</v>
      </c>
      <c r="C333" s="31" t="s">
        <v>4</v>
      </c>
      <c r="D333" s="31" t="s">
        <v>10</v>
      </c>
      <c r="E333" s="31" t="s">
        <v>1757</v>
      </c>
      <c r="F333" s="31" t="s">
        <v>20</v>
      </c>
      <c r="G333" s="31" t="s">
        <v>16</v>
      </c>
      <c r="H333" s="31" t="s">
        <v>1640</v>
      </c>
      <c r="I333" s="19" t="str">
        <f>'Extraction IP'!F333&amp;'Extraction IP'!G333</f>
        <v>D4</v>
      </c>
      <c r="J333" s="45">
        <f t="array" ref="J333">INDEX(H:H,MATCH(1,(K333=A:A)*(L333=G:G),0))</f>
        <v>0</v>
      </c>
    </row>
    <row r="334" spans="1:10" s="13" customFormat="1" x14ac:dyDescent="0.25">
      <c r="A334" s="31" t="s">
        <v>1787</v>
      </c>
      <c r="B334" s="31" t="s">
        <v>1757</v>
      </c>
      <c r="C334" s="31" t="s">
        <v>4</v>
      </c>
      <c r="D334" s="31" t="s">
        <v>10</v>
      </c>
      <c r="E334" s="31" t="s">
        <v>1757</v>
      </c>
      <c r="F334" s="31" t="s">
        <v>20</v>
      </c>
      <c r="G334" s="31" t="s">
        <v>18</v>
      </c>
      <c r="H334" s="31" t="s">
        <v>1641</v>
      </c>
      <c r="I334" s="19" t="str">
        <f>'Extraction IP'!F334&amp;'Extraction IP'!G334</f>
        <v>D8</v>
      </c>
      <c r="J334" s="45">
        <f t="array" ref="J334">INDEX(H:H,MATCH(1,(K334=A:A)*(L334=G:G),0))</f>
        <v>0</v>
      </c>
    </row>
    <row r="335" spans="1:10" s="13" customFormat="1" x14ac:dyDescent="0.25">
      <c r="A335" s="31" t="s">
        <v>1787</v>
      </c>
      <c r="B335" s="31" t="s">
        <v>1757</v>
      </c>
      <c r="C335" s="31" t="s">
        <v>4</v>
      </c>
      <c r="D335" s="31" t="s">
        <v>10</v>
      </c>
      <c r="E335" s="31" t="s">
        <v>1757</v>
      </c>
      <c r="F335" s="31" t="s">
        <v>24</v>
      </c>
      <c r="G335" s="31" t="s">
        <v>13</v>
      </c>
      <c r="H335" s="31" t="s">
        <v>1642</v>
      </c>
      <c r="I335" s="19" t="str">
        <f>'Extraction IP'!F335&amp;'Extraction IP'!G335</f>
        <v>F0</v>
      </c>
      <c r="J335" s="45">
        <f t="array" ref="J335">INDEX(H:H,MATCH(1,(K335=A:A)*(L335=G:G),0))</f>
        <v>0</v>
      </c>
    </row>
    <row r="336" spans="1:10" s="13" customFormat="1" x14ac:dyDescent="0.25">
      <c r="A336" s="31" t="s">
        <v>1787</v>
      </c>
      <c r="B336" s="31" t="s">
        <v>1757</v>
      </c>
      <c r="C336" s="31" t="s">
        <v>4</v>
      </c>
      <c r="D336" s="31" t="s">
        <v>10</v>
      </c>
      <c r="E336" s="31" t="s">
        <v>1757</v>
      </c>
      <c r="F336" s="31" t="s">
        <v>24</v>
      </c>
      <c r="G336" s="31" t="s">
        <v>16</v>
      </c>
      <c r="H336" s="31" t="s">
        <v>1643</v>
      </c>
      <c r="I336" s="19" t="str">
        <f>'Extraction IP'!F336&amp;'Extraction IP'!G336</f>
        <v>F4</v>
      </c>
      <c r="J336" s="45">
        <f t="array" ref="J336">INDEX(H:H,MATCH(1,(K336=A:A)*(L336=G:G),0))</f>
        <v>0</v>
      </c>
    </row>
    <row r="337" spans="1:10" s="13" customFormat="1" x14ac:dyDescent="0.25">
      <c r="A337" s="31" t="s">
        <v>1787</v>
      </c>
      <c r="B337" s="31" t="s">
        <v>1757</v>
      </c>
      <c r="C337" s="31" t="s">
        <v>4</v>
      </c>
      <c r="D337" s="31" t="s">
        <v>10</v>
      </c>
      <c r="E337" s="31" t="s">
        <v>1757</v>
      </c>
      <c r="F337" s="31" t="s">
        <v>24</v>
      </c>
      <c r="G337" s="31" t="s">
        <v>18</v>
      </c>
      <c r="H337" s="31" t="s">
        <v>1644</v>
      </c>
      <c r="I337" s="19" t="str">
        <f>'Extraction IP'!F337&amp;'Extraction IP'!G337</f>
        <v>F8</v>
      </c>
      <c r="J337" s="45">
        <f t="array" ref="J337">INDEX(H:H,MATCH(1,(K337=A:A)*(L337=G:G),0))</f>
        <v>0</v>
      </c>
    </row>
    <row r="338" spans="1:10" s="13" customFormat="1" x14ac:dyDescent="0.25">
      <c r="A338" s="31" t="s">
        <v>1788</v>
      </c>
      <c r="B338" s="31" t="s">
        <v>1757</v>
      </c>
      <c r="C338" s="31" t="s">
        <v>4</v>
      </c>
      <c r="D338" s="31" t="s">
        <v>10</v>
      </c>
      <c r="E338" s="31" t="s">
        <v>1757</v>
      </c>
      <c r="F338" s="31" t="s">
        <v>32</v>
      </c>
      <c r="G338" s="31" t="s">
        <v>13</v>
      </c>
      <c r="H338" s="31" t="s">
        <v>1597</v>
      </c>
      <c r="I338" s="19" t="str">
        <f>'Extraction IP'!F338&amp;'Extraction IP'!G338</f>
        <v>A0</v>
      </c>
      <c r="J338" s="45">
        <f t="array" ref="J338">INDEX(H:H,MATCH(1,(K338=A:A)*(L338=G:G),0))</f>
        <v>0</v>
      </c>
    </row>
    <row r="339" spans="1:10" s="13" customFormat="1" x14ac:dyDescent="0.25">
      <c r="A339" s="31" t="s">
        <v>1788</v>
      </c>
      <c r="B339" s="31" t="s">
        <v>1757</v>
      </c>
      <c r="C339" s="31" t="s">
        <v>4</v>
      </c>
      <c r="D339" s="31" t="s">
        <v>10</v>
      </c>
      <c r="E339" s="31" t="s">
        <v>1757</v>
      </c>
      <c r="F339" s="31" t="s">
        <v>32</v>
      </c>
      <c r="G339" s="31" t="s">
        <v>16</v>
      </c>
      <c r="H339" s="31" t="s">
        <v>1598</v>
      </c>
      <c r="I339" s="19" t="str">
        <f>'Extraction IP'!F339&amp;'Extraction IP'!G339</f>
        <v>A4</v>
      </c>
      <c r="J339" s="45">
        <f t="array" ref="J339">INDEX(H:H,MATCH(1,(K339=A:A)*(L339=G:G),0))</f>
        <v>0</v>
      </c>
    </row>
    <row r="340" spans="1:10" s="13" customFormat="1" x14ac:dyDescent="0.25">
      <c r="A340" s="31" t="s">
        <v>1788</v>
      </c>
      <c r="B340" s="31" t="s">
        <v>1757</v>
      </c>
      <c r="C340" s="31" t="s">
        <v>4</v>
      </c>
      <c r="D340" s="31" t="s">
        <v>10</v>
      </c>
      <c r="E340" s="31" t="s">
        <v>1757</v>
      </c>
      <c r="F340" s="31" t="s">
        <v>32</v>
      </c>
      <c r="G340" s="31" t="s">
        <v>18</v>
      </c>
      <c r="H340" s="31" t="s">
        <v>1599</v>
      </c>
      <c r="I340" s="19" t="str">
        <f>'Extraction IP'!F340&amp;'Extraction IP'!G340</f>
        <v>A8</v>
      </c>
      <c r="J340" s="45">
        <f t="array" ref="J340">INDEX(H:H,MATCH(1,(K340=A:A)*(L340=G:G),0))</f>
        <v>0</v>
      </c>
    </row>
    <row r="341" spans="1:10" s="13" customFormat="1" x14ac:dyDescent="0.25">
      <c r="A341" s="31" t="s">
        <v>1788</v>
      </c>
      <c r="B341" s="31" t="s">
        <v>1757</v>
      </c>
      <c r="C341" s="31" t="s">
        <v>4</v>
      </c>
      <c r="D341" s="31" t="s">
        <v>10</v>
      </c>
      <c r="E341" s="31" t="s">
        <v>1757</v>
      </c>
      <c r="F341" s="31" t="s">
        <v>28</v>
      </c>
      <c r="G341" s="31" t="s">
        <v>13</v>
      </c>
      <c r="H341" s="31" t="s">
        <v>1600</v>
      </c>
      <c r="I341" s="19" t="str">
        <f>'Extraction IP'!F341&amp;'Extraction IP'!G341</f>
        <v>B0</v>
      </c>
      <c r="J341" s="45">
        <f t="array" ref="J341">INDEX(H:H,MATCH(1,(K341=A:A)*(L341=G:G),0))</f>
        <v>0</v>
      </c>
    </row>
    <row r="342" spans="1:10" s="13" customFormat="1" x14ac:dyDescent="0.25">
      <c r="A342" s="31" t="s">
        <v>1788</v>
      </c>
      <c r="B342" s="31" t="s">
        <v>1757</v>
      </c>
      <c r="C342" s="31" t="s">
        <v>4</v>
      </c>
      <c r="D342" s="31" t="s">
        <v>10</v>
      </c>
      <c r="E342" s="31" t="s">
        <v>1757</v>
      </c>
      <c r="F342" s="31" t="s">
        <v>28</v>
      </c>
      <c r="G342" s="31" t="s">
        <v>16</v>
      </c>
      <c r="H342" s="31" t="s">
        <v>1601</v>
      </c>
      <c r="I342" s="19" t="str">
        <f>'Extraction IP'!F342&amp;'Extraction IP'!G342</f>
        <v>B4</v>
      </c>
      <c r="J342" s="45">
        <f t="array" ref="J342">INDEX(H:H,MATCH(1,(K342=A:A)*(L342=G:G),0))</f>
        <v>0</v>
      </c>
    </row>
    <row r="343" spans="1:10" s="13" customFormat="1" x14ac:dyDescent="0.25">
      <c r="A343" s="31" t="s">
        <v>1788</v>
      </c>
      <c r="B343" s="31" t="s">
        <v>1757</v>
      </c>
      <c r="C343" s="31" t="s">
        <v>4</v>
      </c>
      <c r="D343" s="31" t="s">
        <v>10</v>
      </c>
      <c r="E343" s="31" t="s">
        <v>1757</v>
      </c>
      <c r="F343" s="31" t="s">
        <v>28</v>
      </c>
      <c r="G343" s="31" t="s">
        <v>18</v>
      </c>
      <c r="H343" s="31" t="s">
        <v>1602</v>
      </c>
      <c r="I343" s="19" t="str">
        <f>'Extraction IP'!F343&amp;'Extraction IP'!G343</f>
        <v>B8</v>
      </c>
      <c r="J343" s="45">
        <f t="array" ref="J343">INDEX(H:H,MATCH(1,(K343=A:A)*(L343=G:G),0))</f>
        <v>0</v>
      </c>
    </row>
    <row r="344" spans="1:10" s="13" customFormat="1" x14ac:dyDescent="0.25">
      <c r="A344" s="31" t="s">
        <v>1788</v>
      </c>
      <c r="B344" s="31" t="s">
        <v>1757</v>
      </c>
      <c r="C344" s="31" t="s">
        <v>4</v>
      </c>
      <c r="D344" s="31" t="s">
        <v>10</v>
      </c>
      <c r="E344" s="31" t="s">
        <v>1757</v>
      </c>
      <c r="F344" s="31" t="s">
        <v>149</v>
      </c>
      <c r="G344" s="31" t="s">
        <v>13</v>
      </c>
      <c r="H344" s="31" t="s">
        <v>1603</v>
      </c>
      <c r="I344" s="19" t="str">
        <f>'Extraction IP'!F344&amp;'Extraction IP'!G344</f>
        <v>C0</v>
      </c>
      <c r="J344" s="45">
        <f t="array" ref="J344">INDEX(H:H,MATCH(1,(K344=A:A)*(L344=G:G),0))</f>
        <v>0</v>
      </c>
    </row>
    <row r="345" spans="1:10" s="13" customFormat="1" x14ac:dyDescent="0.25">
      <c r="A345" s="31" t="s">
        <v>1788</v>
      </c>
      <c r="B345" s="31" t="s">
        <v>1757</v>
      </c>
      <c r="C345" s="31" t="s">
        <v>4</v>
      </c>
      <c r="D345" s="31" t="s">
        <v>10</v>
      </c>
      <c r="E345" s="31" t="s">
        <v>1757</v>
      </c>
      <c r="F345" s="31" t="s">
        <v>149</v>
      </c>
      <c r="G345" s="31" t="s">
        <v>16</v>
      </c>
      <c r="H345" s="31" t="s">
        <v>1604</v>
      </c>
      <c r="I345" s="19" t="str">
        <f>'Extraction IP'!F345&amp;'Extraction IP'!G345</f>
        <v>C4</v>
      </c>
      <c r="J345" s="45">
        <f t="array" ref="J345">INDEX(H:H,MATCH(1,(K345=A:A)*(L345=G:G),0))</f>
        <v>0</v>
      </c>
    </row>
    <row r="346" spans="1:10" s="13" customFormat="1" x14ac:dyDescent="0.25">
      <c r="A346" s="31" t="s">
        <v>1788</v>
      </c>
      <c r="B346" s="31" t="s">
        <v>1757</v>
      </c>
      <c r="C346" s="31" t="s">
        <v>4</v>
      </c>
      <c r="D346" s="31" t="s">
        <v>10</v>
      </c>
      <c r="E346" s="31" t="s">
        <v>1757</v>
      </c>
      <c r="F346" s="31" t="s">
        <v>149</v>
      </c>
      <c r="G346" s="31" t="s">
        <v>18</v>
      </c>
      <c r="H346" s="31" t="s">
        <v>1605</v>
      </c>
      <c r="I346" s="19" t="str">
        <f>'Extraction IP'!F346&amp;'Extraction IP'!G346</f>
        <v>C8</v>
      </c>
      <c r="J346" s="45">
        <f t="array" ref="J346">INDEX(H:H,MATCH(1,(K346=A:A)*(L346=G:G),0))</f>
        <v>0</v>
      </c>
    </row>
    <row r="347" spans="1:10" s="13" customFormat="1" x14ac:dyDescent="0.25">
      <c r="A347" s="31" t="s">
        <v>1788</v>
      </c>
      <c r="B347" s="31" t="s">
        <v>1757</v>
      </c>
      <c r="C347" s="31" t="s">
        <v>4</v>
      </c>
      <c r="D347" s="31" t="s">
        <v>10</v>
      </c>
      <c r="E347" s="31" t="s">
        <v>1757</v>
      </c>
      <c r="F347" s="31" t="s">
        <v>20</v>
      </c>
      <c r="G347" s="31" t="s">
        <v>13</v>
      </c>
      <c r="H347" s="31" t="s">
        <v>1606</v>
      </c>
      <c r="I347" s="19" t="str">
        <f>'Extraction IP'!F347&amp;'Extraction IP'!G347</f>
        <v>D0</v>
      </c>
      <c r="J347" s="45">
        <f t="array" ref="J347">INDEX(H:H,MATCH(1,(K347=A:A)*(L347=G:G),0))</f>
        <v>0</v>
      </c>
    </row>
    <row r="348" spans="1:10" s="13" customFormat="1" x14ac:dyDescent="0.25">
      <c r="A348" s="31" t="s">
        <v>1788</v>
      </c>
      <c r="B348" s="31" t="s">
        <v>1757</v>
      </c>
      <c r="C348" s="31" t="s">
        <v>4</v>
      </c>
      <c r="D348" s="31" t="s">
        <v>10</v>
      </c>
      <c r="E348" s="31" t="s">
        <v>1757</v>
      </c>
      <c r="F348" s="31" t="s">
        <v>20</v>
      </c>
      <c r="G348" s="31" t="s">
        <v>16</v>
      </c>
      <c r="H348" s="31" t="s">
        <v>1607</v>
      </c>
      <c r="I348" s="19" t="str">
        <f>'Extraction IP'!F348&amp;'Extraction IP'!G348</f>
        <v>D4</v>
      </c>
      <c r="J348" s="45">
        <f t="array" ref="J348">INDEX(H:H,MATCH(1,(K348=A:A)*(L348=G:G),0))</f>
        <v>0</v>
      </c>
    </row>
    <row r="349" spans="1:10" s="13" customFormat="1" x14ac:dyDescent="0.25">
      <c r="A349" s="31" t="s">
        <v>1788</v>
      </c>
      <c r="B349" s="31" t="s">
        <v>1757</v>
      </c>
      <c r="C349" s="31" t="s">
        <v>4</v>
      </c>
      <c r="D349" s="31" t="s">
        <v>10</v>
      </c>
      <c r="E349" s="31" t="s">
        <v>1757</v>
      </c>
      <c r="F349" s="31" t="s">
        <v>20</v>
      </c>
      <c r="G349" s="31" t="s">
        <v>18</v>
      </c>
      <c r="H349" s="31" t="s">
        <v>1608</v>
      </c>
      <c r="I349" s="19" t="str">
        <f>'Extraction IP'!F349&amp;'Extraction IP'!G349</f>
        <v>D8</v>
      </c>
      <c r="J349" s="45">
        <f t="array" ref="J349">INDEX(H:H,MATCH(1,(K349=A:A)*(L349=G:G),0))</f>
        <v>0</v>
      </c>
    </row>
    <row r="350" spans="1:10" s="13" customFormat="1" x14ac:dyDescent="0.25">
      <c r="A350" s="31" t="s">
        <v>1788</v>
      </c>
      <c r="B350" s="31" t="s">
        <v>1757</v>
      </c>
      <c r="C350" s="31" t="s">
        <v>4</v>
      </c>
      <c r="D350" s="31" t="s">
        <v>10</v>
      </c>
      <c r="E350" s="31" t="s">
        <v>1757</v>
      </c>
      <c r="F350" s="31" t="s">
        <v>24</v>
      </c>
      <c r="G350" s="31" t="s">
        <v>13</v>
      </c>
      <c r="H350" s="31" t="s">
        <v>1609</v>
      </c>
      <c r="I350" s="19" t="str">
        <f>'Extraction IP'!F350&amp;'Extraction IP'!G350</f>
        <v>F0</v>
      </c>
      <c r="J350" s="45">
        <f t="array" ref="J350">INDEX(H:H,MATCH(1,(K350=A:A)*(L350=G:G),0))</f>
        <v>0</v>
      </c>
    </row>
    <row r="351" spans="1:10" s="13" customFormat="1" x14ac:dyDescent="0.25">
      <c r="A351" s="31" t="s">
        <v>1788</v>
      </c>
      <c r="B351" s="31" t="s">
        <v>1757</v>
      </c>
      <c r="C351" s="31" t="s">
        <v>4</v>
      </c>
      <c r="D351" s="31" t="s">
        <v>10</v>
      </c>
      <c r="E351" s="31" t="s">
        <v>1757</v>
      </c>
      <c r="F351" s="31" t="s">
        <v>24</v>
      </c>
      <c r="G351" s="31" t="s">
        <v>16</v>
      </c>
      <c r="H351" s="31" t="s">
        <v>1610</v>
      </c>
      <c r="I351" s="19" t="str">
        <f>'Extraction IP'!F351&amp;'Extraction IP'!G351</f>
        <v>F4</v>
      </c>
      <c r="J351" s="45">
        <f t="array" ref="J351">INDEX(H:H,MATCH(1,(K351=A:A)*(L351=G:G),0))</f>
        <v>0</v>
      </c>
    </row>
    <row r="352" spans="1:10" s="13" customFormat="1" x14ac:dyDescent="0.25">
      <c r="A352" s="31" t="s">
        <v>1788</v>
      </c>
      <c r="B352" s="31" t="s">
        <v>1757</v>
      </c>
      <c r="C352" s="31" t="s">
        <v>4</v>
      </c>
      <c r="D352" s="31" t="s">
        <v>10</v>
      </c>
      <c r="E352" s="31" t="s">
        <v>1757</v>
      </c>
      <c r="F352" s="31" t="s">
        <v>24</v>
      </c>
      <c r="G352" s="31" t="s">
        <v>18</v>
      </c>
      <c r="H352" s="31" t="s">
        <v>1611</v>
      </c>
      <c r="I352" s="19" t="str">
        <f>'Extraction IP'!F352&amp;'Extraction IP'!G352</f>
        <v>F8</v>
      </c>
      <c r="J352" s="45">
        <f t="array" ref="J352">INDEX(H:H,MATCH(1,(K352=A:A)*(L352=G:G),0))</f>
        <v>0</v>
      </c>
    </row>
    <row r="353" spans="1:10" s="13" customFormat="1" x14ac:dyDescent="0.25">
      <c r="A353" s="31" t="s">
        <v>1789</v>
      </c>
      <c r="B353" s="31" t="s">
        <v>1757</v>
      </c>
      <c r="C353" s="31" t="s">
        <v>4</v>
      </c>
      <c r="D353" s="31" t="s">
        <v>10</v>
      </c>
      <c r="E353" s="31" t="s">
        <v>1757</v>
      </c>
      <c r="F353" s="31" t="s">
        <v>32</v>
      </c>
      <c r="G353" s="31" t="s">
        <v>13</v>
      </c>
      <c r="H353" s="31" t="s">
        <v>1564</v>
      </c>
      <c r="I353" s="19" t="str">
        <f>'Extraction IP'!F353&amp;'Extraction IP'!G353</f>
        <v>A0</v>
      </c>
      <c r="J353" s="45">
        <f t="array" ref="J353">INDEX(H:H,MATCH(1,(K353=A:A)*(L353=G:G),0))</f>
        <v>0</v>
      </c>
    </row>
    <row r="354" spans="1:10" s="13" customFormat="1" x14ac:dyDescent="0.25">
      <c r="A354" s="31" t="s">
        <v>1789</v>
      </c>
      <c r="B354" s="31" t="s">
        <v>1757</v>
      </c>
      <c r="C354" s="31" t="s">
        <v>4</v>
      </c>
      <c r="D354" s="31" t="s">
        <v>10</v>
      </c>
      <c r="E354" s="31" t="s">
        <v>1757</v>
      </c>
      <c r="F354" s="31" t="s">
        <v>32</v>
      </c>
      <c r="G354" s="31" t="s">
        <v>16</v>
      </c>
      <c r="H354" s="31" t="s">
        <v>1565</v>
      </c>
      <c r="I354" s="19" t="str">
        <f>'Extraction IP'!F354&amp;'Extraction IP'!G354</f>
        <v>A4</v>
      </c>
      <c r="J354" s="45">
        <f t="array" ref="J354">INDEX(H:H,MATCH(1,(K354=A:A)*(L354=G:G),0))</f>
        <v>0</v>
      </c>
    </row>
    <row r="355" spans="1:10" s="13" customFormat="1" x14ac:dyDescent="0.25">
      <c r="A355" s="31" t="s">
        <v>1789</v>
      </c>
      <c r="B355" s="31" t="s">
        <v>1757</v>
      </c>
      <c r="C355" s="31" t="s">
        <v>4</v>
      </c>
      <c r="D355" s="31" t="s">
        <v>10</v>
      </c>
      <c r="E355" s="31" t="s">
        <v>1757</v>
      </c>
      <c r="F355" s="31" t="s">
        <v>32</v>
      </c>
      <c r="G355" s="31" t="s">
        <v>18</v>
      </c>
      <c r="H355" s="31" t="s">
        <v>1566</v>
      </c>
      <c r="I355" s="19" t="str">
        <f>'Extraction IP'!F355&amp;'Extraction IP'!G355</f>
        <v>A8</v>
      </c>
      <c r="J355" s="45">
        <f t="array" ref="J355">INDEX(H:H,MATCH(1,(K355=A:A)*(L355=G:G),0))</f>
        <v>0</v>
      </c>
    </row>
    <row r="356" spans="1:10" s="13" customFormat="1" x14ac:dyDescent="0.25">
      <c r="A356" s="31" t="s">
        <v>1789</v>
      </c>
      <c r="B356" s="31" t="s">
        <v>1757</v>
      </c>
      <c r="C356" s="31" t="s">
        <v>4</v>
      </c>
      <c r="D356" s="31" t="s">
        <v>10</v>
      </c>
      <c r="E356" s="31" t="s">
        <v>1757</v>
      </c>
      <c r="F356" s="31" t="s">
        <v>28</v>
      </c>
      <c r="G356" s="31" t="s">
        <v>13</v>
      </c>
      <c r="H356" s="31" t="s">
        <v>1567</v>
      </c>
      <c r="I356" s="19" t="str">
        <f>'Extraction IP'!F356&amp;'Extraction IP'!G356</f>
        <v>B0</v>
      </c>
      <c r="J356" s="45">
        <f t="array" ref="J356">INDEX(H:H,MATCH(1,(K356=A:A)*(L356=G:G),0))</f>
        <v>0</v>
      </c>
    </row>
    <row r="357" spans="1:10" s="13" customFormat="1" x14ac:dyDescent="0.25">
      <c r="A357" s="31" t="s">
        <v>1789</v>
      </c>
      <c r="B357" s="31" t="s">
        <v>1757</v>
      </c>
      <c r="C357" s="31" t="s">
        <v>4</v>
      </c>
      <c r="D357" s="31" t="s">
        <v>10</v>
      </c>
      <c r="E357" s="31" t="s">
        <v>1757</v>
      </c>
      <c r="F357" s="31" t="s">
        <v>28</v>
      </c>
      <c r="G357" s="31" t="s">
        <v>16</v>
      </c>
      <c r="H357" s="31" t="s">
        <v>1568</v>
      </c>
      <c r="I357" s="19" t="str">
        <f>'Extraction IP'!F357&amp;'Extraction IP'!G357</f>
        <v>B4</v>
      </c>
      <c r="J357" s="45">
        <f t="array" ref="J357">INDEX(H:H,MATCH(1,(K357=A:A)*(L357=G:G),0))</f>
        <v>0</v>
      </c>
    </row>
    <row r="358" spans="1:10" s="13" customFormat="1" x14ac:dyDescent="0.25">
      <c r="A358" s="31" t="s">
        <v>1789</v>
      </c>
      <c r="B358" s="31" t="s">
        <v>1757</v>
      </c>
      <c r="C358" s="31" t="s">
        <v>4</v>
      </c>
      <c r="D358" s="31" t="s">
        <v>10</v>
      </c>
      <c r="E358" s="31" t="s">
        <v>1757</v>
      </c>
      <c r="F358" s="31" t="s">
        <v>28</v>
      </c>
      <c r="G358" s="31" t="s">
        <v>18</v>
      </c>
      <c r="H358" s="31" t="s">
        <v>1569</v>
      </c>
      <c r="I358" s="19" t="str">
        <f>'Extraction IP'!F358&amp;'Extraction IP'!G358</f>
        <v>B8</v>
      </c>
      <c r="J358" s="45">
        <f t="array" ref="J358">INDEX(H:H,MATCH(1,(K358=A:A)*(L358=G:G),0))</f>
        <v>0</v>
      </c>
    </row>
    <row r="359" spans="1:10" s="13" customFormat="1" x14ac:dyDescent="0.25">
      <c r="A359" s="31" t="s">
        <v>1789</v>
      </c>
      <c r="B359" s="31" t="s">
        <v>1757</v>
      </c>
      <c r="C359" s="31" t="s">
        <v>4</v>
      </c>
      <c r="D359" s="31" t="s">
        <v>10</v>
      </c>
      <c r="E359" s="31" t="s">
        <v>1757</v>
      </c>
      <c r="F359" s="31" t="s">
        <v>149</v>
      </c>
      <c r="G359" s="31" t="s">
        <v>13</v>
      </c>
      <c r="H359" s="31" t="s">
        <v>1570</v>
      </c>
      <c r="I359" s="19" t="str">
        <f>'Extraction IP'!F359&amp;'Extraction IP'!G359</f>
        <v>C0</v>
      </c>
      <c r="J359" s="45">
        <f t="array" ref="J359">INDEX(H:H,MATCH(1,(K359=A:A)*(L359=G:G),0))</f>
        <v>0</v>
      </c>
    </row>
    <row r="360" spans="1:10" s="13" customFormat="1" x14ac:dyDescent="0.25">
      <c r="A360" s="31" t="s">
        <v>1789</v>
      </c>
      <c r="B360" s="31" t="s">
        <v>1757</v>
      </c>
      <c r="C360" s="31" t="s">
        <v>4</v>
      </c>
      <c r="D360" s="31" t="s">
        <v>10</v>
      </c>
      <c r="E360" s="31" t="s">
        <v>1757</v>
      </c>
      <c r="F360" s="31" t="s">
        <v>149</v>
      </c>
      <c r="G360" s="31" t="s">
        <v>16</v>
      </c>
      <c r="H360" s="31" t="s">
        <v>1571</v>
      </c>
      <c r="I360" s="19" t="str">
        <f>'Extraction IP'!F360&amp;'Extraction IP'!G360</f>
        <v>C4</v>
      </c>
      <c r="J360" s="45">
        <f t="array" ref="J360">INDEX(H:H,MATCH(1,(K360=A:A)*(L360=G:G),0))</f>
        <v>0</v>
      </c>
    </row>
    <row r="361" spans="1:10" s="13" customFormat="1" x14ac:dyDescent="0.25">
      <c r="A361" s="31" t="s">
        <v>1789</v>
      </c>
      <c r="B361" s="31" t="s">
        <v>1757</v>
      </c>
      <c r="C361" s="31" t="s">
        <v>4</v>
      </c>
      <c r="D361" s="31" t="s">
        <v>10</v>
      </c>
      <c r="E361" s="31" t="s">
        <v>1757</v>
      </c>
      <c r="F361" s="31" t="s">
        <v>149</v>
      </c>
      <c r="G361" s="31" t="s">
        <v>18</v>
      </c>
      <c r="H361" s="31" t="s">
        <v>1572</v>
      </c>
      <c r="I361" s="19" t="str">
        <f>'Extraction IP'!F361&amp;'Extraction IP'!G361</f>
        <v>C8</v>
      </c>
      <c r="J361" s="45">
        <f t="array" ref="J361">INDEX(H:H,MATCH(1,(K361=A:A)*(L361=G:G),0))</f>
        <v>0</v>
      </c>
    </row>
    <row r="362" spans="1:10" s="13" customFormat="1" x14ac:dyDescent="0.25">
      <c r="A362" s="31" t="s">
        <v>1789</v>
      </c>
      <c r="B362" s="31" t="s">
        <v>1757</v>
      </c>
      <c r="C362" s="31" t="s">
        <v>4</v>
      </c>
      <c r="D362" s="31" t="s">
        <v>10</v>
      </c>
      <c r="E362" s="31" t="s">
        <v>1757</v>
      </c>
      <c r="F362" s="31" t="s">
        <v>20</v>
      </c>
      <c r="G362" s="31" t="s">
        <v>13</v>
      </c>
      <c r="H362" s="31" t="s">
        <v>1573</v>
      </c>
      <c r="I362" s="19" t="str">
        <f>'Extraction IP'!F362&amp;'Extraction IP'!G362</f>
        <v>D0</v>
      </c>
      <c r="J362" s="45">
        <f t="array" ref="J362">INDEX(H:H,MATCH(1,(K362=A:A)*(L362=G:G),0))</f>
        <v>0</v>
      </c>
    </row>
    <row r="363" spans="1:10" s="13" customFormat="1" x14ac:dyDescent="0.25">
      <c r="A363" s="31" t="s">
        <v>1789</v>
      </c>
      <c r="B363" s="31" t="s">
        <v>1757</v>
      </c>
      <c r="C363" s="31" t="s">
        <v>4</v>
      </c>
      <c r="D363" s="31" t="s">
        <v>10</v>
      </c>
      <c r="E363" s="31" t="s">
        <v>1757</v>
      </c>
      <c r="F363" s="31" t="s">
        <v>20</v>
      </c>
      <c r="G363" s="31" t="s">
        <v>16</v>
      </c>
      <c r="H363" s="31" t="s">
        <v>1574</v>
      </c>
      <c r="I363" s="19" t="str">
        <f>'Extraction IP'!F363&amp;'Extraction IP'!G363</f>
        <v>D4</v>
      </c>
      <c r="J363" s="45">
        <f t="array" ref="J363">INDEX(H:H,MATCH(1,(K363=A:A)*(L363=G:G),0))</f>
        <v>0</v>
      </c>
    </row>
    <row r="364" spans="1:10" s="13" customFormat="1" x14ac:dyDescent="0.25">
      <c r="A364" s="31" t="s">
        <v>1789</v>
      </c>
      <c r="B364" s="31" t="s">
        <v>1757</v>
      </c>
      <c r="C364" s="31" t="s">
        <v>4</v>
      </c>
      <c r="D364" s="31" t="s">
        <v>10</v>
      </c>
      <c r="E364" s="31" t="s">
        <v>1757</v>
      </c>
      <c r="F364" s="31" t="s">
        <v>20</v>
      </c>
      <c r="G364" s="31" t="s">
        <v>18</v>
      </c>
      <c r="H364" s="31" t="s">
        <v>1575</v>
      </c>
      <c r="I364" s="19" t="str">
        <f>'Extraction IP'!F364&amp;'Extraction IP'!G364</f>
        <v>D8</v>
      </c>
      <c r="J364" s="45">
        <f t="array" ref="J364">INDEX(H:H,MATCH(1,(K364=A:A)*(L364=G:G),0))</f>
        <v>0</v>
      </c>
    </row>
    <row r="365" spans="1:10" s="13" customFormat="1" x14ac:dyDescent="0.25">
      <c r="A365" s="31" t="s">
        <v>1789</v>
      </c>
      <c r="B365" s="31" t="s">
        <v>1757</v>
      </c>
      <c r="C365" s="31" t="s">
        <v>4</v>
      </c>
      <c r="D365" s="31" t="s">
        <v>10</v>
      </c>
      <c r="E365" s="31" t="s">
        <v>1757</v>
      </c>
      <c r="F365" s="31" t="s">
        <v>24</v>
      </c>
      <c r="G365" s="31" t="s">
        <v>13</v>
      </c>
      <c r="H365" s="31" t="s">
        <v>1576</v>
      </c>
      <c r="I365" s="19" t="str">
        <f>'Extraction IP'!F365&amp;'Extraction IP'!G365</f>
        <v>F0</v>
      </c>
      <c r="J365" s="45">
        <f t="array" ref="J365">INDEX(H:H,MATCH(1,(K365=A:A)*(L365=G:G),0))</f>
        <v>0</v>
      </c>
    </row>
    <row r="366" spans="1:10" s="13" customFormat="1" x14ac:dyDescent="0.25">
      <c r="A366" s="31" t="s">
        <v>1789</v>
      </c>
      <c r="B366" s="31" t="s">
        <v>1757</v>
      </c>
      <c r="C366" s="31" t="s">
        <v>4</v>
      </c>
      <c r="D366" s="31" t="s">
        <v>10</v>
      </c>
      <c r="E366" s="31" t="s">
        <v>1757</v>
      </c>
      <c r="F366" s="31" t="s">
        <v>24</v>
      </c>
      <c r="G366" s="31" t="s">
        <v>16</v>
      </c>
      <c r="H366" s="31" t="s">
        <v>1577</v>
      </c>
      <c r="I366" s="19" t="str">
        <f>'Extraction IP'!F366&amp;'Extraction IP'!G366</f>
        <v>F4</v>
      </c>
      <c r="J366" s="45">
        <f t="array" ref="J366">INDEX(H:H,MATCH(1,(K366=A:A)*(L366=G:G),0))</f>
        <v>0</v>
      </c>
    </row>
    <row r="367" spans="1:10" s="13" customFormat="1" x14ac:dyDescent="0.25">
      <c r="A367" s="31" t="s">
        <v>1789</v>
      </c>
      <c r="B367" s="31" t="s">
        <v>1757</v>
      </c>
      <c r="C367" s="31" t="s">
        <v>4</v>
      </c>
      <c r="D367" s="31" t="s">
        <v>10</v>
      </c>
      <c r="E367" s="31" t="s">
        <v>1757</v>
      </c>
      <c r="F367" s="31" t="s">
        <v>24</v>
      </c>
      <c r="G367" s="31" t="s">
        <v>18</v>
      </c>
      <c r="H367" s="31" t="s">
        <v>1578</v>
      </c>
      <c r="I367" s="19" t="str">
        <f>'Extraction IP'!F367&amp;'Extraction IP'!G367</f>
        <v>F8</v>
      </c>
      <c r="J367" s="45">
        <f t="array" ref="J367">INDEX(H:H,MATCH(1,(K367=A:A)*(L367=G:G),0))</f>
        <v>0</v>
      </c>
    </row>
    <row r="368" spans="1:10" s="13" customFormat="1" x14ac:dyDescent="0.25">
      <c r="A368" s="31" t="s">
        <v>1790</v>
      </c>
      <c r="B368" s="31" t="s">
        <v>387</v>
      </c>
      <c r="C368" s="31" t="s">
        <v>14</v>
      </c>
      <c r="D368" s="31" t="s">
        <v>10</v>
      </c>
      <c r="E368" s="31" t="s">
        <v>387</v>
      </c>
      <c r="F368" s="31" t="s">
        <v>3</v>
      </c>
      <c r="G368" s="31" t="s">
        <v>13</v>
      </c>
      <c r="H368" s="31" t="s">
        <v>469</v>
      </c>
      <c r="I368" s="19" t="str">
        <f>'Extraction IP'!F368&amp;'Extraction IP'!G368</f>
        <v>0</v>
      </c>
      <c r="J368" s="45">
        <f t="array" ref="J368">INDEX(H:H,MATCH(1,(K368=A:A)*(L368=G:G),0))</f>
        <v>0</v>
      </c>
    </row>
    <row r="369" spans="1:12" s="13" customFormat="1" x14ac:dyDescent="0.25">
      <c r="A369" s="31" t="s">
        <v>1790</v>
      </c>
      <c r="B369" s="31" t="s">
        <v>387</v>
      </c>
      <c r="C369" s="31" t="s">
        <v>14</v>
      </c>
      <c r="D369" s="31" t="s">
        <v>10</v>
      </c>
      <c r="E369" s="31" t="s">
        <v>387</v>
      </c>
      <c r="F369" s="31" t="s">
        <v>3</v>
      </c>
      <c r="G369" s="31" t="s">
        <v>18</v>
      </c>
      <c r="H369" s="31" t="s">
        <v>470</v>
      </c>
      <c r="I369" s="19" t="str">
        <f>'Extraction IP'!F369&amp;'Extraction IP'!G369</f>
        <v>8</v>
      </c>
      <c r="J369" s="45">
        <f t="array" ref="J369">INDEX(H:H,MATCH(1,(K369=A:A)*(L369=G:G),0))</f>
        <v>0</v>
      </c>
    </row>
    <row r="370" spans="1:12" s="13" customFormat="1" x14ac:dyDescent="0.25">
      <c r="A370" s="31" t="s">
        <v>1790</v>
      </c>
      <c r="B370" s="31" t="s">
        <v>387</v>
      </c>
      <c r="C370" s="31" t="s">
        <v>14</v>
      </c>
      <c r="D370" s="31" t="s">
        <v>10</v>
      </c>
      <c r="E370" s="31" t="s">
        <v>387</v>
      </c>
      <c r="F370" s="31" t="s">
        <v>3</v>
      </c>
      <c r="G370" s="31" t="s">
        <v>16</v>
      </c>
      <c r="H370" s="31" t="s">
        <v>471</v>
      </c>
      <c r="I370" s="19" t="str">
        <f>'Extraction IP'!F370&amp;'Extraction IP'!G370</f>
        <v>4</v>
      </c>
      <c r="J370" s="45">
        <f t="array" ref="J370">INDEX(H:H,MATCH(1,(K370=A:A)*(L370=G:G),0))</f>
        <v>0</v>
      </c>
    </row>
    <row r="371" spans="1:12" s="13" customFormat="1" x14ac:dyDescent="0.25">
      <c r="A371" s="31" t="s">
        <v>1791</v>
      </c>
      <c r="B371" s="31" t="s">
        <v>473</v>
      </c>
      <c r="C371" s="31" t="s">
        <v>14</v>
      </c>
      <c r="D371" s="31" t="s">
        <v>10</v>
      </c>
      <c r="E371" s="31" t="s">
        <v>473</v>
      </c>
      <c r="F371" s="31" t="s">
        <v>3</v>
      </c>
      <c r="G371" s="31" t="s">
        <v>16</v>
      </c>
      <c r="H371" s="31" t="s">
        <v>472</v>
      </c>
      <c r="I371" s="19" t="str">
        <f>'Extraction IP'!F371&amp;'Extraction IP'!G371</f>
        <v>4</v>
      </c>
      <c r="J371" s="45">
        <f t="array" ref="J371">INDEX(H:H,MATCH(1,(K371=A:A)*(L371=G:G),0))</f>
        <v>0</v>
      </c>
    </row>
    <row r="372" spans="1:12" s="13" customFormat="1" x14ac:dyDescent="0.25">
      <c r="A372" s="31" t="s">
        <v>1791</v>
      </c>
      <c r="B372" s="31" t="s">
        <v>473</v>
      </c>
      <c r="C372" s="31" t="s">
        <v>14</v>
      </c>
      <c r="D372" s="31" t="s">
        <v>10</v>
      </c>
      <c r="E372" s="31" t="s">
        <v>473</v>
      </c>
      <c r="F372" s="31" t="s">
        <v>3</v>
      </c>
      <c r="G372" s="31" t="s">
        <v>13</v>
      </c>
      <c r="H372" s="31" t="s">
        <v>474</v>
      </c>
      <c r="I372" s="19" t="str">
        <f>'Extraction IP'!F372&amp;'Extraction IP'!G372</f>
        <v>0</v>
      </c>
      <c r="J372" s="45">
        <f t="array" ref="J372">INDEX(H:H,MATCH(1,(K372=A:A)*(L372=G:G),0))</f>
        <v>0</v>
      </c>
    </row>
    <row r="373" spans="1:12" s="13" customFormat="1" x14ac:dyDescent="0.25">
      <c r="A373" s="31" t="s">
        <v>1791</v>
      </c>
      <c r="B373" s="31" t="s">
        <v>473</v>
      </c>
      <c r="C373" s="31" t="s">
        <v>14</v>
      </c>
      <c r="D373" s="31" t="s">
        <v>10</v>
      </c>
      <c r="E373" s="31" t="s">
        <v>473</v>
      </c>
      <c r="F373" s="31" t="s">
        <v>3</v>
      </c>
      <c r="G373" s="31" t="s">
        <v>18</v>
      </c>
      <c r="H373" s="31" t="s">
        <v>475</v>
      </c>
      <c r="I373" s="19" t="str">
        <f>'Extraction IP'!F373&amp;'Extraction IP'!G373</f>
        <v>8</v>
      </c>
      <c r="J373" s="45">
        <f t="array" ref="J373">INDEX(H:H,MATCH(1,(K373=A:A)*(L373=G:G),0))</f>
        <v>0</v>
      </c>
    </row>
    <row r="374" spans="1:12" s="13" customFormat="1" x14ac:dyDescent="0.25">
      <c r="A374" s="31" t="s">
        <v>1792</v>
      </c>
      <c r="B374" s="31" t="s">
        <v>387</v>
      </c>
      <c r="C374" s="31" t="s">
        <v>14</v>
      </c>
      <c r="D374" s="31" t="s">
        <v>10</v>
      </c>
      <c r="E374" s="31" t="s">
        <v>387</v>
      </c>
      <c r="F374" s="31" t="s">
        <v>3</v>
      </c>
      <c r="G374" s="31" t="s">
        <v>13</v>
      </c>
      <c r="H374" s="31" t="s">
        <v>476</v>
      </c>
      <c r="I374" s="19" t="str">
        <f>'Extraction IP'!F374&amp;'Extraction IP'!G374</f>
        <v>0</v>
      </c>
      <c r="J374" s="45">
        <f t="array" ref="J374">INDEX(H:H,MATCH(1,(K374=A:A)*(L374=G:G),0))</f>
        <v>0</v>
      </c>
    </row>
    <row r="375" spans="1:12" s="13" customFormat="1" x14ac:dyDescent="0.25">
      <c r="A375" s="31" t="s">
        <v>1792</v>
      </c>
      <c r="B375" s="31" t="s">
        <v>387</v>
      </c>
      <c r="C375" s="31" t="s">
        <v>14</v>
      </c>
      <c r="D375" s="31" t="s">
        <v>10</v>
      </c>
      <c r="E375" s="31" t="s">
        <v>387</v>
      </c>
      <c r="F375" s="31" t="s">
        <v>3</v>
      </c>
      <c r="G375" s="31" t="s">
        <v>18</v>
      </c>
      <c r="H375" s="31" t="s">
        <v>477</v>
      </c>
      <c r="I375" s="19" t="str">
        <f>'Extraction IP'!F375&amp;'Extraction IP'!G375</f>
        <v>8</v>
      </c>
      <c r="J375" s="45">
        <f t="array" ref="J375">INDEX(H:H,MATCH(1,(K375=A:A)*(L375=G:G),0))</f>
        <v>0</v>
      </c>
    </row>
    <row r="376" spans="1:12" s="13" customFormat="1" x14ac:dyDescent="0.25">
      <c r="A376" s="31" t="s">
        <v>1792</v>
      </c>
      <c r="B376" s="31" t="s">
        <v>387</v>
      </c>
      <c r="C376" s="31" t="s">
        <v>14</v>
      </c>
      <c r="D376" s="31" t="s">
        <v>10</v>
      </c>
      <c r="E376" s="31" t="s">
        <v>387</v>
      </c>
      <c r="F376" s="31" t="s">
        <v>3</v>
      </c>
      <c r="G376" s="31" t="s">
        <v>16</v>
      </c>
      <c r="H376" s="31" t="s">
        <v>478</v>
      </c>
      <c r="I376" s="19" t="str">
        <f>'Extraction IP'!F376&amp;'Extraction IP'!G376</f>
        <v>4</v>
      </c>
      <c r="J376" s="45">
        <f t="array" ref="J376">INDEX(H:H,MATCH(1,(K376=A:A)*(L376=G:G),0))</f>
        <v>0</v>
      </c>
    </row>
    <row r="377" spans="1:12" s="12" customFormat="1" x14ac:dyDescent="0.25">
      <c r="A377" s="27" t="s">
        <v>1793</v>
      </c>
      <c r="B377" s="27" t="s">
        <v>11</v>
      </c>
      <c r="C377" s="27" t="s">
        <v>3</v>
      </c>
      <c r="D377" s="27" t="s">
        <v>10</v>
      </c>
      <c r="E377" s="27" t="s">
        <v>11</v>
      </c>
      <c r="F377" s="27" t="s">
        <v>1718</v>
      </c>
      <c r="G377" s="27" t="s">
        <v>13</v>
      </c>
      <c r="H377" s="27" t="s">
        <v>39</v>
      </c>
      <c r="I377" s="19" t="str">
        <f>'Extraction IP'!F377&amp;'Extraction IP'!G377</f>
        <v>M0</v>
      </c>
      <c r="J377" s="42" t="e">
        <f t="array" ref="J377">INDEX(H:H,MATCH(1,(K377=A:A)*(L377=G:G),0))</f>
        <v>#N/A</v>
      </c>
      <c r="K377" s="12" t="s">
        <v>1795</v>
      </c>
      <c r="L377" s="12">
        <v>8</v>
      </c>
    </row>
    <row r="378" spans="1:12" s="12" customFormat="1" x14ac:dyDescent="0.25">
      <c r="A378" s="27" t="s">
        <v>1793</v>
      </c>
      <c r="B378" s="27" t="s">
        <v>11</v>
      </c>
      <c r="C378" s="27" t="s">
        <v>3</v>
      </c>
      <c r="D378" s="27" t="s">
        <v>10</v>
      </c>
      <c r="E378" s="27" t="s">
        <v>11</v>
      </c>
      <c r="F378" s="27" t="s">
        <v>1718</v>
      </c>
      <c r="G378" s="27" t="s">
        <v>16</v>
      </c>
      <c r="H378" s="27" t="s">
        <v>40</v>
      </c>
      <c r="I378" s="19" t="str">
        <f>'Extraction IP'!F378&amp;'Extraction IP'!G378</f>
        <v>M4</v>
      </c>
      <c r="J378" s="42">
        <f t="array" ref="J378">INDEX(H:H,MATCH(1,(K378=A:A)*(L378=G:G),0))</f>
        <v>0</v>
      </c>
    </row>
    <row r="379" spans="1:12" s="12" customFormat="1" x14ac:dyDescent="0.25">
      <c r="A379" s="27" t="s">
        <v>1793</v>
      </c>
      <c r="B379" s="27" t="s">
        <v>11</v>
      </c>
      <c r="C379" s="27" t="s">
        <v>3</v>
      </c>
      <c r="D379" s="27" t="s">
        <v>10</v>
      </c>
      <c r="E379" s="27" t="s">
        <v>11</v>
      </c>
      <c r="F379" s="27" t="s">
        <v>1718</v>
      </c>
      <c r="G379" s="27" t="s">
        <v>18</v>
      </c>
      <c r="H379" s="27" t="s">
        <v>41</v>
      </c>
      <c r="I379" s="19" t="str">
        <f>'Extraction IP'!F379&amp;'Extraction IP'!G379</f>
        <v>M8</v>
      </c>
      <c r="J379" s="42">
        <f t="array" ref="J379">INDEX(H:H,MATCH(1,(K379=A:A)*(L379=G:G),0))</f>
        <v>0</v>
      </c>
    </row>
    <row r="380" spans="1:12" s="12" customFormat="1" x14ac:dyDescent="0.25">
      <c r="A380" s="27" t="s">
        <v>1793</v>
      </c>
      <c r="B380" s="27" t="s">
        <v>11</v>
      </c>
      <c r="C380" s="27" t="s">
        <v>4</v>
      </c>
      <c r="D380" s="27" t="s">
        <v>10</v>
      </c>
      <c r="E380" s="27" t="s">
        <v>11</v>
      </c>
      <c r="F380" s="27" t="s">
        <v>36</v>
      </c>
      <c r="G380" s="27" t="s">
        <v>13</v>
      </c>
      <c r="H380" s="27" t="s">
        <v>60</v>
      </c>
      <c r="I380" s="19" t="str">
        <f>'Extraction IP'!F380&amp;'Extraction IP'!G380</f>
        <v>H0</v>
      </c>
      <c r="J380" s="42">
        <f t="array" ref="J380">INDEX(H:H,MATCH(1,(K380=A:A)*(L380=G:G),0))</f>
        <v>0</v>
      </c>
    </row>
    <row r="381" spans="1:12" s="12" customFormat="1" x14ac:dyDescent="0.25">
      <c r="A381" s="27" t="s">
        <v>1793</v>
      </c>
      <c r="B381" s="27" t="s">
        <v>11</v>
      </c>
      <c r="C381" s="27" t="s">
        <v>4</v>
      </c>
      <c r="D381" s="27" t="s">
        <v>10</v>
      </c>
      <c r="E381" s="27" t="s">
        <v>11</v>
      </c>
      <c r="F381" s="27" t="s">
        <v>36</v>
      </c>
      <c r="G381" s="27" t="s">
        <v>16</v>
      </c>
      <c r="H381" s="27" t="s">
        <v>61</v>
      </c>
      <c r="I381" s="19" t="str">
        <f>'Extraction IP'!F381&amp;'Extraction IP'!G381</f>
        <v>H4</v>
      </c>
      <c r="J381" s="42">
        <f t="array" ref="J381">INDEX(H:H,MATCH(1,(K381=A:A)*(L381=G:G),0))</f>
        <v>0</v>
      </c>
    </row>
    <row r="382" spans="1:12" s="12" customFormat="1" x14ac:dyDescent="0.25">
      <c r="A382" s="27" t="s">
        <v>1793</v>
      </c>
      <c r="B382" s="27" t="s">
        <v>11</v>
      </c>
      <c r="C382" s="27" t="s">
        <v>4</v>
      </c>
      <c r="D382" s="27" t="s">
        <v>10</v>
      </c>
      <c r="E382" s="27" t="s">
        <v>11</v>
      </c>
      <c r="F382" s="27" t="s">
        <v>36</v>
      </c>
      <c r="G382" s="27" t="s">
        <v>18</v>
      </c>
      <c r="H382" s="27" t="s">
        <v>62</v>
      </c>
      <c r="I382" s="19" t="str">
        <f>'Extraction IP'!F382&amp;'Extraction IP'!G382</f>
        <v>H8</v>
      </c>
      <c r="J382" s="42">
        <f t="array" ref="J382">INDEX(H:H,MATCH(1,(K382=A:A)*(L382=G:G),0))</f>
        <v>0</v>
      </c>
    </row>
    <row r="383" spans="1:12" s="12" customFormat="1" x14ac:dyDescent="0.25">
      <c r="A383" s="27" t="s">
        <v>1793</v>
      </c>
      <c r="B383" s="27" t="s">
        <v>11</v>
      </c>
      <c r="C383" s="27" t="s">
        <v>4</v>
      </c>
      <c r="D383" s="27" t="s">
        <v>10</v>
      </c>
      <c r="E383" s="27" t="s">
        <v>11</v>
      </c>
      <c r="F383" s="27" t="s">
        <v>1719</v>
      </c>
      <c r="G383" s="27" t="s">
        <v>13</v>
      </c>
      <c r="H383" s="27" t="s">
        <v>63</v>
      </c>
      <c r="I383" s="19" t="str">
        <f>'Extraction IP'!F383&amp;'Extraction IP'!G383</f>
        <v>N0</v>
      </c>
      <c r="J383" s="42">
        <f t="array" ref="J383">INDEX(H:H,MATCH(1,(K383=A:A)*(L383=G:G),0))</f>
        <v>0</v>
      </c>
    </row>
    <row r="384" spans="1:12" s="12" customFormat="1" x14ac:dyDescent="0.25">
      <c r="A384" s="27" t="s">
        <v>1793</v>
      </c>
      <c r="B384" s="27" t="s">
        <v>11</v>
      </c>
      <c r="C384" s="27" t="s">
        <v>4</v>
      </c>
      <c r="D384" s="27" t="s">
        <v>10</v>
      </c>
      <c r="E384" s="27" t="s">
        <v>11</v>
      </c>
      <c r="F384" s="27" t="s">
        <v>1720</v>
      </c>
      <c r="G384" s="27" t="s">
        <v>16</v>
      </c>
      <c r="H384" s="27" t="s">
        <v>64</v>
      </c>
      <c r="I384" s="19" t="str">
        <f>'Extraction IP'!F384&amp;'Extraction IP'!G384</f>
        <v>EC4</v>
      </c>
      <c r="J384" s="42">
        <f t="array" ref="J384">INDEX(H:H,MATCH(1,(K384=A:A)*(L384=G:G),0))</f>
        <v>0</v>
      </c>
    </row>
    <row r="385" spans="1:10" s="12" customFormat="1" x14ac:dyDescent="0.25">
      <c r="A385" s="27" t="s">
        <v>1793</v>
      </c>
      <c r="B385" s="27" t="s">
        <v>11</v>
      </c>
      <c r="C385" s="27" t="s">
        <v>3</v>
      </c>
      <c r="D385" s="27" t="s">
        <v>10</v>
      </c>
      <c r="E385" s="27" t="s">
        <v>11</v>
      </c>
      <c r="F385" s="27" t="s">
        <v>3</v>
      </c>
      <c r="G385" s="27" t="s">
        <v>3</v>
      </c>
      <c r="H385" s="27" t="s">
        <v>65</v>
      </c>
      <c r="I385" s="19" t="str">
        <f>'Extraction IP'!F385&amp;'Extraction IP'!G385</f>
        <v/>
      </c>
      <c r="J385" s="42">
        <f t="array" ref="J385">INDEX(H:H,MATCH(1,(K385=A:A)*(L385=G:G),0))</f>
        <v>0</v>
      </c>
    </row>
    <row r="386" spans="1:10" s="12" customFormat="1" x14ac:dyDescent="0.25">
      <c r="A386" s="27" t="s">
        <v>1793</v>
      </c>
      <c r="B386" s="27" t="s">
        <v>11</v>
      </c>
      <c r="C386" s="27" t="s">
        <v>4</v>
      </c>
      <c r="D386" s="27" t="s">
        <v>10</v>
      </c>
      <c r="E386" s="27" t="s">
        <v>11</v>
      </c>
      <c r="F386" s="27" t="s">
        <v>1721</v>
      </c>
      <c r="G386" s="27" t="s">
        <v>13</v>
      </c>
      <c r="H386" s="27" t="s">
        <v>66</v>
      </c>
      <c r="I386" s="19" t="str">
        <f>'Extraction IP'!F386&amp;'Extraction IP'!G386</f>
        <v>O0</v>
      </c>
      <c r="J386" s="42">
        <f t="array" ref="J386">INDEX(H:H,MATCH(1,(K386=A:A)*(L386=G:G),0))</f>
        <v>0</v>
      </c>
    </row>
    <row r="387" spans="1:10" s="12" customFormat="1" x14ac:dyDescent="0.25">
      <c r="A387" s="27" t="s">
        <v>1793</v>
      </c>
      <c r="B387" s="27" t="s">
        <v>11</v>
      </c>
      <c r="C387" s="27" t="s">
        <v>4</v>
      </c>
      <c r="D387" s="27" t="s">
        <v>10</v>
      </c>
      <c r="E387" s="27" t="s">
        <v>11</v>
      </c>
      <c r="F387" s="27" t="s">
        <v>1721</v>
      </c>
      <c r="G387" s="27" t="s">
        <v>16</v>
      </c>
      <c r="H387" s="27" t="s">
        <v>67</v>
      </c>
      <c r="I387" s="19" t="str">
        <f>'Extraction IP'!F387&amp;'Extraction IP'!G387</f>
        <v>O4</v>
      </c>
      <c r="J387" s="42">
        <f t="array" ref="J387">INDEX(H:H,MATCH(1,(K387=A:A)*(L387=G:G),0))</f>
        <v>0</v>
      </c>
    </row>
    <row r="388" spans="1:10" s="12" customFormat="1" x14ac:dyDescent="0.25">
      <c r="A388" s="27" t="s">
        <v>1793</v>
      </c>
      <c r="B388" s="27" t="s">
        <v>11</v>
      </c>
      <c r="C388" s="27" t="s">
        <v>4</v>
      </c>
      <c r="D388" s="27" t="s">
        <v>10</v>
      </c>
      <c r="E388" s="27" t="s">
        <v>11</v>
      </c>
      <c r="F388" s="27" t="s">
        <v>1721</v>
      </c>
      <c r="G388" s="27" t="s">
        <v>18</v>
      </c>
      <c r="H388" s="27" t="s">
        <v>68</v>
      </c>
      <c r="I388" s="19" t="str">
        <f>'Extraction IP'!F388&amp;'Extraction IP'!G388</f>
        <v>O8</v>
      </c>
      <c r="J388" s="42">
        <f t="array" ref="J388">INDEX(H:H,MATCH(1,(K388=A:A)*(L388=G:G),0))</f>
        <v>0</v>
      </c>
    </row>
    <row r="389" spans="1:10" s="12" customFormat="1" x14ac:dyDescent="0.25">
      <c r="A389" s="27" t="s">
        <v>1794</v>
      </c>
      <c r="B389" s="27" t="s">
        <v>11</v>
      </c>
      <c r="C389" s="27" t="s">
        <v>4</v>
      </c>
      <c r="D389" s="27" t="s">
        <v>10</v>
      </c>
      <c r="E389" s="27" t="s">
        <v>11</v>
      </c>
      <c r="F389" s="27" t="s">
        <v>1718</v>
      </c>
      <c r="G389" s="27" t="s">
        <v>13</v>
      </c>
      <c r="H389" s="27" t="s">
        <v>72</v>
      </c>
      <c r="I389" s="19" t="str">
        <f>'Extraction IP'!F389&amp;'Extraction IP'!G389</f>
        <v>M0</v>
      </c>
      <c r="J389" s="42">
        <f t="array" ref="J389">INDEX(H:H,MATCH(1,(K389=A:A)*(L389=G:G),0))</f>
        <v>0</v>
      </c>
    </row>
    <row r="390" spans="1:10" s="12" customFormat="1" x14ac:dyDescent="0.25">
      <c r="A390" s="27" t="s">
        <v>1794</v>
      </c>
      <c r="B390" s="27" t="s">
        <v>11</v>
      </c>
      <c r="C390" s="27" t="s">
        <v>4</v>
      </c>
      <c r="D390" s="27" t="s">
        <v>10</v>
      </c>
      <c r="E390" s="27" t="s">
        <v>11</v>
      </c>
      <c r="F390" s="27" t="s">
        <v>1718</v>
      </c>
      <c r="G390" s="27" t="s">
        <v>16</v>
      </c>
      <c r="H390" s="27" t="s">
        <v>73</v>
      </c>
      <c r="I390" s="19" t="str">
        <f>'Extraction IP'!F390&amp;'Extraction IP'!G390</f>
        <v>M4</v>
      </c>
      <c r="J390" s="42">
        <f t="array" ref="J390">INDEX(H:H,MATCH(1,(K390=A:A)*(L390=G:G),0))</f>
        <v>0</v>
      </c>
    </row>
    <row r="391" spans="1:10" s="12" customFormat="1" x14ac:dyDescent="0.25">
      <c r="A391" s="27" t="s">
        <v>1794</v>
      </c>
      <c r="B391" s="27" t="s">
        <v>11</v>
      </c>
      <c r="C391" s="27" t="s">
        <v>4</v>
      </c>
      <c r="D391" s="27" t="s">
        <v>10</v>
      </c>
      <c r="E391" s="27" t="s">
        <v>11</v>
      </c>
      <c r="F391" s="27" t="s">
        <v>1718</v>
      </c>
      <c r="G391" s="27" t="s">
        <v>18</v>
      </c>
      <c r="H391" s="27" t="s">
        <v>74</v>
      </c>
      <c r="I391" s="19" t="str">
        <f>'Extraction IP'!F391&amp;'Extraction IP'!G391</f>
        <v>M8</v>
      </c>
      <c r="J391" s="42">
        <f t="array" ref="J391">INDEX(H:H,MATCH(1,(K391=A:A)*(L391=G:G),0))</f>
        <v>0</v>
      </c>
    </row>
    <row r="392" spans="1:10" s="12" customFormat="1" x14ac:dyDescent="0.25">
      <c r="A392" s="27" t="s">
        <v>1794</v>
      </c>
      <c r="B392" s="27" t="s">
        <v>11</v>
      </c>
      <c r="C392" s="27" t="s">
        <v>4</v>
      </c>
      <c r="D392" s="27" t="s">
        <v>10</v>
      </c>
      <c r="E392" s="27" t="s">
        <v>11</v>
      </c>
      <c r="F392" s="27" t="s">
        <v>1719</v>
      </c>
      <c r="G392" s="27" t="s">
        <v>13</v>
      </c>
      <c r="H392" s="27" t="s">
        <v>75</v>
      </c>
      <c r="I392" s="19" t="str">
        <f>'Extraction IP'!F392&amp;'Extraction IP'!G392</f>
        <v>N0</v>
      </c>
      <c r="J392" s="42">
        <f t="array" ref="J392">INDEX(H:H,MATCH(1,(K392=A:A)*(L392=G:G),0))</f>
        <v>0</v>
      </c>
    </row>
    <row r="393" spans="1:10" s="12" customFormat="1" x14ac:dyDescent="0.25">
      <c r="A393" s="27" t="s">
        <v>1794</v>
      </c>
      <c r="B393" s="27" t="s">
        <v>11</v>
      </c>
      <c r="C393" s="27" t="s">
        <v>4</v>
      </c>
      <c r="D393" s="27" t="s">
        <v>10</v>
      </c>
      <c r="E393" s="27" t="s">
        <v>11</v>
      </c>
      <c r="F393" s="27" t="s">
        <v>1719</v>
      </c>
      <c r="G393" s="27" t="s">
        <v>16</v>
      </c>
      <c r="H393" s="27" t="s">
        <v>76</v>
      </c>
      <c r="I393" s="19" t="str">
        <f>'Extraction IP'!F393&amp;'Extraction IP'!G393</f>
        <v>N4</v>
      </c>
      <c r="J393" s="42">
        <f t="array" ref="J393">INDEX(H:H,MATCH(1,(K393=A:A)*(L393=G:G),0))</f>
        <v>0</v>
      </c>
    </row>
    <row r="394" spans="1:10" s="12" customFormat="1" x14ac:dyDescent="0.25">
      <c r="A394" s="27" t="s">
        <v>1794</v>
      </c>
      <c r="B394" s="27" t="s">
        <v>11</v>
      </c>
      <c r="C394" s="27" t="s">
        <v>4</v>
      </c>
      <c r="D394" s="27" t="s">
        <v>10</v>
      </c>
      <c r="E394" s="27" t="s">
        <v>11</v>
      </c>
      <c r="F394" s="27" t="s">
        <v>1719</v>
      </c>
      <c r="G394" s="27" t="s">
        <v>18</v>
      </c>
      <c r="H394" s="27" t="s">
        <v>77</v>
      </c>
      <c r="I394" s="19" t="str">
        <f>'Extraction IP'!F394&amp;'Extraction IP'!G394</f>
        <v>N8</v>
      </c>
      <c r="J394" s="42">
        <f t="array" ref="J394">INDEX(H:H,MATCH(1,(K394=A:A)*(L394=G:G),0))</f>
        <v>0</v>
      </c>
    </row>
    <row r="395" spans="1:10" s="12" customFormat="1" x14ac:dyDescent="0.25">
      <c r="A395" s="27" t="s">
        <v>1794</v>
      </c>
      <c r="B395" s="27" t="s">
        <v>11</v>
      </c>
      <c r="C395" s="27" t="s">
        <v>4</v>
      </c>
      <c r="D395" s="27" t="s">
        <v>10</v>
      </c>
      <c r="E395" s="27" t="s">
        <v>11</v>
      </c>
      <c r="F395" s="27" t="s">
        <v>1721</v>
      </c>
      <c r="G395" s="27" t="s">
        <v>13</v>
      </c>
      <c r="H395" s="27" t="s">
        <v>78</v>
      </c>
      <c r="I395" s="19" t="str">
        <f>'Extraction IP'!F395&amp;'Extraction IP'!G395</f>
        <v>O0</v>
      </c>
      <c r="J395" s="42">
        <f t="array" ref="J395">INDEX(H:H,MATCH(1,(K395=A:A)*(L395=G:G),0))</f>
        <v>0</v>
      </c>
    </row>
    <row r="396" spans="1:10" s="12" customFormat="1" x14ac:dyDescent="0.25">
      <c r="A396" s="27" t="s">
        <v>1794</v>
      </c>
      <c r="B396" s="27" t="s">
        <v>11</v>
      </c>
      <c r="C396" s="27" t="s">
        <v>4</v>
      </c>
      <c r="D396" s="27" t="s">
        <v>10</v>
      </c>
      <c r="E396" s="27" t="s">
        <v>11</v>
      </c>
      <c r="F396" s="27" t="s">
        <v>1721</v>
      </c>
      <c r="G396" s="27" t="s">
        <v>16</v>
      </c>
      <c r="H396" s="27" t="s">
        <v>79</v>
      </c>
      <c r="I396" s="19" t="str">
        <f>'Extraction IP'!F396&amp;'Extraction IP'!G396</f>
        <v>O4</v>
      </c>
      <c r="J396" s="42">
        <f t="array" ref="J396">INDEX(H:H,MATCH(1,(K396=A:A)*(L396=G:G),0))</f>
        <v>0</v>
      </c>
    </row>
    <row r="397" spans="1:10" s="12" customFormat="1" x14ac:dyDescent="0.25">
      <c r="A397" s="27" t="s">
        <v>1794</v>
      </c>
      <c r="B397" s="27" t="s">
        <v>11</v>
      </c>
      <c r="C397" s="27" t="s">
        <v>4</v>
      </c>
      <c r="D397" s="27" t="s">
        <v>10</v>
      </c>
      <c r="E397" s="27" t="s">
        <v>11</v>
      </c>
      <c r="F397" s="27" t="s">
        <v>1721</v>
      </c>
      <c r="G397" s="27" t="s">
        <v>18</v>
      </c>
      <c r="H397" s="27" t="s">
        <v>80</v>
      </c>
      <c r="I397" s="19" t="str">
        <f>'Extraction IP'!F397&amp;'Extraction IP'!G397</f>
        <v>O8</v>
      </c>
      <c r="J397" s="42">
        <f t="array" ref="J397">INDEX(H:H,MATCH(1,(K397=A:A)*(L397=G:G),0))</f>
        <v>0</v>
      </c>
    </row>
    <row r="398" spans="1:10" s="12" customFormat="1" x14ac:dyDescent="0.25">
      <c r="A398" s="27" t="s">
        <v>1794</v>
      </c>
      <c r="B398" s="27" t="s">
        <v>11</v>
      </c>
      <c r="C398" s="27" t="s">
        <v>4</v>
      </c>
      <c r="D398" s="27" t="s">
        <v>10</v>
      </c>
      <c r="E398" s="27" t="s">
        <v>11</v>
      </c>
      <c r="F398" s="27" t="s">
        <v>1722</v>
      </c>
      <c r="G398" s="27" t="s">
        <v>13</v>
      </c>
      <c r="H398" s="27" t="s">
        <v>96</v>
      </c>
      <c r="I398" s="19" t="str">
        <f>'Extraction IP'!F398&amp;'Extraction IP'!G398</f>
        <v>P0</v>
      </c>
      <c r="J398" s="42">
        <f t="array" ref="J398">INDEX(H:H,MATCH(1,(K398=A:A)*(L398=G:G),0))</f>
        <v>0</v>
      </c>
    </row>
    <row r="399" spans="1:10" s="12" customFormat="1" x14ac:dyDescent="0.25">
      <c r="A399" s="27" t="s">
        <v>1794</v>
      </c>
      <c r="B399" s="27" t="s">
        <v>11</v>
      </c>
      <c r="C399" s="27" t="s">
        <v>4</v>
      </c>
      <c r="D399" s="27" t="s">
        <v>10</v>
      </c>
      <c r="E399" s="27" t="s">
        <v>11</v>
      </c>
      <c r="F399" s="27" t="s">
        <v>1722</v>
      </c>
      <c r="G399" s="27" t="s">
        <v>16</v>
      </c>
      <c r="H399" s="27" t="s">
        <v>97</v>
      </c>
      <c r="I399" s="19" t="str">
        <f>'Extraction IP'!F399&amp;'Extraction IP'!G399</f>
        <v>P4</v>
      </c>
      <c r="J399" s="42">
        <f t="array" ref="J399">INDEX(H:H,MATCH(1,(K399=A:A)*(L399=G:G),0))</f>
        <v>0</v>
      </c>
    </row>
    <row r="400" spans="1:10" s="12" customFormat="1" x14ac:dyDescent="0.25">
      <c r="A400" s="27" t="s">
        <v>1794</v>
      </c>
      <c r="B400" s="27" t="s">
        <v>11</v>
      </c>
      <c r="C400" s="27" t="s">
        <v>4</v>
      </c>
      <c r="D400" s="27" t="s">
        <v>10</v>
      </c>
      <c r="E400" s="27" t="s">
        <v>11</v>
      </c>
      <c r="F400" s="27" t="s">
        <v>1722</v>
      </c>
      <c r="G400" s="27" t="s">
        <v>18</v>
      </c>
      <c r="H400" s="27" t="s">
        <v>98</v>
      </c>
      <c r="I400" s="19" t="str">
        <f>'Extraction IP'!F400&amp;'Extraction IP'!G400</f>
        <v>P8</v>
      </c>
      <c r="J400" s="42">
        <f t="array" ref="J400">INDEX(H:H,MATCH(1,(K400=A:A)*(L400=G:G),0))</f>
        <v>0</v>
      </c>
    </row>
    <row r="401" spans="1:10" s="12" customFormat="1" x14ac:dyDescent="0.25">
      <c r="A401" s="27" t="s">
        <v>1794</v>
      </c>
      <c r="B401" s="27" t="s">
        <v>11</v>
      </c>
      <c r="C401" s="27" t="s">
        <v>4</v>
      </c>
      <c r="D401" s="27" t="s">
        <v>10</v>
      </c>
      <c r="E401" s="27" t="s">
        <v>11</v>
      </c>
      <c r="F401" s="27" t="s">
        <v>36</v>
      </c>
      <c r="G401" s="27" t="s">
        <v>13</v>
      </c>
      <c r="H401" s="27" t="s">
        <v>99</v>
      </c>
      <c r="I401" s="19" t="str">
        <f>'Extraction IP'!F401&amp;'Extraction IP'!G401</f>
        <v>H0</v>
      </c>
      <c r="J401" s="42">
        <f t="array" ref="J401">INDEX(H:H,MATCH(1,(K401=A:A)*(L401=G:G),0))</f>
        <v>0</v>
      </c>
    </row>
    <row r="402" spans="1:10" s="12" customFormat="1" x14ac:dyDescent="0.25">
      <c r="A402" s="27" t="s">
        <v>1794</v>
      </c>
      <c r="B402" s="27" t="s">
        <v>11</v>
      </c>
      <c r="C402" s="27" t="s">
        <v>4</v>
      </c>
      <c r="D402" s="27" t="s">
        <v>10</v>
      </c>
      <c r="E402" s="27" t="s">
        <v>11</v>
      </c>
      <c r="F402" s="27" t="s">
        <v>36</v>
      </c>
      <c r="G402" s="27" t="s">
        <v>16</v>
      </c>
      <c r="H402" s="27" t="s">
        <v>100</v>
      </c>
      <c r="I402" s="19" t="str">
        <f>'Extraction IP'!F402&amp;'Extraction IP'!G402</f>
        <v>H4</v>
      </c>
      <c r="J402" s="42">
        <f t="array" ref="J402">INDEX(H:H,MATCH(1,(K402=A:A)*(L402=G:G),0))</f>
        <v>0</v>
      </c>
    </row>
    <row r="403" spans="1:10" s="12" customFormat="1" x14ac:dyDescent="0.25">
      <c r="A403" s="27" t="s">
        <v>1794</v>
      </c>
      <c r="B403" s="27" t="s">
        <v>11</v>
      </c>
      <c r="C403" s="27" t="s">
        <v>4</v>
      </c>
      <c r="D403" s="27" t="s">
        <v>10</v>
      </c>
      <c r="E403" s="27" t="s">
        <v>11</v>
      </c>
      <c r="F403" s="27" t="s">
        <v>36</v>
      </c>
      <c r="G403" s="27" t="s">
        <v>18</v>
      </c>
      <c r="H403" s="27" t="s">
        <v>101</v>
      </c>
      <c r="I403" s="19" t="str">
        <f>'Extraction IP'!F403&amp;'Extraction IP'!G403</f>
        <v>H8</v>
      </c>
      <c r="J403" s="42">
        <f t="array" ref="J403">INDEX(H:H,MATCH(1,(K403=A:A)*(L403=G:G),0))</f>
        <v>0</v>
      </c>
    </row>
    <row r="404" spans="1:10" s="12" customFormat="1" x14ac:dyDescent="0.25">
      <c r="A404" s="27" t="s">
        <v>1794</v>
      </c>
      <c r="B404" s="27" t="s">
        <v>11</v>
      </c>
      <c r="C404" s="27" t="s">
        <v>4</v>
      </c>
      <c r="D404" s="27" t="s">
        <v>10</v>
      </c>
      <c r="E404" s="27" t="s">
        <v>11</v>
      </c>
      <c r="F404" s="27" t="s">
        <v>1727</v>
      </c>
      <c r="G404" s="27" t="s">
        <v>13</v>
      </c>
      <c r="H404" s="27" t="s">
        <v>102</v>
      </c>
      <c r="I404" s="19" t="str">
        <f>'Extraction IP'!F404&amp;'Extraction IP'!G404</f>
        <v>Q0</v>
      </c>
      <c r="J404" s="42">
        <f t="array" ref="J404">INDEX(H:H,MATCH(1,(K404=A:A)*(L404=G:G),0))</f>
        <v>0</v>
      </c>
    </row>
    <row r="405" spans="1:10" s="12" customFormat="1" x14ac:dyDescent="0.25">
      <c r="A405" s="27" t="s">
        <v>1794</v>
      </c>
      <c r="B405" s="27" t="s">
        <v>11</v>
      </c>
      <c r="C405" s="27" t="s">
        <v>4</v>
      </c>
      <c r="D405" s="27" t="s">
        <v>10</v>
      </c>
      <c r="E405" s="27" t="s">
        <v>11</v>
      </c>
      <c r="F405" s="27" t="s">
        <v>1727</v>
      </c>
      <c r="G405" s="27" t="s">
        <v>16</v>
      </c>
      <c r="H405" s="27" t="s">
        <v>103</v>
      </c>
      <c r="I405" s="19" t="str">
        <f>'Extraction IP'!F405&amp;'Extraction IP'!G405</f>
        <v>Q4</v>
      </c>
      <c r="J405" s="42">
        <f t="array" ref="J405">INDEX(H:H,MATCH(1,(K405=A:A)*(L405=G:G),0))</f>
        <v>0</v>
      </c>
    </row>
    <row r="406" spans="1:10" s="12" customFormat="1" x14ac:dyDescent="0.25">
      <c r="A406" s="27" t="s">
        <v>1794</v>
      </c>
      <c r="B406" s="27" t="s">
        <v>11</v>
      </c>
      <c r="C406" s="27" t="s">
        <v>4</v>
      </c>
      <c r="D406" s="27" t="s">
        <v>10</v>
      </c>
      <c r="E406" s="27" t="s">
        <v>11</v>
      </c>
      <c r="F406" s="27" t="s">
        <v>1727</v>
      </c>
      <c r="G406" s="27" t="s">
        <v>18</v>
      </c>
      <c r="H406" s="27" t="s">
        <v>104</v>
      </c>
      <c r="I406" s="19" t="str">
        <f>'Extraction IP'!F406&amp;'Extraction IP'!G406</f>
        <v>Q8</v>
      </c>
      <c r="J406" s="42">
        <f t="array" ref="J406">INDEX(H:H,MATCH(1,(K406=A:A)*(L406=G:G),0))</f>
        <v>0</v>
      </c>
    </row>
    <row r="407" spans="1:10" s="12" customFormat="1" x14ac:dyDescent="0.25">
      <c r="A407" s="27" t="s">
        <v>1795</v>
      </c>
      <c r="B407" s="27" t="s">
        <v>11</v>
      </c>
      <c r="C407" s="27" t="s">
        <v>4</v>
      </c>
      <c r="D407" s="27" t="s">
        <v>10</v>
      </c>
      <c r="E407" s="27" t="s">
        <v>11</v>
      </c>
      <c r="F407" s="27" t="s">
        <v>32</v>
      </c>
      <c r="G407" s="27" t="s">
        <v>13</v>
      </c>
      <c r="H407" s="27" t="s">
        <v>42</v>
      </c>
      <c r="I407" s="19" t="str">
        <f>'Extraction IP'!F407&amp;'Extraction IP'!G407</f>
        <v>A0</v>
      </c>
      <c r="J407" s="42">
        <f t="array" ref="J407">INDEX(H:H,MATCH(1,(K407=A:A)*(L407=G:G),0))</f>
        <v>0</v>
      </c>
    </row>
    <row r="408" spans="1:10" s="12" customFormat="1" x14ac:dyDescent="0.25">
      <c r="A408" s="27" t="s">
        <v>1795</v>
      </c>
      <c r="B408" s="27" t="s">
        <v>11</v>
      </c>
      <c r="C408" s="27" t="s">
        <v>4</v>
      </c>
      <c r="D408" s="27" t="s">
        <v>10</v>
      </c>
      <c r="E408" s="27" t="s">
        <v>11</v>
      </c>
      <c r="F408" s="27" t="s">
        <v>32</v>
      </c>
      <c r="G408" s="27" t="s">
        <v>16</v>
      </c>
      <c r="H408" s="27" t="s">
        <v>43</v>
      </c>
      <c r="I408" s="19" t="str">
        <f>'Extraction IP'!F408&amp;'Extraction IP'!G408</f>
        <v>A4</v>
      </c>
      <c r="J408" s="42">
        <f t="array" ref="J408">INDEX(H:H,MATCH(1,(K408=A:A)*(L408=G:G),0))</f>
        <v>0</v>
      </c>
    </row>
    <row r="409" spans="1:10" s="12" customFormat="1" x14ac:dyDescent="0.25">
      <c r="A409" s="27" t="s">
        <v>1795</v>
      </c>
      <c r="B409" s="27" t="s">
        <v>11</v>
      </c>
      <c r="C409" s="27" t="s">
        <v>4</v>
      </c>
      <c r="D409" s="27" t="s">
        <v>10</v>
      </c>
      <c r="E409" s="27" t="s">
        <v>11</v>
      </c>
      <c r="F409" s="27" t="s">
        <v>32</v>
      </c>
      <c r="G409" s="27" t="s">
        <v>18</v>
      </c>
      <c r="H409" s="27" t="s">
        <v>44</v>
      </c>
      <c r="I409" s="19" t="str">
        <f>'Extraction IP'!F409&amp;'Extraction IP'!G409</f>
        <v>A8</v>
      </c>
      <c r="J409" s="42">
        <f t="array" ref="J409">INDEX(H:H,MATCH(1,(K409=A:A)*(L409=G:G),0))</f>
        <v>0</v>
      </c>
    </row>
    <row r="410" spans="1:10" s="12" customFormat="1" x14ac:dyDescent="0.25">
      <c r="A410" s="27" t="s">
        <v>1795</v>
      </c>
      <c r="B410" s="27" t="s">
        <v>11</v>
      </c>
      <c r="C410" s="27" t="s">
        <v>4</v>
      </c>
      <c r="D410" s="27" t="s">
        <v>10</v>
      </c>
      <c r="E410" s="27" t="s">
        <v>11</v>
      </c>
      <c r="F410" s="27" t="s">
        <v>28</v>
      </c>
      <c r="G410" s="27" t="s">
        <v>13</v>
      </c>
      <c r="H410" s="27" t="s">
        <v>45</v>
      </c>
      <c r="I410" s="19" t="str">
        <f>'Extraction IP'!F410&amp;'Extraction IP'!G410</f>
        <v>B0</v>
      </c>
      <c r="J410" s="42">
        <f t="array" ref="J410">INDEX(H:H,MATCH(1,(K410=A:A)*(L410=G:G),0))</f>
        <v>0</v>
      </c>
    </row>
    <row r="411" spans="1:10" s="12" customFormat="1" x14ac:dyDescent="0.25">
      <c r="A411" s="27" t="s">
        <v>1795</v>
      </c>
      <c r="B411" s="27" t="s">
        <v>11</v>
      </c>
      <c r="C411" s="27" t="s">
        <v>4</v>
      </c>
      <c r="D411" s="27" t="s">
        <v>10</v>
      </c>
      <c r="E411" s="27" t="s">
        <v>11</v>
      </c>
      <c r="F411" s="27" t="s">
        <v>28</v>
      </c>
      <c r="G411" s="27" t="s">
        <v>16</v>
      </c>
      <c r="H411" s="27" t="s">
        <v>46</v>
      </c>
      <c r="I411" s="19" t="str">
        <f>'Extraction IP'!F411&amp;'Extraction IP'!G411</f>
        <v>B4</v>
      </c>
      <c r="J411" s="42">
        <f t="array" ref="J411">INDEX(H:H,MATCH(1,(K411=A:A)*(L411=G:G),0))</f>
        <v>0</v>
      </c>
    </row>
    <row r="412" spans="1:10" s="12" customFormat="1" x14ac:dyDescent="0.25">
      <c r="A412" s="27" t="s">
        <v>1795</v>
      </c>
      <c r="B412" s="27" t="s">
        <v>11</v>
      </c>
      <c r="C412" s="27" t="s">
        <v>4</v>
      </c>
      <c r="D412" s="27" t="s">
        <v>10</v>
      </c>
      <c r="E412" s="27" t="s">
        <v>11</v>
      </c>
      <c r="F412" s="27" t="s">
        <v>28</v>
      </c>
      <c r="G412" s="27" t="s">
        <v>18</v>
      </c>
      <c r="H412" s="27" t="s">
        <v>47</v>
      </c>
      <c r="I412" s="19" t="str">
        <f>'Extraction IP'!F412&amp;'Extraction IP'!G412</f>
        <v>B8</v>
      </c>
      <c r="J412" s="42">
        <f t="array" ref="J412">INDEX(H:H,MATCH(1,(K412=A:A)*(L412=G:G),0))</f>
        <v>0</v>
      </c>
    </row>
    <row r="413" spans="1:10" s="12" customFormat="1" x14ac:dyDescent="0.25">
      <c r="A413" s="27" t="s">
        <v>1795</v>
      </c>
      <c r="B413" s="27" t="s">
        <v>11</v>
      </c>
      <c r="C413" s="27" t="s">
        <v>4</v>
      </c>
      <c r="D413" s="27" t="s">
        <v>10</v>
      </c>
      <c r="E413" s="27" t="s">
        <v>11</v>
      </c>
      <c r="F413" s="27" t="s">
        <v>20</v>
      </c>
      <c r="G413" s="27" t="s">
        <v>13</v>
      </c>
      <c r="H413" s="27" t="s">
        <v>48</v>
      </c>
      <c r="I413" s="19" t="str">
        <f>'Extraction IP'!F413&amp;'Extraction IP'!G413</f>
        <v>D0</v>
      </c>
      <c r="J413" s="42">
        <f t="array" ref="J413">INDEX(H:H,MATCH(1,(K413=A:A)*(L413=G:G),0))</f>
        <v>0</v>
      </c>
    </row>
    <row r="414" spans="1:10" s="12" customFormat="1" x14ac:dyDescent="0.25">
      <c r="A414" s="27" t="s">
        <v>1795</v>
      </c>
      <c r="B414" s="27" t="s">
        <v>11</v>
      </c>
      <c r="C414" s="27" t="s">
        <v>3</v>
      </c>
      <c r="D414" s="27" t="s">
        <v>10</v>
      </c>
      <c r="E414" s="27" t="s">
        <v>11</v>
      </c>
      <c r="F414" s="27" t="s">
        <v>20</v>
      </c>
      <c r="G414" s="27" t="s">
        <v>16</v>
      </c>
      <c r="H414" s="27" t="s">
        <v>49</v>
      </c>
      <c r="I414" s="19" t="str">
        <f>'Extraction IP'!F414&amp;'Extraction IP'!G414</f>
        <v>D4</v>
      </c>
      <c r="J414" s="42">
        <f t="array" ref="J414">INDEX(H:H,MATCH(1,(K414=A:A)*(L414=G:G),0))</f>
        <v>0</v>
      </c>
    </row>
    <row r="415" spans="1:10" s="12" customFormat="1" x14ac:dyDescent="0.25">
      <c r="A415" s="27" t="s">
        <v>1795</v>
      </c>
      <c r="B415" s="27" t="s">
        <v>11</v>
      </c>
      <c r="C415" s="27" t="s">
        <v>4</v>
      </c>
      <c r="D415" s="27" t="s">
        <v>10</v>
      </c>
      <c r="E415" s="27" t="s">
        <v>11</v>
      </c>
      <c r="F415" s="27" t="s">
        <v>20</v>
      </c>
      <c r="G415" s="27" t="s">
        <v>18</v>
      </c>
      <c r="H415" s="27" t="s">
        <v>50</v>
      </c>
      <c r="I415" s="19" t="str">
        <f>'Extraction IP'!F415&amp;'Extraction IP'!G415</f>
        <v>D8</v>
      </c>
      <c r="J415" s="42">
        <f t="array" ref="J415">INDEX(H:H,MATCH(1,(K415=A:A)*(L415=G:G),0))</f>
        <v>0</v>
      </c>
    </row>
    <row r="416" spans="1:10" s="12" customFormat="1" x14ac:dyDescent="0.25">
      <c r="A416" s="27" t="s">
        <v>1795</v>
      </c>
      <c r="B416" s="27" t="s">
        <v>11</v>
      </c>
      <c r="C416" s="27" t="s">
        <v>4</v>
      </c>
      <c r="D416" s="27" t="s">
        <v>10</v>
      </c>
      <c r="E416" s="27" t="s">
        <v>11</v>
      </c>
      <c r="F416" s="27" t="s">
        <v>12</v>
      </c>
      <c r="G416" s="27" t="s">
        <v>13</v>
      </c>
      <c r="H416" s="27" t="s">
        <v>51</v>
      </c>
      <c r="I416" s="19" t="str">
        <f>'Extraction IP'!F416&amp;'Extraction IP'!G416</f>
        <v>E0</v>
      </c>
      <c r="J416" s="42">
        <f t="array" ref="J416">INDEX(H:H,MATCH(1,(K416=A:A)*(L416=G:G),0))</f>
        <v>0</v>
      </c>
    </row>
    <row r="417" spans="1:10" s="12" customFormat="1" x14ac:dyDescent="0.25">
      <c r="A417" s="27" t="s">
        <v>1795</v>
      </c>
      <c r="B417" s="27" t="s">
        <v>11</v>
      </c>
      <c r="C417" s="27" t="s">
        <v>4</v>
      </c>
      <c r="D417" s="27" t="s">
        <v>10</v>
      </c>
      <c r="E417" s="27" t="s">
        <v>11</v>
      </c>
      <c r="F417" s="27" t="s">
        <v>12</v>
      </c>
      <c r="G417" s="27" t="s">
        <v>16</v>
      </c>
      <c r="H417" s="27" t="s">
        <v>52</v>
      </c>
      <c r="I417" s="19" t="str">
        <f>'Extraction IP'!F417&amp;'Extraction IP'!G417</f>
        <v>E4</v>
      </c>
      <c r="J417" s="42">
        <f t="array" ref="J417">INDEX(H:H,MATCH(1,(K417=A:A)*(L417=G:G),0))</f>
        <v>0</v>
      </c>
    </row>
    <row r="418" spans="1:10" s="12" customFormat="1" x14ac:dyDescent="0.25">
      <c r="A418" s="27" t="s">
        <v>1795</v>
      </c>
      <c r="B418" s="27" t="s">
        <v>11</v>
      </c>
      <c r="C418" s="27" t="s">
        <v>4</v>
      </c>
      <c r="D418" s="27" t="s">
        <v>10</v>
      </c>
      <c r="E418" s="27" t="s">
        <v>11</v>
      </c>
      <c r="F418" s="27" t="s">
        <v>12</v>
      </c>
      <c r="G418" s="27" t="s">
        <v>18</v>
      </c>
      <c r="H418" s="27" t="s">
        <v>53</v>
      </c>
      <c r="I418" s="19" t="str">
        <f>'Extraction IP'!F418&amp;'Extraction IP'!G418</f>
        <v>E8</v>
      </c>
      <c r="J418" s="42">
        <f t="array" ref="J418">INDEX(H:H,MATCH(1,(K418=A:A)*(L418=G:G),0))</f>
        <v>0</v>
      </c>
    </row>
    <row r="419" spans="1:10" s="12" customFormat="1" x14ac:dyDescent="0.25">
      <c r="A419" s="27" t="s">
        <v>1795</v>
      </c>
      <c r="B419" s="27" t="s">
        <v>11</v>
      </c>
      <c r="C419" s="27" t="s">
        <v>4</v>
      </c>
      <c r="D419" s="27" t="s">
        <v>10</v>
      </c>
      <c r="E419" s="27" t="s">
        <v>11</v>
      </c>
      <c r="F419" s="27" t="s">
        <v>24</v>
      </c>
      <c r="G419" s="27" t="s">
        <v>13</v>
      </c>
      <c r="H419" s="27" t="s">
        <v>54</v>
      </c>
      <c r="I419" s="19" t="str">
        <f>'Extraction IP'!F419&amp;'Extraction IP'!G419</f>
        <v>F0</v>
      </c>
      <c r="J419" s="42">
        <f t="array" ref="J419">INDEX(H:H,MATCH(1,(K419=A:A)*(L419=G:G),0))</f>
        <v>0</v>
      </c>
    </row>
    <row r="420" spans="1:10" s="12" customFormat="1" x14ac:dyDescent="0.25">
      <c r="A420" s="27" t="s">
        <v>1795</v>
      </c>
      <c r="B420" s="27" t="s">
        <v>11</v>
      </c>
      <c r="C420" s="27" t="s">
        <v>4</v>
      </c>
      <c r="D420" s="27" t="s">
        <v>10</v>
      </c>
      <c r="E420" s="27" t="s">
        <v>11</v>
      </c>
      <c r="F420" s="27" t="s">
        <v>24</v>
      </c>
      <c r="G420" s="27" t="s">
        <v>16</v>
      </c>
      <c r="H420" s="27" t="s">
        <v>55</v>
      </c>
      <c r="I420" s="19" t="str">
        <f>'Extraction IP'!F420&amp;'Extraction IP'!G420</f>
        <v>F4</v>
      </c>
      <c r="J420" s="42">
        <f t="array" ref="J420">INDEX(H:H,MATCH(1,(K420=A:A)*(L420=G:G),0))</f>
        <v>0</v>
      </c>
    </row>
    <row r="421" spans="1:10" s="12" customFormat="1" x14ac:dyDescent="0.25">
      <c r="A421" s="27" t="s">
        <v>1795</v>
      </c>
      <c r="B421" s="27" t="s">
        <v>11</v>
      </c>
      <c r="C421" s="27" t="s">
        <v>4</v>
      </c>
      <c r="D421" s="27" t="s">
        <v>10</v>
      </c>
      <c r="E421" s="27" t="s">
        <v>11</v>
      </c>
      <c r="F421" s="27" t="s">
        <v>24</v>
      </c>
      <c r="G421" s="27" t="s">
        <v>18</v>
      </c>
      <c r="H421" s="27" t="s">
        <v>56</v>
      </c>
      <c r="I421" s="19" t="str">
        <f>'Extraction IP'!F421&amp;'Extraction IP'!G421</f>
        <v>F8</v>
      </c>
      <c r="J421" s="42">
        <f t="array" ref="J421">INDEX(H:H,MATCH(1,(K421=A:A)*(L421=G:G),0))</f>
        <v>0</v>
      </c>
    </row>
    <row r="422" spans="1:10" s="12" customFormat="1" x14ac:dyDescent="0.25">
      <c r="A422" s="27" t="s">
        <v>1795</v>
      </c>
      <c r="B422" s="27" t="s">
        <v>11</v>
      </c>
      <c r="C422" s="27" t="s">
        <v>4</v>
      </c>
      <c r="D422" s="27" t="s">
        <v>10</v>
      </c>
      <c r="E422" s="27" t="s">
        <v>11</v>
      </c>
      <c r="F422" s="27" t="s">
        <v>36</v>
      </c>
      <c r="G422" s="27" t="s">
        <v>13</v>
      </c>
      <c r="H422" s="27" t="s">
        <v>57</v>
      </c>
      <c r="I422" s="19" t="str">
        <f>'Extraction IP'!F422&amp;'Extraction IP'!G422</f>
        <v>H0</v>
      </c>
      <c r="J422" s="42">
        <f t="array" ref="J422">INDEX(H:H,MATCH(1,(K422=A:A)*(L422=G:G),0))</f>
        <v>0</v>
      </c>
    </row>
    <row r="423" spans="1:10" s="12" customFormat="1" x14ac:dyDescent="0.25">
      <c r="A423" s="27" t="s">
        <v>1795</v>
      </c>
      <c r="B423" s="27" t="s">
        <v>11</v>
      </c>
      <c r="C423" s="27" t="s">
        <v>4</v>
      </c>
      <c r="D423" s="27" t="s">
        <v>10</v>
      </c>
      <c r="E423" s="27" t="s">
        <v>11</v>
      </c>
      <c r="F423" s="27" t="s">
        <v>36</v>
      </c>
      <c r="G423" s="27" t="s">
        <v>16</v>
      </c>
      <c r="H423" s="27" t="s">
        <v>58</v>
      </c>
      <c r="I423" s="19" t="str">
        <f>'Extraction IP'!F423&amp;'Extraction IP'!G423</f>
        <v>H4</v>
      </c>
      <c r="J423" s="42">
        <f t="array" ref="J423">INDEX(H:H,MATCH(1,(K423=A:A)*(L423=G:G),0))</f>
        <v>0</v>
      </c>
    </row>
    <row r="424" spans="1:10" s="12" customFormat="1" x14ac:dyDescent="0.25">
      <c r="A424" s="27" t="s">
        <v>1795</v>
      </c>
      <c r="B424" s="27" t="s">
        <v>11</v>
      </c>
      <c r="C424" s="27" t="s">
        <v>4</v>
      </c>
      <c r="D424" s="27" t="s">
        <v>10</v>
      </c>
      <c r="E424" s="27" t="s">
        <v>11</v>
      </c>
      <c r="F424" s="27" t="s">
        <v>36</v>
      </c>
      <c r="G424" s="27" t="s">
        <v>18</v>
      </c>
      <c r="H424" s="27" t="s">
        <v>59</v>
      </c>
      <c r="I424" s="19" t="str">
        <f>'Extraction IP'!F424&amp;'Extraction IP'!G424</f>
        <v>H8</v>
      </c>
      <c r="J424" s="42">
        <f t="array" ref="J424">INDEX(H:H,MATCH(1,(K424=A:A)*(L424=G:G),0))</f>
        <v>0</v>
      </c>
    </row>
    <row r="425" spans="1:10" s="12" customFormat="1" x14ac:dyDescent="0.25">
      <c r="A425" s="27" t="s">
        <v>1796</v>
      </c>
      <c r="B425" s="27" t="s">
        <v>11</v>
      </c>
      <c r="C425" s="27" t="s">
        <v>4</v>
      </c>
      <c r="D425" s="27" t="s">
        <v>10</v>
      </c>
      <c r="E425" s="27" t="s">
        <v>11</v>
      </c>
      <c r="F425" s="27" t="s">
        <v>20</v>
      </c>
      <c r="G425" s="27" t="s">
        <v>13</v>
      </c>
      <c r="H425" s="27" t="s">
        <v>81</v>
      </c>
      <c r="I425" s="19" t="str">
        <f>'Extraction IP'!F425&amp;'Extraction IP'!G425</f>
        <v>D0</v>
      </c>
      <c r="J425" s="42">
        <f t="array" ref="J425">INDEX(H:H,MATCH(1,(K425=A:A)*(L425=G:G),0))</f>
        <v>0</v>
      </c>
    </row>
    <row r="426" spans="1:10" s="12" customFormat="1" x14ac:dyDescent="0.25">
      <c r="A426" s="27" t="s">
        <v>1796</v>
      </c>
      <c r="B426" s="27" t="s">
        <v>11</v>
      </c>
      <c r="C426" s="27" t="s">
        <v>4</v>
      </c>
      <c r="D426" s="27" t="s">
        <v>10</v>
      </c>
      <c r="E426" s="27" t="s">
        <v>11</v>
      </c>
      <c r="F426" s="27" t="s">
        <v>20</v>
      </c>
      <c r="G426" s="27" t="s">
        <v>16</v>
      </c>
      <c r="H426" s="27" t="s">
        <v>82</v>
      </c>
      <c r="I426" s="19" t="str">
        <f>'Extraction IP'!F426&amp;'Extraction IP'!G426</f>
        <v>D4</v>
      </c>
      <c r="J426" s="42">
        <f t="array" ref="J426">INDEX(H:H,MATCH(1,(K426=A:A)*(L426=G:G),0))</f>
        <v>0</v>
      </c>
    </row>
    <row r="427" spans="1:10" s="12" customFormat="1" x14ac:dyDescent="0.25">
      <c r="A427" s="27" t="s">
        <v>1796</v>
      </c>
      <c r="B427" s="27" t="s">
        <v>11</v>
      </c>
      <c r="C427" s="27" t="s">
        <v>4</v>
      </c>
      <c r="D427" s="27" t="s">
        <v>10</v>
      </c>
      <c r="E427" s="27" t="s">
        <v>11</v>
      </c>
      <c r="F427" s="27" t="s">
        <v>20</v>
      </c>
      <c r="G427" s="27" t="s">
        <v>18</v>
      </c>
      <c r="H427" s="27" t="s">
        <v>83</v>
      </c>
      <c r="I427" s="19" t="str">
        <f>'Extraction IP'!F427&amp;'Extraction IP'!G427</f>
        <v>D8</v>
      </c>
      <c r="J427" s="42">
        <f t="array" ref="J427">INDEX(H:H,MATCH(1,(K427=A:A)*(L427=G:G),0))</f>
        <v>0</v>
      </c>
    </row>
    <row r="428" spans="1:10" s="12" customFormat="1" x14ac:dyDescent="0.25">
      <c r="A428" s="27" t="s">
        <v>1796</v>
      </c>
      <c r="B428" s="27" t="s">
        <v>11</v>
      </c>
      <c r="C428" s="27" t="s">
        <v>4</v>
      </c>
      <c r="D428" s="27" t="s">
        <v>10</v>
      </c>
      <c r="E428" s="27" t="s">
        <v>11</v>
      </c>
      <c r="F428" s="27" t="s">
        <v>24</v>
      </c>
      <c r="G428" s="27" t="s">
        <v>13</v>
      </c>
      <c r="H428" s="27" t="s">
        <v>84</v>
      </c>
      <c r="I428" s="19" t="str">
        <f>'Extraction IP'!F428&amp;'Extraction IP'!G428</f>
        <v>F0</v>
      </c>
      <c r="J428" s="42">
        <f t="array" ref="J428">INDEX(H:H,MATCH(1,(K428=A:A)*(L428=G:G),0))</f>
        <v>0</v>
      </c>
    </row>
    <row r="429" spans="1:10" s="12" customFormat="1" x14ac:dyDescent="0.25">
      <c r="A429" s="27" t="s">
        <v>1796</v>
      </c>
      <c r="B429" s="27" t="s">
        <v>11</v>
      </c>
      <c r="C429" s="27" t="s">
        <v>4</v>
      </c>
      <c r="D429" s="27" t="s">
        <v>10</v>
      </c>
      <c r="E429" s="27" t="s">
        <v>11</v>
      </c>
      <c r="F429" s="27" t="s">
        <v>24</v>
      </c>
      <c r="G429" s="27" t="s">
        <v>16</v>
      </c>
      <c r="H429" s="27" t="s">
        <v>85</v>
      </c>
      <c r="I429" s="19" t="str">
        <f>'Extraction IP'!F429&amp;'Extraction IP'!G429</f>
        <v>F4</v>
      </c>
      <c r="J429" s="42">
        <f t="array" ref="J429">INDEX(H:H,MATCH(1,(K429=A:A)*(L429=G:G),0))</f>
        <v>0</v>
      </c>
    </row>
    <row r="430" spans="1:10" s="12" customFormat="1" x14ac:dyDescent="0.25">
      <c r="A430" s="27" t="s">
        <v>1796</v>
      </c>
      <c r="B430" s="27" t="s">
        <v>11</v>
      </c>
      <c r="C430" s="27" t="s">
        <v>4</v>
      </c>
      <c r="D430" s="27" t="s">
        <v>10</v>
      </c>
      <c r="E430" s="27" t="s">
        <v>11</v>
      </c>
      <c r="F430" s="27" t="s">
        <v>24</v>
      </c>
      <c r="G430" s="27" t="s">
        <v>18</v>
      </c>
      <c r="H430" s="27" t="s">
        <v>86</v>
      </c>
      <c r="I430" s="19" t="str">
        <f>'Extraction IP'!F430&amp;'Extraction IP'!G430</f>
        <v>F8</v>
      </c>
      <c r="J430" s="42">
        <f t="array" ref="J430">INDEX(H:H,MATCH(1,(K430=A:A)*(L430=G:G),0))</f>
        <v>0</v>
      </c>
    </row>
    <row r="431" spans="1:10" s="12" customFormat="1" x14ac:dyDescent="0.25">
      <c r="A431" s="27" t="s">
        <v>1796</v>
      </c>
      <c r="B431" s="27" t="s">
        <v>11</v>
      </c>
      <c r="C431" s="27" t="s">
        <v>4</v>
      </c>
      <c r="D431" s="27" t="s">
        <v>10</v>
      </c>
      <c r="E431" s="27" t="s">
        <v>11</v>
      </c>
      <c r="F431" s="27" t="s">
        <v>32</v>
      </c>
      <c r="G431" s="27" t="s">
        <v>13</v>
      </c>
      <c r="H431" s="27" t="s">
        <v>87</v>
      </c>
      <c r="I431" s="19" t="str">
        <f>'Extraction IP'!F431&amp;'Extraction IP'!G431</f>
        <v>A0</v>
      </c>
      <c r="J431" s="42">
        <f t="array" ref="J431">INDEX(H:H,MATCH(1,(K431=A:A)*(L431=G:G),0))</f>
        <v>0</v>
      </c>
    </row>
    <row r="432" spans="1:10" s="12" customFormat="1" x14ac:dyDescent="0.25">
      <c r="A432" s="27" t="s">
        <v>1796</v>
      </c>
      <c r="B432" s="27" t="s">
        <v>11</v>
      </c>
      <c r="C432" s="27" t="s">
        <v>4</v>
      </c>
      <c r="D432" s="27" t="s">
        <v>10</v>
      </c>
      <c r="E432" s="27" t="s">
        <v>11</v>
      </c>
      <c r="F432" s="27" t="s">
        <v>32</v>
      </c>
      <c r="G432" s="27" t="s">
        <v>16</v>
      </c>
      <c r="H432" s="27" t="s">
        <v>88</v>
      </c>
      <c r="I432" s="19" t="str">
        <f>'Extraction IP'!F432&amp;'Extraction IP'!G432</f>
        <v>A4</v>
      </c>
      <c r="J432" s="42">
        <f t="array" ref="J432">INDEX(H:H,MATCH(1,(K432=A:A)*(L432=G:G),0))</f>
        <v>0</v>
      </c>
    </row>
    <row r="433" spans="1:10" s="12" customFormat="1" x14ac:dyDescent="0.25">
      <c r="A433" s="27" t="s">
        <v>1796</v>
      </c>
      <c r="B433" s="27" t="s">
        <v>11</v>
      </c>
      <c r="C433" s="27" t="s">
        <v>4</v>
      </c>
      <c r="D433" s="27" t="s">
        <v>10</v>
      </c>
      <c r="E433" s="27" t="s">
        <v>11</v>
      </c>
      <c r="F433" s="27" t="s">
        <v>32</v>
      </c>
      <c r="G433" s="27" t="s">
        <v>18</v>
      </c>
      <c r="H433" s="27" t="s">
        <v>89</v>
      </c>
      <c r="I433" s="19" t="str">
        <f>'Extraction IP'!F433&amp;'Extraction IP'!G433</f>
        <v>A8</v>
      </c>
      <c r="J433" s="42">
        <f t="array" ref="J433">INDEX(H:H,MATCH(1,(K433=A:A)*(L433=G:G),0))</f>
        <v>0</v>
      </c>
    </row>
    <row r="434" spans="1:10" s="12" customFormat="1" x14ac:dyDescent="0.25">
      <c r="A434" s="27" t="s">
        <v>1796</v>
      </c>
      <c r="B434" s="27" t="s">
        <v>11</v>
      </c>
      <c r="C434" s="27" t="s">
        <v>4</v>
      </c>
      <c r="D434" s="27" t="s">
        <v>10</v>
      </c>
      <c r="E434" s="27" t="s">
        <v>11</v>
      </c>
      <c r="F434" s="27" t="s">
        <v>28</v>
      </c>
      <c r="G434" s="27" t="s">
        <v>13</v>
      </c>
      <c r="H434" s="27" t="s">
        <v>90</v>
      </c>
      <c r="I434" s="19" t="str">
        <f>'Extraction IP'!F434&amp;'Extraction IP'!G434</f>
        <v>B0</v>
      </c>
      <c r="J434" s="42">
        <f t="array" ref="J434">INDEX(H:H,MATCH(1,(K434=A:A)*(L434=G:G),0))</f>
        <v>0</v>
      </c>
    </row>
    <row r="435" spans="1:10" s="12" customFormat="1" x14ac:dyDescent="0.25">
      <c r="A435" s="27" t="s">
        <v>1796</v>
      </c>
      <c r="B435" s="27" t="s">
        <v>11</v>
      </c>
      <c r="C435" s="27" t="s">
        <v>4</v>
      </c>
      <c r="D435" s="27" t="s">
        <v>10</v>
      </c>
      <c r="E435" s="27" t="s">
        <v>11</v>
      </c>
      <c r="F435" s="27" t="s">
        <v>28</v>
      </c>
      <c r="G435" s="27" t="s">
        <v>16</v>
      </c>
      <c r="H435" s="27" t="s">
        <v>91</v>
      </c>
      <c r="I435" s="19" t="str">
        <f>'Extraction IP'!F435&amp;'Extraction IP'!G435</f>
        <v>B4</v>
      </c>
      <c r="J435" s="42">
        <f t="array" ref="J435">INDEX(H:H,MATCH(1,(K435=A:A)*(L435=G:G),0))</f>
        <v>0</v>
      </c>
    </row>
    <row r="436" spans="1:10" s="12" customFormat="1" x14ac:dyDescent="0.25">
      <c r="A436" s="27" t="s">
        <v>1796</v>
      </c>
      <c r="B436" s="27" t="s">
        <v>11</v>
      </c>
      <c r="C436" s="27" t="s">
        <v>4</v>
      </c>
      <c r="D436" s="27" t="s">
        <v>10</v>
      </c>
      <c r="E436" s="27" t="s">
        <v>11</v>
      </c>
      <c r="F436" s="27" t="s">
        <v>28</v>
      </c>
      <c r="G436" s="27" t="s">
        <v>18</v>
      </c>
      <c r="H436" s="27" t="s">
        <v>92</v>
      </c>
      <c r="I436" s="19" t="str">
        <f>'Extraction IP'!F436&amp;'Extraction IP'!G436</f>
        <v>B8</v>
      </c>
      <c r="J436" s="42">
        <f t="array" ref="J436">INDEX(H:H,MATCH(1,(K436=A:A)*(L436=G:G),0))</f>
        <v>0</v>
      </c>
    </row>
    <row r="437" spans="1:10" s="12" customFormat="1" x14ac:dyDescent="0.25">
      <c r="A437" s="27" t="s">
        <v>1796</v>
      </c>
      <c r="B437" s="27" t="s">
        <v>11</v>
      </c>
      <c r="C437" s="27" t="s">
        <v>4</v>
      </c>
      <c r="D437" s="27" t="s">
        <v>10</v>
      </c>
      <c r="E437" s="27" t="s">
        <v>11</v>
      </c>
      <c r="F437" s="27" t="s">
        <v>12</v>
      </c>
      <c r="G437" s="27" t="s">
        <v>13</v>
      </c>
      <c r="H437" s="27" t="s">
        <v>93</v>
      </c>
      <c r="I437" s="19" t="str">
        <f>'Extraction IP'!F437&amp;'Extraction IP'!G437</f>
        <v>E0</v>
      </c>
      <c r="J437" s="42">
        <f t="array" ref="J437">INDEX(H:H,MATCH(1,(K437=A:A)*(L437=G:G),0))</f>
        <v>0</v>
      </c>
    </row>
    <row r="438" spans="1:10" s="12" customFormat="1" x14ac:dyDescent="0.25">
      <c r="A438" s="27" t="s">
        <v>1796</v>
      </c>
      <c r="B438" s="27" t="s">
        <v>11</v>
      </c>
      <c r="C438" s="27" t="s">
        <v>4</v>
      </c>
      <c r="D438" s="27" t="s">
        <v>10</v>
      </c>
      <c r="E438" s="27" t="s">
        <v>11</v>
      </c>
      <c r="F438" s="27" t="s">
        <v>12</v>
      </c>
      <c r="G438" s="27" t="s">
        <v>13</v>
      </c>
      <c r="H438" s="27" t="s">
        <v>94</v>
      </c>
      <c r="I438" s="19" t="str">
        <f>'Extraction IP'!F438&amp;'Extraction IP'!G438</f>
        <v>E0</v>
      </c>
      <c r="J438" s="42">
        <f t="array" ref="J438">INDEX(H:H,MATCH(1,(K438=A:A)*(L438=G:G),0))</f>
        <v>0</v>
      </c>
    </row>
    <row r="439" spans="1:10" s="12" customFormat="1" x14ac:dyDescent="0.25">
      <c r="A439" s="27" t="s">
        <v>1796</v>
      </c>
      <c r="B439" s="27" t="s">
        <v>11</v>
      </c>
      <c r="C439" s="27" t="s">
        <v>4</v>
      </c>
      <c r="D439" s="27" t="s">
        <v>10</v>
      </c>
      <c r="E439" s="27" t="s">
        <v>11</v>
      </c>
      <c r="F439" s="27" t="s">
        <v>12</v>
      </c>
      <c r="G439" s="27" t="s">
        <v>13</v>
      </c>
      <c r="H439" s="27" t="s">
        <v>95</v>
      </c>
      <c r="I439" s="19" t="str">
        <f>'Extraction IP'!F439&amp;'Extraction IP'!G439</f>
        <v>E0</v>
      </c>
      <c r="J439" s="42">
        <f t="array" ref="J439">INDEX(H:H,MATCH(1,(K439=A:A)*(L439=G:G),0))</f>
        <v>0</v>
      </c>
    </row>
    <row r="440" spans="1:10" s="12" customFormat="1" x14ac:dyDescent="0.25">
      <c r="A440" s="27" t="s">
        <v>1796</v>
      </c>
      <c r="B440" s="27" t="s">
        <v>11</v>
      </c>
      <c r="C440" s="27" t="s">
        <v>4</v>
      </c>
      <c r="D440" s="27" t="s">
        <v>10</v>
      </c>
      <c r="E440" s="27" t="s">
        <v>11</v>
      </c>
      <c r="F440" s="27" t="s">
        <v>36</v>
      </c>
      <c r="G440" s="27" t="s">
        <v>13</v>
      </c>
      <c r="H440" s="27" t="s">
        <v>123</v>
      </c>
      <c r="I440" s="19" t="str">
        <f>'Extraction IP'!F440&amp;'Extraction IP'!G440</f>
        <v>H0</v>
      </c>
      <c r="J440" s="42">
        <f t="array" ref="J440">INDEX(H:H,MATCH(1,(K440=A:A)*(L440=G:G),0))</f>
        <v>0</v>
      </c>
    </row>
    <row r="441" spans="1:10" s="12" customFormat="1" x14ac:dyDescent="0.25">
      <c r="A441" s="27" t="s">
        <v>1796</v>
      </c>
      <c r="B441" s="27" t="s">
        <v>11</v>
      </c>
      <c r="C441" s="27" t="s">
        <v>4</v>
      </c>
      <c r="D441" s="27" t="s">
        <v>10</v>
      </c>
      <c r="E441" s="27" t="s">
        <v>11</v>
      </c>
      <c r="F441" s="27" t="s">
        <v>36</v>
      </c>
      <c r="G441" s="27" t="s">
        <v>16</v>
      </c>
      <c r="H441" s="27" t="s">
        <v>124</v>
      </c>
      <c r="I441" s="19" t="str">
        <f>'Extraction IP'!F441&amp;'Extraction IP'!G441</f>
        <v>H4</v>
      </c>
      <c r="J441" s="42">
        <f t="array" ref="J441">INDEX(H:H,MATCH(1,(K441=A:A)*(L441=G:G),0))</f>
        <v>0</v>
      </c>
    </row>
    <row r="442" spans="1:10" s="12" customFormat="1" x14ac:dyDescent="0.25">
      <c r="A442" s="27" t="s">
        <v>1796</v>
      </c>
      <c r="B442" s="27" t="s">
        <v>11</v>
      </c>
      <c r="C442" s="27" t="s">
        <v>4</v>
      </c>
      <c r="D442" s="27" t="s">
        <v>10</v>
      </c>
      <c r="E442" s="27" t="s">
        <v>11</v>
      </c>
      <c r="F442" s="27" t="s">
        <v>36</v>
      </c>
      <c r="G442" s="27" t="s">
        <v>18</v>
      </c>
      <c r="H442" s="27" t="s">
        <v>125</v>
      </c>
      <c r="I442" s="19" t="str">
        <f>'Extraction IP'!F442&amp;'Extraction IP'!G442</f>
        <v>H8</v>
      </c>
      <c r="J442" s="42">
        <f t="array" ref="J442">INDEX(H:H,MATCH(1,(K442=A:A)*(L442=G:G),0))</f>
        <v>0</v>
      </c>
    </row>
    <row r="443" spans="1:10" s="12" customFormat="1" x14ac:dyDescent="0.25">
      <c r="A443" s="27" t="s">
        <v>1797</v>
      </c>
      <c r="B443" s="27" t="s">
        <v>11</v>
      </c>
      <c r="C443" s="27" t="s">
        <v>4</v>
      </c>
      <c r="D443" s="27" t="s">
        <v>10</v>
      </c>
      <c r="E443" s="27" t="s">
        <v>11</v>
      </c>
      <c r="F443" s="27" t="s">
        <v>1722</v>
      </c>
      <c r="G443" s="27" t="s">
        <v>13</v>
      </c>
      <c r="H443" s="27" t="s">
        <v>69</v>
      </c>
      <c r="I443" s="19" t="str">
        <f>'Extraction IP'!F443&amp;'Extraction IP'!G443</f>
        <v>P0</v>
      </c>
      <c r="J443" s="42">
        <f t="array" ref="J443">INDEX(H:H,MATCH(1,(K443=A:A)*(L443=G:G),0))</f>
        <v>0</v>
      </c>
    </row>
    <row r="444" spans="1:10" s="12" customFormat="1" x14ac:dyDescent="0.25">
      <c r="A444" s="27" t="s">
        <v>1797</v>
      </c>
      <c r="B444" s="27" t="s">
        <v>11</v>
      </c>
      <c r="C444" s="27" t="s">
        <v>4</v>
      </c>
      <c r="D444" s="27" t="s">
        <v>10</v>
      </c>
      <c r="E444" s="27" t="s">
        <v>11</v>
      </c>
      <c r="F444" s="27" t="s">
        <v>1722</v>
      </c>
      <c r="G444" s="27" t="s">
        <v>16</v>
      </c>
      <c r="H444" s="27" t="s">
        <v>70</v>
      </c>
      <c r="I444" s="19" t="str">
        <f>'Extraction IP'!F444&amp;'Extraction IP'!G444</f>
        <v>P4</v>
      </c>
      <c r="J444" s="42">
        <f t="array" ref="J444">INDEX(H:H,MATCH(1,(K444=A:A)*(L444=G:G),0))</f>
        <v>0</v>
      </c>
    </row>
    <row r="445" spans="1:10" s="12" customFormat="1" x14ac:dyDescent="0.25">
      <c r="A445" s="27" t="s">
        <v>1797</v>
      </c>
      <c r="B445" s="27" t="s">
        <v>11</v>
      </c>
      <c r="C445" s="27" t="s">
        <v>4</v>
      </c>
      <c r="D445" s="27" t="s">
        <v>10</v>
      </c>
      <c r="E445" s="27" t="s">
        <v>11</v>
      </c>
      <c r="F445" s="27" t="s">
        <v>1722</v>
      </c>
      <c r="G445" s="27" t="s">
        <v>18</v>
      </c>
      <c r="H445" s="27" t="s">
        <v>71</v>
      </c>
      <c r="I445" s="19" t="str">
        <f>'Extraction IP'!F445&amp;'Extraction IP'!G445</f>
        <v>P8</v>
      </c>
      <c r="J445" s="42">
        <f t="array" ref="J445">INDEX(H:H,MATCH(1,(K445=A:A)*(L445=G:G),0))</f>
        <v>0</v>
      </c>
    </row>
    <row r="446" spans="1:10" s="12" customFormat="1" x14ac:dyDescent="0.25">
      <c r="A446" s="27" t="s">
        <v>1798</v>
      </c>
      <c r="B446" s="27" t="s">
        <v>11</v>
      </c>
      <c r="C446" s="27" t="s">
        <v>14</v>
      </c>
      <c r="D446" s="27" t="s">
        <v>10</v>
      </c>
      <c r="E446" s="27" t="s">
        <v>11</v>
      </c>
      <c r="F446" s="27" t="s">
        <v>12</v>
      </c>
      <c r="G446" s="27" t="s">
        <v>13</v>
      </c>
      <c r="H446" s="27" t="s">
        <v>9</v>
      </c>
      <c r="I446" s="19" t="str">
        <f>'Extraction IP'!F446&amp;'Extraction IP'!G446</f>
        <v>E0</v>
      </c>
      <c r="J446" s="42">
        <f t="array" ref="J446">INDEX(H:H,MATCH(1,(K446=A:A)*(L446=G:G),0))</f>
        <v>0</v>
      </c>
    </row>
    <row r="447" spans="1:10" s="12" customFormat="1" x14ac:dyDescent="0.25">
      <c r="A447" s="27" t="s">
        <v>1798</v>
      </c>
      <c r="B447" s="27" t="s">
        <v>11</v>
      </c>
      <c r="C447" s="27" t="s">
        <v>14</v>
      </c>
      <c r="D447" s="27" t="s">
        <v>10</v>
      </c>
      <c r="E447" s="27" t="s">
        <v>11</v>
      </c>
      <c r="F447" s="27" t="s">
        <v>12</v>
      </c>
      <c r="G447" s="27" t="s">
        <v>16</v>
      </c>
      <c r="H447" s="27" t="s">
        <v>15</v>
      </c>
      <c r="I447" s="19" t="str">
        <f>'Extraction IP'!F447&amp;'Extraction IP'!G447</f>
        <v>E4</v>
      </c>
      <c r="J447" s="42">
        <f t="array" ref="J447">INDEX(H:H,MATCH(1,(K447=A:A)*(L447=G:G),0))</f>
        <v>0</v>
      </c>
    </row>
    <row r="448" spans="1:10" s="12" customFormat="1" x14ac:dyDescent="0.25">
      <c r="A448" s="27" t="s">
        <v>1798</v>
      </c>
      <c r="B448" s="27" t="s">
        <v>11</v>
      </c>
      <c r="C448" s="27" t="s">
        <v>14</v>
      </c>
      <c r="D448" s="27" t="s">
        <v>10</v>
      </c>
      <c r="E448" s="27" t="s">
        <v>11</v>
      </c>
      <c r="F448" s="27" t="s">
        <v>12</v>
      </c>
      <c r="G448" s="27" t="s">
        <v>18</v>
      </c>
      <c r="H448" s="27" t="s">
        <v>17</v>
      </c>
      <c r="I448" s="19" t="str">
        <f>'Extraction IP'!F448&amp;'Extraction IP'!G448</f>
        <v>E8</v>
      </c>
      <c r="J448" s="42">
        <f t="array" ref="J448">INDEX(H:H,MATCH(1,(K448=A:A)*(L448=G:G),0))</f>
        <v>0</v>
      </c>
    </row>
    <row r="449" spans="1:10" s="12" customFormat="1" x14ac:dyDescent="0.25">
      <c r="A449" s="27" t="s">
        <v>1798</v>
      </c>
      <c r="B449" s="27" t="s">
        <v>11</v>
      </c>
      <c r="C449" s="27" t="s">
        <v>14</v>
      </c>
      <c r="D449" s="27" t="s">
        <v>10</v>
      </c>
      <c r="E449" s="27" t="s">
        <v>11</v>
      </c>
      <c r="F449" s="27" t="s">
        <v>20</v>
      </c>
      <c r="G449" s="27" t="s">
        <v>13</v>
      </c>
      <c r="H449" s="27" t="s">
        <v>19</v>
      </c>
      <c r="I449" s="19" t="str">
        <f>'Extraction IP'!F449&amp;'Extraction IP'!G449</f>
        <v>D0</v>
      </c>
      <c r="J449" s="42">
        <f t="array" ref="J449">INDEX(H:H,MATCH(1,(K449=A:A)*(L449=G:G),0))</f>
        <v>0</v>
      </c>
    </row>
    <row r="450" spans="1:10" s="12" customFormat="1" x14ac:dyDescent="0.25">
      <c r="A450" s="27" t="s">
        <v>1798</v>
      </c>
      <c r="B450" s="27" t="s">
        <v>11</v>
      </c>
      <c r="C450" s="27" t="s">
        <v>14</v>
      </c>
      <c r="D450" s="27" t="s">
        <v>10</v>
      </c>
      <c r="E450" s="27" t="s">
        <v>11</v>
      </c>
      <c r="F450" s="27" t="s">
        <v>20</v>
      </c>
      <c r="G450" s="27" t="s">
        <v>16</v>
      </c>
      <c r="H450" s="27" t="s">
        <v>21</v>
      </c>
      <c r="I450" s="19" t="str">
        <f>'Extraction IP'!F450&amp;'Extraction IP'!G450</f>
        <v>D4</v>
      </c>
      <c r="J450" s="42">
        <f t="array" ref="J450">INDEX(H:H,MATCH(1,(K450=A:A)*(L450=G:G),0))</f>
        <v>0</v>
      </c>
    </row>
    <row r="451" spans="1:10" s="12" customFormat="1" x14ac:dyDescent="0.25">
      <c r="A451" s="27" t="s">
        <v>1798</v>
      </c>
      <c r="B451" s="27" t="s">
        <v>11</v>
      </c>
      <c r="C451" s="27" t="s">
        <v>14</v>
      </c>
      <c r="D451" s="27" t="s">
        <v>10</v>
      </c>
      <c r="E451" s="27" t="s">
        <v>11</v>
      </c>
      <c r="F451" s="27" t="s">
        <v>20</v>
      </c>
      <c r="G451" s="27" t="s">
        <v>18</v>
      </c>
      <c r="H451" s="27" t="s">
        <v>22</v>
      </c>
      <c r="I451" s="19" t="str">
        <f>'Extraction IP'!F451&amp;'Extraction IP'!G451</f>
        <v>D8</v>
      </c>
      <c r="J451" s="42">
        <f t="array" ref="J451">INDEX(H:H,MATCH(1,(K451=A:A)*(L451=G:G),0))</f>
        <v>0</v>
      </c>
    </row>
    <row r="452" spans="1:10" s="12" customFormat="1" x14ac:dyDescent="0.25">
      <c r="A452" s="27" t="s">
        <v>1798</v>
      </c>
      <c r="B452" s="27" t="s">
        <v>11</v>
      </c>
      <c r="C452" s="27" t="s">
        <v>14</v>
      </c>
      <c r="D452" s="27" t="s">
        <v>10</v>
      </c>
      <c r="E452" s="27" t="s">
        <v>11</v>
      </c>
      <c r="F452" s="27" t="s">
        <v>24</v>
      </c>
      <c r="G452" s="27" t="s">
        <v>13</v>
      </c>
      <c r="H452" s="27" t="s">
        <v>23</v>
      </c>
      <c r="I452" s="19" t="str">
        <f>'Extraction IP'!F452&amp;'Extraction IP'!G452</f>
        <v>F0</v>
      </c>
      <c r="J452" s="42">
        <f t="array" ref="J452">INDEX(H:H,MATCH(1,(K452=A:A)*(L452=G:G),0))</f>
        <v>0</v>
      </c>
    </row>
    <row r="453" spans="1:10" s="12" customFormat="1" x14ac:dyDescent="0.25">
      <c r="A453" s="27" t="s">
        <v>1798</v>
      </c>
      <c r="B453" s="27" t="s">
        <v>11</v>
      </c>
      <c r="C453" s="27" t="s">
        <v>14</v>
      </c>
      <c r="D453" s="27" t="s">
        <v>10</v>
      </c>
      <c r="E453" s="27" t="s">
        <v>11</v>
      </c>
      <c r="F453" s="27" t="s">
        <v>20</v>
      </c>
      <c r="G453" s="27" t="s">
        <v>16</v>
      </c>
      <c r="H453" s="27" t="s">
        <v>25</v>
      </c>
      <c r="I453" s="19" t="str">
        <f>'Extraction IP'!F453&amp;'Extraction IP'!G453</f>
        <v>D4</v>
      </c>
      <c r="J453" s="42">
        <f t="array" ref="J453">INDEX(H:H,MATCH(1,(K453=A:A)*(L453=G:G),0))</f>
        <v>0</v>
      </c>
    </row>
    <row r="454" spans="1:10" s="12" customFormat="1" x14ac:dyDescent="0.25">
      <c r="A454" s="27" t="s">
        <v>1798</v>
      </c>
      <c r="B454" s="27" t="s">
        <v>11</v>
      </c>
      <c r="C454" s="27" t="s">
        <v>14</v>
      </c>
      <c r="D454" s="27" t="s">
        <v>10</v>
      </c>
      <c r="E454" s="27" t="s">
        <v>11</v>
      </c>
      <c r="F454" s="27" t="s">
        <v>24</v>
      </c>
      <c r="G454" s="27" t="s">
        <v>18</v>
      </c>
      <c r="H454" s="27" t="s">
        <v>26</v>
      </c>
      <c r="I454" s="19" t="str">
        <f>'Extraction IP'!F454&amp;'Extraction IP'!G454</f>
        <v>F8</v>
      </c>
      <c r="J454" s="42">
        <f t="array" ref="J454">INDEX(H:H,MATCH(1,(K454=A:A)*(L454=G:G),0))</f>
        <v>0</v>
      </c>
    </row>
    <row r="455" spans="1:10" s="12" customFormat="1" x14ac:dyDescent="0.25">
      <c r="A455" s="27" t="s">
        <v>1798</v>
      </c>
      <c r="B455" s="27" t="s">
        <v>11</v>
      </c>
      <c r="C455" s="27" t="s">
        <v>14</v>
      </c>
      <c r="D455" s="27" t="s">
        <v>10</v>
      </c>
      <c r="E455" s="27" t="s">
        <v>11</v>
      </c>
      <c r="F455" s="27" t="s">
        <v>28</v>
      </c>
      <c r="G455" s="27" t="s">
        <v>13</v>
      </c>
      <c r="H455" s="27" t="s">
        <v>27</v>
      </c>
      <c r="I455" s="19" t="str">
        <f>'Extraction IP'!F455&amp;'Extraction IP'!G455</f>
        <v>B0</v>
      </c>
      <c r="J455" s="42">
        <f t="array" ref="J455">INDEX(H:H,MATCH(1,(K455=A:A)*(L455=G:G),0))</f>
        <v>0</v>
      </c>
    </row>
    <row r="456" spans="1:10" s="12" customFormat="1" x14ac:dyDescent="0.25">
      <c r="A456" s="27" t="s">
        <v>1798</v>
      </c>
      <c r="B456" s="27" t="s">
        <v>11</v>
      </c>
      <c r="C456" s="27" t="s">
        <v>14</v>
      </c>
      <c r="D456" s="27" t="s">
        <v>10</v>
      </c>
      <c r="E456" s="27" t="s">
        <v>11</v>
      </c>
      <c r="F456" s="27" t="s">
        <v>28</v>
      </c>
      <c r="G456" s="27" t="s">
        <v>16</v>
      </c>
      <c r="H456" s="27" t="s">
        <v>29</v>
      </c>
      <c r="I456" s="19" t="str">
        <f>'Extraction IP'!F456&amp;'Extraction IP'!G456</f>
        <v>B4</v>
      </c>
      <c r="J456" s="42">
        <f t="array" ref="J456">INDEX(H:H,MATCH(1,(K456=A:A)*(L456=G:G),0))</f>
        <v>0</v>
      </c>
    </row>
    <row r="457" spans="1:10" s="12" customFormat="1" x14ac:dyDescent="0.25">
      <c r="A457" s="27" t="s">
        <v>1798</v>
      </c>
      <c r="B457" s="27" t="s">
        <v>11</v>
      </c>
      <c r="C457" s="27" t="s">
        <v>14</v>
      </c>
      <c r="D457" s="27" t="s">
        <v>10</v>
      </c>
      <c r="E457" s="27" t="s">
        <v>11</v>
      </c>
      <c r="F457" s="27" t="s">
        <v>28</v>
      </c>
      <c r="G457" s="27" t="s">
        <v>18</v>
      </c>
      <c r="H457" s="27" t="s">
        <v>30</v>
      </c>
      <c r="I457" s="19" t="str">
        <f>'Extraction IP'!F457&amp;'Extraction IP'!G457</f>
        <v>B8</v>
      </c>
      <c r="J457" s="42">
        <f t="array" ref="J457">INDEX(H:H,MATCH(1,(K457=A:A)*(L457=G:G),0))</f>
        <v>0</v>
      </c>
    </row>
    <row r="458" spans="1:10" s="12" customFormat="1" x14ac:dyDescent="0.25">
      <c r="A458" s="27" t="s">
        <v>1798</v>
      </c>
      <c r="B458" s="27" t="s">
        <v>11</v>
      </c>
      <c r="C458" s="27" t="s">
        <v>14</v>
      </c>
      <c r="D458" s="27" t="s">
        <v>10</v>
      </c>
      <c r="E458" s="27" t="s">
        <v>11</v>
      </c>
      <c r="F458" s="27" t="s">
        <v>32</v>
      </c>
      <c r="G458" s="27" t="s">
        <v>13</v>
      </c>
      <c r="H458" s="27" t="s">
        <v>31</v>
      </c>
      <c r="I458" s="19" t="str">
        <f>'Extraction IP'!F458&amp;'Extraction IP'!G458</f>
        <v>A0</v>
      </c>
      <c r="J458" s="42">
        <f t="array" ref="J458">INDEX(H:H,MATCH(1,(K458=A:A)*(L458=G:G),0))</f>
        <v>0</v>
      </c>
    </row>
    <row r="459" spans="1:10" s="12" customFormat="1" x14ac:dyDescent="0.25">
      <c r="A459" s="27" t="s">
        <v>1798</v>
      </c>
      <c r="B459" s="27" t="s">
        <v>11</v>
      </c>
      <c r="C459" s="27" t="s">
        <v>14</v>
      </c>
      <c r="D459" s="27" t="s">
        <v>10</v>
      </c>
      <c r="E459" s="27" t="s">
        <v>11</v>
      </c>
      <c r="F459" s="27" t="s">
        <v>32</v>
      </c>
      <c r="G459" s="27" t="s">
        <v>13</v>
      </c>
      <c r="H459" s="27" t="s">
        <v>33</v>
      </c>
      <c r="I459" s="19" t="str">
        <f>'Extraction IP'!F459&amp;'Extraction IP'!G459</f>
        <v>A0</v>
      </c>
      <c r="J459" s="42">
        <f t="array" ref="J459">INDEX(H:H,MATCH(1,(K459=A:A)*(L459=G:G),0))</f>
        <v>0</v>
      </c>
    </row>
    <row r="460" spans="1:10" s="12" customFormat="1" x14ac:dyDescent="0.25">
      <c r="A460" s="27" t="s">
        <v>1798</v>
      </c>
      <c r="B460" s="27" t="s">
        <v>11</v>
      </c>
      <c r="C460" s="27" t="s">
        <v>3</v>
      </c>
      <c r="D460" s="27" t="s">
        <v>10</v>
      </c>
      <c r="E460" s="27" t="s">
        <v>11</v>
      </c>
      <c r="F460" s="27" t="s">
        <v>32</v>
      </c>
      <c r="G460" s="27" t="s">
        <v>18</v>
      </c>
      <c r="H460" s="27" t="s">
        <v>34</v>
      </c>
      <c r="I460" s="19" t="str">
        <f>'Extraction IP'!F460&amp;'Extraction IP'!G460</f>
        <v>A8</v>
      </c>
      <c r="J460" s="42">
        <f t="array" ref="J460">INDEX(H:H,MATCH(1,(K460=A:A)*(L460=G:G),0))</f>
        <v>0</v>
      </c>
    </row>
    <row r="461" spans="1:10" s="12" customFormat="1" x14ac:dyDescent="0.25">
      <c r="A461" s="27" t="s">
        <v>1798</v>
      </c>
      <c r="B461" s="27" t="s">
        <v>11</v>
      </c>
      <c r="C461" s="27" t="s">
        <v>14</v>
      </c>
      <c r="D461" s="27" t="s">
        <v>10</v>
      </c>
      <c r="E461" s="27" t="s">
        <v>11</v>
      </c>
      <c r="F461" s="27" t="s">
        <v>36</v>
      </c>
      <c r="G461" s="27" t="s">
        <v>13</v>
      </c>
      <c r="H461" s="27" t="s">
        <v>35</v>
      </c>
      <c r="I461" s="19" t="str">
        <f>'Extraction IP'!F461&amp;'Extraction IP'!G461</f>
        <v>H0</v>
      </c>
      <c r="J461" s="42">
        <f t="array" ref="J461">INDEX(H:H,MATCH(1,(K461=A:A)*(L461=G:G),0))</f>
        <v>0</v>
      </c>
    </row>
    <row r="462" spans="1:10" s="12" customFormat="1" x14ac:dyDescent="0.25">
      <c r="A462" s="27" t="s">
        <v>1798</v>
      </c>
      <c r="B462" s="27" t="s">
        <v>11</v>
      </c>
      <c r="C462" s="27" t="s">
        <v>14</v>
      </c>
      <c r="D462" s="27" t="s">
        <v>10</v>
      </c>
      <c r="E462" s="27" t="s">
        <v>11</v>
      </c>
      <c r="F462" s="27" t="s">
        <v>36</v>
      </c>
      <c r="G462" s="27" t="s">
        <v>16</v>
      </c>
      <c r="H462" s="27" t="s">
        <v>37</v>
      </c>
      <c r="I462" s="19" t="str">
        <f>'Extraction IP'!F462&amp;'Extraction IP'!G462</f>
        <v>H4</v>
      </c>
      <c r="J462" s="42">
        <f t="array" ref="J462">INDEX(H:H,MATCH(1,(K462=A:A)*(L462=G:G),0))</f>
        <v>0</v>
      </c>
    </row>
    <row r="463" spans="1:10" s="12" customFormat="1" x14ac:dyDescent="0.25">
      <c r="A463" s="27" t="s">
        <v>1798</v>
      </c>
      <c r="B463" s="27" t="s">
        <v>11</v>
      </c>
      <c r="C463" s="27" t="s">
        <v>14</v>
      </c>
      <c r="D463" s="27" t="s">
        <v>10</v>
      </c>
      <c r="E463" s="27" t="s">
        <v>11</v>
      </c>
      <c r="F463" s="27" t="s">
        <v>36</v>
      </c>
      <c r="G463" s="27" t="s">
        <v>18</v>
      </c>
      <c r="H463" s="27" t="s">
        <v>38</v>
      </c>
      <c r="I463" s="19" t="str">
        <f>'Extraction IP'!F463&amp;'Extraction IP'!G463</f>
        <v>H8</v>
      </c>
      <c r="J463" s="42">
        <f t="array" ref="J463">INDEX(H:H,MATCH(1,(K463=A:A)*(L463=G:G),0))</f>
        <v>0</v>
      </c>
    </row>
    <row r="464" spans="1:10" s="12" customFormat="1" x14ac:dyDescent="0.25">
      <c r="A464" s="27" t="s">
        <v>1799</v>
      </c>
      <c r="B464" s="27" t="s">
        <v>11</v>
      </c>
      <c r="C464" s="27" t="s">
        <v>14</v>
      </c>
      <c r="D464" s="27" t="s">
        <v>10</v>
      </c>
      <c r="E464" s="27" t="s">
        <v>11</v>
      </c>
      <c r="F464" s="27" t="s">
        <v>32</v>
      </c>
      <c r="G464" s="27" t="s">
        <v>13</v>
      </c>
      <c r="H464" s="27" t="s">
        <v>105</v>
      </c>
      <c r="I464" s="19" t="str">
        <f>'Extraction IP'!F464&amp;'Extraction IP'!G464</f>
        <v>A0</v>
      </c>
      <c r="J464" s="42">
        <f t="array" ref="J464">INDEX(H:H,MATCH(1,(K464=A:A)*(L464=G:G),0))</f>
        <v>0</v>
      </c>
    </row>
    <row r="465" spans="1:10" s="12" customFormat="1" x14ac:dyDescent="0.25">
      <c r="A465" s="27" t="s">
        <v>1799</v>
      </c>
      <c r="B465" s="27" t="s">
        <v>11</v>
      </c>
      <c r="C465" s="27" t="s">
        <v>14</v>
      </c>
      <c r="D465" s="27" t="s">
        <v>10</v>
      </c>
      <c r="E465" s="27" t="s">
        <v>11</v>
      </c>
      <c r="F465" s="27" t="s">
        <v>32</v>
      </c>
      <c r="G465" s="27" t="s">
        <v>16</v>
      </c>
      <c r="H465" s="27" t="s">
        <v>106</v>
      </c>
      <c r="I465" s="19" t="str">
        <f>'Extraction IP'!F465&amp;'Extraction IP'!G465</f>
        <v>A4</v>
      </c>
      <c r="J465" s="42">
        <f t="array" ref="J465">INDEX(H:H,MATCH(1,(K465=A:A)*(L465=G:G),0))</f>
        <v>0</v>
      </c>
    </row>
    <row r="466" spans="1:10" s="12" customFormat="1" x14ac:dyDescent="0.25">
      <c r="A466" s="27" t="s">
        <v>1799</v>
      </c>
      <c r="B466" s="27" t="s">
        <v>11</v>
      </c>
      <c r="C466" s="27" t="s">
        <v>14</v>
      </c>
      <c r="D466" s="27" t="s">
        <v>10</v>
      </c>
      <c r="E466" s="27" t="s">
        <v>11</v>
      </c>
      <c r="F466" s="27" t="s">
        <v>32</v>
      </c>
      <c r="G466" s="27" t="s">
        <v>18</v>
      </c>
      <c r="H466" s="27" t="s">
        <v>107</v>
      </c>
      <c r="I466" s="19" t="str">
        <f>'Extraction IP'!F466&amp;'Extraction IP'!G466</f>
        <v>A8</v>
      </c>
      <c r="J466" s="42">
        <f t="array" ref="J466">INDEX(H:H,MATCH(1,(K466=A:A)*(L466=G:G),0))</f>
        <v>0</v>
      </c>
    </row>
    <row r="467" spans="1:10" s="12" customFormat="1" x14ac:dyDescent="0.25">
      <c r="A467" s="27" t="s">
        <v>1799</v>
      </c>
      <c r="B467" s="27" t="s">
        <v>11</v>
      </c>
      <c r="C467" s="27" t="s">
        <v>14</v>
      </c>
      <c r="D467" s="27" t="s">
        <v>10</v>
      </c>
      <c r="E467" s="27" t="s">
        <v>11</v>
      </c>
      <c r="F467" s="27" t="s">
        <v>28</v>
      </c>
      <c r="G467" s="27" t="s">
        <v>13</v>
      </c>
      <c r="H467" s="27" t="s">
        <v>108</v>
      </c>
      <c r="I467" s="19" t="str">
        <f>'Extraction IP'!F467&amp;'Extraction IP'!G467</f>
        <v>B0</v>
      </c>
      <c r="J467" s="42">
        <f t="array" ref="J467">INDEX(H:H,MATCH(1,(K467=A:A)*(L467=G:G),0))</f>
        <v>0</v>
      </c>
    </row>
    <row r="468" spans="1:10" s="12" customFormat="1" x14ac:dyDescent="0.25">
      <c r="A468" s="27" t="s">
        <v>1799</v>
      </c>
      <c r="B468" s="27" t="s">
        <v>11</v>
      </c>
      <c r="C468" s="27" t="s">
        <v>14</v>
      </c>
      <c r="D468" s="27" t="s">
        <v>10</v>
      </c>
      <c r="E468" s="27" t="s">
        <v>11</v>
      </c>
      <c r="F468" s="27" t="s">
        <v>28</v>
      </c>
      <c r="G468" s="27" t="s">
        <v>16</v>
      </c>
      <c r="H468" s="27" t="s">
        <v>109</v>
      </c>
      <c r="I468" s="19" t="str">
        <f>'Extraction IP'!F468&amp;'Extraction IP'!G468</f>
        <v>B4</v>
      </c>
      <c r="J468" s="42">
        <f t="array" ref="J468">INDEX(H:H,MATCH(1,(K468=A:A)*(L468=G:G),0))</f>
        <v>0</v>
      </c>
    </row>
    <row r="469" spans="1:10" s="12" customFormat="1" x14ac:dyDescent="0.25">
      <c r="A469" s="27" t="s">
        <v>1799</v>
      </c>
      <c r="B469" s="27" t="s">
        <v>11</v>
      </c>
      <c r="C469" s="27" t="s">
        <v>14</v>
      </c>
      <c r="D469" s="27" t="s">
        <v>10</v>
      </c>
      <c r="E469" s="27" t="s">
        <v>11</v>
      </c>
      <c r="F469" s="27" t="s">
        <v>28</v>
      </c>
      <c r="G469" s="27" t="s">
        <v>18</v>
      </c>
      <c r="H469" s="27" t="s">
        <v>110</v>
      </c>
      <c r="I469" s="19" t="str">
        <f>'Extraction IP'!F469&amp;'Extraction IP'!G469</f>
        <v>B8</v>
      </c>
      <c r="J469" s="42">
        <f t="array" ref="J469">INDEX(H:H,MATCH(1,(K469=A:A)*(L469=G:G),0))</f>
        <v>0</v>
      </c>
    </row>
    <row r="470" spans="1:10" s="12" customFormat="1" x14ac:dyDescent="0.25">
      <c r="A470" s="27" t="s">
        <v>1799</v>
      </c>
      <c r="B470" s="27" t="s">
        <v>11</v>
      </c>
      <c r="C470" s="27" t="s">
        <v>4</v>
      </c>
      <c r="D470" s="27" t="s">
        <v>10</v>
      </c>
      <c r="E470" s="27" t="s">
        <v>11</v>
      </c>
      <c r="F470" s="27" t="s">
        <v>20</v>
      </c>
      <c r="G470" s="27" t="s">
        <v>13</v>
      </c>
      <c r="H470" s="27" t="s">
        <v>111</v>
      </c>
      <c r="I470" s="19" t="str">
        <f>'Extraction IP'!F470&amp;'Extraction IP'!G470</f>
        <v>D0</v>
      </c>
      <c r="J470" s="42">
        <f t="array" ref="J470">INDEX(H:H,MATCH(1,(K470=A:A)*(L470=G:G),0))</f>
        <v>0</v>
      </c>
    </row>
    <row r="471" spans="1:10" s="12" customFormat="1" x14ac:dyDescent="0.25">
      <c r="A471" s="27" t="s">
        <v>1799</v>
      </c>
      <c r="B471" s="27" t="s">
        <v>11</v>
      </c>
      <c r="C471" s="27" t="s">
        <v>4</v>
      </c>
      <c r="D471" s="27" t="s">
        <v>10</v>
      </c>
      <c r="E471" s="27" t="s">
        <v>11</v>
      </c>
      <c r="F471" s="27" t="s">
        <v>20</v>
      </c>
      <c r="G471" s="27" t="s">
        <v>16</v>
      </c>
      <c r="H471" s="27" t="s">
        <v>112</v>
      </c>
      <c r="I471" s="19" t="str">
        <f>'Extraction IP'!F471&amp;'Extraction IP'!G471</f>
        <v>D4</v>
      </c>
      <c r="J471" s="42">
        <f t="array" ref="J471">INDEX(H:H,MATCH(1,(K471=A:A)*(L471=G:G),0))</f>
        <v>0</v>
      </c>
    </row>
    <row r="472" spans="1:10" s="12" customFormat="1" x14ac:dyDescent="0.25">
      <c r="A472" s="27" t="s">
        <v>1799</v>
      </c>
      <c r="B472" s="27" t="s">
        <v>11</v>
      </c>
      <c r="C472" s="27" t="s">
        <v>4</v>
      </c>
      <c r="D472" s="27" t="s">
        <v>10</v>
      </c>
      <c r="E472" s="27" t="s">
        <v>11</v>
      </c>
      <c r="F472" s="27" t="s">
        <v>20</v>
      </c>
      <c r="G472" s="27" t="s">
        <v>18</v>
      </c>
      <c r="H472" s="27" t="s">
        <v>113</v>
      </c>
      <c r="I472" s="19" t="str">
        <f>'Extraction IP'!F472&amp;'Extraction IP'!G472</f>
        <v>D8</v>
      </c>
      <c r="J472" s="42">
        <f t="array" ref="J472">INDEX(H:H,MATCH(1,(K472=A:A)*(L472=G:G),0))</f>
        <v>0</v>
      </c>
    </row>
    <row r="473" spans="1:10" s="12" customFormat="1" x14ac:dyDescent="0.25">
      <c r="A473" s="27" t="s">
        <v>1799</v>
      </c>
      <c r="B473" s="27" t="s">
        <v>11</v>
      </c>
      <c r="C473" s="27" t="s">
        <v>14</v>
      </c>
      <c r="D473" s="27" t="s">
        <v>10</v>
      </c>
      <c r="E473" s="27" t="s">
        <v>11</v>
      </c>
      <c r="F473" s="27" t="s">
        <v>12</v>
      </c>
      <c r="G473" s="27" t="s">
        <v>13</v>
      </c>
      <c r="H473" s="27" t="s">
        <v>114</v>
      </c>
      <c r="I473" s="19" t="str">
        <f>'Extraction IP'!F473&amp;'Extraction IP'!G473</f>
        <v>E0</v>
      </c>
      <c r="J473" s="42">
        <f t="array" ref="J473">INDEX(H:H,MATCH(1,(K473=A:A)*(L473=G:G),0))</f>
        <v>0</v>
      </c>
    </row>
    <row r="474" spans="1:10" s="12" customFormat="1" x14ac:dyDescent="0.25">
      <c r="A474" s="27" t="s">
        <v>1799</v>
      </c>
      <c r="B474" s="27" t="s">
        <v>11</v>
      </c>
      <c r="C474" s="27" t="s">
        <v>14</v>
      </c>
      <c r="D474" s="27" t="s">
        <v>10</v>
      </c>
      <c r="E474" s="27" t="s">
        <v>11</v>
      </c>
      <c r="F474" s="27" t="s">
        <v>12</v>
      </c>
      <c r="G474" s="27" t="s">
        <v>13</v>
      </c>
      <c r="H474" s="27" t="s">
        <v>115</v>
      </c>
      <c r="I474" s="19" t="str">
        <f>'Extraction IP'!F474&amp;'Extraction IP'!G474</f>
        <v>E0</v>
      </c>
      <c r="J474" s="42">
        <f t="array" ref="J474">INDEX(H:H,MATCH(1,(K474=A:A)*(L474=G:G),0))</f>
        <v>0</v>
      </c>
    </row>
    <row r="475" spans="1:10" s="12" customFormat="1" x14ac:dyDescent="0.25">
      <c r="A475" s="27" t="s">
        <v>1799</v>
      </c>
      <c r="B475" s="27" t="s">
        <v>11</v>
      </c>
      <c r="C475" s="27" t="s">
        <v>14</v>
      </c>
      <c r="D475" s="27" t="s">
        <v>10</v>
      </c>
      <c r="E475" s="27" t="s">
        <v>11</v>
      </c>
      <c r="F475" s="27" t="s">
        <v>12</v>
      </c>
      <c r="G475" s="27" t="s">
        <v>18</v>
      </c>
      <c r="H475" s="27" t="s">
        <v>116</v>
      </c>
      <c r="I475" s="19" t="str">
        <f>'Extraction IP'!F475&amp;'Extraction IP'!G475</f>
        <v>E8</v>
      </c>
      <c r="J475" s="42">
        <f t="array" ref="J475">INDEX(H:H,MATCH(1,(K475=A:A)*(L475=G:G),0))</f>
        <v>0</v>
      </c>
    </row>
    <row r="476" spans="1:10" s="12" customFormat="1" x14ac:dyDescent="0.25">
      <c r="A476" s="27" t="s">
        <v>1799</v>
      </c>
      <c r="B476" s="27" t="s">
        <v>11</v>
      </c>
      <c r="C476" s="27" t="s">
        <v>14</v>
      </c>
      <c r="D476" s="27" t="s">
        <v>10</v>
      </c>
      <c r="E476" s="27" t="s">
        <v>11</v>
      </c>
      <c r="F476" s="27" t="s">
        <v>24</v>
      </c>
      <c r="G476" s="27" t="s">
        <v>13</v>
      </c>
      <c r="H476" s="27" t="s">
        <v>117</v>
      </c>
      <c r="I476" s="19" t="str">
        <f>'Extraction IP'!F476&amp;'Extraction IP'!G476</f>
        <v>F0</v>
      </c>
      <c r="J476" s="42">
        <f t="array" ref="J476">INDEX(H:H,MATCH(1,(K476=A:A)*(L476=G:G),0))</f>
        <v>0</v>
      </c>
    </row>
    <row r="477" spans="1:10" s="12" customFormat="1" x14ac:dyDescent="0.25">
      <c r="A477" s="27" t="s">
        <v>1799</v>
      </c>
      <c r="B477" s="27" t="s">
        <v>11</v>
      </c>
      <c r="C477" s="27" t="s">
        <v>14</v>
      </c>
      <c r="D477" s="27" t="s">
        <v>10</v>
      </c>
      <c r="E477" s="27" t="s">
        <v>11</v>
      </c>
      <c r="F477" s="27" t="s">
        <v>24</v>
      </c>
      <c r="G477" s="27" t="s">
        <v>16</v>
      </c>
      <c r="H477" s="27" t="s">
        <v>118</v>
      </c>
      <c r="I477" s="19" t="str">
        <f>'Extraction IP'!F477&amp;'Extraction IP'!G477</f>
        <v>F4</v>
      </c>
      <c r="J477" s="42">
        <f t="array" ref="J477">INDEX(H:H,MATCH(1,(K477=A:A)*(L477=G:G),0))</f>
        <v>0</v>
      </c>
    </row>
    <row r="478" spans="1:10" s="12" customFormat="1" x14ac:dyDescent="0.25">
      <c r="A478" s="27" t="s">
        <v>1799</v>
      </c>
      <c r="B478" s="27" t="s">
        <v>11</v>
      </c>
      <c r="C478" s="27" t="s">
        <v>14</v>
      </c>
      <c r="D478" s="27" t="s">
        <v>10</v>
      </c>
      <c r="E478" s="27" t="s">
        <v>11</v>
      </c>
      <c r="F478" s="27" t="s">
        <v>24</v>
      </c>
      <c r="G478" s="27" t="s">
        <v>18</v>
      </c>
      <c r="H478" s="27" t="s">
        <v>119</v>
      </c>
      <c r="I478" s="19" t="str">
        <f>'Extraction IP'!F478&amp;'Extraction IP'!G478</f>
        <v>F8</v>
      </c>
      <c r="J478" s="42">
        <f t="array" ref="J478">INDEX(H:H,MATCH(1,(K478=A:A)*(L478=G:G),0))</f>
        <v>0</v>
      </c>
    </row>
    <row r="479" spans="1:10" s="12" customFormat="1" x14ac:dyDescent="0.25">
      <c r="A479" s="27" t="s">
        <v>1799</v>
      </c>
      <c r="B479" s="27" t="s">
        <v>11</v>
      </c>
      <c r="C479" s="27" t="s">
        <v>14</v>
      </c>
      <c r="D479" s="27" t="s">
        <v>10</v>
      </c>
      <c r="E479" s="27" t="s">
        <v>11</v>
      </c>
      <c r="F479" s="27" t="s">
        <v>36</v>
      </c>
      <c r="G479" s="27" t="s">
        <v>13</v>
      </c>
      <c r="H479" s="27" t="s">
        <v>120</v>
      </c>
      <c r="I479" s="19" t="str">
        <f>'Extraction IP'!F479&amp;'Extraction IP'!G479</f>
        <v>H0</v>
      </c>
      <c r="J479" s="42">
        <f t="array" ref="J479">INDEX(H:H,MATCH(1,(K479=A:A)*(L479=G:G),0))</f>
        <v>0</v>
      </c>
    </row>
    <row r="480" spans="1:10" s="12" customFormat="1" x14ac:dyDescent="0.25">
      <c r="A480" s="27" t="s">
        <v>1799</v>
      </c>
      <c r="B480" s="27" t="s">
        <v>11</v>
      </c>
      <c r="C480" s="27" t="s">
        <v>14</v>
      </c>
      <c r="D480" s="27" t="s">
        <v>10</v>
      </c>
      <c r="E480" s="27" t="s">
        <v>11</v>
      </c>
      <c r="F480" s="27" t="s">
        <v>36</v>
      </c>
      <c r="G480" s="27" t="s">
        <v>16</v>
      </c>
      <c r="H480" s="27" t="s">
        <v>121</v>
      </c>
      <c r="I480" s="19" t="str">
        <f>'Extraction IP'!F480&amp;'Extraction IP'!G480</f>
        <v>H4</v>
      </c>
      <c r="J480" s="42">
        <f t="array" ref="J480">INDEX(H:H,MATCH(1,(K480=A:A)*(L480=G:G),0))</f>
        <v>0</v>
      </c>
    </row>
    <row r="481" spans="1:10" s="12" customFormat="1" x14ac:dyDescent="0.25">
      <c r="A481" s="27" t="s">
        <v>1799</v>
      </c>
      <c r="B481" s="27" t="s">
        <v>11</v>
      </c>
      <c r="C481" s="27" t="s">
        <v>14</v>
      </c>
      <c r="D481" s="27" t="s">
        <v>10</v>
      </c>
      <c r="E481" s="27" t="s">
        <v>11</v>
      </c>
      <c r="F481" s="27" t="s">
        <v>36</v>
      </c>
      <c r="G481" s="27" t="s">
        <v>18</v>
      </c>
      <c r="H481" s="27" t="s">
        <v>122</v>
      </c>
      <c r="I481" s="19" t="str">
        <f>'Extraction IP'!F481&amp;'Extraction IP'!G481</f>
        <v>H8</v>
      </c>
      <c r="J481" s="42">
        <f t="array" ref="J481">INDEX(H:H,MATCH(1,(K481=A:A)*(L481=G:G),0))</f>
        <v>0</v>
      </c>
    </row>
    <row r="482" spans="1:10" s="14" customFormat="1" x14ac:dyDescent="0.25">
      <c r="A482" s="89" t="s">
        <v>1808</v>
      </c>
      <c r="B482" s="89" t="s">
        <v>250</v>
      </c>
      <c r="C482" s="89" t="s">
        <v>4</v>
      </c>
      <c r="D482" s="89" t="s">
        <v>10</v>
      </c>
      <c r="E482" s="89" t="s">
        <v>250</v>
      </c>
      <c r="F482" s="89" t="s">
        <v>32</v>
      </c>
      <c r="G482" s="89" t="s">
        <v>13</v>
      </c>
      <c r="H482" s="89" t="s">
        <v>1160</v>
      </c>
      <c r="I482" s="19" t="str">
        <f>'Extraction IP'!F482&amp;'Extraction IP'!G482</f>
        <v>A0</v>
      </c>
      <c r="J482" s="90">
        <f t="array" ref="J482">INDEX(H:H,MATCH(1,(K482=A:A)*(L482=G:G),0))</f>
        <v>0</v>
      </c>
    </row>
    <row r="483" spans="1:10" s="14" customFormat="1" x14ac:dyDescent="0.25">
      <c r="A483" s="89" t="s">
        <v>1808</v>
      </c>
      <c r="B483" s="89" t="s">
        <v>250</v>
      </c>
      <c r="C483" s="89" t="s">
        <v>4</v>
      </c>
      <c r="D483" s="89" t="s">
        <v>10</v>
      </c>
      <c r="E483" s="89" t="s">
        <v>250</v>
      </c>
      <c r="F483" s="89" t="s">
        <v>32</v>
      </c>
      <c r="G483" s="89" t="s">
        <v>16</v>
      </c>
      <c r="H483" s="89" t="s">
        <v>1161</v>
      </c>
      <c r="I483" s="19" t="str">
        <f>'Extraction IP'!F483&amp;'Extraction IP'!G483</f>
        <v>A4</v>
      </c>
      <c r="J483" s="90">
        <f t="array" ref="J483">INDEX(H:H,MATCH(1,(K483=A:A)*(L483=G:G),0))</f>
        <v>0</v>
      </c>
    </row>
    <row r="484" spans="1:10" s="14" customFormat="1" x14ac:dyDescent="0.25">
      <c r="A484" s="89" t="s">
        <v>1808</v>
      </c>
      <c r="B484" s="89" t="s">
        <v>250</v>
      </c>
      <c r="C484" s="89" t="s">
        <v>4</v>
      </c>
      <c r="D484" s="89" t="s">
        <v>10</v>
      </c>
      <c r="E484" s="89" t="s">
        <v>250</v>
      </c>
      <c r="F484" s="89" t="s">
        <v>32</v>
      </c>
      <c r="G484" s="89" t="s">
        <v>18</v>
      </c>
      <c r="H484" s="89" t="s">
        <v>1162</v>
      </c>
      <c r="I484" s="19" t="str">
        <f>'Extraction IP'!F484&amp;'Extraction IP'!G484</f>
        <v>A8</v>
      </c>
      <c r="J484" s="90">
        <f t="array" ref="J484">INDEX(H:H,MATCH(1,(K484=A:A)*(L484=G:G),0))</f>
        <v>0</v>
      </c>
    </row>
    <row r="485" spans="1:10" s="14" customFormat="1" x14ac:dyDescent="0.25">
      <c r="A485" s="89" t="s">
        <v>1808</v>
      </c>
      <c r="B485" s="89" t="s">
        <v>250</v>
      </c>
      <c r="C485" s="89" t="s">
        <v>4</v>
      </c>
      <c r="D485" s="89" t="s">
        <v>10</v>
      </c>
      <c r="E485" s="89" t="s">
        <v>250</v>
      </c>
      <c r="F485" s="89" t="s">
        <v>28</v>
      </c>
      <c r="G485" s="89" t="s">
        <v>13</v>
      </c>
      <c r="H485" s="89" t="s">
        <v>1163</v>
      </c>
      <c r="I485" s="19" t="str">
        <f>'Extraction IP'!F485&amp;'Extraction IP'!G485</f>
        <v>B0</v>
      </c>
      <c r="J485" s="90">
        <f t="array" ref="J485">INDEX(H:H,MATCH(1,(K485=A:A)*(L485=G:G),0))</f>
        <v>0</v>
      </c>
    </row>
    <row r="486" spans="1:10" s="14" customFormat="1" x14ac:dyDescent="0.25">
      <c r="A486" s="89" t="s">
        <v>1808</v>
      </c>
      <c r="B486" s="89" t="s">
        <v>250</v>
      </c>
      <c r="C486" s="89" t="s">
        <v>4</v>
      </c>
      <c r="D486" s="89" t="s">
        <v>10</v>
      </c>
      <c r="E486" s="89" t="s">
        <v>250</v>
      </c>
      <c r="F486" s="89" t="s">
        <v>28</v>
      </c>
      <c r="G486" s="89" t="s">
        <v>16</v>
      </c>
      <c r="H486" s="89" t="s">
        <v>1164</v>
      </c>
      <c r="I486" s="19" t="str">
        <f>'Extraction IP'!F486&amp;'Extraction IP'!G486</f>
        <v>B4</v>
      </c>
      <c r="J486" s="90">
        <f t="array" ref="J486">INDEX(H:H,MATCH(1,(K486=A:A)*(L486=G:G),0))</f>
        <v>0</v>
      </c>
    </row>
    <row r="487" spans="1:10" s="14" customFormat="1" x14ac:dyDescent="0.25">
      <c r="A487" s="89" t="s">
        <v>1808</v>
      </c>
      <c r="B487" s="89" t="s">
        <v>250</v>
      </c>
      <c r="C487" s="89" t="s">
        <v>4</v>
      </c>
      <c r="D487" s="89" t="s">
        <v>10</v>
      </c>
      <c r="E487" s="89" t="s">
        <v>250</v>
      </c>
      <c r="F487" s="89" t="s">
        <v>28</v>
      </c>
      <c r="G487" s="89" t="s">
        <v>18</v>
      </c>
      <c r="H487" s="89" t="s">
        <v>1165</v>
      </c>
      <c r="I487" s="19" t="str">
        <f>'Extraction IP'!F487&amp;'Extraction IP'!G487</f>
        <v>B8</v>
      </c>
      <c r="J487" s="90">
        <f t="array" ref="J487">INDEX(H:H,MATCH(1,(K487=A:A)*(L487=G:G),0))</f>
        <v>0</v>
      </c>
    </row>
    <row r="488" spans="1:10" s="14" customFormat="1" x14ac:dyDescent="0.25">
      <c r="A488" s="89" t="s">
        <v>1808</v>
      </c>
      <c r="B488" s="89" t="s">
        <v>250</v>
      </c>
      <c r="C488" s="89" t="s">
        <v>4</v>
      </c>
      <c r="D488" s="89" t="s">
        <v>10</v>
      </c>
      <c r="E488" s="89" t="s">
        <v>250</v>
      </c>
      <c r="F488" s="89" t="s">
        <v>149</v>
      </c>
      <c r="G488" s="89" t="s">
        <v>13</v>
      </c>
      <c r="H488" s="89" t="s">
        <v>1166</v>
      </c>
      <c r="I488" s="19" t="str">
        <f>'Extraction IP'!F488&amp;'Extraction IP'!G488</f>
        <v>C0</v>
      </c>
      <c r="J488" s="90">
        <f t="array" ref="J488">INDEX(H:H,MATCH(1,(K488=A:A)*(L488=G:G),0))</f>
        <v>0</v>
      </c>
    </row>
    <row r="489" spans="1:10" s="14" customFormat="1" x14ac:dyDescent="0.25">
      <c r="A489" s="89" t="s">
        <v>1808</v>
      </c>
      <c r="B489" s="89" t="s">
        <v>250</v>
      </c>
      <c r="C489" s="89" t="s">
        <v>4</v>
      </c>
      <c r="D489" s="89" t="s">
        <v>10</v>
      </c>
      <c r="E489" s="89" t="s">
        <v>250</v>
      </c>
      <c r="F489" s="89" t="s">
        <v>149</v>
      </c>
      <c r="G489" s="89" t="s">
        <v>16</v>
      </c>
      <c r="H489" s="89" t="s">
        <v>1167</v>
      </c>
      <c r="I489" s="19" t="str">
        <f>'Extraction IP'!F489&amp;'Extraction IP'!G489</f>
        <v>C4</v>
      </c>
      <c r="J489" s="90">
        <f t="array" ref="J489">INDEX(H:H,MATCH(1,(K489=A:A)*(L489=G:G),0))</f>
        <v>0</v>
      </c>
    </row>
    <row r="490" spans="1:10" s="14" customFormat="1" x14ac:dyDescent="0.25">
      <c r="A490" s="89" t="s">
        <v>1808</v>
      </c>
      <c r="B490" s="89" t="s">
        <v>250</v>
      </c>
      <c r="C490" s="89" t="s">
        <v>4</v>
      </c>
      <c r="D490" s="89" t="s">
        <v>10</v>
      </c>
      <c r="E490" s="89" t="s">
        <v>250</v>
      </c>
      <c r="F490" s="89" t="s">
        <v>149</v>
      </c>
      <c r="G490" s="89" t="s">
        <v>18</v>
      </c>
      <c r="H490" s="89" t="s">
        <v>1168</v>
      </c>
      <c r="I490" s="19" t="str">
        <f>'Extraction IP'!F490&amp;'Extraction IP'!G490</f>
        <v>C8</v>
      </c>
      <c r="J490" s="90">
        <f t="array" ref="J490">INDEX(H:H,MATCH(1,(K490=A:A)*(L490=G:G),0))</f>
        <v>0</v>
      </c>
    </row>
    <row r="491" spans="1:10" s="14" customFormat="1" x14ac:dyDescent="0.25">
      <c r="A491" s="89" t="s">
        <v>1808</v>
      </c>
      <c r="B491" s="89" t="s">
        <v>250</v>
      </c>
      <c r="C491" s="89" t="s">
        <v>4</v>
      </c>
      <c r="D491" s="89" t="s">
        <v>10</v>
      </c>
      <c r="E491" s="89" t="s">
        <v>250</v>
      </c>
      <c r="F491" s="89" t="s">
        <v>20</v>
      </c>
      <c r="G491" s="89" t="s">
        <v>13</v>
      </c>
      <c r="H491" s="89" t="s">
        <v>1169</v>
      </c>
      <c r="I491" s="19" t="str">
        <f>'Extraction IP'!F491&amp;'Extraction IP'!G491</f>
        <v>D0</v>
      </c>
      <c r="J491" s="90">
        <f t="array" ref="J491">INDEX(H:H,MATCH(1,(K491=A:A)*(L491=G:G),0))</f>
        <v>0</v>
      </c>
    </row>
    <row r="492" spans="1:10" s="14" customFormat="1" x14ac:dyDescent="0.25">
      <c r="A492" s="89" t="s">
        <v>1808</v>
      </c>
      <c r="B492" s="89" t="s">
        <v>250</v>
      </c>
      <c r="C492" s="89" t="s">
        <v>4</v>
      </c>
      <c r="D492" s="89" t="s">
        <v>10</v>
      </c>
      <c r="E492" s="89" t="s">
        <v>250</v>
      </c>
      <c r="F492" s="89" t="s">
        <v>20</v>
      </c>
      <c r="G492" s="89" t="s">
        <v>16</v>
      </c>
      <c r="H492" s="89" t="s">
        <v>1170</v>
      </c>
      <c r="I492" s="19" t="str">
        <f>'Extraction IP'!F492&amp;'Extraction IP'!G492</f>
        <v>D4</v>
      </c>
      <c r="J492" s="90">
        <f t="array" ref="J492">INDEX(H:H,MATCH(1,(K492=A:A)*(L492=G:G),0))</f>
        <v>0</v>
      </c>
    </row>
    <row r="493" spans="1:10" s="14" customFormat="1" x14ac:dyDescent="0.25">
      <c r="A493" s="89" t="s">
        <v>1808</v>
      </c>
      <c r="B493" s="89" t="s">
        <v>250</v>
      </c>
      <c r="C493" s="89" t="s">
        <v>4</v>
      </c>
      <c r="D493" s="89" t="s">
        <v>10</v>
      </c>
      <c r="E493" s="89" t="s">
        <v>250</v>
      </c>
      <c r="F493" s="89" t="s">
        <v>20</v>
      </c>
      <c r="G493" s="89" t="s">
        <v>18</v>
      </c>
      <c r="H493" s="89" t="s">
        <v>1171</v>
      </c>
      <c r="I493" s="19" t="str">
        <f>'Extraction IP'!F493&amp;'Extraction IP'!G493</f>
        <v>D8</v>
      </c>
      <c r="J493" s="90">
        <f t="array" ref="J493">INDEX(H:H,MATCH(1,(K493=A:A)*(L493=G:G),0))</f>
        <v>0</v>
      </c>
    </row>
    <row r="494" spans="1:10" s="14" customFormat="1" x14ac:dyDescent="0.25">
      <c r="A494" s="89" t="s">
        <v>1808</v>
      </c>
      <c r="B494" s="89" t="s">
        <v>250</v>
      </c>
      <c r="C494" s="89" t="s">
        <v>4</v>
      </c>
      <c r="D494" s="89" t="s">
        <v>10</v>
      </c>
      <c r="E494" s="89" t="s">
        <v>250</v>
      </c>
      <c r="F494" s="89" t="s">
        <v>12</v>
      </c>
      <c r="G494" s="89" t="s">
        <v>13</v>
      </c>
      <c r="H494" s="89" t="s">
        <v>1172</v>
      </c>
      <c r="I494" s="19" t="str">
        <f>'Extraction IP'!F494&amp;'Extraction IP'!G494</f>
        <v>E0</v>
      </c>
      <c r="J494" s="90">
        <f t="array" ref="J494">INDEX(H:H,MATCH(1,(K494=A:A)*(L494=G:G),0))</f>
        <v>0</v>
      </c>
    </row>
    <row r="495" spans="1:10" s="14" customFormat="1" x14ac:dyDescent="0.25">
      <c r="A495" s="89" t="s">
        <v>1808</v>
      </c>
      <c r="B495" s="89" t="s">
        <v>250</v>
      </c>
      <c r="C495" s="89" t="s">
        <v>4</v>
      </c>
      <c r="D495" s="89" t="s">
        <v>10</v>
      </c>
      <c r="E495" s="89" t="s">
        <v>250</v>
      </c>
      <c r="F495" s="89" t="s">
        <v>12</v>
      </c>
      <c r="G495" s="89" t="s">
        <v>16</v>
      </c>
      <c r="H495" s="89" t="s">
        <v>1173</v>
      </c>
      <c r="I495" s="19" t="str">
        <f>'Extraction IP'!F495&amp;'Extraction IP'!G495</f>
        <v>E4</v>
      </c>
      <c r="J495" s="90">
        <f t="array" ref="J495">INDEX(H:H,MATCH(1,(K495=A:A)*(L495=G:G),0))</f>
        <v>0</v>
      </c>
    </row>
    <row r="496" spans="1:10" s="14" customFormat="1" x14ac:dyDescent="0.25">
      <c r="A496" s="89" t="s">
        <v>1808</v>
      </c>
      <c r="B496" s="89" t="s">
        <v>250</v>
      </c>
      <c r="C496" s="89" t="s">
        <v>4</v>
      </c>
      <c r="D496" s="89" t="s">
        <v>10</v>
      </c>
      <c r="E496" s="89" t="s">
        <v>250</v>
      </c>
      <c r="F496" s="89" t="s">
        <v>12</v>
      </c>
      <c r="G496" s="89" t="s">
        <v>18</v>
      </c>
      <c r="H496" s="89" t="s">
        <v>1174</v>
      </c>
      <c r="I496" s="19" t="str">
        <f>'Extraction IP'!F496&amp;'Extraction IP'!G496</f>
        <v>E8</v>
      </c>
      <c r="J496" s="90">
        <f t="array" ref="J496">INDEX(H:H,MATCH(1,(K496=A:A)*(L496=G:G),0))</f>
        <v>0</v>
      </c>
    </row>
    <row r="497" spans="1:10" s="14" customFormat="1" x14ac:dyDescent="0.25">
      <c r="A497" s="89" t="s">
        <v>1808</v>
      </c>
      <c r="B497" s="89" t="s">
        <v>250</v>
      </c>
      <c r="C497" s="89" t="s">
        <v>4</v>
      </c>
      <c r="D497" s="89" t="s">
        <v>10</v>
      </c>
      <c r="E497" s="89" t="s">
        <v>250</v>
      </c>
      <c r="F497" s="89" t="s">
        <v>36</v>
      </c>
      <c r="G497" s="89" t="s">
        <v>16</v>
      </c>
      <c r="H497" s="89" t="s">
        <v>1175</v>
      </c>
      <c r="I497" s="19" t="str">
        <f>'Extraction IP'!F497&amp;'Extraction IP'!G497</f>
        <v>H4</v>
      </c>
      <c r="J497" s="90">
        <f t="array" ref="J497">INDEX(H:H,MATCH(1,(K497=A:A)*(L497=G:G),0))</f>
        <v>0</v>
      </c>
    </row>
    <row r="498" spans="1:10" s="14" customFormat="1" x14ac:dyDescent="0.25">
      <c r="A498" s="89" t="s">
        <v>1808</v>
      </c>
      <c r="B498" s="89" t="s">
        <v>250</v>
      </c>
      <c r="C498" s="89" t="s">
        <v>4</v>
      </c>
      <c r="D498" s="89" t="s">
        <v>10</v>
      </c>
      <c r="E498" s="89" t="s">
        <v>250</v>
      </c>
      <c r="F498" s="89" t="s">
        <v>367</v>
      </c>
      <c r="G498" s="89" t="s">
        <v>16</v>
      </c>
      <c r="H498" s="89" t="s">
        <v>1176</v>
      </c>
      <c r="I498" s="19" t="str">
        <f>'Extraction IP'!F498&amp;'Extraction IP'!G498</f>
        <v>I4</v>
      </c>
      <c r="J498" s="90">
        <f t="array" ref="J498">INDEX(H:H,MATCH(1,(K498=A:A)*(L498=G:G),0))</f>
        <v>0</v>
      </c>
    </row>
    <row r="499" spans="1:10" s="14" customFormat="1" x14ac:dyDescent="0.25">
      <c r="A499" s="89" t="s">
        <v>1808</v>
      </c>
      <c r="B499" s="89" t="s">
        <v>250</v>
      </c>
      <c r="C499" s="89" t="s">
        <v>4</v>
      </c>
      <c r="D499" s="89" t="s">
        <v>10</v>
      </c>
      <c r="E499" s="89" t="s">
        <v>250</v>
      </c>
      <c r="F499" s="89" t="s">
        <v>429</v>
      </c>
      <c r="G499" s="89" t="s">
        <v>16</v>
      </c>
      <c r="H499" s="89" t="s">
        <v>1177</v>
      </c>
      <c r="I499" s="19" t="str">
        <f>'Extraction IP'!F499&amp;'Extraction IP'!G499</f>
        <v>J4</v>
      </c>
      <c r="J499" s="90">
        <f t="array" ref="J499">INDEX(H:H,MATCH(1,(K499=A:A)*(L499=G:G),0))</f>
        <v>0</v>
      </c>
    </row>
    <row r="500" spans="1:10" s="14" customFormat="1" x14ac:dyDescent="0.25">
      <c r="A500" s="89" t="s">
        <v>1809</v>
      </c>
      <c r="B500" s="89" t="s">
        <v>250</v>
      </c>
      <c r="C500" s="89" t="s">
        <v>4</v>
      </c>
      <c r="D500" s="89" t="s">
        <v>10</v>
      </c>
      <c r="E500" s="89" t="s">
        <v>250</v>
      </c>
      <c r="F500" s="89" t="s">
        <v>32</v>
      </c>
      <c r="G500" s="89" t="s">
        <v>13</v>
      </c>
      <c r="H500" s="89" t="s">
        <v>1178</v>
      </c>
      <c r="I500" s="19" t="str">
        <f>'Extraction IP'!F500&amp;'Extraction IP'!G500</f>
        <v>A0</v>
      </c>
      <c r="J500" s="90">
        <f t="array" ref="J500">INDEX(H:H,MATCH(1,(K500=A:A)*(L500=G:G),0))</f>
        <v>0</v>
      </c>
    </row>
    <row r="501" spans="1:10" s="14" customFormat="1" x14ac:dyDescent="0.25">
      <c r="A501" s="89" t="s">
        <v>1809</v>
      </c>
      <c r="B501" s="89" t="s">
        <v>250</v>
      </c>
      <c r="C501" s="89" t="s">
        <v>4</v>
      </c>
      <c r="D501" s="89" t="s">
        <v>10</v>
      </c>
      <c r="E501" s="89" t="s">
        <v>250</v>
      </c>
      <c r="F501" s="89" t="s">
        <v>32</v>
      </c>
      <c r="G501" s="89" t="s">
        <v>16</v>
      </c>
      <c r="H501" s="89" t="s">
        <v>1179</v>
      </c>
      <c r="I501" s="19" t="str">
        <f>'Extraction IP'!F501&amp;'Extraction IP'!G501</f>
        <v>A4</v>
      </c>
      <c r="J501" s="90">
        <f t="array" ref="J501">INDEX(H:H,MATCH(1,(K501=A:A)*(L501=G:G),0))</f>
        <v>0</v>
      </c>
    </row>
    <row r="502" spans="1:10" s="14" customFormat="1" x14ac:dyDescent="0.25">
      <c r="A502" s="89" t="s">
        <v>1809</v>
      </c>
      <c r="B502" s="89" t="s">
        <v>250</v>
      </c>
      <c r="C502" s="89" t="s">
        <v>4</v>
      </c>
      <c r="D502" s="89" t="s">
        <v>10</v>
      </c>
      <c r="E502" s="89" t="s">
        <v>250</v>
      </c>
      <c r="F502" s="89" t="s">
        <v>32</v>
      </c>
      <c r="G502" s="89" t="s">
        <v>18</v>
      </c>
      <c r="H502" s="89" t="s">
        <v>1180</v>
      </c>
      <c r="I502" s="19" t="str">
        <f>'Extraction IP'!F502&amp;'Extraction IP'!G502</f>
        <v>A8</v>
      </c>
      <c r="J502" s="90">
        <f t="array" ref="J502">INDEX(H:H,MATCH(1,(K502=A:A)*(L502=G:G),0))</f>
        <v>0</v>
      </c>
    </row>
    <row r="503" spans="1:10" s="14" customFormat="1" x14ac:dyDescent="0.25">
      <c r="A503" s="89" t="s">
        <v>1809</v>
      </c>
      <c r="B503" s="89" t="s">
        <v>250</v>
      </c>
      <c r="C503" s="89" t="s">
        <v>4</v>
      </c>
      <c r="D503" s="89" t="s">
        <v>10</v>
      </c>
      <c r="E503" s="89" t="s">
        <v>250</v>
      </c>
      <c r="F503" s="89" t="s">
        <v>28</v>
      </c>
      <c r="G503" s="89" t="s">
        <v>13</v>
      </c>
      <c r="H503" s="89" t="s">
        <v>1181</v>
      </c>
      <c r="I503" s="19" t="str">
        <f>'Extraction IP'!F503&amp;'Extraction IP'!G503</f>
        <v>B0</v>
      </c>
      <c r="J503" s="90">
        <f t="array" ref="J503">INDEX(H:H,MATCH(1,(K503=A:A)*(L503=G:G),0))</f>
        <v>0</v>
      </c>
    </row>
    <row r="504" spans="1:10" s="14" customFormat="1" x14ac:dyDescent="0.25">
      <c r="A504" s="89" t="s">
        <v>1809</v>
      </c>
      <c r="B504" s="89" t="s">
        <v>250</v>
      </c>
      <c r="C504" s="89" t="s">
        <v>4</v>
      </c>
      <c r="D504" s="89" t="s">
        <v>10</v>
      </c>
      <c r="E504" s="89" t="s">
        <v>250</v>
      </c>
      <c r="F504" s="89" t="s">
        <v>28</v>
      </c>
      <c r="G504" s="89" t="s">
        <v>16</v>
      </c>
      <c r="H504" s="89" t="s">
        <v>1182</v>
      </c>
      <c r="I504" s="19" t="str">
        <f>'Extraction IP'!F504&amp;'Extraction IP'!G504</f>
        <v>B4</v>
      </c>
      <c r="J504" s="90">
        <f t="array" ref="J504">INDEX(H:H,MATCH(1,(K504=A:A)*(L504=G:G),0))</f>
        <v>0</v>
      </c>
    </row>
    <row r="505" spans="1:10" s="14" customFormat="1" x14ac:dyDescent="0.25">
      <c r="A505" s="89" t="s">
        <v>1809</v>
      </c>
      <c r="B505" s="89" t="s">
        <v>250</v>
      </c>
      <c r="C505" s="89" t="s">
        <v>4</v>
      </c>
      <c r="D505" s="89" t="s">
        <v>10</v>
      </c>
      <c r="E505" s="89" t="s">
        <v>250</v>
      </c>
      <c r="F505" s="89" t="s">
        <v>28</v>
      </c>
      <c r="G505" s="89" t="s">
        <v>18</v>
      </c>
      <c r="H505" s="89" t="s">
        <v>1183</v>
      </c>
      <c r="I505" s="19" t="str">
        <f>'Extraction IP'!F505&amp;'Extraction IP'!G505</f>
        <v>B8</v>
      </c>
      <c r="J505" s="90">
        <f t="array" ref="J505">INDEX(H:H,MATCH(1,(K505=A:A)*(L505=G:G),0))</f>
        <v>0</v>
      </c>
    </row>
    <row r="506" spans="1:10" s="14" customFormat="1" x14ac:dyDescent="0.25">
      <c r="A506" s="89" t="s">
        <v>1809</v>
      </c>
      <c r="B506" s="89" t="s">
        <v>250</v>
      </c>
      <c r="C506" s="89" t="s">
        <v>4</v>
      </c>
      <c r="D506" s="89" t="s">
        <v>10</v>
      </c>
      <c r="E506" s="89" t="s">
        <v>250</v>
      </c>
      <c r="F506" s="89" t="s">
        <v>149</v>
      </c>
      <c r="G506" s="89" t="s">
        <v>13</v>
      </c>
      <c r="H506" s="89" t="s">
        <v>1184</v>
      </c>
      <c r="I506" s="19" t="str">
        <f>'Extraction IP'!F506&amp;'Extraction IP'!G506</f>
        <v>C0</v>
      </c>
      <c r="J506" s="90">
        <f t="array" ref="J506">INDEX(H:H,MATCH(1,(K506=A:A)*(L506=G:G),0))</f>
        <v>0</v>
      </c>
    </row>
    <row r="507" spans="1:10" s="14" customFormat="1" x14ac:dyDescent="0.25">
      <c r="A507" s="89" t="s">
        <v>1809</v>
      </c>
      <c r="B507" s="89" t="s">
        <v>250</v>
      </c>
      <c r="C507" s="89" t="s">
        <v>4</v>
      </c>
      <c r="D507" s="89" t="s">
        <v>10</v>
      </c>
      <c r="E507" s="89" t="s">
        <v>250</v>
      </c>
      <c r="F507" s="89" t="s">
        <v>149</v>
      </c>
      <c r="G507" s="89" t="s">
        <v>16</v>
      </c>
      <c r="H507" s="89" t="s">
        <v>1185</v>
      </c>
      <c r="I507" s="19" t="str">
        <f>'Extraction IP'!F507&amp;'Extraction IP'!G507</f>
        <v>C4</v>
      </c>
      <c r="J507" s="90">
        <f t="array" ref="J507">INDEX(H:H,MATCH(1,(K507=A:A)*(L507=G:G),0))</f>
        <v>0</v>
      </c>
    </row>
    <row r="508" spans="1:10" s="14" customFormat="1" x14ac:dyDescent="0.25">
      <c r="A508" s="89" t="s">
        <v>1809</v>
      </c>
      <c r="B508" s="89" t="s">
        <v>250</v>
      </c>
      <c r="C508" s="89" t="s">
        <v>4</v>
      </c>
      <c r="D508" s="89" t="s">
        <v>10</v>
      </c>
      <c r="E508" s="89" t="s">
        <v>250</v>
      </c>
      <c r="F508" s="89" t="s">
        <v>149</v>
      </c>
      <c r="G508" s="89" t="s">
        <v>18</v>
      </c>
      <c r="H508" s="89" t="s">
        <v>1186</v>
      </c>
      <c r="I508" s="19" t="str">
        <f>'Extraction IP'!F508&amp;'Extraction IP'!G508</f>
        <v>C8</v>
      </c>
      <c r="J508" s="90">
        <f t="array" ref="J508">INDEX(H:H,MATCH(1,(K508=A:A)*(L508=G:G),0))</f>
        <v>0</v>
      </c>
    </row>
    <row r="509" spans="1:10" s="14" customFormat="1" x14ac:dyDescent="0.25">
      <c r="A509" s="89" t="s">
        <v>1809</v>
      </c>
      <c r="B509" s="89" t="s">
        <v>250</v>
      </c>
      <c r="C509" s="89" t="s">
        <v>4</v>
      </c>
      <c r="D509" s="89" t="s">
        <v>10</v>
      </c>
      <c r="E509" s="89" t="s">
        <v>250</v>
      </c>
      <c r="F509" s="89" t="s">
        <v>20</v>
      </c>
      <c r="G509" s="89" t="s">
        <v>13</v>
      </c>
      <c r="H509" s="89" t="s">
        <v>1187</v>
      </c>
      <c r="I509" s="19" t="str">
        <f>'Extraction IP'!F509&amp;'Extraction IP'!G509</f>
        <v>D0</v>
      </c>
      <c r="J509" s="90">
        <f t="array" ref="J509">INDEX(H:H,MATCH(1,(K509=A:A)*(L509=G:G),0))</f>
        <v>0</v>
      </c>
    </row>
    <row r="510" spans="1:10" s="14" customFormat="1" x14ac:dyDescent="0.25">
      <c r="A510" s="89" t="s">
        <v>1809</v>
      </c>
      <c r="B510" s="89" t="s">
        <v>250</v>
      </c>
      <c r="C510" s="89" t="s">
        <v>4</v>
      </c>
      <c r="D510" s="89" t="s">
        <v>10</v>
      </c>
      <c r="E510" s="89" t="s">
        <v>250</v>
      </c>
      <c r="F510" s="89" t="s">
        <v>20</v>
      </c>
      <c r="G510" s="89" t="s">
        <v>16</v>
      </c>
      <c r="H510" s="89" t="s">
        <v>1188</v>
      </c>
      <c r="I510" s="19" t="str">
        <f>'Extraction IP'!F510&amp;'Extraction IP'!G510</f>
        <v>D4</v>
      </c>
      <c r="J510" s="90">
        <f t="array" ref="J510">INDEX(H:H,MATCH(1,(K510=A:A)*(L510=G:G),0))</f>
        <v>0</v>
      </c>
    </row>
    <row r="511" spans="1:10" s="14" customFormat="1" x14ac:dyDescent="0.25">
      <c r="A511" s="89" t="s">
        <v>1809</v>
      </c>
      <c r="B511" s="89" t="s">
        <v>250</v>
      </c>
      <c r="C511" s="89" t="s">
        <v>4</v>
      </c>
      <c r="D511" s="89" t="s">
        <v>10</v>
      </c>
      <c r="E511" s="89" t="s">
        <v>250</v>
      </c>
      <c r="F511" s="89" t="s">
        <v>20</v>
      </c>
      <c r="G511" s="89" t="s">
        <v>18</v>
      </c>
      <c r="H511" s="89" t="s">
        <v>1189</v>
      </c>
      <c r="I511" s="19" t="str">
        <f>'Extraction IP'!F511&amp;'Extraction IP'!G511</f>
        <v>D8</v>
      </c>
      <c r="J511" s="90">
        <f t="array" ref="J511">INDEX(H:H,MATCH(1,(K511=A:A)*(L511=G:G),0))</f>
        <v>0</v>
      </c>
    </row>
    <row r="512" spans="1:10" s="14" customFormat="1" x14ac:dyDescent="0.25">
      <c r="A512" s="89" t="s">
        <v>1809</v>
      </c>
      <c r="B512" s="89" t="s">
        <v>250</v>
      </c>
      <c r="C512" s="89" t="s">
        <v>4</v>
      </c>
      <c r="D512" s="89" t="s">
        <v>10</v>
      </c>
      <c r="E512" s="89" t="s">
        <v>250</v>
      </c>
      <c r="F512" s="89" t="s">
        <v>12</v>
      </c>
      <c r="G512" s="89" t="s">
        <v>13</v>
      </c>
      <c r="H512" s="89" t="s">
        <v>1190</v>
      </c>
      <c r="I512" s="19" t="str">
        <f>'Extraction IP'!F512&amp;'Extraction IP'!G512</f>
        <v>E0</v>
      </c>
      <c r="J512" s="90">
        <f t="array" ref="J512">INDEX(H:H,MATCH(1,(K512=A:A)*(L512=G:G),0))</f>
        <v>0</v>
      </c>
    </row>
    <row r="513" spans="1:10" s="14" customFormat="1" x14ac:dyDescent="0.25">
      <c r="A513" s="89" t="s">
        <v>1809</v>
      </c>
      <c r="B513" s="89" t="s">
        <v>250</v>
      </c>
      <c r="C513" s="89" t="s">
        <v>4</v>
      </c>
      <c r="D513" s="89" t="s">
        <v>10</v>
      </c>
      <c r="E513" s="89" t="s">
        <v>250</v>
      </c>
      <c r="F513" s="89" t="s">
        <v>12</v>
      </c>
      <c r="G513" s="89" t="s">
        <v>16</v>
      </c>
      <c r="H513" s="89" t="s">
        <v>1191</v>
      </c>
      <c r="I513" s="19" t="str">
        <f>'Extraction IP'!F513&amp;'Extraction IP'!G513</f>
        <v>E4</v>
      </c>
      <c r="J513" s="90">
        <f t="array" ref="J513">INDEX(H:H,MATCH(1,(K513=A:A)*(L513=G:G),0))</f>
        <v>0</v>
      </c>
    </row>
    <row r="514" spans="1:10" s="14" customFormat="1" x14ac:dyDescent="0.25">
      <c r="A514" s="89" t="s">
        <v>1809</v>
      </c>
      <c r="B514" s="89" t="s">
        <v>250</v>
      </c>
      <c r="C514" s="89" t="s">
        <v>4</v>
      </c>
      <c r="D514" s="89" t="s">
        <v>10</v>
      </c>
      <c r="E514" s="89" t="s">
        <v>250</v>
      </c>
      <c r="F514" s="89" t="s">
        <v>12</v>
      </c>
      <c r="G514" s="89" t="s">
        <v>18</v>
      </c>
      <c r="H514" s="89" t="s">
        <v>1192</v>
      </c>
      <c r="I514" s="19" t="str">
        <f>'Extraction IP'!F514&amp;'Extraction IP'!G514</f>
        <v>E8</v>
      </c>
      <c r="J514" s="90">
        <f t="array" ref="J514">INDEX(H:H,MATCH(1,(K514=A:A)*(L514=G:G),0))</f>
        <v>0</v>
      </c>
    </row>
    <row r="515" spans="1:10" s="14" customFormat="1" x14ac:dyDescent="0.25">
      <c r="A515" s="89" t="s">
        <v>1809</v>
      </c>
      <c r="B515" s="89" t="s">
        <v>250</v>
      </c>
      <c r="C515" s="89" t="s">
        <v>4</v>
      </c>
      <c r="D515" s="89" t="s">
        <v>10</v>
      </c>
      <c r="E515" s="89" t="s">
        <v>250</v>
      </c>
      <c r="F515" s="89" t="s">
        <v>36</v>
      </c>
      <c r="G515" s="89" t="s">
        <v>16</v>
      </c>
      <c r="H515" s="89" t="s">
        <v>1193</v>
      </c>
      <c r="I515" s="19" t="str">
        <f>'Extraction IP'!F515&amp;'Extraction IP'!G515</f>
        <v>H4</v>
      </c>
      <c r="J515" s="90">
        <f t="array" ref="J515">INDEX(H:H,MATCH(1,(K515=A:A)*(L515=G:G),0))</f>
        <v>0</v>
      </c>
    </row>
    <row r="516" spans="1:10" s="14" customFormat="1" x14ac:dyDescent="0.25">
      <c r="A516" s="89" t="s">
        <v>1809</v>
      </c>
      <c r="B516" s="89" t="s">
        <v>250</v>
      </c>
      <c r="C516" s="89" t="s">
        <v>4</v>
      </c>
      <c r="D516" s="89" t="s">
        <v>10</v>
      </c>
      <c r="E516" s="89" t="s">
        <v>250</v>
      </c>
      <c r="F516" s="89" t="s">
        <v>367</v>
      </c>
      <c r="G516" s="89" t="s">
        <v>16</v>
      </c>
      <c r="H516" s="89" t="s">
        <v>1194</v>
      </c>
      <c r="I516" s="19" t="str">
        <f>'Extraction IP'!F516&amp;'Extraction IP'!G516</f>
        <v>I4</v>
      </c>
      <c r="J516" s="90">
        <f t="array" ref="J516">INDEX(H:H,MATCH(1,(K516=A:A)*(L516=G:G),0))</f>
        <v>0</v>
      </c>
    </row>
    <row r="517" spans="1:10" s="14" customFormat="1" x14ac:dyDescent="0.25">
      <c r="A517" s="89" t="s">
        <v>1809</v>
      </c>
      <c r="B517" s="89" t="s">
        <v>250</v>
      </c>
      <c r="C517" s="89" t="s">
        <v>4</v>
      </c>
      <c r="D517" s="89" t="s">
        <v>10</v>
      </c>
      <c r="E517" s="89" t="s">
        <v>250</v>
      </c>
      <c r="F517" s="89" t="s">
        <v>429</v>
      </c>
      <c r="G517" s="89" t="s">
        <v>16</v>
      </c>
      <c r="H517" s="89" t="s">
        <v>1195</v>
      </c>
      <c r="I517" s="19" t="str">
        <f>'Extraction IP'!F517&amp;'Extraction IP'!G517</f>
        <v>J4</v>
      </c>
      <c r="J517" s="90">
        <f t="array" ref="J517">INDEX(H:H,MATCH(1,(K517=A:A)*(L517=G:G),0))</f>
        <v>0</v>
      </c>
    </row>
    <row r="518" spans="1:10" s="14" customFormat="1" x14ac:dyDescent="0.25">
      <c r="A518" s="89" t="s">
        <v>1810</v>
      </c>
      <c r="B518" s="89" t="s">
        <v>250</v>
      </c>
      <c r="C518" s="89" t="s">
        <v>4</v>
      </c>
      <c r="D518" s="89" t="s">
        <v>10</v>
      </c>
      <c r="E518" s="89" t="s">
        <v>250</v>
      </c>
      <c r="F518" s="89" t="s">
        <v>28</v>
      </c>
      <c r="G518" s="89" t="s">
        <v>13</v>
      </c>
      <c r="H518" s="89" t="s">
        <v>1245</v>
      </c>
      <c r="I518" s="19" t="str">
        <f>'Extraction IP'!F518&amp;'Extraction IP'!G518</f>
        <v>B0</v>
      </c>
      <c r="J518" s="90">
        <f t="array" ref="J518">INDEX(H:H,MATCH(1,(K518=A:A)*(L518=G:G),0))</f>
        <v>0</v>
      </c>
    </row>
    <row r="519" spans="1:10" s="14" customFormat="1" x14ac:dyDescent="0.25">
      <c r="A519" s="89" t="s">
        <v>1810</v>
      </c>
      <c r="B519" s="89" t="s">
        <v>250</v>
      </c>
      <c r="C519" s="89" t="s">
        <v>4</v>
      </c>
      <c r="D519" s="89" t="s">
        <v>10</v>
      </c>
      <c r="E519" s="89" t="s">
        <v>250</v>
      </c>
      <c r="F519" s="89" t="s">
        <v>28</v>
      </c>
      <c r="G519" s="89" t="s">
        <v>16</v>
      </c>
      <c r="H519" s="89" t="s">
        <v>1246</v>
      </c>
      <c r="I519" s="19" t="str">
        <f>'Extraction IP'!F519&amp;'Extraction IP'!G519</f>
        <v>B4</v>
      </c>
      <c r="J519" s="90">
        <f t="array" ref="J519">INDEX(H:H,MATCH(1,(K519=A:A)*(L519=G:G),0))</f>
        <v>0</v>
      </c>
    </row>
    <row r="520" spans="1:10" s="14" customFormat="1" x14ac:dyDescent="0.25">
      <c r="A520" s="89" t="s">
        <v>1810</v>
      </c>
      <c r="B520" s="89" t="s">
        <v>250</v>
      </c>
      <c r="C520" s="89" t="s">
        <v>4</v>
      </c>
      <c r="D520" s="89" t="s">
        <v>10</v>
      </c>
      <c r="E520" s="89" t="s">
        <v>250</v>
      </c>
      <c r="F520" s="89" t="s">
        <v>28</v>
      </c>
      <c r="G520" s="89" t="s">
        <v>18</v>
      </c>
      <c r="H520" s="89" t="s">
        <v>1247</v>
      </c>
      <c r="I520" s="19" t="str">
        <f>'Extraction IP'!F520&amp;'Extraction IP'!G520</f>
        <v>B8</v>
      </c>
      <c r="J520" s="90">
        <f t="array" ref="J520">INDEX(H:H,MATCH(1,(K520=A:A)*(L520=G:G),0))</f>
        <v>0</v>
      </c>
    </row>
    <row r="521" spans="1:10" s="14" customFormat="1" x14ac:dyDescent="0.25">
      <c r="A521" s="89" t="s">
        <v>1810</v>
      </c>
      <c r="B521" s="89" t="s">
        <v>250</v>
      </c>
      <c r="C521" s="89" t="s">
        <v>4</v>
      </c>
      <c r="D521" s="89" t="s">
        <v>10</v>
      </c>
      <c r="E521" s="89" t="s">
        <v>250</v>
      </c>
      <c r="F521" s="89" t="s">
        <v>149</v>
      </c>
      <c r="G521" s="89" t="s">
        <v>13</v>
      </c>
      <c r="H521" s="89" t="s">
        <v>1248</v>
      </c>
      <c r="I521" s="19" t="str">
        <f>'Extraction IP'!F521&amp;'Extraction IP'!G521</f>
        <v>C0</v>
      </c>
      <c r="J521" s="90">
        <f t="array" ref="J521">INDEX(H:H,MATCH(1,(K521=A:A)*(L521=G:G),0))</f>
        <v>0</v>
      </c>
    </row>
    <row r="522" spans="1:10" s="14" customFormat="1" x14ac:dyDescent="0.25">
      <c r="A522" s="89" t="s">
        <v>1810</v>
      </c>
      <c r="B522" s="89" t="s">
        <v>250</v>
      </c>
      <c r="C522" s="89" t="s">
        <v>4</v>
      </c>
      <c r="D522" s="89" t="s">
        <v>10</v>
      </c>
      <c r="E522" s="89" t="s">
        <v>250</v>
      </c>
      <c r="F522" s="89" t="s">
        <v>149</v>
      </c>
      <c r="G522" s="89" t="s">
        <v>16</v>
      </c>
      <c r="H522" s="89" t="s">
        <v>1249</v>
      </c>
      <c r="I522" s="19" t="str">
        <f>'Extraction IP'!F522&amp;'Extraction IP'!G522</f>
        <v>C4</v>
      </c>
      <c r="J522" s="90">
        <f t="array" ref="J522">INDEX(H:H,MATCH(1,(K522=A:A)*(L522=G:G),0))</f>
        <v>0</v>
      </c>
    </row>
    <row r="523" spans="1:10" s="14" customFormat="1" x14ac:dyDescent="0.25">
      <c r="A523" s="89" t="s">
        <v>1810</v>
      </c>
      <c r="B523" s="89" t="s">
        <v>250</v>
      </c>
      <c r="C523" s="89" t="s">
        <v>4</v>
      </c>
      <c r="D523" s="89" t="s">
        <v>10</v>
      </c>
      <c r="E523" s="89" t="s">
        <v>250</v>
      </c>
      <c r="F523" s="89" t="s">
        <v>149</v>
      </c>
      <c r="G523" s="89" t="s">
        <v>18</v>
      </c>
      <c r="H523" s="89" t="s">
        <v>1250</v>
      </c>
      <c r="I523" s="19" t="str">
        <f>'Extraction IP'!F523&amp;'Extraction IP'!G523</f>
        <v>C8</v>
      </c>
      <c r="J523" s="90">
        <f t="array" ref="J523">INDEX(H:H,MATCH(1,(K523=A:A)*(L523=G:G),0))</f>
        <v>0</v>
      </c>
    </row>
    <row r="524" spans="1:10" s="14" customFormat="1" x14ac:dyDescent="0.25">
      <c r="A524" s="89" t="s">
        <v>1810</v>
      </c>
      <c r="B524" s="89" t="s">
        <v>250</v>
      </c>
      <c r="C524" s="89" t="s">
        <v>4</v>
      </c>
      <c r="D524" s="89" t="s">
        <v>10</v>
      </c>
      <c r="E524" s="89" t="s">
        <v>250</v>
      </c>
      <c r="F524" s="89" t="s">
        <v>20</v>
      </c>
      <c r="G524" s="89" t="s">
        <v>13</v>
      </c>
      <c r="H524" s="89" t="s">
        <v>1251</v>
      </c>
      <c r="I524" s="19" t="str">
        <f>'Extraction IP'!F524&amp;'Extraction IP'!G524</f>
        <v>D0</v>
      </c>
      <c r="J524" s="90">
        <f t="array" ref="J524">INDEX(H:H,MATCH(1,(K524=A:A)*(L524=G:G),0))</f>
        <v>0</v>
      </c>
    </row>
    <row r="525" spans="1:10" s="14" customFormat="1" x14ac:dyDescent="0.25">
      <c r="A525" s="89" t="s">
        <v>1810</v>
      </c>
      <c r="B525" s="89" t="s">
        <v>250</v>
      </c>
      <c r="C525" s="89" t="s">
        <v>4</v>
      </c>
      <c r="D525" s="89" t="s">
        <v>10</v>
      </c>
      <c r="E525" s="89" t="s">
        <v>250</v>
      </c>
      <c r="F525" s="89" t="s">
        <v>20</v>
      </c>
      <c r="G525" s="89" t="s">
        <v>16</v>
      </c>
      <c r="H525" s="89" t="s">
        <v>1252</v>
      </c>
      <c r="I525" s="19" t="str">
        <f>'Extraction IP'!F525&amp;'Extraction IP'!G525</f>
        <v>D4</v>
      </c>
      <c r="J525" s="90">
        <f t="array" ref="J525">INDEX(H:H,MATCH(1,(K525=A:A)*(L525=G:G),0))</f>
        <v>0</v>
      </c>
    </row>
    <row r="526" spans="1:10" s="14" customFormat="1" x14ac:dyDescent="0.25">
      <c r="A526" s="89" t="s">
        <v>1810</v>
      </c>
      <c r="B526" s="89" t="s">
        <v>250</v>
      </c>
      <c r="C526" s="89" t="s">
        <v>4</v>
      </c>
      <c r="D526" s="89" t="s">
        <v>10</v>
      </c>
      <c r="E526" s="89" t="s">
        <v>250</v>
      </c>
      <c r="F526" s="89" t="s">
        <v>20</v>
      </c>
      <c r="G526" s="89" t="s">
        <v>18</v>
      </c>
      <c r="H526" s="89" t="s">
        <v>1253</v>
      </c>
      <c r="I526" s="19" t="str">
        <f>'Extraction IP'!F526&amp;'Extraction IP'!G526</f>
        <v>D8</v>
      </c>
      <c r="J526" s="90">
        <f t="array" ref="J526">INDEX(H:H,MATCH(1,(K526=A:A)*(L526=G:G),0))</f>
        <v>0</v>
      </c>
    </row>
    <row r="527" spans="1:10" s="14" customFormat="1" x14ac:dyDescent="0.25">
      <c r="A527" s="89" t="s">
        <v>1810</v>
      </c>
      <c r="B527" s="89" t="s">
        <v>250</v>
      </c>
      <c r="C527" s="89" t="s">
        <v>4</v>
      </c>
      <c r="D527" s="89" t="s">
        <v>10</v>
      </c>
      <c r="E527" s="89" t="s">
        <v>250</v>
      </c>
      <c r="F527" s="89" t="s">
        <v>36</v>
      </c>
      <c r="G527" s="89" t="s">
        <v>13</v>
      </c>
      <c r="H527" s="89" t="s">
        <v>1254</v>
      </c>
      <c r="I527" s="19" t="str">
        <f>'Extraction IP'!F527&amp;'Extraction IP'!G527</f>
        <v>H0</v>
      </c>
      <c r="J527" s="90">
        <f t="array" ref="J527">INDEX(H:H,MATCH(1,(K527=A:A)*(L527=G:G),0))</f>
        <v>0</v>
      </c>
    </row>
    <row r="528" spans="1:10" s="14" customFormat="1" x14ac:dyDescent="0.25">
      <c r="A528" s="89" t="s">
        <v>1810</v>
      </c>
      <c r="B528" s="89" t="s">
        <v>250</v>
      </c>
      <c r="C528" s="89" t="s">
        <v>4</v>
      </c>
      <c r="D528" s="89" t="s">
        <v>10</v>
      </c>
      <c r="E528" s="89" t="s">
        <v>250</v>
      </c>
      <c r="F528" s="89" t="s">
        <v>36</v>
      </c>
      <c r="G528" s="89" t="s">
        <v>16</v>
      </c>
      <c r="H528" s="89" t="s">
        <v>1255</v>
      </c>
      <c r="I528" s="19" t="str">
        <f>'Extraction IP'!F528&amp;'Extraction IP'!G528</f>
        <v>H4</v>
      </c>
      <c r="J528" s="90">
        <f t="array" ref="J528">INDEX(H:H,MATCH(1,(K528=A:A)*(L528=G:G),0))</f>
        <v>0</v>
      </c>
    </row>
    <row r="529" spans="1:10" s="14" customFormat="1" x14ac:dyDescent="0.25">
      <c r="A529" s="89" t="s">
        <v>1810</v>
      </c>
      <c r="B529" s="89" t="s">
        <v>250</v>
      </c>
      <c r="C529" s="89" t="s">
        <v>4</v>
      </c>
      <c r="D529" s="89" t="s">
        <v>10</v>
      </c>
      <c r="E529" s="89" t="s">
        <v>250</v>
      </c>
      <c r="F529" s="89" t="s">
        <v>36</v>
      </c>
      <c r="G529" s="89" t="s">
        <v>18</v>
      </c>
      <c r="H529" s="89" t="s">
        <v>1256</v>
      </c>
      <c r="I529" s="19" t="str">
        <f>'Extraction IP'!F529&amp;'Extraction IP'!G529</f>
        <v>H8</v>
      </c>
      <c r="J529" s="90">
        <f t="array" ref="J529">INDEX(H:H,MATCH(1,(K529=A:A)*(L529=G:G),0))</f>
        <v>0</v>
      </c>
    </row>
    <row r="530" spans="1:10" s="14" customFormat="1" x14ac:dyDescent="0.25">
      <c r="A530" s="89" t="s">
        <v>1810</v>
      </c>
      <c r="B530" s="89" t="s">
        <v>250</v>
      </c>
      <c r="C530" s="89" t="s">
        <v>4</v>
      </c>
      <c r="D530" s="89" t="s">
        <v>10</v>
      </c>
      <c r="E530" s="89" t="s">
        <v>250</v>
      </c>
      <c r="F530" s="89" t="s">
        <v>367</v>
      </c>
      <c r="G530" s="89" t="s">
        <v>13</v>
      </c>
      <c r="H530" s="89" t="s">
        <v>1257</v>
      </c>
      <c r="I530" s="19" t="str">
        <f>'Extraction IP'!F530&amp;'Extraction IP'!G530</f>
        <v>I0</v>
      </c>
      <c r="J530" s="90">
        <f t="array" ref="J530">INDEX(H:H,MATCH(1,(K530=A:A)*(L530=G:G),0))</f>
        <v>0</v>
      </c>
    </row>
    <row r="531" spans="1:10" s="14" customFormat="1" x14ac:dyDescent="0.25">
      <c r="A531" s="89" t="s">
        <v>1810</v>
      </c>
      <c r="B531" s="89" t="s">
        <v>250</v>
      </c>
      <c r="C531" s="89" t="s">
        <v>4</v>
      </c>
      <c r="D531" s="89" t="s">
        <v>10</v>
      </c>
      <c r="E531" s="89" t="s">
        <v>250</v>
      </c>
      <c r="F531" s="89" t="s">
        <v>367</v>
      </c>
      <c r="G531" s="89" t="s">
        <v>16</v>
      </c>
      <c r="H531" s="89" t="s">
        <v>1258</v>
      </c>
      <c r="I531" s="19" t="str">
        <f>'Extraction IP'!F531&amp;'Extraction IP'!G531</f>
        <v>I4</v>
      </c>
      <c r="J531" s="90">
        <f t="array" ref="J531">INDEX(H:H,MATCH(1,(K531=A:A)*(L531=G:G),0))</f>
        <v>0</v>
      </c>
    </row>
    <row r="532" spans="1:10" s="14" customFormat="1" x14ac:dyDescent="0.25">
      <c r="A532" s="89" t="s">
        <v>1810</v>
      </c>
      <c r="B532" s="89" t="s">
        <v>250</v>
      </c>
      <c r="C532" s="89" t="s">
        <v>4</v>
      </c>
      <c r="D532" s="89" t="s">
        <v>10</v>
      </c>
      <c r="E532" s="89" t="s">
        <v>250</v>
      </c>
      <c r="F532" s="89" t="s">
        <v>367</v>
      </c>
      <c r="G532" s="89" t="s">
        <v>18</v>
      </c>
      <c r="H532" s="89" t="s">
        <v>1259</v>
      </c>
      <c r="I532" s="19" t="str">
        <f>'Extraction IP'!F532&amp;'Extraction IP'!G532</f>
        <v>I8</v>
      </c>
      <c r="J532" s="90">
        <f t="array" ref="J532">INDEX(H:H,MATCH(1,(K532=A:A)*(L532=G:G),0))</f>
        <v>0</v>
      </c>
    </row>
    <row r="533" spans="1:10" s="14" customFormat="1" x14ac:dyDescent="0.25">
      <c r="A533" s="89" t="s">
        <v>1811</v>
      </c>
      <c r="B533" s="89" t="s">
        <v>250</v>
      </c>
      <c r="C533" s="89" t="s">
        <v>4</v>
      </c>
      <c r="D533" s="89" t="s">
        <v>10</v>
      </c>
      <c r="E533" s="89" t="s">
        <v>250</v>
      </c>
      <c r="F533" s="89" t="s">
        <v>32</v>
      </c>
      <c r="G533" s="89" t="s">
        <v>13</v>
      </c>
      <c r="H533" s="89" t="s">
        <v>1196</v>
      </c>
      <c r="I533" s="19" t="str">
        <f>'Extraction IP'!F533&amp;'Extraction IP'!G533</f>
        <v>A0</v>
      </c>
      <c r="J533" s="90">
        <f t="array" ref="J533">INDEX(H:H,MATCH(1,(K533=A:A)*(L533=G:G),0))</f>
        <v>0</v>
      </c>
    </row>
    <row r="534" spans="1:10" s="14" customFormat="1" x14ac:dyDescent="0.25">
      <c r="A534" s="89" t="s">
        <v>1811</v>
      </c>
      <c r="B534" s="89" t="s">
        <v>250</v>
      </c>
      <c r="C534" s="89" t="s">
        <v>4</v>
      </c>
      <c r="D534" s="89" t="s">
        <v>10</v>
      </c>
      <c r="E534" s="89" t="s">
        <v>250</v>
      </c>
      <c r="F534" s="89" t="s">
        <v>32</v>
      </c>
      <c r="G534" s="89" t="s">
        <v>1198</v>
      </c>
      <c r="H534" s="89" t="s">
        <v>1197</v>
      </c>
      <c r="I534" s="19" t="str">
        <f>'Extraction IP'!F534&amp;'Extraction IP'!G534</f>
        <v>A40</v>
      </c>
      <c r="J534" s="90">
        <f t="array" ref="J534">INDEX(H:H,MATCH(1,(K534=A:A)*(L534=G:G),0))</f>
        <v>0</v>
      </c>
    </row>
    <row r="535" spans="1:10" s="14" customFormat="1" x14ac:dyDescent="0.25">
      <c r="A535" s="89" t="s">
        <v>1811</v>
      </c>
      <c r="B535" s="89" t="s">
        <v>250</v>
      </c>
      <c r="C535" s="89" t="s">
        <v>4</v>
      </c>
      <c r="D535" s="89" t="s">
        <v>10</v>
      </c>
      <c r="E535" s="89" t="s">
        <v>250</v>
      </c>
      <c r="F535" s="89" t="s">
        <v>32</v>
      </c>
      <c r="G535" s="89" t="s">
        <v>18</v>
      </c>
      <c r="H535" s="89" t="s">
        <v>1199</v>
      </c>
      <c r="I535" s="19" t="str">
        <f>'Extraction IP'!F535&amp;'Extraction IP'!G535</f>
        <v>A8</v>
      </c>
      <c r="J535" s="90">
        <f t="array" ref="J535">INDEX(H:H,MATCH(1,(K535=A:A)*(L535=G:G),0))</f>
        <v>0</v>
      </c>
    </row>
    <row r="536" spans="1:10" s="14" customFormat="1" x14ac:dyDescent="0.25">
      <c r="A536" s="89" t="s">
        <v>1811</v>
      </c>
      <c r="B536" s="89" t="s">
        <v>250</v>
      </c>
      <c r="C536" s="89" t="s">
        <v>4</v>
      </c>
      <c r="D536" s="89" t="s">
        <v>10</v>
      </c>
      <c r="E536" s="89" t="s">
        <v>250</v>
      </c>
      <c r="F536" s="89" t="s">
        <v>28</v>
      </c>
      <c r="G536" s="89" t="s">
        <v>13</v>
      </c>
      <c r="H536" s="89" t="s">
        <v>1200</v>
      </c>
      <c r="I536" s="19" t="str">
        <f>'Extraction IP'!F536&amp;'Extraction IP'!G536</f>
        <v>B0</v>
      </c>
      <c r="J536" s="90">
        <f t="array" ref="J536">INDEX(H:H,MATCH(1,(K536=A:A)*(L536=G:G),0))</f>
        <v>0</v>
      </c>
    </row>
    <row r="537" spans="1:10" s="14" customFormat="1" x14ac:dyDescent="0.25">
      <c r="A537" s="89" t="s">
        <v>1811</v>
      </c>
      <c r="B537" s="89" t="s">
        <v>250</v>
      </c>
      <c r="C537" s="89" t="s">
        <v>4</v>
      </c>
      <c r="D537" s="89" t="s">
        <v>10</v>
      </c>
      <c r="E537" s="89" t="s">
        <v>250</v>
      </c>
      <c r="F537" s="89" t="s">
        <v>28</v>
      </c>
      <c r="G537" s="89" t="s">
        <v>16</v>
      </c>
      <c r="H537" s="89" t="s">
        <v>1201</v>
      </c>
      <c r="I537" s="19" t="str">
        <f>'Extraction IP'!F537&amp;'Extraction IP'!G537</f>
        <v>B4</v>
      </c>
      <c r="J537" s="90">
        <f t="array" ref="J537">INDEX(H:H,MATCH(1,(K537=A:A)*(L537=G:G),0))</f>
        <v>0</v>
      </c>
    </row>
    <row r="538" spans="1:10" s="14" customFormat="1" x14ac:dyDescent="0.25">
      <c r="A538" s="89" t="s">
        <v>1811</v>
      </c>
      <c r="B538" s="89" t="s">
        <v>250</v>
      </c>
      <c r="C538" s="89" t="s">
        <v>4</v>
      </c>
      <c r="D538" s="89" t="s">
        <v>10</v>
      </c>
      <c r="E538" s="89" t="s">
        <v>250</v>
      </c>
      <c r="F538" s="89" t="s">
        <v>28</v>
      </c>
      <c r="G538" s="89" t="s">
        <v>18</v>
      </c>
      <c r="H538" s="89" t="s">
        <v>1202</v>
      </c>
      <c r="I538" s="19" t="str">
        <f>'Extraction IP'!F538&amp;'Extraction IP'!G538</f>
        <v>B8</v>
      </c>
      <c r="J538" s="90">
        <f t="array" ref="J538">INDEX(H:H,MATCH(1,(K538=A:A)*(L538=G:G),0))</f>
        <v>0</v>
      </c>
    </row>
    <row r="539" spans="1:10" s="14" customFormat="1" x14ac:dyDescent="0.25">
      <c r="A539" s="89" t="s">
        <v>1811</v>
      </c>
      <c r="B539" s="89" t="s">
        <v>250</v>
      </c>
      <c r="C539" s="89" t="s">
        <v>4</v>
      </c>
      <c r="D539" s="89" t="s">
        <v>10</v>
      </c>
      <c r="E539" s="89" t="s">
        <v>250</v>
      </c>
      <c r="F539" s="89" t="s">
        <v>149</v>
      </c>
      <c r="G539" s="89" t="s">
        <v>13</v>
      </c>
      <c r="H539" s="89" t="s">
        <v>1203</v>
      </c>
      <c r="I539" s="19" t="str">
        <f>'Extraction IP'!F539&amp;'Extraction IP'!G539</f>
        <v>C0</v>
      </c>
      <c r="J539" s="90">
        <f t="array" ref="J539">INDEX(H:H,MATCH(1,(K539=A:A)*(L539=G:G),0))</f>
        <v>0</v>
      </c>
    </row>
    <row r="540" spans="1:10" s="14" customFormat="1" x14ac:dyDescent="0.25">
      <c r="A540" s="89" t="s">
        <v>1811</v>
      </c>
      <c r="B540" s="89" t="s">
        <v>250</v>
      </c>
      <c r="C540" s="89" t="s">
        <v>4</v>
      </c>
      <c r="D540" s="89" t="s">
        <v>10</v>
      </c>
      <c r="E540" s="89" t="s">
        <v>250</v>
      </c>
      <c r="F540" s="89" t="s">
        <v>149</v>
      </c>
      <c r="G540" s="89" t="s">
        <v>16</v>
      </c>
      <c r="H540" s="89" t="s">
        <v>1204</v>
      </c>
      <c r="I540" s="19" t="str">
        <f>'Extraction IP'!F540&amp;'Extraction IP'!G540</f>
        <v>C4</v>
      </c>
      <c r="J540" s="90">
        <f t="array" ref="J540">INDEX(H:H,MATCH(1,(K540=A:A)*(L540=G:G),0))</f>
        <v>0</v>
      </c>
    </row>
    <row r="541" spans="1:10" s="14" customFormat="1" x14ac:dyDescent="0.25">
      <c r="A541" s="89" t="s">
        <v>1811</v>
      </c>
      <c r="B541" s="89" t="s">
        <v>250</v>
      </c>
      <c r="C541" s="89" t="s">
        <v>4</v>
      </c>
      <c r="D541" s="89" t="s">
        <v>10</v>
      </c>
      <c r="E541" s="89" t="s">
        <v>250</v>
      </c>
      <c r="F541" s="89" t="s">
        <v>149</v>
      </c>
      <c r="G541" s="89" t="s">
        <v>18</v>
      </c>
      <c r="H541" s="89" t="s">
        <v>1205</v>
      </c>
      <c r="I541" s="19" t="str">
        <f>'Extraction IP'!F541&amp;'Extraction IP'!G541</f>
        <v>C8</v>
      </c>
      <c r="J541" s="90">
        <f t="array" ref="J541">INDEX(H:H,MATCH(1,(K541=A:A)*(L541=G:G),0))</f>
        <v>0</v>
      </c>
    </row>
    <row r="542" spans="1:10" s="14" customFormat="1" x14ac:dyDescent="0.25">
      <c r="A542" s="89" t="s">
        <v>1811</v>
      </c>
      <c r="B542" s="89" t="s">
        <v>250</v>
      </c>
      <c r="C542" s="89" t="s">
        <v>4</v>
      </c>
      <c r="D542" s="89" t="s">
        <v>10</v>
      </c>
      <c r="E542" s="89" t="s">
        <v>250</v>
      </c>
      <c r="F542" s="89" t="s">
        <v>20</v>
      </c>
      <c r="G542" s="89" t="s">
        <v>13</v>
      </c>
      <c r="H542" s="89" t="s">
        <v>1206</v>
      </c>
      <c r="I542" s="19" t="str">
        <f>'Extraction IP'!F542&amp;'Extraction IP'!G542</f>
        <v>D0</v>
      </c>
      <c r="J542" s="90">
        <f t="array" ref="J542">INDEX(H:H,MATCH(1,(K542=A:A)*(L542=G:G),0))</f>
        <v>0</v>
      </c>
    </row>
    <row r="543" spans="1:10" s="14" customFormat="1" x14ac:dyDescent="0.25">
      <c r="A543" s="89" t="s">
        <v>1811</v>
      </c>
      <c r="B543" s="89" t="s">
        <v>250</v>
      </c>
      <c r="C543" s="89" t="s">
        <v>4</v>
      </c>
      <c r="D543" s="89" t="s">
        <v>10</v>
      </c>
      <c r="E543" s="89" t="s">
        <v>250</v>
      </c>
      <c r="F543" s="89" t="s">
        <v>20</v>
      </c>
      <c r="G543" s="89" t="s">
        <v>16</v>
      </c>
      <c r="H543" s="89" t="s">
        <v>1207</v>
      </c>
      <c r="I543" s="19" t="str">
        <f>'Extraction IP'!F543&amp;'Extraction IP'!G543</f>
        <v>D4</v>
      </c>
      <c r="J543" s="90">
        <f t="array" ref="J543">INDEX(H:H,MATCH(1,(K543=A:A)*(L543=G:G),0))</f>
        <v>0</v>
      </c>
    </row>
    <row r="544" spans="1:10" s="14" customFormat="1" x14ac:dyDescent="0.25">
      <c r="A544" s="89" t="s">
        <v>1811</v>
      </c>
      <c r="B544" s="89" t="s">
        <v>250</v>
      </c>
      <c r="C544" s="89" t="s">
        <v>4</v>
      </c>
      <c r="D544" s="89" t="s">
        <v>10</v>
      </c>
      <c r="E544" s="89" t="s">
        <v>250</v>
      </c>
      <c r="F544" s="89" t="s">
        <v>20</v>
      </c>
      <c r="G544" s="89" t="s">
        <v>18</v>
      </c>
      <c r="H544" s="89" t="s">
        <v>1208</v>
      </c>
      <c r="I544" s="19" t="str">
        <f>'Extraction IP'!F544&amp;'Extraction IP'!G544</f>
        <v>D8</v>
      </c>
      <c r="J544" s="90">
        <f t="array" ref="J544">INDEX(H:H,MATCH(1,(K544=A:A)*(L544=G:G),0))</f>
        <v>0</v>
      </c>
    </row>
    <row r="545" spans="1:10" s="14" customFormat="1" x14ac:dyDescent="0.25">
      <c r="A545" s="89" t="s">
        <v>1811</v>
      </c>
      <c r="B545" s="89" t="s">
        <v>250</v>
      </c>
      <c r="C545" s="89" t="s">
        <v>4</v>
      </c>
      <c r="D545" s="89" t="s">
        <v>10</v>
      </c>
      <c r="E545" s="89" t="s">
        <v>250</v>
      </c>
      <c r="F545" s="89" t="s">
        <v>24</v>
      </c>
      <c r="G545" s="89" t="s">
        <v>13</v>
      </c>
      <c r="H545" s="89" t="s">
        <v>1209</v>
      </c>
      <c r="I545" s="19" t="str">
        <f>'Extraction IP'!F545&amp;'Extraction IP'!G545</f>
        <v>F0</v>
      </c>
      <c r="J545" s="90">
        <f t="array" ref="J545">INDEX(H:H,MATCH(1,(K545=A:A)*(L545=G:G),0))</f>
        <v>0</v>
      </c>
    </row>
    <row r="546" spans="1:10" s="14" customFormat="1" x14ac:dyDescent="0.25">
      <c r="A546" s="89" t="s">
        <v>1811</v>
      </c>
      <c r="B546" s="89" t="s">
        <v>250</v>
      </c>
      <c r="C546" s="89" t="s">
        <v>4</v>
      </c>
      <c r="D546" s="89" t="s">
        <v>10</v>
      </c>
      <c r="E546" s="89" t="s">
        <v>250</v>
      </c>
      <c r="F546" s="89" t="s">
        <v>24</v>
      </c>
      <c r="G546" s="89" t="s">
        <v>16</v>
      </c>
      <c r="H546" s="89" t="s">
        <v>1210</v>
      </c>
      <c r="I546" s="19" t="str">
        <f>'Extraction IP'!F546&amp;'Extraction IP'!G546</f>
        <v>F4</v>
      </c>
      <c r="J546" s="90">
        <f t="array" ref="J546">INDEX(H:H,MATCH(1,(K546=A:A)*(L546=G:G),0))</f>
        <v>0</v>
      </c>
    </row>
    <row r="547" spans="1:10" s="14" customFormat="1" x14ac:dyDescent="0.25">
      <c r="A547" s="89" t="s">
        <v>1811</v>
      </c>
      <c r="B547" s="89" t="s">
        <v>250</v>
      </c>
      <c r="C547" s="89" t="s">
        <v>4</v>
      </c>
      <c r="D547" s="89" t="s">
        <v>10</v>
      </c>
      <c r="E547" s="89" t="s">
        <v>250</v>
      </c>
      <c r="F547" s="89" t="s">
        <v>24</v>
      </c>
      <c r="G547" s="89" t="s">
        <v>18</v>
      </c>
      <c r="H547" s="89" t="s">
        <v>1211</v>
      </c>
      <c r="I547" s="19" t="str">
        <f>'Extraction IP'!F547&amp;'Extraction IP'!G547</f>
        <v>F8</v>
      </c>
      <c r="J547" s="90">
        <f t="array" ref="J547">INDEX(H:H,MATCH(1,(K547=A:A)*(L547=G:G),0))</f>
        <v>0</v>
      </c>
    </row>
    <row r="548" spans="1:10" s="14" customFormat="1" x14ac:dyDescent="0.25">
      <c r="A548" s="89" t="s">
        <v>1811</v>
      </c>
      <c r="B548" s="89" t="s">
        <v>250</v>
      </c>
      <c r="C548" s="89" t="s">
        <v>4</v>
      </c>
      <c r="D548" s="89" t="s">
        <v>10</v>
      </c>
      <c r="E548" s="89" t="s">
        <v>250</v>
      </c>
      <c r="F548" s="89" t="s">
        <v>36</v>
      </c>
      <c r="G548" s="89" t="s">
        <v>13</v>
      </c>
      <c r="H548" s="89" t="s">
        <v>1212</v>
      </c>
      <c r="I548" s="19" t="str">
        <f>'Extraction IP'!F548&amp;'Extraction IP'!G548</f>
        <v>H0</v>
      </c>
      <c r="J548" s="90">
        <f t="array" ref="J548">INDEX(H:H,MATCH(1,(K548=A:A)*(L548=G:G),0))</f>
        <v>0</v>
      </c>
    </row>
    <row r="549" spans="1:10" s="14" customFormat="1" x14ac:dyDescent="0.25">
      <c r="A549" s="89" t="s">
        <v>1811</v>
      </c>
      <c r="B549" s="89" t="s">
        <v>250</v>
      </c>
      <c r="C549" s="89" t="s">
        <v>4</v>
      </c>
      <c r="D549" s="89" t="s">
        <v>10</v>
      </c>
      <c r="E549" s="89" t="s">
        <v>250</v>
      </c>
      <c r="F549" s="89" t="s">
        <v>36</v>
      </c>
      <c r="G549" s="89" t="s">
        <v>16</v>
      </c>
      <c r="H549" s="89" t="s">
        <v>1213</v>
      </c>
      <c r="I549" s="19" t="str">
        <f>'Extraction IP'!F549&amp;'Extraction IP'!G549</f>
        <v>H4</v>
      </c>
      <c r="J549" s="90">
        <f t="array" ref="J549">INDEX(H:H,MATCH(1,(K549=A:A)*(L549=G:G),0))</f>
        <v>0</v>
      </c>
    </row>
    <row r="550" spans="1:10" s="14" customFormat="1" x14ac:dyDescent="0.25">
      <c r="A550" s="89" t="s">
        <v>1811</v>
      </c>
      <c r="B550" s="89" t="s">
        <v>250</v>
      </c>
      <c r="C550" s="89" t="s">
        <v>4</v>
      </c>
      <c r="D550" s="89" t="s">
        <v>10</v>
      </c>
      <c r="E550" s="89" t="s">
        <v>250</v>
      </c>
      <c r="F550" s="89" t="s">
        <v>36</v>
      </c>
      <c r="G550" s="89" t="s">
        <v>18</v>
      </c>
      <c r="H550" s="89" t="s">
        <v>1214</v>
      </c>
      <c r="I550" s="19" t="str">
        <f>'Extraction IP'!F550&amp;'Extraction IP'!G550</f>
        <v>H8</v>
      </c>
      <c r="J550" s="90">
        <f t="array" ref="J550">INDEX(H:H,MATCH(1,(K550=A:A)*(L550=G:G),0))</f>
        <v>0</v>
      </c>
    </row>
    <row r="551" spans="1:10" s="14" customFormat="1" x14ac:dyDescent="0.25">
      <c r="A551" s="89" t="s">
        <v>1812</v>
      </c>
      <c r="B551" s="89" t="s">
        <v>250</v>
      </c>
      <c r="C551" s="89" t="s">
        <v>4</v>
      </c>
      <c r="D551" s="89" t="s">
        <v>10</v>
      </c>
      <c r="E551" s="89" t="s">
        <v>250</v>
      </c>
      <c r="F551" s="89" t="s">
        <v>32</v>
      </c>
      <c r="G551" s="89" t="s">
        <v>13</v>
      </c>
      <c r="H551" s="89" t="s">
        <v>1142</v>
      </c>
      <c r="I551" s="19" t="str">
        <f>'Extraction IP'!F551&amp;'Extraction IP'!G551</f>
        <v>A0</v>
      </c>
      <c r="J551" s="90">
        <f t="array" ref="J551">INDEX(H:H,MATCH(1,(K551=A:A)*(L551=G:G),0))</f>
        <v>0</v>
      </c>
    </row>
    <row r="552" spans="1:10" s="14" customFormat="1" x14ac:dyDescent="0.25">
      <c r="A552" s="89" t="s">
        <v>1812</v>
      </c>
      <c r="B552" s="89" t="s">
        <v>250</v>
      </c>
      <c r="C552" s="89" t="s">
        <v>4</v>
      </c>
      <c r="D552" s="89" t="s">
        <v>10</v>
      </c>
      <c r="E552" s="89" t="s">
        <v>250</v>
      </c>
      <c r="F552" s="89" t="s">
        <v>32</v>
      </c>
      <c r="G552" s="89" t="s">
        <v>16</v>
      </c>
      <c r="H552" s="89" t="s">
        <v>1143</v>
      </c>
      <c r="I552" s="19" t="str">
        <f>'Extraction IP'!F552&amp;'Extraction IP'!G552</f>
        <v>A4</v>
      </c>
      <c r="J552" s="90">
        <f t="array" ref="J552">INDEX(H:H,MATCH(1,(K552=A:A)*(L552=G:G),0))</f>
        <v>0</v>
      </c>
    </row>
    <row r="553" spans="1:10" s="14" customFormat="1" x14ac:dyDescent="0.25">
      <c r="A553" s="89" t="s">
        <v>1812</v>
      </c>
      <c r="B553" s="89" t="s">
        <v>250</v>
      </c>
      <c r="C553" s="89" t="s">
        <v>4</v>
      </c>
      <c r="D553" s="89" t="s">
        <v>10</v>
      </c>
      <c r="E553" s="89" t="s">
        <v>250</v>
      </c>
      <c r="F553" s="89" t="s">
        <v>32</v>
      </c>
      <c r="G553" s="89" t="s">
        <v>18</v>
      </c>
      <c r="H553" s="89" t="s">
        <v>1144</v>
      </c>
      <c r="I553" s="19" t="str">
        <f>'Extraction IP'!F553&amp;'Extraction IP'!G553</f>
        <v>A8</v>
      </c>
      <c r="J553" s="90">
        <f t="array" ref="J553">INDEX(H:H,MATCH(1,(K553=A:A)*(L553=G:G),0))</f>
        <v>0</v>
      </c>
    </row>
    <row r="554" spans="1:10" s="14" customFormat="1" x14ac:dyDescent="0.25">
      <c r="A554" s="89" t="s">
        <v>1812</v>
      </c>
      <c r="B554" s="89" t="s">
        <v>250</v>
      </c>
      <c r="C554" s="89" t="s">
        <v>4</v>
      </c>
      <c r="D554" s="89" t="s">
        <v>10</v>
      </c>
      <c r="E554" s="89" t="s">
        <v>250</v>
      </c>
      <c r="F554" s="89" t="s">
        <v>28</v>
      </c>
      <c r="G554" s="89" t="s">
        <v>13</v>
      </c>
      <c r="H554" s="89" t="s">
        <v>1145</v>
      </c>
      <c r="I554" s="19" t="str">
        <f>'Extraction IP'!F554&amp;'Extraction IP'!G554</f>
        <v>B0</v>
      </c>
      <c r="J554" s="90">
        <f t="array" ref="J554">INDEX(H:H,MATCH(1,(K554=A:A)*(L554=G:G),0))</f>
        <v>0</v>
      </c>
    </row>
    <row r="555" spans="1:10" s="14" customFormat="1" x14ac:dyDescent="0.25">
      <c r="A555" s="89" t="s">
        <v>1812</v>
      </c>
      <c r="B555" s="89" t="s">
        <v>250</v>
      </c>
      <c r="C555" s="89" t="s">
        <v>4</v>
      </c>
      <c r="D555" s="89" t="s">
        <v>10</v>
      </c>
      <c r="E555" s="89" t="s">
        <v>250</v>
      </c>
      <c r="F555" s="89" t="s">
        <v>28</v>
      </c>
      <c r="G555" s="89" t="s">
        <v>16</v>
      </c>
      <c r="H555" s="89" t="s">
        <v>1146</v>
      </c>
      <c r="I555" s="19" t="str">
        <f>'Extraction IP'!F555&amp;'Extraction IP'!G555</f>
        <v>B4</v>
      </c>
      <c r="J555" s="90">
        <f t="array" ref="J555">INDEX(H:H,MATCH(1,(K555=A:A)*(L555=G:G),0))</f>
        <v>0</v>
      </c>
    </row>
    <row r="556" spans="1:10" s="14" customFormat="1" x14ac:dyDescent="0.25">
      <c r="A556" s="89" t="s">
        <v>1812</v>
      </c>
      <c r="B556" s="89" t="s">
        <v>250</v>
      </c>
      <c r="C556" s="89" t="s">
        <v>4</v>
      </c>
      <c r="D556" s="89" t="s">
        <v>10</v>
      </c>
      <c r="E556" s="89" t="s">
        <v>250</v>
      </c>
      <c r="F556" s="89" t="s">
        <v>28</v>
      </c>
      <c r="G556" s="89" t="s">
        <v>18</v>
      </c>
      <c r="H556" s="89" t="s">
        <v>1147</v>
      </c>
      <c r="I556" s="19" t="str">
        <f>'Extraction IP'!F556&amp;'Extraction IP'!G556</f>
        <v>B8</v>
      </c>
      <c r="J556" s="90">
        <f t="array" ref="J556">INDEX(H:H,MATCH(1,(K556=A:A)*(L556=G:G),0))</f>
        <v>0</v>
      </c>
    </row>
    <row r="557" spans="1:10" s="14" customFormat="1" x14ac:dyDescent="0.25">
      <c r="A557" s="89" t="s">
        <v>1812</v>
      </c>
      <c r="B557" s="89" t="s">
        <v>250</v>
      </c>
      <c r="C557" s="89" t="s">
        <v>4</v>
      </c>
      <c r="D557" s="89" t="s">
        <v>10</v>
      </c>
      <c r="E557" s="89" t="s">
        <v>250</v>
      </c>
      <c r="F557" s="89" t="s">
        <v>149</v>
      </c>
      <c r="G557" s="89" t="s">
        <v>13</v>
      </c>
      <c r="H557" s="89" t="s">
        <v>1148</v>
      </c>
      <c r="I557" s="19" t="str">
        <f>'Extraction IP'!F557&amp;'Extraction IP'!G557</f>
        <v>C0</v>
      </c>
      <c r="J557" s="90">
        <f t="array" ref="J557">INDEX(H:H,MATCH(1,(K557=A:A)*(L557=G:G),0))</f>
        <v>0</v>
      </c>
    </row>
    <row r="558" spans="1:10" s="14" customFormat="1" x14ac:dyDescent="0.25">
      <c r="A558" s="89" t="s">
        <v>1812</v>
      </c>
      <c r="B558" s="89" t="s">
        <v>250</v>
      </c>
      <c r="C558" s="89" t="s">
        <v>4</v>
      </c>
      <c r="D558" s="89" t="s">
        <v>10</v>
      </c>
      <c r="E558" s="89" t="s">
        <v>250</v>
      </c>
      <c r="F558" s="89" t="s">
        <v>149</v>
      </c>
      <c r="G558" s="89" t="s">
        <v>16</v>
      </c>
      <c r="H558" s="89" t="s">
        <v>1149</v>
      </c>
      <c r="I558" s="19" t="str">
        <f>'Extraction IP'!F558&amp;'Extraction IP'!G558</f>
        <v>C4</v>
      </c>
      <c r="J558" s="90">
        <f t="array" ref="J558">INDEX(H:H,MATCH(1,(K558=A:A)*(L558=G:G),0))</f>
        <v>0</v>
      </c>
    </row>
    <row r="559" spans="1:10" s="14" customFormat="1" x14ac:dyDescent="0.25">
      <c r="A559" s="89" t="s">
        <v>1812</v>
      </c>
      <c r="B559" s="89" t="s">
        <v>250</v>
      </c>
      <c r="C559" s="89" t="s">
        <v>4</v>
      </c>
      <c r="D559" s="89" t="s">
        <v>10</v>
      </c>
      <c r="E559" s="89" t="s">
        <v>250</v>
      </c>
      <c r="F559" s="89" t="s">
        <v>149</v>
      </c>
      <c r="G559" s="89" t="s">
        <v>18</v>
      </c>
      <c r="H559" s="89" t="s">
        <v>1150</v>
      </c>
      <c r="I559" s="19" t="str">
        <f>'Extraction IP'!F559&amp;'Extraction IP'!G559</f>
        <v>C8</v>
      </c>
      <c r="J559" s="90">
        <f t="array" ref="J559">INDEX(H:H,MATCH(1,(K559=A:A)*(L559=G:G),0))</f>
        <v>0</v>
      </c>
    </row>
    <row r="560" spans="1:10" s="14" customFormat="1" x14ac:dyDescent="0.25">
      <c r="A560" s="89" t="s">
        <v>1812</v>
      </c>
      <c r="B560" s="89" t="s">
        <v>250</v>
      </c>
      <c r="C560" s="89" t="s">
        <v>4</v>
      </c>
      <c r="D560" s="89" t="s">
        <v>10</v>
      </c>
      <c r="E560" s="89" t="s">
        <v>250</v>
      </c>
      <c r="F560" s="89" t="s">
        <v>20</v>
      </c>
      <c r="G560" s="89" t="s">
        <v>13</v>
      </c>
      <c r="H560" s="89" t="s">
        <v>1151</v>
      </c>
      <c r="I560" s="19" t="str">
        <f>'Extraction IP'!F560&amp;'Extraction IP'!G560</f>
        <v>D0</v>
      </c>
      <c r="J560" s="90">
        <f t="array" ref="J560">INDEX(H:H,MATCH(1,(K560=A:A)*(L560=G:G),0))</f>
        <v>0</v>
      </c>
    </row>
    <row r="561" spans="1:10" s="14" customFormat="1" x14ac:dyDescent="0.25">
      <c r="A561" s="89" t="s">
        <v>1812</v>
      </c>
      <c r="B561" s="89" t="s">
        <v>250</v>
      </c>
      <c r="C561" s="89" t="s">
        <v>4</v>
      </c>
      <c r="D561" s="89" t="s">
        <v>10</v>
      </c>
      <c r="E561" s="89" t="s">
        <v>250</v>
      </c>
      <c r="F561" s="89" t="s">
        <v>20</v>
      </c>
      <c r="G561" s="89" t="s">
        <v>16</v>
      </c>
      <c r="H561" s="89" t="s">
        <v>1152</v>
      </c>
      <c r="I561" s="19" t="str">
        <f>'Extraction IP'!F561&amp;'Extraction IP'!G561</f>
        <v>D4</v>
      </c>
      <c r="J561" s="90">
        <f t="array" ref="J561">INDEX(H:H,MATCH(1,(K561=A:A)*(L561=G:G),0))</f>
        <v>0</v>
      </c>
    </row>
    <row r="562" spans="1:10" s="14" customFormat="1" x14ac:dyDescent="0.25">
      <c r="A562" s="89" t="s">
        <v>1812</v>
      </c>
      <c r="B562" s="89" t="s">
        <v>250</v>
      </c>
      <c r="C562" s="89" t="s">
        <v>4</v>
      </c>
      <c r="D562" s="89" t="s">
        <v>10</v>
      </c>
      <c r="E562" s="89" t="s">
        <v>250</v>
      </c>
      <c r="F562" s="89" t="s">
        <v>20</v>
      </c>
      <c r="G562" s="89" t="s">
        <v>18</v>
      </c>
      <c r="H562" s="89" t="s">
        <v>1153</v>
      </c>
      <c r="I562" s="19" t="str">
        <f>'Extraction IP'!F562&amp;'Extraction IP'!G562</f>
        <v>D8</v>
      </c>
      <c r="J562" s="90">
        <f t="array" ref="J562">INDEX(H:H,MATCH(1,(K562=A:A)*(L562=G:G),0))</f>
        <v>0</v>
      </c>
    </row>
    <row r="563" spans="1:10" s="14" customFormat="1" x14ac:dyDescent="0.25">
      <c r="A563" s="89" t="s">
        <v>1812</v>
      </c>
      <c r="B563" s="89" t="s">
        <v>250</v>
      </c>
      <c r="C563" s="89" t="s">
        <v>4</v>
      </c>
      <c r="D563" s="89" t="s">
        <v>10</v>
      </c>
      <c r="E563" s="89" t="s">
        <v>250</v>
      </c>
      <c r="F563" s="89" t="s">
        <v>24</v>
      </c>
      <c r="G563" s="89" t="s">
        <v>13</v>
      </c>
      <c r="H563" s="89" t="s">
        <v>1154</v>
      </c>
      <c r="I563" s="19" t="str">
        <f>'Extraction IP'!F563&amp;'Extraction IP'!G563</f>
        <v>F0</v>
      </c>
      <c r="J563" s="90">
        <f t="array" ref="J563">INDEX(H:H,MATCH(1,(K563=A:A)*(L563=G:G),0))</f>
        <v>0</v>
      </c>
    </row>
    <row r="564" spans="1:10" s="14" customFormat="1" x14ac:dyDescent="0.25">
      <c r="A564" s="89" t="s">
        <v>1812</v>
      </c>
      <c r="B564" s="89" t="s">
        <v>250</v>
      </c>
      <c r="C564" s="89" t="s">
        <v>4</v>
      </c>
      <c r="D564" s="89" t="s">
        <v>10</v>
      </c>
      <c r="E564" s="89" t="s">
        <v>250</v>
      </c>
      <c r="F564" s="89" t="s">
        <v>24</v>
      </c>
      <c r="G564" s="89" t="s">
        <v>16</v>
      </c>
      <c r="H564" s="89" t="s">
        <v>1155</v>
      </c>
      <c r="I564" s="19" t="str">
        <f>'Extraction IP'!F564&amp;'Extraction IP'!G564</f>
        <v>F4</v>
      </c>
      <c r="J564" s="90">
        <f t="array" ref="J564">INDEX(H:H,MATCH(1,(K564=A:A)*(L564=G:G),0))</f>
        <v>0</v>
      </c>
    </row>
    <row r="565" spans="1:10" s="14" customFormat="1" x14ac:dyDescent="0.25">
      <c r="A565" s="89" t="s">
        <v>1812</v>
      </c>
      <c r="B565" s="89" t="s">
        <v>250</v>
      </c>
      <c r="C565" s="89" t="s">
        <v>4</v>
      </c>
      <c r="D565" s="89" t="s">
        <v>10</v>
      </c>
      <c r="E565" s="89" t="s">
        <v>250</v>
      </c>
      <c r="F565" s="89" t="s">
        <v>24</v>
      </c>
      <c r="G565" s="89" t="s">
        <v>18</v>
      </c>
      <c r="H565" s="89" t="s">
        <v>1156</v>
      </c>
      <c r="I565" s="19" t="str">
        <f>'Extraction IP'!F565&amp;'Extraction IP'!G565</f>
        <v>F8</v>
      </c>
      <c r="J565" s="90">
        <f t="array" ref="J565">INDEX(H:H,MATCH(1,(K565=A:A)*(L565=G:G),0))</f>
        <v>0</v>
      </c>
    </row>
    <row r="566" spans="1:10" s="14" customFormat="1" x14ac:dyDescent="0.25">
      <c r="A566" s="89" t="s">
        <v>1812</v>
      </c>
      <c r="B566" s="89" t="s">
        <v>250</v>
      </c>
      <c r="C566" s="89" t="s">
        <v>4</v>
      </c>
      <c r="D566" s="89" t="s">
        <v>10</v>
      </c>
      <c r="E566" s="89" t="s">
        <v>250</v>
      </c>
      <c r="F566" s="89" t="s">
        <v>36</v>
      </c>
      <c r="G566" s="89" t="s">
        <v>13</v>
      </c>
      <c r="H566" s="89" t="s">
        <v>1157</v>
      </c>
      <c r="I566" s="19" t="str">
        <f>'Extraction IP'!F566&amp;'Extraction IP'!G566</f>
        <v>H0</v>
      </c>
      <c r="J566" s="90">
        <f t="array" ref="J566">INDEX(H:H,MATCH(1,(K566=A:A)*(L566=G:G),0))</f>
        <v>0</v>
      </c>
    </row>
    <row r="567" spans="1:10" s="14" customFormat="1" x14ac:dyDescent="0.25">
      <c r="A567" s="89" t="s">
        <v>1812</v>
      </c>
      <c r="B567" s="89" t="s">
        <v>250</v>
      </c>
      <c r="C567" s="89" t="s">
        <v>4</v>
      </c>
      <c r="D567" s="89" t="s">
        <v>10</v>
      </c>
      <c r="E567" s="89" t="s">
        <v>250</v>
      </c>
      <c r="F567" s="89" t="s">
        <v>36</v>
      </c>
      <c r="G567" s="89" t="s">
        <v>16</v>
      </c>
      <c r="H567" s="89" t="s">
        <v>1158</v>
      </c>
      <c r="I567" s="19" t="str">
        <f>'Extraction IP'!F567&amp;'Extraction IP'!G567</f>
        <v>H4</v>
      </c>
      <c r="J567" s="90">
        <f t="array" ref="J567">INDEX(H:H,MATCH(1,(K567=A:A)*(L567=G:G),0))</f>
        <v>0</v>
      </c>
    </row>
    <row r="568" spans="1:10" s="14" customFormat="1" x14ac:dyDescent="0.25">
      <c r="A568" s="89" t="s">
        <v>1812</v>
      </c>
      <c r="B568" s="89" t="s">
        <v>250</v>
      </c>
      <c r="C568" s="89" t="s">
        <v>4</v>
      </c>
      <c r="D568" s="89" t="s">
        <v>10</v>
      </c>
      <c r="E568" s="89" t="s">
        <v>250</v>
      </c>
      <c r="F568" s="89" t="s">
        <v>36</v>
      </c>
      <c r="G568" s="89" t="s">
        <v>18</v>
      </c>
      <c r="H568" s="89" t="s">
        <v>1159</v>
      </c>
      <c r="I568" s="19" t="str">
        <f>'Extraction IP'!F568&amp;'Extraction IP'!G568</f>
        <v>H8</v>
      </c>
      <c r="J568" s="90">
        <f t="array" ref="J568">INDEX(H:H,MATCH(1,(K568=A:A)*(L568=G:G),0))</f>
        <v>0</v>
      </c>
    </row>
    <row r="569" spans="1:10" s="14" customFormat="1" x14ac:dyDescent="0.25">
      <c r="A569" s="89" t="s">
        <v>1813</v>
      </c>
      <c r="B569" s="89" t="s">
        <v>250</v>
      </c>
      <c r="C569" s="89" t="s">
        <v>14</v>
      </c>
      <c r="D569" s="89" t="s">
        <v>10</v>
      </c>
      <c r="E569" s="89" t="s">
        <v>250</v>
      </c>
      <c r="F569" s="89" t="s">
        <v>32</v>
      </c>
      <c r="G569" s="89" t="s">
        <v>13</v>
      </c>
      <c r="H569" s="89" t="s">
        <v>1215</v>
      </c>
      <c r="I569" s="19" t="str">
        <f>'Extraction IP'!F569&amp;'Extraction IP'!G569</f>
        <v>A0</v>
      </c>
      <c r="J569" s="90">
        <f t="array" ref="J569">INDEX(H:H,MATCH(1,(K569=A:A)*(L569=G:G),0))</f>
        <v>0</v>
      </c>
    </row>
    <row r="570" spans="1:10" s="14" customFormat="1" x14ac:dyDescent="0.25">
      <c r="A570" s="89" t="s">
        <v>1813</v>
      </c>
      <c r="B570" s="89" t="s">
        <v>250</v>
      </c>
      <c r="C570" s="89" t="s">
        <v>14</v>
      </c>
      <c r="D570" s="89" t="s">
        <v>10</v>
      </c>
      <c r="E570" s="89" t="s">
        <v>250</v>
      </c>
      <c r="F570" s="89" t="s">
        <v>32</v>
      </c>
      <c r="G570" s="89" t="s">
        <v>16</v>
      </c>
      <c r="H570" s="89" t="s">
        <v>1216</v>
      </c>
      <c r="I570" s="19" t="str">
        <f>'Extraction IP'!F570&amp;'Extraction IP'!G570</f>
        <v>A4</v>
      </c>
      <c r="J570" s="90">
        <f t="array" ref="J570">INDEX(H:H,MATCH(1,(K570=A:A)*(L570=G:G),0))</f>
        <v>0</v>
      </c>
    </row>
    <row r="571" spans="1:10" s="14" customFormat="1" x14ac:dyDescent="0.25">
      <c r="A571" s="89" t="s">
        <v>1813</v>
      </c>
      <c r="B571" s="89" t="s">
        <v>250</v>
      </c>
      <c r="C571" s="89" t="s">
        <v>14</v>
      </c>
      <c r="D571" s="89" t="s">
        <v>10</v>
      </c>
      <c r="E571" s="89" t="s">
        <v>250</v>
      </c>
      <c r="F571" s="89" t="s">
        <v>32</v>
      </c>
      <c r="G571" s="89" t="s">
        <v>18</v>
      </c>
      <c r="H571" s="89" t="s">
        <v>1217</v>
      </c>
      <c r="I571" s="19" t="str">
        <f>'Extraction IP'!F571&amp;'Extraction IP'!G571</f>
        <v>A8</v>
      </c>
      <c r="J571" s="90">
        <f t="array" ref="J571">INDEX(H:H,MATCH(1,(K571=A:A)*(L571=G:G),0))</f>
        <v>0</v>
      </c>
    </row>
    <row r="572" spans="1:10" s="14" customFormat="1" x14ac:dyDescent="0.25">
      <c r="A572" s="89" t="s">
        <v>1813</v>
      </c>
      <c r="B572" s="89" t="s">
        <v>250</v>
      </c>
      <c r="C572" s="89" t="s">
        <v>14</v>
      </c>
      <c r="D572" s="89" t="s">
        <v>10</v>
      </c>
      <c r="E572" s="89" t="s">
        <v>250</v>
      </c>
      <c r="F572" s="89" t="s">
        <v>28</v>
      </c>
      <c r="G572" s="89" t="s">
        <v>13</v>
      </c>
      <c r="H572" s="89" t="s">
        <v>1218</v>
      </c>
      <c r="I572" s="19" t="str">
        <f>'Extraction IP'!F572&amp;'Extraction IP'!G572</f>
        <v>B0</v>
      </c>
      <c r="J572" s="90">
        <f t="array" ref="J572">INDEX(H:H,MATCH(1,(K572=A:A)*(L572=G:G),0))</f>
        <v>0</v>
      </c>
    </row>
    <row r="573" spans="1:10" s="14" customFormat="1" x14ac:dyDescent="0.25">
      <c r="A573" s="89" t="s">
        <v>1813</v>
      </c>
      <c r="B573" s="89" t="s">
        <v>250</v>
      </c>
      <c r="C573" s="89" t="s">
        <v>14</v>
      </c>
      <c r="D573" s="89" t="s">
        <v>10</v>
      </c>
      <c r="E573" s="89" t="s">
        <v>250</v>
      </c>
      <c r="F573" s="89" t="s">
        <v>28</v>
      </c>
      <c r="G573" s="89" t="s">
        <v>16</v>
      </c>
      <c r="H573" s="89" t="s">
        <v>1219</v>
      </c>
      <c r="I573" s="19" t="str">
        <f>'Extraction IP'!F573&amp;'Extraction IP'!G573</f>
        <v>B4</v>
      </c>
      <c r="J573" s="90">
        <f t="array" ref="J573">INDEX(H:H,MATCH(1,(K573=A:A)*(L573=G:G),0))</f>
        <v>0</v>
      </c>
    </row>
    <row r="574" spans="1:10" s="14" customFormat="1" x14ac:dyDescent="0.25">
      <c r="A574" s="89" t="s">
        <v>1813</v>
      </c>
      <c r="B574" s="89" t="s">
        <v>250</v>
      </c>
      <c r="C574" s="89" t="s">
        <v>14</v>
      </c>
      <c r="D574" s="89" t="s">
        <v>10</v>
      </c>
      <c r="E574" s="89" t="s">
        <v>250</v>
      </c>
      <c r="F574" s="89" t="s">
        <v>28</v>
      </c>
      <c r="G574" s="89" t="s">
        <v>18</v>
      </c>
      <c r="H574" s="89" t="s">
        <v>1220</v>
      </c>
      <c r="I574" s="19" t="str">
        <f>'Extraction IP'!F574&amp;'Extraction IP'!G574</f>
        <v>B8</v>
      </c>
      <c r="J574" s="90">
        <f t="array" ref="J574">INDEX(H:H,MATCH(1,(K574=A:A)*(L574=G:G),0))</f>
        <v>0</v>
      </c>
    </row>
    <row r="575" spans="1:10" s="14" customFormat="1" x14ac:dyDescent="0.25">
      <c r="A575" s="89" t="s">
        <v>1813</v>
      </c>
      <c r="B575" s="89" t="s">
        <v>250</v>
      </c>
      <c r="C575" s="89" t="s">
        <v>14</v>
      </c>
      <c r="D575" s="89" t="s">
        <v>10</v>
      </c>
      <c r="E575" s="89" t="s">
        <v>250</v>
      </c>
      <c r="F575" s="89" t="s">
        <v>149</v>
      </c>
      <c r="G575" s="89" t="s">
        <v>13</v>
      </c>
      <c r="H575" s="89" t="s">
        <v>1221</v>
      </c>
      <c r="I575" s="19" t="str">
        <f>'Extraction IP'!F575&amp;'Extraction IP'!G575</f>
        <v>C0</v>
      </c>
      <c r="J575" s="90">
        <f t="array" ref="J575">INDEX(H:H,MATCH(1,(K575=A:A)*(L575=G:G),0))</f>
        <v>0</v>
      </c>
    </row>
    <row r="576" spans="1:10" s="14" customFormat="1" x14ac:dyDescent="0.25">
      <c r="A576" s="89" t="s">
        <v>1813</v>
      </c>
      <c r="B576" s="89" t="s">
        <v>250</v>
      </c>
      <c r="C576" s="89" t="s">
        <v>14</v>
      </c>
      <c r="D576" s="89" t="s">
        <v>10</v>
      </c>
      <c r="E576" s="89" t="s">
        <v>250</v>
      </c>
      <c r="F576" s="89" t="s">
        <v>149</v>
      </c>
      <c r="G576" s="89" t="s">
        <v>16</v>
      </c>
      <c r="H576" s="89" t="s">
        <v>1222</v>
      </c>
      <c r="I576" s="19" t="str">
        <f>'Extraction IP'!F576&amp;'Extraction IP'!G576</f>
        <v>C4</v>
      </c>
      <c r="J576" s="90">
        <f t="array" ref="J576">INDEX(H:H,MATCH(1,(K576=A:A)*(L576=G:G),0))</f>
        <v>0</v>
      </c>
    </row>
    <row r="577" spans="1:10" s="14" customFormat="1" x14ac:dyDescent="0.25">
      <c r="A577" s="89" t="s">
        <v>1813</v>
      </c>
      <c r="B577" s="89" t="s">
        <v>250</v>
      </c>
      <c r="C577" s="89" t="s">
        <v>14</v>
      </c>
      <c r="D577" s="89" t="s">
        <v>10</v>
      </c>
      <c r="E577" s="89" t="s">
        <v>250</v>
      </c>
      <c r="F577" s="89" t="s">
        <v>149</v>
      </c>
      <c r="G577" s="89" t="s">
        <v>18</v>
      </c>
      <c r="H577" s="89" t="s">
        <v>1223</v>
      </c>
      <c r="I577" s="19" t="str">
        <f>'Extraction IP'!F577&amp;'Extraction IP'!G577</f>
        <v>C8</v>
      </c>
      <c r="J577" s="90">
        <f t="array" ref="J577">INDEX(H:H,MATCH(1,(K577=A:A)*(L577=G:G),0))</f>
        <v>0</v>
      </c>
    </row>
    <row r="578" spans="1:10" s="14" customFormat="1" x14ac:dyDescent="0.25">
      <c r="A578" s="89" t="s">
        <v>1813</v>
      </c>
      <c r="B578" s="89" t="s">
        <v>250</v>
      </c>
      <c r="C578" s="89" t="s">
        <v>14</v>
      </c>
      <c r="D578" s="89" t="s">
        <v>10</v>
      </c>
      <c r="E578" s="89" t="s">
        <v>250</v>
      </c>
      <c r="F578" s="89" t="s">
        <v>20</v>
      </c>
      <c r="G578" s="89" t="s">
        <v>13</v>
      </c>
      <c r="H578" s="89" t="s">
        <v>1224</v>
      </c>
      <c r="I578" s="19" t="str">
        <f>'Extraction IP'!F578&amp;'Extraction IP'!G578</f>
        <v>D0</v>
      </c>
      <c r="J578" s="90">
        <f t="array" ref="J578">INDEX(H:H,MATCH(1,(K578=A:A)*(L578=G:G),0))</f>
        <v>0</v>
      </c>
    </row>
    <row r="579" spans="1:10" s="14" customFormat="1" x14ac:dyDescent="0.25">
      <c r="A579" s="89" t="s">
        <v>1813</v>
      </c>
      <c r="B579" s="89" t="s">
        <v>250</v>
      </c>
      <c r="C579" s="89" t="s">
        <v>14</v>
      </c>
      <c r="D579" s="89" t="s">
        <v>10</v>
      </c>
      <c r="E579" s="89" t="s">
        <v>250</v>
      </c>
      <c r="F579" s="89" t="s">
        <v>20</v>
      </c>
      <c r="G579" s="89" t="s">
        <v>16</v>
      </c>
      <c r="H579" s="89" t="s">
        <v>1225</v>
      </c>
      <c r="I579" s="19" t="str">
        <f>'Extraction IP'!F579&amp;'Extraction IP'!G579</f>
        <v>D4</v>
      </c>
      <c r="J579" s="90">
        <f t="array" ref="J579">INDEX(H:H,MATCH(1,(K579=A:A)*(L579=G:G),0))</f>
        <v>0</v>
      </c>
    </row>
    <row r="580" spans="1:10" s="14" customFormat="1" x14ac:dyDescent="0.25">
      <c r="A580" s="89" t="s">
        <v>1813</v>
      </c>
      <c r="B580" s="89" t="s">
        <v>250</v>
      </c>
      <c r="C580" s="89" t="s">
        <v>14</v>
      </c>
      <c r="D580" s="89" t="s">
        <v>10</v>
      </c>
      <c r="E580" s="89" t="s">
        <v>250</v>
      </c>
      <c r="F580" s="89" t="s">
        <v>20</v>
      </c>
      <c r="G580" s="89" t="s">
        <v>18</v>
      </c>
      <c r="H580" s="89" t="s">
        <v>1226</v>
      </c>
      <c r="I580" s="19" t="str">
        <f>'Extraction IP'!F580&amp;'Extraction IP'!G580</f>
        <v>D8</v>
      </c>
      <c r="J580" s="90">
        <f t="array" ref="J580">INDEX(H:H,MATCH(1,(K580=A:A)*(L580=G:G),0))</f>
        <v>0</v>
      </c>
    </row>
    <row r="581" spans="1:10" s="14" customFormat="1" x14ac:dyDescent="0.25">
      <c r="A581" s="89" t="s">
        <v>1813</v>
      </c>
      <c r="B581" s="89" t="s">
        <v>250</v>
      </c>
      <c r="C581" s="89" t="s">
        <v>14</v>
      </c>
      <c r="D581" s="89" t="s">
        <v>10</v>
      </c>
      <c r="E581" s="89" t="s">
        <v>250</v>
      </c>
      <c r="F581" s="89" t="s">
        <v>24</v>
      </c>
      <c r="G581" s="89" t="s">
        <v>13</v>
      </c>
      <c r="H581" s="89" t="s">
        <v>1227</v>
      </c>
      <c r="I581" s="19" t="str">
        <f>'Extraction IP'!F581&amp;'Extraction IP'!G581</f>
        <v>F0</v>
      </c>
      <c r="J581" s="90">
        <f t="array" ref="J581">INDEX(H:H,MATCH(1,(K581=A:A)*(L581=G:G),0))</f>
        <v>0</v>
      </c>
    </row>
    <row r="582" spans="1:10" s="14" customFormat="1" x14ac:dyDescent="0.25">
      <c r="A582" s="89" t="s">
        <v>1813</v>
      </c>
      <c r="B582" s="89" t="s">
        <v>250</v>
      </c>
      <c r="C582" s="89" t="s">
        <v>14</v>
      </c>
      <c r="D582" s="89" t="s">
        <v>10</v>
      </c>
      <c r="E582" s="89" t="s">
        <v>250</v>
      </c>
      <c r="F582" s="89" t="s">
        <v>24</v>
      </c>
      <c r="G582" s="89" t="s">
        <v>16</v>
      </c>
      <c r="H582" s="89" t="s">
        <v>1228</v>
      </c>
      <c r="I582" s="19" t="str">
        <f>'Extraction IP'!F582&amp;'Extraction IP'!G582</f>
        <v>F4</v>
      </c>
      <c r="J582" s="90">
        <f t="array" ref="J582">INDEX(H:H,MATCH(1,(K582=A:A)*(L582=G:G),0))</f>
        <v>0</v>
      </c>
    </row>
    <row r="583" spans="1:10" s="14" customFormat="1" x14ac:dyDescent="0.25">
      <c r="A583" s="89" t="s">
        <v>1813</v>
      </c>
      <c r="B583" s="89" t="s">
        <v>250</v>
      </c>
      <c r="C583" s="89" t="s">
        <v>14</v>
      </c>
      <c r="D583" s="89" t="s">
        <v>10</v>
      </c>
      <c r="E583" s="89" t="s">
        <v>250</v>
      </c>
      <c r="F583" s="89" t="s">
        <v>24</v>
      </c>
      <c r="G583" s="89" t="s">
        <v>18</v>
      </c>
      <c r="H583" s="89" t="s">
        <v>1229</v>
      </c>
      <c r="I583" s="19" t="str">
        <f>'Extraction IP'!F583&amp;'Extraction IP'!G583</f>
        <v>F8</v>
      </c>
      <c r="J583" s="90">
        <f t="array" ref="J583">INDEX(H:H,MATCH(1,(K583=A:A)*(L583=G:G),0))</f>
        <v>0</v>
      </c>
    </row>
    <row r="584" spans="1:10" s="14" customFormat="1" x14ac:dyDescent="0.25">
      <c r="A584" s="89" t="s">
        <v>1814</v>
      </c>
      <c r="B584" s="89" t="s">
        <v>250</v>
      </c>
      <c r="C584" s="89" t="s">
        <v>14</v>
      </c>
      <c r="D584" s="89" t="s">
        <v>10</v>
      </c>
      <c r="E584" s="89" t="s">
        <v>250</v>
      </c>
      <c r="F584" s="89" t="s">
        <v>32</v>
      </c>
      <c r="G584" s="89" t="s">
        <v>13</v>
      </c>
      <c r="H584" s="89" t="s">
        <v>1230</v>
      </c>
      <c r="I584" s="19" t="str">
        <f>'Extraction IP'!F584&amp;'Extraction IP'!G584</f>
        <v>A0</v>
      </c>
      <c r="J584" s="90">
        <f t="array" ref="J584">INDEX(H:H,MATCH(1,(K584=A:A)*(L584=G:G),0))</f>
        <v>0</v>
      </c>
    </row>
    <row r="585" spans="1:10" s="14" customFormat="1" x14ac:dyDescent="0.25">
      <c r="A585" s="89" t="s">
        <v>1814</v>
      </c>
      <c r="B585" s="89" t="s">
        <v>250</v>
      </c>
      <c r="C585" s="89" t="s">
        <v>14</v>
      </c>
      <c r="D585" s="89" t="s">
        <v>10</v>
      </c>
      <c r="E585" s="89" t="s">
        <v>250</v>
      </c>
      <c r="F585" s="89" t="s">
        <v>32</v>
      </c>
      <c r="G585" s="89" t="s">
        <v>16</v>
      </c>
      <c r="H585" s="89" t="s">
        <v>1231</v>
      </c>
      <c r="I585" s="19" t="str">
        <f>'Extraction IP'!F585&amp;'Extraction IP'!G585</f>
        <v>A4</v>
      </c>
      <c r="J585" s="90">
        <f t="array" ref="J585">INDEX(H:H,MATCH(1,(K585=A:A)*(L585=G:G),0))</f>
        <v>0</v>
      </c>
    </row>
    <row r="586" spans="1:10" s="14" customFormat="1" x14ac:dyDescent="0.25">
      <c r="A586" s="89" t="s">
        <v>1814</v>
      </c>
      <c r="B586" s="89" t="s">
        <v>250</v>
      </c>
      <c r="C586" s="89" t="s">
        <v>14</v>
      </c>
      <c r="D586" s="89" t="s">
        <v>10</v>
      </c>
      <c r="E586" s="89" t="s">
        <v>250</v>
      </c>
      <c r="F586" s="89" t="s">
        <v>32</v>
      </c>
      <c r="G586" s="89" t="s">
        <v>18</v>
      </c>
      <c r="H586" s="89" t="s">
        <v>1232</v>
      </c>
      <c r="I586" s="19" t="str">
        <f>'Extraction IP'!F586&amp;'Extraction IP'!G586</f>
        <v>A8</v>
      </c>
      <c r="J586" s="90">
        <f t="array" ref="J586">INDEX(H:H,MATCH(1,(K586=A:A)*(L586=G:G),0))</f>
        <v>0</v>
      </c>
    </row>
    <row r="587" spans="1:10" s="14" customFormat="1" x14ac:dyDescent="0.25">
      <c r="A587" s="89" t="s">
        <v>1814</v>
      </c>
      <c r="B587" s="89" t="s">
        <v>250</v>
      </c>
      <c r="C587" s="89" t="s">
        <v>14</v>
      </c>
      <c r="D587" s="89" t="s">
        <v>10</v>
      </c>
      <c r="E587" s="89" t="s">
        <v>250</v>
      </c>
      <c r="F587" s="89" t="s">
        <v>28</v>
      </c>
      <c r="G587" s="89" t="s">
        <v>13</v>
      </c>
      <c r="H587" s="89" t="s">
        <v>1233</v>
      </c>
      <c r="I587" s="19" t="str">
        <f>'Extraction IP'!F587&amp;'Extraction IP'!G587</f>
        <v>B0</v>
      </c>
      <c r="J587" s="90">
        <f t="array" ref="J587">INDEX(H:H,MATCH(1,(K587=A:A)*(L587=G:G),0))</f>
        <v>0</v>
      </c>
    </row>
    <row r="588" spans="1:10" s="14" customFormat="1" x14ac:dyDescent="0.25">
      <c r="A588" s="89" t="s">
        <v>1814</v>
      </c>
      <c r="B588" s="89" t="s">
        <v>250</v>
      </c>
      <c r="C588" s="89" t="s">
        <v>14</v>
      </c>
      <c r="D588" s="89" t="s">
        <v>10</v>
      </c>
      <c r="E588" s="89" t="s">
        <v>250</v>
      </c>
      <c r="F588" s="89" t="s">
        <v>28</v>
      </c>
      <c r="G588" s="89" t="s">
        <v>16</v>
      </c>
      <c r="H588" s="89" t="s">
        <v>1234</v>
      </c>
      <c r="I588" s="19" t="str">
        <f>'Extraction IP'!F588&amp;'Extraction IP'!G588</f>
        <v>B4</v>
      </c>
      <c r="J588" s="90">
        <f t="array" ref="J588">INDEX(H:H,MATCH(1,(K588=A:A)*(L588=G:G),0))</f>
        <v>0</v>
      </c>
    </row>
    <row r="589" spans="1:10" s="14" customFormat="1" x14ac:dyDescent="0.25">
      <c r="A589" s="89" t="s">
        <v>1814</v>
      </c>
      <c r="B589" s="89" t="s">
        <v>250</v>
      </c>
      <c r="C589" s="89" t="s">
        <v>14</v>
      </c>
      <c r="D589" s="89" t="s">
        <v>10</v>
      </c>
      <c r="E589" s="89" t="s">
        <v>250</v>
      </c>
      <c r="F589" s="89" t="s">
        <v>28</v>
      </c>
      <c r="G589" s="89" t="s">
        <v>18</v>
      </c>
      <c r="H589" s="89" t="s">
        <v>1235</v>
      </c>
      <c r="I589" s="19" t="str">
        <f>'Extraction IP'!F589&amp;'Extraction IP'!G589</f>
        <v>B8</v>
      </c>
      <c r="J589" s="90">
        <f t="array" ref="J589">INDEX(H:H,MATCH(1,(K589=A:A)*(L589=G:G),0))</f>
        <v>0</v>
      </c>
    </row>
    <row r="590" spans="1:10" s="14" customFormat="1" x14ac:dyDescent="0.25">
      <c r="A590" s="89" t="s">
        <v>1814</v>
      </c>
      <c r="B590" s="89" t="s">
        <v>250</v>
      </c>
      <c r="C590" s="89" t="s">
        <v>14</v>
      </c>
      <c r="D590" s="89" t="s">
        <v>10</v>
      </c>
      <c r="E590" s="89" t="s">
        <v>250</v>
      </c>
      <c r="F590" s="89" t="s">
        <v>149</v>
      </c>
      <c r="G590" s="89" t="s">
        <v>13</v>
      </c>
      <c r="H590" s="89" t="s">
        <v>1236</v>
      </c>
      <c r="I590" s="19" t="str">
        <f>'Extraction IP'!F590&amp;'Extraction IP'!G590</f>
        <v>C0</v>
      </c>
      <c r="J590" s="90">
        <f t="array" ref="J590">INDEX(H:H,MATCH(1,(K590=A:A)*(L590=G:G),0))</f>
        <v>0</v>
      </c>
    </row>
    <row r="591" spans="1:10" s="14" customFormat="1" x14ac:dyDescent="0.25">
      <c r="A591" s="89" t="s">
        <v>1814</v>
      </c>
      <c r="B591" s="89" t="s">
        <v>250</v>
      </c>
      <c r="C591" s="89" t="s">
        <v>14</v>
      </c>
      <c r="D591" s="89" t="s">
        <v>10</v>
      </c>
      <c r="E591" s="89" t="s">
        <v>250</v>
      </c>
      <c r="F591" s="89" t="s">
        <v>149</v>
      </c>
      <c r="G591" s="89" t="s">
        <v>16</v>
      </c>
      <c r="H591" s="89" t="s">
        <v>1237</v>
      </c>
      <c r="I591" s="19" t="str">
        <f>'Extraction IP'!F591&amp;'Extraction IP'!G591</f>
        <v>C4</v>
      </c>
      <c r="J591" s="90">
        <f t="array" ref="J591">INDEX(H:H,MATCH(1,(K591=A:A)*(L591=G:G),0))</f>
        <v>0</v>
      </c>
    </row>
    <row r="592" spans="1:10" s="14" customFormat="1" x14ac:dyDescent="0.25">
      <c r="A592" s="89" t="s">
        <v>1814</v>
      </c>
      <c r="B592" s="89" t="s">
        <v>250</v>
      </c>
      <c r="C592" s="89" t="s">
        <v>14</v>
      </c>
      <c r="D592" s="89" t="s">
        <v>10</v>
      </c>
      <c r="E592" s="89" t="s">
        <v>250</v>
      </c>
      <c r="F592" s="89" t="s">
        <v>149</v>
      </c>
      <c r="G592" s="89" t="s">
        <v>18</v>
      </c>
      <c r="H592" s="89" t="s">
        <v>1238</v>
      </c>
      <c r="I592" s="19" t="str">
        <f>'Extraction IP'!F592&amp;'Extraction IP'!G592</f>
        <v>C8</v>
      </c>
      <c r="J592" s="90">
        <f t="array" ref="J592">INDEX(H:H,MATCH(1,(K592=A:A)*(L592=G:G),0))</f>
        <v>0</v>
      </c>
    </row>
    <row r="593" spans="1:10" s="14" customFormat="1" x14ac:dyDescent="0.25">
      <c r="A593" s="89" t="s">
        <v>1814</v>
      </c>
      <c r="B593" s="89" t="s">
        <v>250</v>
      </c>
      <c r="C593" s="89" t="s">
        <v>14</v>
      </c>
      <c r="D593" s="89" t="s">
        <v>10</v>
      </c>
      <c r="E593" s="89" t="s">
        <v>250</v>
      </c>
      <c r="F593" s="89" t="s">
        <v>20</v>
      </c>
      <c r="G593" s="89" t="s">
        <v>13</v>
      </c>
      <c r="H593" s="89" t="s">
        <v>1239</v>
      </c>
      <c r="I593" s="19" t="str">
        <f>'Extraction IP'!F593&amp;'Extraction IP'!G593</f>
        <v>D0</v>
      </c>
      <c r="J593" s="90">
        <f t="array" ref="J593">INDEX(H:H,MATCH(1,(K593=A:A)*(L593=G:G),0))</f>
        <v>0</v>
      </c>
    </row>
    <row r="594" spans="1:10" s="14" customFormat="1" x14ac:dyDescent="0.25">
      <c r="A594" s="89" t="s">
        <v>1814</v>
      </c>
      <c r="B594" s="89" t="s">
        <v>250</v>
      </c>
      <c r="C594" s="89" t="s">
        <v>14</v>
      </c>
      <c r="D594" s="89" t="s">
        <v>10</v>
      </c>
      <c r="E594" s="89" t="s">
        <v>250</v>
      </c>
      <c r="F594" s="89" t="s">
        <v>20</v>
      </c>
      <c r="G594" s="89" t="s">
        <v>16</v>
      </c>
      <c r="H594" s="89" t="s">
        <v>1240</v>
      </c>
      <c r="I594" s="19" t="str">
        <f>'Extraction IP'!F594&amp;'Extraction IP'!G594</f>
        <v>D4</v>
      </c>
      <c r="J594" s="90">
        <f t="array" ref="J594">INDEX(H:H,MATCH(1,(K594=A:A)*(L594=G:G),0))</f>
        <v>0</v>
      </c>
    </row>
    <row r="595" spans="1:10" s="14" customFormat="1" x14ac:dyDescent="0.25">
      <c r="A595" s="89" t="s">
        <v>1814</v>
      </c>
      <c r="B595" s="89" t="s">
        <v>250</v>
      </c>
      <c r="C595" s="89" t="s">
        <v>14</v>
      </c>
      <c r="D595" s="89" t="s">
        <v>10</v>
      </c>
      <c r="E595" s="89" t="s">
        <v>250</v>
      </c>
      <c r="F595" s="89" t="s">
        <v>20</v>
      </c>
      <c r="G595" s="89" t="s">
        <v>18</v>
      </c>
      <c r="H595" s="89" t="s">
        <v>1241</v>
      </c>
      <c r="I595" s="19" t="str">
        <f>'Extraction IP'!F595&amp;'Extraction IP'!G595</f>
        <v>D8</v>
      </c>
      <c r="J595" s="90">
        <f t="array" ref="J595">INDEX(H:H,MATCH(1,(K595=A:A)*(L595=G:G),0))</f>
        <v>0</v>
      </c>
    </row>
    <row r="596" spans="1:10" s="14" customFormat="1" x14ac:dyDescent="0.25">
      <c r="A596" s="89" t="s">
        <v>1814</v>
      </c>
      <c r="B596" s="89" t="s">
        <v>250</v>
      </c>
      <c r="C596" s="89" t="s">
        <v>14</v>
      </c>
      <c r="D596" s="89" t="s">
        <v>10</v>
      </c>
      <c r="E596" s="89" t="s">
        <v>250</v>
      </c>
      <c r="F596" s="89" t="s">
        <v>24</v>
      </c>
      <c r="G596" s="89" t="s">
        <v>13</v>
      </c>
      <c r="H596" s="89" t="s">
        <v>1242</v>
      </c>
      <c r="I596" s="19" t="str">
        <f>'Extraction IP'!F596&amp;'Extraction IP'!G596</f>
        <v>F0</v>
      </c>
      <c r="J596" s="90">
        <f t="array" ref="J596">INDEX(H:H,MATCH(1,(K596=A:A)*(L596=G:G),0))</f>
        <v>0</v>
      </c>
    </row>
    <row r="597" spans="1:10" s="14" customFormat="1" x14ac:dyDescent="0.25">
      <c r="A597" s="89" t="s">
        <v>1814</v>
      </c>
      <c r="B597" s="89" t="s">
        <v>250</v>
      </c>
      <c r="C597" s="89" t="s">
        <v>14</v>
      </c>
      <c r="D597" s="89" t="s">
        <v>10</v>
      </c>
      <c r="E597" s="89" t="s">
        <v>250</v>
      </c>
      <c r="F597" s="89" t="s">
        <v>24</v>
      </c>
      <c r="G597" s="89" t="s">
        <v>16</v>
      </c>
      <c r="H597" s="89" t="s">
        <v>1243</v>
      </c>
      <c r="I597" s="19" t="str">
        <f>'Extraction IP'!F597&amp;'Extraction IP'!G597</f>
        <v>F4</v>
      </c>
      <c r="J597" s="90">
        <f t="array" ref="J597">INDEX(H:H,MATCH(1,(K597=A:A)*(L597=G:G),0))</f>
        <v>0</v>
      </c>
    </row>
    <row r="598" spans="1:10" s="14" customFormat="1" x14ac:dyDescent="0.25">
      <c r="A598" s="89" t="s">
        <v>1814</v>
      </c>
      <c r="B598" s="89" t="s">
        <v>250</v>
      </c>
      <c r="C598" s="89" t="s">
        <v>14</v>
      </c>
      <c r="D598" s="89" t="s">
        <v>10</v>
      </c>
      <c r="E598" s="89" t="s">
        <v>250</v>
      </c>
      <c r="F598" s="89" t="s">
        <v>24</v>
      </c>
      <c r="G598" s="89" t="s">
        <v>18</v>
      </c>
      <c r="H598" s="89" t="s">
        <v>1244</v>
      </c>
      <c r="I598" s="19" t="str">
        <f>'Extraction IP'!F598&amp;'Extraction IP'!G598</f>
        <v>F8</v>
      </c>
      <c r="J598" s="90">
        <f t="array" ref="J598">INDEX(H:H,MATCH(1,(K598=A:A)*(L598=G:G),0))</f>
        <v>0</v>
      </c>
    </row>
    <row r="599" spans="1:10" s="14" customFormat="1" x14ac:dyDescent="0.25">
      <c r="A599" s="89" t="s">
        <v>1815</v>
      </c>
      <c r="B599" s="89" t="s">
        <v>11</v>
      </c>
      <c r="C599" s="89" t="s">
        <v>14</v>
      </c>
      <c r="D599" s="89" t="s">
        <v>10</v>
      </c>
      <c r="E599" s="89" t="s">
        <v>11</v>
      </c>
      <c r="F599" s="89" t="s">
        <v>12</v>
      </c>
      <c r="G599" s="89" t="s">
        <v>13</v>
      </c>
      <c r="H599" s="89" t="s">
        <v>1260</v>
      </c>
      <c r="I599" s="19" t="str">
        <f>'Extraction IP'!F599&amp;'Extraction IP'!G599</f>
        <v>E0</v>
      </c>
      <c r="J599" s="90">
        <f t="array" ref="J599">INDEX(H:H,MATCH(1,(K599=A:A)*(L599=G:G),0))</f>
        <v>0</v>
      </c>
    </row>
    <row r="600" spans="1:10" s="14" customFormat="1" x14ac:dyDescent="0.25">
      <c r="A600" s="89" t="s">
        <v>1815</v>
      </c>
      <c r="B600" s="89" t="s">
        <v>11</v>
      </c>
      <c r="C600" s="89" t="s">
        <v>14</v>
      </c>
      <c r="D600" s="89" t="s">
        <v>10</v>
      </c>
      <c r="E600" s="89" t="s">
        <v>11</v>
      </c>
      <c r="F600" s="89" t="s">
        <v>12</v>
      </c>
      <c r="G600" s="89" t="s">
        <v>16</v>
      </c>
      <c r="H600" s="89" t="s">
        <v>1261</v>
      </c>
      <c r="I600" s="19" t="str">
        <f>'Extraction IP'!F600&amp;'Extraction IP'!G600</f>
        <v>E4</v>
      </c>
      <c r="J600" s="90">
        <f t="array" ref="J600">INDEX(H:H,MATCH(1,(K600=A:A)*(L600=G:G),0))</f>
        <v>0</v>
      </c>
    </row>
    <row r="601" spans="1:10" s="14" customFormat="1" x14ac:dyDescent="0.25">
      <c r="A601" s="89" t="s">
        <v>1815</v>
      </c>
      <c r="B601" s="89" t="s">
        <v>11</v>
      </c>
      <c r="C601" s="89" t="s">
        <v>14</v>
      </c>
      <c r="D601" s="89" t="s">
        <v>10</v>
      </c>
      <c r="E601" s="89" t="s">
        <v>11</v>
      </c>
      <c r="F601" s="89" t="s">
        <v>12</v>
      </c>
      <c r="G601" s="89" t="s">
        <v>18</v>
      </c>
      <c r="H601" s="89" t="s">
        <v>1262</v>
      </c>
      <c r="I601" s="19" t="str">
        <f>'Extraction IP'!F601&amp;'Extraction IP'!G601</f>
        <v>E8</v>
      </c>
      <c r="J601" s="90">
        <f t="array" ref="J601">INDEX(H:H,MATCH(1,(K601=A:A)*(L601=G:G),0))</f>
        <v>0</v>
      </c>
    </row>
    <row r="602" spans="1:10" s="14" customFormat="1" x14ac:dyDescent="0.25">
      <c r="A602" s="89" t="s">
        <v>1816</v>
      </c>
      <c r="B602" s="89" t="s">
        <v>11</v>
      </c>
      <c r="C602" s="89" t="s">
        <v>14</v>
      </c>
      <c r="D602" s="89" t="s">
        <v>10</v>
      </c>
      <c r="E602" s="89" t="s">
        <v>11</v>
      </c>
      <c r="F602" s="89" t="s">
        <v>12</v>
      </c>
      <c r="G602" s="89" t="s">
        <v>13</v>
      </c>
      <c r="H602" s="89" t="s">
        <v>1263</v>
      </c>
      <c r="I602" s="19" t="str">
        <f>'Extraction IP'!F602&amp;'Extraction IP'!G602</f>
        <v>E0</v>
      </c>
      <c r="J602" s="90">
        <f t="array" ref="J602">INDEX(H:H,MATCH(1,(K602=A:A)*(L602=G:G),0))</f>
        <v>0</v>
      </c>
    </row>
    <row r="603" spans="1:10" s="14" customFormat="1" x14ac:dyDescent="0.25">
      <c r="A603" s="89" t="s">
        <v>1816</v>
      </c>
      <c r="B603" s="89" t="s">
        <v>11</v>
      </c>
      <c r="C603" s="89" t="s">
        <v>14</v>
      </c>
      <c r="D603" s="89" t="s">
        <v>10</v>
      </c>
      <c r="E603" s="89" t="s">
        <v>11</v>
      </c>
      <c r="F603" s="89" t="s">
        <v>12</v>
      </c>
      <c r="G603" s="89" t="s">
        <v>16</v>
      </c>
      <c r="H603" s="89" t="s">
        <v>1264</v>
      </c>
      <c r="I603" s="19" t="str">
        <f>'Extraction IP'!F603&amp;'Extraction IP'!G603</f>
        <v>E4</v>
      </c>
      <c r="J603" s="90">
        <f t="array" ref="J603">INDEX(H:H,MATCH(1,(K603=A:A)*(L603=G:G),0))</f>
        <v>0</v>
      </c>
    </row>
    <row r="604" spans="1:10" s="14" customFormat="1" x14ac:dyDescent="0.25">
      <c r="A604" s="89" t="s">
        <v>1816</v>
      </c>
      <c r="B604" s="89" t="s">
        <v>11</v>
      </c>
      <c r="C604" s="89" t="s">
        <v>14</v>
      </c>
      <c r="D604" s="89" t="s">
        <v>10</v>
      </c>
      <c r="E604" s="89" t="s">
        <v>11</v>
      </c>
      <c r="F604" s="89" t="s">
        <v>12</v>
      </c>
      <c r="G604" s="89" t="s">
        <v>18</v>
      </c>
      <c r="H604" s="89" t="s">
        <v>1265</v>
      </c>
      <c r="I604" s="19" t="str">
        <f>'Extraction IP'!F604&amp;'Extraction IP'!G604</f>
        <v>E8</v>
      </c>
      <c r="J604" s="90">
        <f t="array" ref="J604">INDEX(H:H,MATCH(1,(K604=A:A)*(L604=G:G),0))</f>
        <v>0</v>
      </c>
    </row>
    <row r="605" spans="1:10" s="15" customFormat="1" x14ac:dyDescent="0.25">
      <c r="A605" s="30" t="s">
        <v>1855</v>
      </c>
      <c r="B605" s="30" t="s">
        <v>250</v>
      </c>
      <c r="C605" s="30" t="s">
        <v>4</v>
      </c>
      <c r="D605" s="30" t="s">
        <v>10</v>
      </c>
      <c r="E605" s="30" t="s">
        <v>250</v>
      </c>
      <c r="F605" s="30" t="s">
        <v>28</v>
      </c>
      <c r="G605" s="30" t="s">
        <v>13</v>
      </c>
      <c r="H605" s="30" t="s">
        <v>408</v>
      </c>
      <c r="I605" s="19" t="str">
        <f>'Extraction IP'!F605&amp;'Extraction IP'!G605</f>
        <v>B0</v>
      </c>
      <c r="J605" s="44">
        <f t="array" ref="J605">INDEX(H:H,MATCH(1,(K605=A:A)*(L605=G:G),0))</f>
        <v>0</v>
      </c>
    </row>
    <row r="606" spans="1:10" s="15" customFormat="1" x14ac:dyDescent="0.25">
      <c r="A606" s="30" t="s">
        <v>1855</v>
      </c>
      <c r="B606" s="30" t="s">
        <v>250</v>
      </c>
      <c r="C606" s="30" t="s">
        <v>4</v>
      </c>
      <c r="D606" s="30" t="s">
        <v>10</v>
      </c>
      <c r="E606" s="30" t="s">
        <v>250</v>
      </c>
      <c r="F606" s="30" t="s">
        <v>32</v>
      </c>
      <c r="G606" s="30" t="s">
        <v>18</v>
      </c>
      <c r="H606" s="30" t="s">
        <v>409</v>
      </c>
      <c r="I606" s="19" t="str">
        <f>'Extraction IP'!F606&amp;'Extraction IP'!G606</f>
        <v>A8</v>
      </c>
      <c r="J606" s="44">
        <f t="array" ref="J606">INDEX(H:H,MATCH(1,(K606=A:A)*(L606=G:G),0))</f>
        <v>0</v>
      </c>
    </row>
    <row r="607" spans="1:10" s="15" customFormat="1" x14ac:dyDescent="0.25">
      <c r="A607" s="30" t="s">
        <v>1855</v>
      </c>
      <c r="B607" s="30" t="s">
        <v>250</v>
      </c>
      <c r="C607" s="30" t="s">
        <v>4</v>
      </c>
      <c r="D607" s="30" t="s">
        <v>10</v>
      </c>
      <c r="E607" s="30" t="s">
        <v>250</v>
      </c>
      <c r="F607" s="30" t="s">
        <v>32</v>
      </c>
      <c r="G607" s="30" t="s">
        <v>16</v>
      </c>
      <c r="H607" s="30" t="s">
        <v>410</v>
      </c>
      <c r="I607" s="19" t="str">
        <f>'Extraction IP'!F607&amp;'Extraction IP'!G607</f>
        <v>A4</v>
      </c>
      <c r="J607" s="44">
        <f t="array" ref="J607">INDEX(H:H,MATCH(1,(K607=A:A)*(L607=G:G),0))</f>
        <v>0</v>
      </c>
    </row>
    <row r="608" spans="1:10" s="15" customFormat="1" x14ac:dyDescent="0.25">
      <c r="A608" s="30" t="s">
        <v>1855</v>
      </c>
      <c r="B608" s="30" t="s">
        <v>250</v>
      </c>
      <c r="C608" s="30" t="s">
        <v>4</v>
      </c>
      <c r="D608" s="30" t="s">
        <v>10</v>
      </c>
      <c r="E608" s="30" t="s">
        <v>250</v>
      </c>
      <c r="F608" s="30" t="s">
        <v>32</v>
      </c>
      <c r="G608" s="30" t="s">
        <v>13</v>
      </c>
      <c r="H608" s="30" t="s">
        <v>411</v>
      </c>
      <c r="I608" s="19" t="str">
        <f>'Extraction IP'!F608&amp;'Extraction IP'!G608</f>
        <v>A0</v>
      </c>
      <c r="J608" s="44">
        <f t="array" ref="J608">INDEX(H:H,MATCH(1,(K608=A:A)*(L608=G:G),0))</f>
        <v>0</v>
      </c>
    </row>
    <row r="609" spans="1:10" s="15" customFormat="1" x14ac:dyDescent="0.25">
      <c r="A609" s="30" t="s">
        <v>1855</v>
      </c>
      <c r="B609" s="30" t="s">
        <v>250</v>
      </c>
      <c r="C609" s="30" t="s">
        <v>4</v>
      </c>
      <c r="D609" s="30" t="s">
        <v>10</v>
      </c>
      <c r="E609" s="30" t="s">
        <v>250</v>
      </c>
      <c r="F609" s="30" t="s">
        <v>36</v>
      </c>
      <c r="G609" s="30" t="s">
        <v>16</v>
      </c>
      <c r="H609" s="30" t="s">
        <v>422</v>
      </c>
      <c r="I609" s="19" t="str">
        <f>'Extraction IP'!F609&amp;'Extraction IP'!G609</f>
        <v>H4</v>
      </c>
      <c r="J609" s="44">
        <f t="array" ref="J609">INDEX(H:H,MATCH(1,(K609=A:A)*(L609=G:G),0))</f>
        <v>0</v>
      </c>
    </row>
    <row r="610" spans="1:10" s="15" customFormat="1" x14ac:dyDescent="0.25">
      <c r="A610" s="30" t="s">
        <v>1855</v>
      </c>
      <c r="B610" s="30" t="s">
        <v>250</v>
      </c>
      <c r="C610" s="30" t="s">
        <v>4</v>
      </c>
      <c r="D610" s="30" t="s">
        <v>10</v>
      </c>
      <c r="E610" s="30" t="s">
        <v>250</v>
      </c>
      <c r="F610" s="30" t="s">
        <v>149</v>
      </c>
      <c r="G610" s="30" t="s">
        <v>18</v>
      </c>
      <c r="H610" s="30" t="s">
        <v>423</v>
      </c>
      <c r="I610" s="19" t="str">
        <f>'Extraction IP'!F610&amp;'Extraction IP'!G610</f>
        <v>C8</v>
      </c>
      <c r="J610" s="44">
        <f t="array" ref="J610">INDEX(H:H,MATCH(1,(K610=A:A)*(L610=G:G),0))</f>
        <v>0</v>
      </c>
    </row>
    <row r="611" spans="1:10" s="15" customFormat="1" x14ac:dyDescent="0.25">
      <c r="A611" s="30" t="s">
        <v>1855</v>
      </c>
      <c r="B611" s="30" t="s">
        <v>250</v>
      </c>
      <c r="C611" s="30" t="s">
        <v>4</v>
      </c>
      <c r="D611" s="30" t="s">
        <v>10</v>
      </c>
      <c r="E611" s="30" t="s">
        <v>250</v>
      </c>
      <c r="F611" s="30" t="s">
        <v>149</v>
      </c>
      <c r="G611" s="30" t="s">
        <v>16</v>
      </c>
      <c r="H611" s="30" t="s">
        <v>424</v>
      </c>
      <c r="I611" s="19" t="str">
        <f>'Extraction IP'!F611&amp;'Extraction IP'!G611</f>
        <v>C4</v>
      </c>
      <c r="J611" s="44">
        <f t="array" ref="J611">INDEX(H:H,MATCH(1,(K611=A:A)*(L611=G:G),0))</f>
        <v>0</v>
      </c>
    </row>
    <row r="612" spans="1:10" s="15" customFormat="1" x14ac:dyDescent="0.25">
      <c r="A612" s="30" t="s">
        <v>1855</v>
      </c>
      <c r="B612" s="30" t="s">
        <v>250</v>
      </c>
      <c r="C612" s="30" t="s">
        <v>4</v>
      </c>
      <c r="D612" s="30" t="s">
        <v>10</v>
      </c>
      <c r="E612" s="30" t="s">
        <v>250</v>
      </c>
      <c r="F612" s="30" t="s">
        <v>149</v>
      </c>
      <c r="G612" s="30" t="s">
        <v>13</v>
      </c>
      <c r="H612" s="30" t="s">
        <v>425</v>
      </c>
      <c r="I612" s="19" t="str">
        <f>'Extraction IP'!F612&amp;'Extraction IP'!G612</f>
        <v>C0</v>
      </c>
      <c r="J612" s="44">
        <f t="array" ref="J612">INDEX(H:H,MATCH(1,(K612=A:A)*(L612=G:G),0))</f>
        <v>0</v>
      </c>
    </row>
    <row r="613" spans="1:10" s="15" customFormat="1" x14ac:dyDescent="0.25">
      <c r="A613" s="30" t="s">
        <v>1855</v>
      </c>
      <c r="B613" s="30" t="s">
        <v>250</v>
      </c>
      <c r="C613" s="30" t="s">
        <v>4</v>
      </c>
      <c r="D613" s="30" t="s">
        <v>10</v>
      </c>
      <c r="E613" s="30" t="s">
        <v>250</v>
      </c>
      <c r="F613" s="30" t="s">
        <v>28</v>
      </c>
      <c r="G613" s="30" t="s">
        <v>18</v>
      </c>
      <c r="H613" s="30" t="s">
        <v>426</v>
      </c>
      <c r="I613" s="19" t="str">
        <f>'Extraction IP'!F613&amp;'Extraction IP'!G613</f>
        <v>B8</v>
      </c>
      <c r="J613" s="44">
        <f t="array" ref="J613">INDEX(H:H,MATCH(1,(K613=A:A)*(L613=G:G),0))</f>
        <v>0</v>
      </c>
    </row>
    <row r="614" spans="1:10" s="15" customFormat="1" x14ac:dyDescent="0.25">
      <c r="A614" s="30" t="s">
        <v>1855</v>
      </c>
      <c r="B614" s="30" t="s">
        <v>250</v>
      </c>
      <c r="C614" s="30" t="s">
        <v>4</v>
      </c>
      <c r="D614" s="30" t="s">
        <v>10</v>
      </c>
      <c r="E614" s="30" t="s">
        <v>250</v>
      </c>
      <c r="F614" s="30" t="s">
        <v>28</v>
      </c>
      <c r="G614" s="30" t="s">
        <v>16</v>
      </c>
      <c r="H614" s="30" t="s">
        <v>427</v>
      </c>
      <c r="I614" s="19" t="str">
        <f>'Extraction IP'!F614&amp;'Extraction IP'!G614</f>
        <v>B4</v>
      </c>
      <c r="J614" s="44">
        <f t="array" ref="J614">INDEX(H:H,MATCH(1,(K614=A:A)*(L614=G:G),0))</f>
        <v>0</v>
      </c>
    </row>
    <row r="615" spans="1:10" s="15" customFormat="1" x14ac:dyDescent="0.25">
      <c r="A615" s="30" t="s">
        <v>1856</v>
      </c>
      <c r="B615" s="30" t="s">
        <v>250</v>
      </c>
      <c r="C615" s="30" t="s">
        <v>4</v>
      </c>
      <c r="D615" s="30" t="s">
        <v>10</v>
      </c>
      <c r="E615" s="30" t="s">
        <v>250</v>
      </c>
      <c r="F615" s="30" t="s">
        <v>36</v>
      </c>
      <c r="G615" s="30" t="s">
        <v>16</v>
      </c>
      <c r="H615" s="30" t="s">
        <v>412</v>
      </c>
      <c r="I615" s="19" t="str">
        <f>'Extraction IP'!F615&amp;'Extraction IP'!G615</f>
        <v>H4</v>
      </c>
      <c r="J615" s="44">
        <f t="array" ref="J615">INDEX(H:H,MATCH(1,(K615=A:A)*(L615=G:G),0))</f>
        <v>0</v>
      </c>
    </row>
    <row r="616" spans="1:10" s="15" customFormat="1" x14ac:dyDescent="0.25">
      <c r="A616" s="30" t="s">
        <v>1856</v>
      </c>
      <c r="B616" s="30" t="s">
        <v>250</v>
      </c>
      <c r="C616" s="30" t="s">
        <v>4</v>
      </c>
      <c r="D616" s="30" t="s">
        <v>10</v>
      </c>
      <c r="E616" s="30" t="s">
        <v>250</v>
      </c>
      <c r="F616" s="30" t="s">
        <v>149</v>
      </c>
      <c r="G616" s="30" t="s">
        <v>18</v>
      </c>
      <c r="H616" s="30" t="s">
        <v>413</v>
      </c>
      <c r="I616" s="19" t="str">
        <f>'Extraction IP'!F616&amp;'Extraction IP'!G616</f>
        <v>C8</v>
      </c>
      <c r="J616" s="44">
        <f t="array" ref="J616">INDEX(H:H,MATCH(1,(K616=A:A)*(L616=G:G),0))</f>
        <v>0</v>
      </c>
    </row>
    <row r="617" spans="1:10" s="15" customFormat="1" x14ac:dyDescent="0.25">
      <c r="A617" s="30" t="s">
        <v>1856</v>
      </c>
      <c r="B617" s="30" t="s">
        <v>250</v>
      </c>
      <c r="C617" s="30" t="s">
        <v>4</v>
      </c>
      <c r="D617" s="30" t="s">
        <v>10</v>
      </c>
      <c r="E617" s="30" t="s">
        <v>250</v>
      </c>
      <c r="F617" s="30" t="s">
        <v>149</v>
      </c>
      <c r="G617" s="30" t="s">
        <v>16</v>
      </c>
      <c r="H617" s="30" t="s">
        <v>414</v>
      </c>
      <c r="I617" s="19" t="str">
        <f>'Extraction IP'!F617&amp;'Extraction IP'!G617</f>
        <v>C4</v>
      </c>
      <c r="J617" s="44">
        <f t="array" ref="J617">INDEX(H:H,MATCH(1,(K617=A:A)*(L617=G:G),0))</f>
        <v>0</v>
      </c>
    </row>
    <row r="618" spans="1:10" s="15" customFormat="1" x14ac:dyDescent="0.25">
      <c r="A618" s="30" t="s">
        <v>1856</v>
      </c>
      <c r="B618" s="30" t="s">
        <v>250</v>
      </c>
      <c r="C618" s="30" t="s">
        <v>4</v>
      </c>
      <c r="D618" s="30" t="s">
        <v>10</v>
      </c>
      <c r="E618" s="30" t="s">
        <v>250</v>
      </c>
      <c r="F618" s="30" t="s">
        <v>149</v>
      </c>
      <c r="G618" s="30" t="s">
        <v>13</v>
      </c>
      <c r="H618" s="30" t="s">
        <v>415</v>
      </c>
      <c r="I618" s="19" t="str">
        <f>'Extraction IP'!F618&amp;'Extraction IP'!G618</f>
        <v>C0</v>
      </c>
      <c r="J618" s="44">
        <f t="array" ref="J618">INDEX(H:H,MATCH(1,(K618=A:A)*(L618=G:G),0))</f>
        <v>0</v>
      </c>
    </row>
    <row r="619" spans="1:10" s="15" customFormat="1" x14ac:dyDescent="0.25">
      <c r="A619" s="30" t="s">
        <v>1856</v>
      </c>
      <c r="B619" s="30" t="s">
        <v>250</v>
      </c>
      <c r="C619" s="30" t="s">
        <v>4</v>
      </c>
      <c r="D619" s="30" t="s">
        <v>10</v>
      </c>
      <c r="E619" s="30" t="s">
        <v>250</v>
      </c>
      <c r="F619" s="30" t="s">
        <v>28</v>
      </c>
      <c r="G619" s="30" t="s">
        <v>18</v>
      </c>
      <c r="H619" s="30" t="s">
        <v>416</v>
      </c>
      <c r="I619" s="19" t="str">
        <f>'Extraction IP'!F619&amp;'Extraction IP'!G619</f>
        <v>B8</v>
      </c>
      <c r="J619" s="44">
        <f t="array" ref="J619">INDEX(H:H,MATCH(1,(K619=A:A)*(L619=G:G),0))</f>
        <v>0</v>
      </c>
    </row>
    <row r="620" spans="1:10" s="15" customFormat="1" x14ac:dyDescent="0.25">
      <c r="A620" s="30" t="s">
        <v>1856</v>
      </c>
      <c r="B620" s="30" t="s">
        <v>250</v>
      </c>
      <c r="C620" s="30" t="s">
        <v>4</v>
      </c>
      <c r="D620" s="30" t="s">
        <v>10</v>
      </c>
      <c r="E620" s="30" t="s">
        <v>250</v>
      </c>
      <c r="F620" s="30" t="s">
        <v>28</v>
      </c>
      <c r="G620" s="30" t="s">
        <v>16</v>
      </c>
      <c r="H620" s="30" t="s">
        <v>417</v>
      </c>
      <c r="I620" s="19" t="str">
        <f>'Extraction IP'!F620&amp;'Extraction IP'!G620</f>
        <v>B4</v>
      </c>
      <c r="J620" s="44">
        <f t="array" ref="J620">INDEX(H:H,MATCH(1,(K620=A:A)*(L620=G:G),0))</f>
        <v>0</v>
      </c>
    </row>
    <row r="621" spans="1:10" s="15" customFormat="1" x14ac:dyDescent="0.25">
      <c r="A621" s="30" t="s">
        <v>1856</v>
      </c>
      <c r="B621" s="30" t="s">
        <v>250</v>
      </c>
      <c r="C621" s="30" t="s">
        <v>4</v>
      </c>
      <c r="D621" s="30" t="s">
        <v>10</v>
      </c>
      <c r="E621" s="30" t="s">
        <v>250</v>
      </c>
      <c r="F621" s="30" t="s">
        <v>28</v>
      </c>
      <c r="G621" s="30" t="s">
        <v>13</v>
      </c>
      <c r="H621" s="30" t="s">
        <v>418</v>
      </c>
      <c r="I621" s="19" t="str">
        <f>'Extraction IP'!F621&amp;'Extraction IP'!G621</f>
        <v>B0</v>
      </c>
      <c r="J621" s="44">
        <f t="array" ref="J621">INDEX(H:H,MATCH(1,(K621=A:A)*(L621=G:G),0))</f>
        <v>0</v>
      </c>
    </row>
    <row r="622" spans="1:10" s="15" customFormat="1" x14ac:dyDescent="0.25">
      <c r="A622" s="30" t="s">
        <v>1856</v>
      </c>
      <c r="B622" s="30" t="s">
        <v>250</v>
      </c>
      <c r="C622" s="30" t="s">
        <v>4</v>
      </c>
      <c r="D622" s="30" t="s">
        <v>10</v>
      </c>
      <c r="E622" s="30" t="s">
        <v>250</v>
      </c>
      <c r="F622" s="30" t="s">
        <v>32</v>
      </c>
      <c r="G622" s="30" t="s">
        <v>18</v>
      </c>
      <c r="H622" s="30" t="s">
        <v>419</v>
      </c>
      <c r="I622" s="19" t="str">
        <f>'Extraction IP'!F622&amp;'Extraction IP'!G622</f>
        <v>A8</v>
      </c>
      <c r="J622" s="44">
        <f t="array" ref="J622">INDEX(H:H,MATCH(1,(K622=A:A)*(L622=G:G),0))</f>
        <v>0</v>
      </c>
    </row>
    <row r="623" spans="1:10" s="15" customFormat="1" x14ac:dyDescent="0.25">
      <c r="A623" s="30" t="s">
        <v>1856</v>
      </c>
      <c r="B623" s="30" t="s">
        <v>250</v>
      </c>
      <c r="C623" s="30" t="s">
        <v>4</v>
      </c>
      <c r="D623" s="30" t="s">
        <v>10</v>
      </c>
      <c r="E623" s="30" t="s">
        <v>250</v>
      </c>
      <c r="F623" s="30" t="s">
        <v>32</v>
      </c>
      <c r="G623" s="30" t="s">
        <v>16</v>
      </c>
      <c r="H623" s="30" t="s">
        <v>420</v>
      </c>
      <c r="I623" s="19" t="str">
        <f>'Extraction IP'!F623&amp;'Extraction IP'!G623</f>
        <v>A4</v>
      </c>
      <c r="J623" s="44">
        <f t="array" ref="J623">INDEX(H:H,MATCH(1,(K623=A:A)*(L623=G:G),0))</f>
        <v>0</v>
      </c>
    </row>
    <row r="624" spans="1:10" s="15" customFormat="1" x14ac:dyDescent="0.25">
      <c r="A624" s="30" t="s">
        <v>1856</v>
      </c>
      <c r="B624" s="30" t="s">
        <v>250</v>
      </c>
      <c r="C624" s="30" t="s">
        <v>4</v>
      </c>
      <c r="D624" s="30" t="s">
        <v>10</v>
      </c>
      <c r="E624" s="30" t="s">
        <v>250</v>
      </c>
      <c r="F624" s="30" t="s">
        <v>32</v>
      </c>
      <c r="G624" s="30" t="s">
        <v>13</v>
      </c>
      <c r="H624" s="30" t="s">
        <v>421</v>
      </c>
      <c r="I624" s="19" t="str">
        <f>'Extraction IP'!F624&amp;'Extraction IP'!G624</f>
        <v>A0</v>
      </c>
      <c r="J624" s="44">
        <f t="array" ref="J624">INDEX(H:H,MATCH(1,(K624=A:A)*(L624=G:G),0))</f>
        <v>0</v>
      </c>
    </row>
    <row r="625" spans="1:10" s="15" customFormat="1" x14ac:dyDescent="0.25">
      <c r="A625" s="30" t="s">
        <v>1857</v>
      </c>
      <c r="B625" s="30" t="s">
        <v>250</v>
      </c>
      <c r="C625" s="30" t="s">
        <v>4</v>
      </c>
      <c r="D625" s="30" t="s">
        <v>10</v>
      </c>
      <c r="E625" s="30" t="s">
        <v>250</v>
      </c>
      <c r="F625" s="30" t="s">
        <v>36</v>
      </c>
      <c r="G625" s="30" t="s">
        <v>18</v>
      </c>
      <c r="H625" s="30" t="s">
        <v>354</v>
      </c>
      <c r="I625" s="19" t="str">
        <f>'Extraction IP'!F625&amp;'Extraction IP'!G625</f>
        <v>H8</v>
      </c>
      <c r="J625" s="44">
        <f t="array" ref="J625">INDEX(H:H,MATCH(1,(K625=A:A)*(L625=G:G),0))</f>
        <v>0</v>
      </c>
    </row>
    <row r="626" spans="1:10" s="15" customFormat="1" x14ac:dyDescent="0.25">
      <c r="A626" s="30" t="s">
        <v>1857</v>
      </c>
      <c r="B626" s="30" t="s">
        <v>250</v>
      </c>
      <c r="C626" s="30" t="s">
        <v>4</v>
      </c>
      <c r="D626" s="30" t="s">
        <v>10</v>
      </c>
      <c r="E626" s="30" t="s">
        <v>250</v>
      </c>
      <c r="F626" s="30" t="s">
        <v>36</v>
      </c>
      <c r="G626" s="30" t="s">
        <v>16</v>
      </c>
      <c r="H626" s="30" t="s">
        <v>355</v>
      </c>
      <c r="I626" s="19" t="str">
        <f>'Extraction IP'!F626&amp;'Extraction IP'!G626</f>
        <v>H4</v>
      </c>
      <c r="J626" s="44">
        <f t="array" ref="J626">INDEX(H:H,MATCH(1,(K626=A:A)*(L626=G:G),0))</f>
        <v>0</v>
      </c>
    </row>
    <row r="627" spans="1:10" s="15" customFormat="1" x14ac:dyDescent="0.25">
      <c r="A627" s="30" t="s">
        <v>1857</v>
      </c>
      <c r="B627" s="30" t="s">
        <v>250</v>
      </c>
      <c r="C627" s="30" t="s">
        <v>4</v>
      </c>
      <c r="D627" s="30" t="s">
        <v>10</v>
      </c>
      <c r="E627" s="30" t="s">
        <v>250</v>
      </c>
      <c r="F627" s="30" t="s">
        <v>36</v>
      </c>
      <c r="G627" s="30" t="s">
        <v>13</v>
      </c>
      <c r="H627" s="30" t="s">
        <v>356</v>
      </c>
      <c r="I627" s="19" t="str">
        <f>'Extraction IP'!F627&amp;'Extraction IP'!G627</f>
        <v>H0</v>
      </c>
      <c r="J627" s="44">
        <f t="array" ref="J627">INDEX(H:H,MATCH(1,(K627=A:A)*(L627=G:G),0))</f>
        <v>0</v>
      </c>
    </row>
    <row r="628" spans="1:10" s="15" customFormat="1" x14ac:dyDescent="0.25">
      <c r="A628" s="30" t="s">
        <v>1857</v>
      </c>
      <c r="B628" s="30" t="s">
        <v>250</v>
      </c>
      <c r="C628" s="30" t="s">
        <v>4</v>
      </c>
      <c r="D628" s="30" t="s">
        <v>10</v>
      </c>
      <c r="E628" s="30" t="s">
        <v>250</v>
      </c>
      <c r="F628" s="30" t="s">
        <v>20</v>
      </c>
      <c r="G628" s="30" t="s">
        <v>18</v>
      </c>
      <c r="H628" s="30" t="s">
        <v>357</v>
      </c>
      <c r="I628" s="19" t="str">
        <f>'Extraction IP'!F628&amp;'Extraction IP'!G628</f>
        <v>D8</v>
      </c>
      <c r="J628" s="44">
        <f t="array" ref="J628">INDEX(H:H,MATCH(1,(K628=A:A)*(L628=G:G),0))</f>
        <v>0</v>
      </c>
    </row>
    <row r="629" spans="1:10" s="15" customFormat="1" x14ac:dyDescent="0.25">
      <c r="A629" s="30" t="s">
        <v>1857</v>
      </c>
      <c r="B629" s="30" t="s">
        <v>250</v>
      </c>
      <c r="C629" s="30" t="s">
        <v>4</v>
      </c>
      <c r="D629" s="30" t="s">
        <v>10</v>
      </c>
      <c r="E629" s="30" t="s">
        <v>250</v>
      </c>
      <c r="F629" s="30" t="s">
        <v>20</v>
      </c>
      <c r="G629" s="30" t="s">
        <v>16</v>
      </c>
      <c r="H629" s="30" t="s">
        <v>358</v>
      </c>
      <c r="I629" s="19" t="str">
        <f>'Extraction IP'!F629&amp;'Extraction IP'!G629</f>
        <v>D4</v>
      </c>
      <c r="J629" s="44">
        <f t="array" ref="J629">INDEX(H:H,MATCH(1,(K629=A:A)*(L629=G:G),0))</f>
        <v>0</v>
      </c>
    </row>
    <row r="630" spans="1:10" s="15" customFormat="1" x14ac:dyDescent="0.25">
      <c r="A630" s="30" t="s">
        <v>1857</v>
      </c>
      <c r="B630" s="30" t="s">
        <v>250</v>
      </c>
      <c r="C630" s="30" t="s">
        <v>4</v>
      </c>
      <c r="D630" s="30" t="s">
        <v>10</v>
      </c>
      <c r="E630" s="30" t="s">
        <v>250</v>
      </c>
      <c r="F630" s="30" t="s">
        <v>20</v>
      </c>
      <c r="G630" s="30" t="s">
        <v>13</v>
      </c>
      <c r="H630" s="30" t="s">
        <v>359</v>
      </c>
      <c r="I630" s="19" t="str">
        <f>'Extraction IP'!F630&amp;'Extraction IP'!G630</f>
        <v>D0</v>
      </c>
      <c r="J630" s="44">
        <f t="array" ref="J630">INDEX(H:H,MATCH(1,(K630=A:A)*(L630=G:G),0))</f>
        <v>0</v>
      </c>
    </row>
    <row r="631" spans="1:10" s="15" customFormat="1" x14ac:dyDescent="0.25">
      <c r="A631" s="30" t="s">
        <v>1857</v>
      </c>
      <c r="B631" s="30" t="s">
        <v>250</v>
      </c>
      <c r="C631" s="30" t="s">
        <v>4</v>
      </c>
      <c r="D631" s="30" t="s">
        <v>10</v>
      </c>
      <c r="E631" s="30" t="s">
        <v>250</v>
      </c>
      <c r="F631" s="30" t="s">
        <v>149</v>
      </c>
      <c r="G631" s="30" t="s">
        <v>18</v>
      </c>
      <c r="H631" s="30" t="s">
        <v>360</v>
      </c>
      <c r="I631" s="19" t="str">
        <f>'Extraction IP'!F631&amp;'Extraction IP'!G631</f>
        <v>C8</v>
      </c>
      <c r="J631" s="44">
        <f t="array" ref="J631">INDEX(H:H,MATCH(1,(K631=A:A)*(L631=G:G),0))</f>
        <v>0</v>
      </c>
    </row>
    <row r="632" spans="1:10" s="15" customFormat="1" x14ac:dyDescent="0.25">
      <c r="A632" s="30" t="s">
        <v>1857</v>
      </c>
      <c r="B632" s="30" t="s">
        <v>250</v>
      </c>
      <c r="C632" s="30" t="s">
        <v>4</v>
      </c>
      <c r="D632" s="30" t="s">
        <v>10</v>
      </c>
      <c r="E632" s="30" t="s">
        <v>250</v>
      </c>
      <c r="F632" s="30" t="s">
        <v>149</v>
      </c>
      <c r="G632" s="30" t="s">
        <v>16</v>
      </c>
      <c r="H632" s="30" t="s">
        <v>361</v>
      </c>
      <c r="I632" s="19" t="str">
        <f>'Extraction IP'!F632&amp;'Extraction IP'!G632</f>
        <v>C4</v>
      </c>
      <c r="J632" s="44">
        <f t="array" ref="J632">INDEX(H:H,MATCH(1,(K632=A:A)*(L632=G:G),0))</f>
        <v>0</v>
      </c>
    </row>
    <row r="633" spans="1:10" s="15" customFormat="1" x14ac:dyDescent="0.25">
      <c r="A633" s="30" t="s">
        <v>1857</v>
      </c>
      <c r="B633" s="30" t="s">
        <v>250</v>
      </c>
      <c r="C633" s="30" t="s">
        <v>4</v>
      </c>
      <c r="D633" s="30" t="s">
        <v>10</v>
      </c>
      <c r="E633" s="30" t="s">
        <v>250</v>
      </c>
      <c r="F633" s="30" t="s">
        <v>149</v>
      </c>
      <c r="G633" s="30" t="s">
        <v>13</v>
      </c>
      <c r="H633" s="30" t="s">
        <v>362</v>
      </c>
      <c r="I633" s="19" t="str">
        <f>'Extraction IP'!F633&amp;'Extraction IP'!G633</f>
        <v>C0</v>
      </c>
      <c r="J633" s="44">
        <f t="array" ref="J633">INDEX(H:H,MATCH(1,(K633=A:A)*(L633=G:G),0))</f>
        <v>0</v>
      </c>
    </row>
    <row r="634" spans="1:10" s="15" customFormat="1" x14ac:dyDescent="0.25">
      <c r="A634" s="30" t="s">
        <v>1857</v>
      </c>
      <c r="B634" s="30" t="s">
        <v>250</v>
      </c>
      <c r="C634" s="30" t="s">
        <v>4</v>
      </c>
      <c r="D634" s="30" t="s">
        <v>10</v>
      </c>
      <c r="E634" s="30" t="s">
        <v>250</v>
      </c>
      <c r="F634" s="30" t="s">
        <v>28</v>
      </c>
      <c r="G634" s="30" t="s">
        <v>18</v>
      </c>
      <c r="H634" s="30" t="s">
        <v>363</v>
      </c>
      <c r="I634" s="19" t="str">
        <f>'Extraction IP'!F634&amp;'Extraction IP'!G634</f>
        <v>B8</v>
      </c>
      <c r="J634" s="44">
        <f t="array" ref="J634">INDEX(H:H,MATCH(1,(K634=A:A)*(L634=G:G),0))</f>
        <v>0</v>
      </c>
    </row>
    <row r="635" spans="1:10" s="15" customFormat="1" x14ac:dyDescent="0.25">
      <c r="A635" s="30" t="s">
        <v>1857</v>
      </c>
      <c r="B635" s="30" t="s">
        <v>250</v>
      </c>
      <c r="C635" s="30" t="s">
        <v>4</v>
      </c>
      <c r="D635" s="30" t="s">
        <v>10</v>
      </c>
      <c r="E635" s="30" t="s">
        <v>250</v>
      </c>
      <c r="F635" s="30" t="s">
        <v>28</v>
      </c>
      <c r="G635" s="30" t="s">
        <v>16</v>
      </c>
      <c r="H635" s="30" t="s">
        <v>364</v>
      </c>
      <c r="I635" s="19" t="str">
        <f>'Extraction IP'!F635&amp;'Extraction IP'!G635</f>
        <v>B4</v>
      </c>
      <c r="J635" s="44">
        <f t="array" ref="J635">INDEX(H:H,MATCH(1,(K635=A:A)*(L635=G:G),0))</f>
        <v>0</v>
      </c>
    </row>
    <row r="636" spans="1:10" s="15" customFormat="1" x14ac:dyDescent="0.25">
      <c r="A636" s="30" t="s">
        <v>1857</v>
      </c>
      <c r="B636" s="30" t="s">
        <v>250</v>
      </c>
      <c r="C636" s="30" t="s">
        <v>4</v>
      </c>
      <c r="D636" s="30" t="s">
        <v>10</v>
      </c>
      <c r="E636" s="30" t="s">
        <v>250</v>
      </c>
      <c r="F636" s="30" t="s">
        <v>28</v>
      </c>
      <c r="G636" s="30" t="s">
        <v>13</v>
      </c>
      <c r="H636" s="30" t="s">
        <v>365</v>
      </c>
      <c r="I636" s="19" t="str">
        <f>'Extraction IP'!F636&amp;'Extraction IP'!G636</f>
        <v>B0</v>
      </c>
      <c r="J636" s="44">
        <f t="array" ref="J636">INDEX(H:H,MATCH(1,(K636=A:A)*(L636=G:G),0))</f>
        <v>0</v>
      </c>
    </row>
    <row r="637" spans="1:10" s="15" customFormat="1" x14ac:dyDescent="0.25">
      <c r="A637" s="30" t="s">
        <v>1857</v>
      </c>
      <c r="B637" s="30" t="s">
        <v>250</v>
      </c>
      <c r="C637" s="30" t="s">
        <v>4</v>
      </c>
      <c r="D637" s="30" t="s">
        <v>10</v>
      </c>
      <c r="E637" s="30" t="s">
        <v>250</v>
      </c>
      <c r="F637" s="30" t="s">
        <v>367</v>
      </c>
      <c r="G637" s="30" t="s">
        <v>18</v>
      </c>
      <c r="H637" s="30" t="s">
        <v>366</v>
      </c>
      <c r="I637" s="19" t="str">
        <f>'Extraction IP'!F637&amp;'Extraction IP'!G637</f>
        <v>I8</v>
      </c>
      <c r="J637" s="44">
        <f t="array" ref="J637">INDEX(H:H,MATCH(1,(K637=A:A)*(L637=G:G),0))</f>
        <v>0</v>
      </c>
    </row>
    <row r="638" spans="1:10" s="15" customFormat="1" x14ac:dyDescent="0.25">
      <c r="A638" s="30" t="s">
        <v>1857</v>
      </c>
      <c r="B638" s="30" t="s">
        <v>250</v>
      </c>
      <c r="C638" s="30" t="s">
        <v>4</v>
      </c>
      <c r="D638" s="30" t="s">
        <v>10</v>
      </c>
      <c r="E638" s="30" t="s">
        <v>250</v>
      </c>
      <c r="F638" s="30" t="s">
        <v>367</v>
      </c>
      <c r="G638" s="30" t="s">
        <v>16</v>
      </c>
      <c r="H638" s="30" t="s">
        <v>368</v>
      </c>
      <c r="I638" s="19" t="str">
        <f>'Extraction IP'!F638&amp;'Extraction IP'!G638</f>
        <v>I4</v>
      </c>
      <c r="J638" s="44">
        <f t="array" ref="J638">INDEX(H:H,MATCH(1,(K638=A:A)*(L638=G:G),0))</f>
        <v>0</v>
      </c>
    </row>
    <row r="639" spans="1:10" s="15" customFormat="1" x14ac:dyDescent="0.25">
      <c r="A639" s="30" t="s">
        <v>1857</v>
      </c>
      <c r="B639" s="30" t="s">
        <v>250</v>
      </c>
      <c r="C639" s="30" t="s">
        <v>4</v>
      </c>
      <c r="D639" s="30" t="s">
        <v>10</v>
      </c>
      <c r="E639" s="30" t="s">
        <v>250</v>
      </c>
      <c r="F639" s="30" t="s">
        <v>367</v>
      </c>
      <c r="G639" s="30" t="s">
        <v>13</v>
      </c>
      <c r="H639" s="30" t="s">
        <v>369</v>
      </c>
      <c r="I639" s="19" t="str">
        <f>'Extraction IP'!F639&amp;'Extraction IP'!G639</f>
        <v>I0</v>
      </c>
      <c r="J639" s="44">
        <f t="array" ref="J639">INDEX(H:H,MATCH(1,(K639=A:A)*(L639=G:G),0))</f>
        <v>0</v>
      </c>
    </row>
    <row r="640" spans="1:10" s="15" customFormat="1" x14ac:dyDescent="0.25">
      <c r="A640" s="30" t="s">
        <v>1858</v>
      </c>
      <c r="B640" s="30" t="s">
        <v>250</v>
      </c>
      <c r="C640" s="30" t="s">
        <v>4</v>
      </c>
      <c r="D640" s="30" t="s">
        <v>10</v>
      </c>
      <c r="E640" s="30" t="s">
        <v>250</v>
      </c>
      <c r="F640" s="30" t="s">
        <v>36</v>
      </c>
      <c r="G640" s="30" t="s">
        <v>16</v>
      </c>
      <c r="H640" s="30" t="s">
        <v>516</v>
      </c>
      <c r="I640" s="19" t="str">
        <f>'Extraction IP'!F640&amp;'Extraction IP'!G640</f>
        <v>H4</v>
      </c>
      <c r="J640" s="44">
        <f t="array" ref="J640">INDEX(H:H,MATCH(1,(K640=A:A)*(L640=G:G),0))</f>
        <v>0</v>
      </c>
    </row>
    <row r="641" spans="1:10" s="15" customFormat="1" x14ac:dyDescent="0.25">
      <c r="A641" s="30" t="s">
        <v>1858</v>
      </c>
      <c r="B641" s="30" t="s">
        <v>250</v>
      </c>
      <c r="C641" s="30" t="s">
        <v>4</v>
      </c>
      <c r="D641" s="30" t="s">
        <v>10</v>
      </c>
      <c r="E641" s="30" t="s">
        <v>250</v>
      </c>
      <c r="F641" s="30" t="s">
        <v>36</v>
      </c>
      <c r="G641" s="30" t="s">
        <v>13</v>
      </c>
      <c r="H641" s="30" t="s">
        <v>517</v>
      </c>
      <c r="I641" s="19" t="str">
        <f>'Extraction IP'!F641&amp;'Extraction IP'!G641</f>
        <v>H0</v>
      </c>
      <c r="J641" s="44">
        <f t="array" ref="J641">INDEX(H:H,MATCH(1,(K641=A:A)*(L641=G:G),0))</f>
        <v>0</v>
      </c>
    </row>
    <row r="642" spans="1:10" s="15" customFormat="1" x14ac:dyDescent="0.25">
      <c r="A642" s="30" t="s">
        <v>1858</v>
      </c>
      <c r="B642" s="30" t="s">
        <v>250</v>
      </c>
      <c r="C642" s="30" t="s">
        <v>4</v>
      </c>
      <c r="D642" s="30" t="s">
        <v>10</v>
      </c>
      <c r="E642" s="30" t="s">
        <v>250</v>
      </c>
      <c r="F642" s="30" t="s">
        <v>24</v>
      </c>
      <c r="G642" s="30" t="s">
        <v>18</v>
      </c>
      <c r="H642" s="30" t="s">
        <v>518</v>
      </c>
      <c r="I642" s="19" t="str">
        <f>'Extraction IP'!F642&amp;'Extraction IP'!G642</f>
        <v>F8</v>
      </c>
      <c r="J642" s="44">
        <f t="array" ref="J642">INDEX(H:H,MATCH(1,(K642=A:A)*(L642=G:G),0))</f>
        <v>0</v>
      </c>
    </row>
    <row r="643" spans="1:10" s="15" customFormat="1" x14ac:dyDescent="0.25">
      <c r="A643" s="30" t="s">
        <v>1858</v>
      </c>
      <c r="B643" s="30" t="s">
        <v>250</v>
      </c>
      <c r="C643" s="30" t="s">
        <v>4</v>
      </c>
      <c r="D643" s="30" t="s">
        <v>10</v>
      </c>
      <c r="E643" s="30" t="s">
        <v>250</v>
      </c>
      <c r="F643" s="30" t="s">
        <v>24</v>
      </c>
      <c r="G643" s="30" t="s">
        <v>13</v>
      </c>
      <c r="H643" s="30" t="s">
        <v>519</v>
      </c>
      <c r="I643" s="19" t="str">
        <f>'Extraction IP'!F643&amp;'Extraction IP'!G643</f>
        <v>F0</v>
      </c>
      <c r="J643" s="44">
        <f t="array" ref="J643">INDEX(H:H,MATCH(1,(K643=A:A)*(L643=G:G),0))</f>
        <v>0</v>
      </c>
    </row>
    <row r="644" spans="1:10" s="15" customFormat="1" x14ac:dyDescent="0.25">
      <c r="A644" s="30" t="s">
        <v>1858</v>
      </c>
      <c r="B644" s="30" t="s">
        <v>250</v>
      </c>
      <c r="C644" s="30" t="s">
        <v>4</v>
      </c>
      <c r="D644" s="30" t="s">
        <v>10</v>
      </c>
      <c r="E644" s="30" t="s">
        <v>250</v>
      </c>
      <c r="F644" s="30" t="s">
        <v>20</v>
      </c>
      <c r="G644" s="30" t="s">
        <v>16</v>
      </c>
      <c r="H644" s="30" t="s">
        <v>520</v>
      </c>
      <c r="I644" s="19" t="str">
        <f>'Extraction IP'!F644&amp;'Extraction IP'!G644</f>
        <v>D4</v>
      </c>
      <c r="J644" s="44">
        <f t="array" ref="J644">INDEX(H:H,MATCH(1,(K644=A:A)*(L644=G:G),0))</f>
        <v>0</v>
      </c>
    </row>
    <row r="645" spans="1:10" s="15" customFormat="1" x14ac:dyDescent="0.25">
      <c r="A645" s="30" t="s">
        <v>1858</v>
      </c>
      <c r="B645" s="30" t="s">
        <v>250</v>
      </c>
      <c r="C645" s="30" t="s">
        <v>4</v>
      </c>
      <c r="D645" s="30" t="s">
        <v>10</v>
      </c>
      <c r="E645" s="30" t="s">
        <v>250</v>
      </c>
      <c r="F645" s="30" t="s">
        <v>20</v>
      </c>
      <c r="G645" s="30" t="s">
        <v>13</v>
      </c>
      <c r="H645" s="30" t="s">
        <v>521</v>
      </c>
      <c r="I645" s="19" t="str">
        <f>'Extraction IP'!F645&amp;'Extraction IP'!G645</f>
        <v>D0</v>
      </c>
      <c r="J645" s="44">
        <f t="array" ref="J645">INDEX(H:H,MATCH(1,(K645=A:A)*(L645=G:G),0))</f>
        <v>0</v>
      </c>
    </row>
    <row r="646" spans="1:10" s="15" customFormat="1" x14ac:dyDescent="0.25">
      <c r="A646" s="30" t="s">
        <v>1858</v>
      </c>
      <c r="B646" s="30" t="s">
        <v>250</v>
      </c>
      <c r="C646" s="30" t="s">
        <v>4</v>
      </c>
      <c r="D646" s="30" t="s">
        <v>10</v>
      </c>
      <c r="E646" s="30" t="s">
        <v>250</v>
      </c>
      <c r="F646" s="30" t="s">
        <v>149</v>
      </c>
      <c r="G646" s="30" t="s">
        <v>18</v>
      </c>
      <c r="H646" s="30" t="s">
        <v>522</v>
      </c>
      <c r="I646" s="19" t="str">
        <f>'Extraction IP'!F646&amp;'Extraction IP'!G646</f>
        <v>C8</v>
      </c>
      <c r="J646" s="44">
        <f t="array" ref="J646">INDEX(H:H,MATCH(1,(K646=A:A)*(L646=G:G),0))</f>
        <v>0</v>
      </c>
    </row>
    <row r="647" spans="1:10" s="15" customFormat="1" x14ac:dyDescent="0.25">
      <c r="A647" s="30" t="s">
        <v>1858</v>
      </c>
      <c r="B647" s="30" t="s">
        <v>250</v>
      </c>
      <c r="C647" s="30" t="s">
        <v>4</v>
      </c>
      <c r="D647" s="30" t="s">
        <v>10</v>
      </c>
      <c r="E647" s="30" t="s">
        <v>250</v>
      </c>
      <c r="F647" s="30" t="s">
        <v>149</v>
      </c>
      <c r="G647" s="30" t="s">
        <v>16</v>
      </c>
      <c r="H647" s="30" t="s">
        <v>523</v>
      </c>
      <c r="I647" s="19" t="str">
        <f>'Extraction IP'!F647&amp;'Extraction IP'!G647</f>
        <v>C4</v>
      </c>
      <c r="J647" s="44">
        <f t="array" ref="J647">INDEX(H:H,MATCH(1,(K647=A:A)*(L647=G:G),0))</f>
        <v>0</v>
      </c>
    </row>
    <row r="648" spans="1:10" s="15" customFormat="1" x14ac:dyDescent="0.25">
      <c r="A648" s="30" t="s">
        <v>1858</v>
      </c>
      <c r="B648" s="30" t="s">
        <v>250</v>
      </c>
      <c r="C648" s="30" t="s">
        <v>4</v>
      </c>
      <c r="D648" s="30" t="s">
        <v>10</v>
      </c>
      <c r="E648" s="30" t="s">
        <v>250</v>
      </c>
      <c r="F648" s="30" t="s">
        <v>149</v>
      </c>
      <c r="G648" s="30" t="s">
        <v>13</v>
      </c>
      <c r="H648" s="30" t="s">
        <v>524</v>
      </c>
      <c r="I648" s="19" t="str">
        <f>'Extraction IP'!F648&amp;'Extraction IP'!G648</f>
        <v>C0</v>
      </c>
      <c r="J648" s="44">
        <f t="array" ref="J648">INDEX(H:H,MATCH(1,(K648=A:A)*(L648=G:G),0))</f>
        <v>0</v>
      </c>
    </row>
    <row r="649" spans="1:10" s="15" customFormat="1" x14ac:dyDescent="0.25">
      <c r="A649" s="30" t="s">
        <v>1858</v>
      </c>
      <c r="B649" s="30" t="s">
        <v>250</v>
      </c>
      <c r="C649" s="30" t="s">
        <v>4</v>
      </c>
      <c r="D649" s="30" t="s">
        <v>10</v>
      </c>
      <c r="E649" s="30" t="s">
        <v>250</v>
      </c>
      <c r="F649" s="30" t="s">
        <v>28</v>
      </c>
      <c r="G649" s="30" t="s">
        <v>18</v>
      </c>
      <c r="H649" s="30" t="s">
        <v>525</v>
      </c>
      <c r="I649" s="19" t="str">
        <f>'Extraction IP'!F649&amp;'Extraction IP'!G649</f>
        <v>B8</v>
      </c>
      <c r="J649" s="44">
        <f t="array" ref="J649">INDEX(H:H,MATCH(1,(K649=A:A)*(L649=G:G),0))</f>
        <v>0</v>
      </c>
    </row>
    <row r="650" spans="1:10" s="15" customFormat="1" x14ac:dyDescent="0.25">
      <c r="A650" s="30" t="s">
        <v>1858</v>
      </c>
      <c r="B650" s="30" t="s">
        <v>250</v>
      </c>
      <c r="C650" s="30" t="s">
        <v>4</v>
      </c>
      <c r="D650" s="30" t="s">
        <v>10</v>
      </c>
      <c r="E650" s="30" t="s">
        <v>250</v>
      </c>
      <c r="F650" s="30" t="s">
        <v>28</v>
      </c>
      <c r="G650" s="30" t="s">
        <v>16</v>
      </c>
      <c r="H650" s="30" t="s">
        <v>526</v>
      </c>
      <c r="I650" s="19" t="str">
        <f>'Extraction IP'!F650&amp;'Extraction IP'!G650</f>
        <v>B4</v>
      </c>
      <c r="J650" s="44">
        <f t="array" ref="J650">INDEX(H:H,MATCH(1,(K650=A:A)*(L650=G:G),0))</f>
        <v>0</v>
      </c>
    </row>
    <row r="651" spans="1:10" s="15" customFormat="1" x14ac:dyDescent="0.25">
      <c r="A651" s="30" t="s">
        <v>1858</v>
      </c>
      <c r="B651" s="30" t="s">
        <v>250</v>
      </c>
      <c r="C651" s="30" t="s">
        <v>4</v>
      </c>
      <c r="D651" s="30" t="s">
        <v>10</v>
      </c>
      <c r="E651" s="30" t="s">
        <v>250</v>
      </c>
      <c r="F651" s="30" t="s">
        <v>28</v>
      </c>
      <c r="G651" s="30" t="s">
        <v>13</v>
      </c>
      <c r="H651" s="30" t="s">
        <v>527</v>
      </c>
      <c r="I651" s="19" t="str">
        <f>'Extraction IP'!F651&amp;'Extraction IP'!G651</f>
        <v>B0</v>
      </c>
      <c r="J651" s="44">
        <f t="array" ref="J651">INDEX(H:H,MATCH(1,(K651=A:A)*(L651=G:G),0))</f>
        <v>0</v>
      </c>
    </row>
    <row r="652" spans="1:10" s="15" customFormat="1" x14ac:dyDescent="0.25">
      <c r="A652" s="30" t="s">
        <v>1858</v>
      </c>
      <c r="B652" s="30" t="s">
        <v>250</v>
      </c>
      <c r="C652" s="30" t="s">
        <v>4</v>
      </c>
      <c r="D652" s="30" t="s">
        <v>10</v>
      </c>
      <c r="E652" s="30" t="s">
        <v>250</v>
      </c>
      <c r="F652" s="30" t="s">
        <v>32</v>
      </c>
      <c r="G652" s="30" t="s">
        <v>18</v>
      </c>
      <c r="H652" s="30" t="s">
        <v>528</v>
      </c>
      <c r="I652" s="19" t="str">
        <f>'Extraction IP'!F652&amp;'Extraction IP'!G652</f>
        <v>A8</v>
      </c>
      <c r="J652" s="44">
        <f t="array" ref="J652">INDEX(H:H,MATCH(1,(K652=A:A)*(L652=G:G),0))</f>
        <v>0</v>
      </c>
    </row>
    <row r="653" spans="1:10" s="15" customFormat="1" x14ac:dyDescent="0.25">
      <c r="A653" s="30" t="s">
        <v>1858</v>
      </c>
      <c r="B653" s="30" t="s">
        <v>250</v>
      </c>
      <c r="C653" s="30" t="s">
        <v>4</v>
      </c>
      <c r="D653" s="30" t="s">
        <v>10</v>
      </c>
      <c r="E653" s="30" t="s">
        <v>250</v>
      </c>
      <c r="F653" s="30" t="s">
        <v>32</v>
      </c>
      <c r="G653" s="30" t="s">
        <v>16</v>
      </c>
      <c r="H653" s="30" t="s">
        <v>529</v>
      </c>
      <c r="I653" s="19" t="str">
        <f>'Extraction IP'!F653&amp;'Extraction IP'!G653</f>
        <v>A4</v>
      </c>
      <c r="J653" s="44">
        <f t="array" ref="J653">INDEX(H:H,MATCH(1,(K653=A:A)*(L653=G:G),0))</f>
        <v>0</v>
      </c>
    </row>
    <row r="654" spans="1:10" s="15" customFormat="1" x14ac:dyDescent="0.25">
      <c r="A654" s="30" t="s">
        <v>1858</v>
      </c>
      <c r="B654" s="30" t="s">
        <v>250</v>
      </c>
      <c r="C654" s="30" t="s">
        <v>4</v>
      </c>
      <c r="D654" s="30" t="s">
        <v>10</v>
      </c>
      <c r="E654" s="30" t="s">
        <v>250</v>
      </c>
      <c r="F654" s="30" t="s">
        <v>32</v>
      </c>
      <c r="G654" s="30" t="s">
        <v>13</v>
      </c>
      <c r="H654" s="30" t="s">
        <v>530</v>
      </c>
      <c r="I654" s="19" t="str">
        <f>'Extraction IP'!F654&amp;'Extraction IP'!G654</f>
        <v>A0</v>
      </c>
      <c r="J654" s="44">
        <f t="array" ref="J654">INDEX(H:H,MATCH(1,(K654=A:A)*(L654=G:G),0))</f>
        <v>0</v>
      </c>
    </row>
    <row r="655" spans="1:10" s="15" customFormat="1" x14ac:dyDescent="0.25">
      <c r="A655" s="30" t="s">
        <v>1858</v>
      </c>
      <c r="B655" s="30" t="s">
        <v>250</v>
      </c>
      <c r="C655" s="30" t="s">
        <v>4</v>
      </c>
      <c r="D655" s="30" t="s">
        <v>10</v>
      </c>
      <c r="E655" s="30" t="s">
        <v>250</v>
      </c>
      <c r="F655" s="30" t="s">
        <v>24</v>
      </c>
      <c r="G655" s="30" t="s">
        <v>16</v>
      </c>
      <c r="H655" s="30" t="s">
        <v>549</v>
      </c>
      <c r="I655" s="19" t="str">
        <f>'Extraction IP'!F655&amp;'Extraction IP'!G655</f>
        <v>F4</v>
      </c>
      <c r="J655" s="44">
        <f t="array" ref="J655">INDEX(H:H,MATCH(1,(K655=A:A)*(L655=G:G),0))</f>
        <v>0</v>
      </c>
    </row>
    <row r="656" spans="1:10" s="15" customFormat="1" x14ac:dyDescent="0.25">
      <c r="A656" s="30" t="s">
        <v>1858</v>
      </c>
      <c r="B656" s="30" t="s">
        <v>250</v>
      </c>
      <c r="C656" s="30" t="s">
        <v>4</v>
      </c>
      <c r="D656" s="30" t="s">
        <v>10</v>
      </c>
      <c r="E656" s="30" t="s">
        <v>250</v>
      </c>
      <c r="F656" s="30" t="s">
        <v>20</v>
      </c>
      <c r="G656" s="30" t="s">
        <v>18</v>
      </c>
      <c r="H656" s="30" t="s">
        <v>550</v>
      </c>
      <c r="I656" s="19" t="str">
        <f>'Extraction IP'!F656&amp;'Extraction IP'!G656</f>
        <v>D8</v>
      </c>
      <c r="J656" s="44">
        <f t="array" ref="J656">INDEX(H:H,MATCH(1,(K656=A:A)*(L656=G:G),0))</f>
        <v>0</v>
      </c>
    </row>
    <row r="657" spans="1:10" s="15" customFormat="1" x14ac:dyDescent="0.25">
      <c r="A657" s="30" t="s">
        <v>1858</v>
      </c>
      <c r="B657" s="30" t="s">
        <v>250</v>
      </c>
      <c r="C657" s="30" t="s">
        <v>4</v>
      </c>
      <c r="D657" s="30" t="s">
        <v>10</v>
      </c>
      <c r="E657" s="30" t="s">
        <v>250</v>
      </c>
      <c r="F657" s="30" t="s">
        <v>36</v>
      </c>
      <c r="G657" s="30" t="s">
        <v>18</v>
      </c>
      <c r="H657" s="30" t="s">
        <v>551</v>
      </c>
      <c r="I657" s="19" t="str">
        <f>'Extraction IP'!F657&amp;'Extraction IP'!G657</f>
        <v>H8</v>
      </c>
      <c r="J657" s="44">
        <f t="array" ref="J657">INDEX(H:H,MATCH(1,(K657=A:A)*(L657=G:G),0))</f>
        <v>0</v>
      </c>
    </row>
    <row r="658" spans="1:10" s="15" customFormat="1" x14ac:dyDescent="0.25">
      <c r="A658" s="30" t="s">
        <v>1859</v>
      </c>
      <c r="B658" s="30" t="s">
        <v>250</v>
      </c>
      <c r="C658" s="30" t="s">
        <v>4</v>
      </c>
      <c r="D658" s="30" t="s">
        <v>10</v>
      </c>
      <c r="E658" s="30" t="s">
        <v>250</v>
      </c>
      <c r="F658" s="30" t="s">
        <v>36</v>
      </c>
      <c r="G658" s="30" t="s">
        <v>18</v>
      </c>
      <c r="H658" s="30" t="s">
        <v>531</v>
      </c>
      <c r="I658" s="19" t="str">
        <f>'Extraction IP'!F658&amp;'Extraction IP'!G658</f>
        <v>H8</v>
      </c>
      <c r="J658" s="44">
        <f t="array" ref="J658">INDEX(H:H,MATCH(1,(K658=A:A)*(L658=G:G),0))</f>
        <v>0</v>
      </c>
    </row>
    <row r="659" spans="1:10" s="15" customFormat="1" x14ac:dyDescent="0.25">
      <c r="A659" s="30" t="s">
        <v>1859</v>
      </c>
      <c r="B659" s="30" t="s">
        <v>250</v>
      </c>
      <c r="C659" s="30" t="s">
        <v>4</v>
      </c>
      <c r="D659" s="30" t="s">
        <v>10</v>
      </c>
      <c r="E659" s="30" t="s">
        <v>250</v>
      </c>
      <c r="F659" s="30" t="s">
        <v>36</v>
      </c>
      <c r="G659" s="30" t="s">
        <v>16</v>
      </c>
      <c r="H659" s="30" t="s">
        <v>532</v>
      </c>
      <c r="I659" s="19" t="str">
        <f>'Extraction IP'!F659&amp;'Extraction IP'!G659</f>
        <v>H4</v>
      </c>
      <c r="J659" s="44">
        <f t="array" ref="J659">INDEX(H:H,MATCH(1,(K659=A:A)*(L659=G:G),0))</f>
        <v>0</v>
      </c>
    </row>
    <row r="660" spans="1:10" s="15" customFormat="1" x14ac:dyDescent="0.25">
      <c r="A660" s="30" t="s">
        <v>1859</v>
      </c>
      <c r="B660" s="30" t="s">
        <v>250</v>
      </c>
      <c r="C660" s="30" t="s">
        <v>4</v>
      </c>
      <c r="D660" s="30" t="s">
        <v>10</v>
      </c>
      <c r="E660" s="30" t="s">
        <v>250</v>
      </c>
      <c r="F660" s="30" t="s">
        <v>36</v>
      </c>
      <c r="G660" s="30" t="s">
        <v>13</v>
      </c>
      <c r="H660" s="30" t="s">
        <v>533</v>
      </c>
      <c r="I660" s="19" t="str">
        <f>'Extraction IP'!F660&amp;'Extraction IP'!G660</f>
        <v>H0</v>
      </c>
      <c r="J660" s="44">
        <f t="array" ref="J660">INDEX(H:H,MATCH(1,(K660=A:A)*(L660=G:G),0))</f>
        <v>0</v>
      </c>
    </row>
    <row r="661" spans="1:10" s="15" customFormat="1" x14ac:dyDescent="0.25">
      <c r="A661" s="30" t="s">
        <v>1859</v>
      </c>
      <c r="B661" s="30" t="s">
        <v>250</v>
      </c>
      <c r="C661" s="30" t="s">
        <v>4</v>
      </c>
      <c r="D661" s="30" t="s">
        <v>10</v>
      </c>
      <c r="E661" s="30" t="s">
        <v>250</v>
      </c>
      <c r="F661" s="30" t="s">
        <v>20</v>
      </c>
      <c r="G661" s="30" t="s">
        <v>16</v>
      </c>
      <c r="H661" s="30" t="s">
        <v>534</v>
      </c>
      <c r="I661" s="19" t="str">
        <f>'Extraction IP'!F661&amp;'Extraction IP'!G661</f>
        <v>D4</v>
      </c>
      <c r="J661" s="44">
        <f t="array" ref="J661">INDEX(H:H,MATCH(1,(K661=A:A)*(L661=G:G),0))</f>
        <v>0</v>
      </c>
    </row>
    <row r="662" spans="1:10" s="15" customFormat="1" x14ac:dyDescent="0.25">
      <c r="A662" s="30" t="s">
        <v>1859</v>
      </c>
      <c r="B662" s="30" t="s">
        <v>250</v>
      </c>
      <c r="C662" s="30" t="s">
        <v>4</v>
      </c>
      <c r="D662" s="30" t="s">
        <v>10</v>
      </c>
      <c r="E662" s="30" t="s">
        <v>250</v>
      </c>
      <c r="F662" s="30" t="s">
        <v>24</v>
      </c>
      <c r="G662" s="30" t="s">
        <v>18</v>
      </c>
      <c r="H662" s="30" t="s">
        <v>535</v>
      </c>
      <c r="I662" s="19" t="str">
        <f>'Extraction IP'!F662&amp;'Extraction IP'!G662</f>
        <v>F8</v>
      </c>
      <c r="J662" s="44">
        <f t="array" ref="J662">INDEX(H:H,MATCH(1,(K662=A:A)*(L662=G:G),0))</f>
        <v>0</v>
      </c>
    </row>
    <row r="663" spans="1:10" s="15" customFormat="1" x14ac:dyDescent="0.25">
      <c r="A663" s="30" t="s">
        <v>1859</v>
      </c>
      <c r="B663" s="30" t="s">
        <v>250</v>
      </c>
      <c r="C663" s="30" t="s">
        <v>4</v>
      </c>
      <c r="D663" s="30" t="s">
        <v>10</v>
      </c>
      <c r="E663" s="30" t="s">
        <v>250</v>
      </c>
      <c r="F663" s="30" t="s">
        <v>24</v>
      </c>
      <c r="G663" s="30" t="s">
        <v>16</v>
      </c>
      <c r="H663" s="30" t="s">
        <v>536</v>
      </c>
      <c r="I663" s="19" t="str">
        <f>'Extraction IP'!F663&amp;'Extraction IP'!G663</f>
        <v>F4</v>
      </c>
      <c r="J663" s="44">
        <f t="array" ref="J663">INDEX(H:H,MATCH(1,(K663=A:A)*(L663=G:G),0))</f>
        <v>0</v>
      </c>
    </row>
    <row r="664" spans="1:10" s="15" customFormat="1" x14ac:dyDescent="0.25">
      <c r="A664" s="30" t="s">
        <v>1859</v>
      </c>
      <c r="B664" s="30" t="s">
        <v>250</v>
      </c>
      <c r="C664" s="30" t="s">
        <v>4</v>
      </c>
      <c r="D664" s="30" t="s">
        <v>10</v>
      </c>
      <c r="E664" s="30" t="s">
        <v>250</v>
      </c>
      <c r="F664" s="30" t="s">
        <v>24</v>
      </c>
      <c r="G664" s="30" t="s">
        <v>13</v>
      </c>
      <c r="H664" s="30" t="s">
        <v>537</v>
      </c>
      <c r="I664" s="19" t="str">
        <f>'Extraction IP'!F664&amp;'Extraction IP'!G664</f>
        <v>F0</v>
      </c>
      <c r="J664" s="44">
        <f t="array" ref="J664">INDEX(H:H,MATCH(1,(K664=A:A)*(L664=G:G),0))</f>
        <v>0</v>
      </c>
    </row>
    <row r="665" spans="1:10" s="15" customFormat="1" x14ac:dyDescent="0.25">
      <c r="A665" s="30" t="s">
        <v>1859</v>
      </c>
      <c r="B665" s="30" t="s">
        <v>250</v>
      </c>
      <c r="C665" s="30" t="s">
        <v>4</v>
      </c>
      <c r="D665" s="30" t="s">
        <v>10</v>
      </c>
      <c r="E665" s="30" t="s">
        <v>250</v>
      </c>
      <c r="F665" s="30" t="s">
        <v>20</v>
      </c>
      <c r="G665" s="30" t="s">
        <v>18</v>
      </c>
      <c r="H665" s="30" t="s">
        <v>538</v>
      </c>
      <c r="I665" s="19" t="str">
        <f>'Extraction IP'!F665&amp;'Extraction IP'!G665</f>
        <v>D8</v>
      </c>
      <c r="J665" s="44">
        <f t="array" ref="J665">INDEX(H:H,MATCH(1,(K665=A:A)*(L665=G:G),0))</f>
        <v>0</v>
      </c>
    </row>
    <row r="666" spans="1:10" s="15" customFormat="1" x14ac:dyDescent="0.25">
      <c r="A666" s="30" t="s">
        <v>1859</v>
      </c>
      <c r="B666" s="30" t="s">
        <v>250</v>
      </c>
      <c r="C666" s="30" t="s">
        <v>4</v>
      </c>
      <c r="D666" s="30" t="s">
        <v>10</v>
      </c>
      <c r="E666" s="30" t="s">
        <v>250</v>
      </c>
      <c r="F666" s="30" t="s">
        <v>20</v>
      </c>
      <c r="G666" s="30" t="s">
        <v>13</v>
      </c>
      <c r="H666" s="30" t="s">
        <v>539</v>
      </c>
      <c r="I666" s="19" t="str">
        <f>'Extraction IP'!F666&amp;'Extraction IP'!G666</f>
        <v>D0</v>
      </c>
      <c r="J666" s="44">
        <f t="array" ref="J666">INDEX(H:H,MATCH(1,(K666=A:A)*(L666=G:G),0))</f>
        <v>0</v>
      </c>
    </row>
    <row r="667" spans="1:10" s="15" customFormat="1" x14ac:dyDescent="0.25">
      <c r="A667" s="30" t="s">
        <v>1859</v>
      </c>
      <c r="B667" s="30" t="s">
        <v>250</v>
      </c>
      <c r="C667" s="30" t="s">
        <v>4</v>
      </c>
      <c r="D667" s="30" t="s">
        <v>10</v>
      </c>
      <c r="E667" s="30" t="s">
        <v>250</v>
      </c>
      <c r="F667" s="30" t="s">
        <v>149</v>
      </c>
      <c r="G667" s="30" t="s">
        <v>18</v>
      </c>
      <c r="H667" s="30" t="s">
        <v>540</v>
      </c>
      <c r="I667" s="19" t="str">
        <f>'Extraction IP'!F667&amp;'Extraction IP'!G667</f>
        <v>C8</v>
      </c>
      <c r="J667" s="44">
        <f t="array" ref="J667">INDEX(H:H,MATCH(1,(K667=A:A)*(L667=G:G),0))</f>
        <v>0</v>
      </c>
    </row>
    <row r="668" spans="1:10" s="15" customFormat="1" x14ac:dyDescent="0.25">
      <c r="A668" s="30" t="s">
        <v>1859</v>
      </c>
      <c r="B668" s="30" t="s">
        <v>250</v>
      </c>
      <c r="C668" s="30" t="s">
        <v>4</v>
      </c>
      <c r="D668" s="30" t="s">
        <v>10</v>
      </c>
      <c r="E668" s="30" t="s">
        <v>250</v>
      </c>
      <c r="F668" s="30" t="s">
        <v>149</v>
      </c>
      <c r="G668" s="30" t="s">
        <v>16</v>
      </c>
      <c r="H668" s="30" t="s">
        <v>541</v>
      </c>
      <c r="I668" s="19" t="str">
        <f>'Extraction IP'!F668&amp;'Extraction IP'!G668</f>
        <v>C4</v>
      </c>
      <c r="J668" s="44">
        <f t="array" ref="J668">INDEX(H:H,MATCH(1,(K668=A:A)*(L668=G:G),0))</f>
        <v>0</v>
      </c>
    </row>
    <row r="669" spans="1:10" s="15" customFormat="1" x14ac:dyDescent="0.25">
      <c r="A669" s="30" t="s">
        <v>1859</v>
      </c>
      <c r="B669" s="30" t="s">
        <v>250</v>
      </c>
      <c r="C669" s="30" t="s">
        <v>4</v>
      </c>
      <c r="D669" s="30" t="s">
        <v>10</v>
      </c>
      <c r="E669" s="30" t="s">
        <v>250</v>
      </c>
      <c r="F669" s="30" t="s">
        <v>149</v>
      </c>
      <c r="G669" s="30" t="s">
        <v>13</v>
      </c>
      <c r="H669" s="30" t="s">
        <v>542</v>
      </c>
      <c r="I669" s="19" t="str">
        <f>'Extraction IP'!F669&amp;'Extraction IP'!G669</f>
        <v>C0</v>
      </c>
      <c r="J669" s="44">
        <f t="array" ref="J669">INDEX(H:H,MATCH(1,(K669=A:A)*(L669=G:G),0))</f>
        <v>0</v>
      </c>
    </row>
    <row r="670" spans="1:10" s="15" customFormat="1" x14ac:dyDescent="0.25">
      <c r="A670" s="30" t="s">
        <v>1859</v>
      </c>
      <c r="B670" s="30" t="s">
        <v>250</v>
      </c>
      <c r="C670" s="30" t="s">
        <v>4</v>
      </c>
      <c r="D670" s="30" t="s">
        <v>10</v>
      </c>
      <c r="E670" s="30" t="s">
        <v>250</v>
      </c>
      <c r="F670" s="30" t="s">
        <v>28</v>
      </c>
      <c r="G670" s="30" t="s">
        <v>18</v>
      </c>
      <c r="H670" s="30" t="s">
        <v>543</v>
      </c>
      <c r="I670" s="19" t="str">
        <f>'Extraction IP'!F670&amp;'Extraction IP'!G670</f>
        <v>B8</v>
      </c>
      <c r="J670" s="44">
        <f t="array" ref="J670">INDEX(H:H,MATCH(1,(K670=A:A)*(L670=G:G),0))</f>
        <v>0</v>
      </c>
    </row>
    <row r="671" spans="1:10" s="15" customFormat="1" x14ac:dyDescent="0.25">
      <c r="A671" s="30" t="s">
        <v>1859</v>
      </c>
      <c r="B671" s="30" t="s">
        <v>250</v>
      </c>
      <c r="C671" s="30" t="s">
        <v>4</v>
      </c>
      <c r="D671" s="30" t="s">
        <v>10</v>
      </c>
      <c r="E671" s="30" t="s">
        <v>250</v>
      </c>
      <c r="F671" s="30" t="s">
        <v>28</v>
      </c>
      <c r="G671" s="30" t="s">
        <v>16</v>
      </c>
      <c r="H671" s="30" t="s">
        <v>544</v>
      </c>
      <c r="I671" s="19" t="str">
        <f>'Extraction IP'!F671&amp;'Extraction IP'!G671</f>
        <v>B4</v>
      </c>
      <c r="J671" s="44">
        <f t="array" ref="J671">INDEX(H:H,MATCH(1,(K671=A:A)*(L671=G:G),0))</f>
        <v>0</v>
      </c>
    </row>
    <row r="672" spans="1:10" s="15" customFormat="1" x14ac:dyDescent="0.25">
      <c r="A672" s="30" t="s">
        <v>1859</v>
      </c>
      <c r="B672" s="30" t="s">
        <v>250</v>
      </c>
      <c r="C672" s="30" t="s">
        <v>4</v>
      </c>
      <c r="D672" s="30" t="s">
        <v>10</v>
      </c>
      <c r="E672" s="30" t="s">
        <v>250</v>
      </c>
      <c r="F672" s="30" t="s">
        <v>28</v>
      </c>
      <c r="G672" s="30" t="s">
        <v>13</v>
      </c>
      <c r="H672" s="30" t="s">
        <v>545</v>
      </c>
      <c r="I672" s="19" t="str">
        <f>'Extraction IP'!F672&amp;'Extraction IP'!G672</f>
        <v>B0</v>
      </c>
      <c r="J672" s="44">
        <f t="array" ref="J672">INDEX(H:H,MATCH(1,(K672=A:A)*(L672=G:G),0))</f>
        <v>0</v>
      </c>
    </row>
    <row r="673" spans="1:10" s="15" customFormat="1" x14ac:dyDescent="0.25">
      <c r="A673" s="30" t="s">
        <v>1859</v>
      </c>
      <c r="B673" s="30" t="s">
        <v>250</v>
      </c>
      <c r="C673" s="30" t="s">
        <v>4</v>
      </c>
      <c r="D673" s="30" t="s">
        <v>10</v>
      </c>
      <c r="E673" s="30" t="s">
        <v>250</v>
      </c>
      <c r="F673" s="30" t="s">
        <v>32</v>
      </c>
      <c r="G673" s="30" t="s">
        <v>18</v>
      </c>
      <c r="H673" s="30" t="s">
        <v>546</v>
      </c>
      <c r="I673" s="19" t="str">
        <f>'Extraction IP'!F673&amp;'Extraction IP'!G673</f>
        <v>A8</v>
      </c>
      <c r="J673" s="44">
        <f t="array" ref="J673">INDEX(H:H,MATCH(1,(K673=A:A)*(L673=G:G),0))</f>
        <v>0</v>
      </c>
    </row>
    <row r="674" spans="1:10" s="15" customFormat="1" x14ac:dyDescent="0.25">
      <c r="A674" s="30" t="s">
        <v>1859</v>
      </c>
      <c r="B674" s="30" t="s">
        <v>250</v>
      </c>
      <c r="C674" s="30" t="s">
        <v>4</v>
      </c>
      <c r="D674" s="30" t="s">
        <v>10</v>
      </c>
      <c r="E674" s="30" t="s">
        <v>250</v>
      </c>
      <c r="F674" s="30" t="s">
        <v>32</v>
      </c>
      <c r="G674" s="30" t="s">
        <v>16</v>
      </c>
      <c r="H674" s="30" t="s">
        <v>547</v>
      </c>
      <c r="I674" s="19" t="str">
        <f>'Extraction IP'!F674&amp;'Extraction IP'!G674</f>
        <v>A4</v>
      </c>
      <c r="J674" s="44">
        <f t="array" ref="J674">INDEX(H:H,MATCH(1,(K674=A:A)*(L674=G:G),0))</f>
        <v>0</v>
      </c>
    </row>
    <row r="675" spans="1:10" s="15" customFormat="1" x14ac:dyDescent="0.25">
      <c r="A675" s="30" t="s">
        <v>1859</v>
      </c>
      <c r="B675" s="30" t="s">
        <v>250</v>
      </c>
      <c r="C675" s="30" t="s">
        <v>4</v>
      </c>
      <c r="D675" s="30" t="s">
        <v>10</v>
      </c>
      <c r="E675" s="30" t="s">
        <v>250</v>
      </c>
      <c r="F675" s="30" t="s">
        <v>32</v>
      </c>
      <c r="G675" s="30" t="s">
        <v>13</v>
      </c>
      <c r="H675" s="30" t="s">
        <v>548</v>
      </c>
      <c r="I675" s="19" t="str">
        <f>'Extraction IP'!F675&amp;'Extraction IP'!G675</f>
        <v>A0</v>
      </c>
      <c r="J675" s="44">
        <f t="array" ref="J675">INDEX(H:H,MATCH(1,(K675=A:A)*(L675=G:G),0))</f>
        <v>0</v>
      </c>
    </row>
    <row r="676" spans="1:10" s="15" customFormat="1" x14ac:dyDescent="0.25">
      <c r="A676" s="30" t="s">
        <v>1860</v>
      </c>
      <c r="B676" s="30" t="s">
        <v>250</v>
      </c>
      <c r="C676" s="30" t="s">
        <v>14</v>
      </c>
      <c r="D676" s="30" t="s">
        <v>10</v>
      </c>
      <c r="E676" s="30" t="s">
        <v>250</v>
      </c>
      <c r="F676" s="30" t="s">
        <v>24</v>
      </c>
      <c r="G676" s="30" t="s">
        <v>16</v>
      </c>
      <c r="H676" s="30" t="s">
        <v>274</v>
      </c>
      <c r="I676" s="19" t="str">
        <f>'Extraction IP'!F676&amp;'Extraction IP'!G676</f>
        <v>F4</v>
      </c>
      <c r="J676" s="44">
        <f t="array" ref="J676">INDEX(H:H,MATCH(1,(K676=A:A)*(L676=G:G),0))</f>
        <v>0</v>
      </c>
    </row>
    <row r="677" spans="1:10" s="15" customFormat="1" x14ac:dyDescent="0.25">
      <c r="A677" s="30" t="s">
        <v>1860</v>
      </c>
      <c r="B677" s="30" t="s">
        <v>250</v>
      </c>
      <c r="C677" s="30" t="s">
        <v>14</v>
      </c>
      <c r="D677" s="30" t="s">
        <v>10</v>
      </c>
      <c r="E677" s="30" t="s">
        <v>250</v>
      </c>
      <c r="F677" s="30" t="s">
        <v>24</v>
      </c>
      <c r="G677" s="30" t="s">
        <v>18</v>
      </c>
      <c r="H677" s="30" t="s">
        <v>275</v>
      </c>
      <c r="I677" s="19" t="str">
        <f>'Extraction IP'!F677&amp;'Extraction IP'!G677</f>
        <v>F8</v>
      </c>
      <c r="J677" s="44">
        <f t="array" ref="J677">INDEX(H:H,MATCH(1,(K677=A:A)*(L677=G:G),0))</f>
        <v>0</v>
      </c>
    </row>
    <row r="678" spans="1:10" s="15" customFormat="1" x14ac:dyDescent="0.25">
      <c r="A678" s="30" t="s">
        <v>1860</v>
      </c>
      <c r="B678" s="30" t="s">
        <v>250</v>
      </c>
      <c r="C678" s="30" t="s">
        <v>14</v>
      </c>
      <c r="D678" s="30" t="s">
        <v>10</v>
      </c>
      <c r="E678" s="30" t="s">
        <v>250</v>
      </c>
      <c r="F678" s="30" t="s">
        <v>24</v>
      </c>
      <c r="G678" s="30" t="s">
        <v>13</v>
      </c>
      <c r="H678" s="30" t="s">
        <v>276</v>
      </c>
      <c r="I678" s="19" t="str">
        <f>'Extraction IP'!F678&amp;'Extraction IP'!G678</f>
        <v>F0</v>
      </c>
      <c r="J678" s="44">
        <f t="array" ref="J678">INDEX(H:H,MATCH(1,(K678=A:A)*(L678=G:G),0))</f>
        <v>0</v>
      </c>
    </row>
    <row r="679" spans="1:10" s="15" customFormat="1" x14ac:dyDescent="0.25">
      <c r="A679" s="30" t="s">
        <v>1860</v>
      </c>
      <c r="B679" s="30" t="s">
        <v>250</v>
      </c>
      <c r="C679" s="30" t="s">
        <v>14</v>
      </c>
      <c r="D679" s="30" t="s">
        <v>10</v>
      </c>
      <c r="E679" s="30" t="s">
        <v>250</v>
      </c>
      <c r="F679" s="30" t="s">
        <v>20</v>
      </c>
      <c r="G679" s="30" t="s">
        <v>18</v>
      </c>
      <c r="H679" s="30" t="s">
        <v>277</v>
      </c>
      <c r="I679" s="19" t="str">
        <f>'Extraction IP'!F679&amp;'Extraction IP'!G679</f>
        <v>D8</v>
      </c>
      <c r="J679" s="44">
        <f t="array" ref="J679">INDEX(H:H,MATCH(1,(K679=A:A)*(L679=G:G),0))</f>
        <v>0</v>
      </c>
    </row>
    <row r="680" spans="1:10" s="15" customFormat="1" x14ac:dyDescent="0.25">
      <c r="A680" s="30" t="s">
        <v>1860</v>
      </c>
      <c r="B680" s="30" t="s">
        <v>250</v>
      </c>
      <c r="C680" s="30" t="s">
        <v>14</v>
      </c>
      <c r="D680" s="30" t="s">
        <v>10</v>
      </c>
      <c r="E680" s="30" t="s">
        <v>250</v>
      </c>
      <c r="F680" s="30" t="s">
        <v>20</v>
      </c>
      <c r="G680" s="30" t="s">
        <v>16</v>
      </c>
      <c r="H680" s="30" t="s">
        <v>278</v>
      </c>
      <c r="I680" s="19" t="str">
        <f>'Extraction IP'!F680&amp;'Extraction IP'!G680</f>
        <v>D4</v>
      </c>
      <c r="J680" s="44">
        <f t="array" ref="J680">INDEX(H:H,MATCH(1,(K680=A:A)*(L680=G:G),0))</f>
        <v>0</v>
      </c>
    </row>
    <row r="681" spans="1:10" s="15" customFormat="1" x14ac:dyDescent="0.25">
      <c r="A681" s="30" t="s">
        <v>1860</v>
      </c>
      <c r="B681" s="30" t="s">
        <v>250</v>
      </c>
      <c r="C681" s="30" t="s">
        <v>14</v>
      </c>
      <c r="D681" s="30" t="s">
        <v>10</v>
      </c>
      <c r="E681" s="30" t="s">
        <v>250</v>
      </c>
      <c r="F681" s="30" t="s">
        <v>20</v>
      </c>
      <c r="G681" s="30" t="s">
        <v>13</v>
      </c>
      <c r="H681" s="30" t="s">
        <v>279</v>
      </c>
      <c r="I681" s="19" t="str">
        <f>'Extraction IP'!F681&amp;'Extraction IP'!G681</f>
        <v>D0</v>
      </c>
      <c r="J681" s="44">
        <f t="array" ref="J681">INDEX(H:H,MATCH(1,(K681=A:A)*(L681=G:G),0))</f>
        <v>0</v>
      </c>
    </row>
    <row r="682" spans="1:10" s="15" customFormat="1" x14ac:dyDescent="0.25">
      <c r="A682" s="30" t="s">
        <v>1860</v>
      </c>
      <c r="B682" s="30" t="s">
        <v>250</v>
      </c>
      <c r="C682" s="30" t="s">
        <v>14</v>
      </c>
      <c r="D682" s="30" t="s">
        <v>10</v>
      </c>
      <c r="E682" s="30" t="s">
        <v>250</v>
      </c>
      <c r="F682" s="30" t="s">
        <v>149</v>
      </c>
      <c r="G682" s="30" t="s">
        <v>18</v>
      </c>
      <c r="H682" s="30" t="s">
        <v>280</v>
      </c>
      <c r="I682" s="19" t="str">
        <f>'Extraction IP'!F682&amp;'Extraction IP'!G682</f>
        <v>C8</v>
      </c>
      <c r="J682" s="44">
        <f t="array" ref="J682">INDEX(H:H,MATCH(1,(K682=A:A)*(L682=G:G),0))</f>
        <v>0</v>
      </c>
    </row>
    <row r="683" spans="1:10" s="15" customFormat="1" x14ac:dyDescent="0.25">
      <c r="A683" s="30" t="s">
        <v>1860</v>
      </c>
      <c r="B683" s="30" t="s">
        <v>250</v>
      </c>
      <c r="C683" s="30" t="s">
        <v>14</v>
      </c>
      <c r="D683" s="30" t="s">
        <v>10</v>
      </c>
      <c r="E683" s="30" t="s">
        <v>250</v>
      </c>
      <c r="F683" s="30" t="s">
        <v>149</v>
      </c>
      <c r="G683" s="30" t="s">
        <v>16</v>
      </c>
      <c r="H683" s="30" t="s">
        <v>281</v>
      </c>
      <c r="I683" s="19" t="str">
        <f>'Extraction IP'!F683&amp;'Extraction IP'!G683</f>
        <v>C4</v>
      </c>
      <c r="J683" s="44">
        <f t="array" ref="J683">INDEX(H:H,MATCH(1,(K683=A:A)*(L683=G:G),0))</f>
        <v>0</v>
      </c>
    </row>
    <row r="684" spans="1:10" s="15" customFormat="1" x14ac:dyDescent="0.25">
      <c r="A684" s="30" t="s">
        <v>1860</v>
      </c>
      <c r="B684" s="30" t="s">
        <v>250</v>
      </c>
      <c r="C684" s="30" t="s">
        <v>14</v>
      </c>
      <c r="D684" s="30" t="s">
        <v>10</v>
      </c>
      <c r="E684" s="30" t="s">
        <v>250</v>
      </c>
      <c r="F684" s="30" t="s">
        <v>149</v>
      </c>
      <c r="G684" s="30" t="s">
        <v>13</v>
      </c>
      <c r="H684" s="30" t="s">
        <v>282</v>
      </c>
      <c r="I684" s="19" t="str">
        <f>'Extraction IP'!F684&amp;'Extraction IP'!G684</f>
        <v>C0</v>
      </c>
      <c r="J684" s="44">
        <f t="array" ref="J684">INDEX(H:H,MATCH(1,(K684=A:A)*(L684=G:G),0))</f>
        <v>0</v>
      </c>
    </row>
    <row r="685" spans="1:10" s="15" customFormat="1" x14ac:dyDescent="0.25">
      <c r="A685" s="30" t="s">
        <v>1860</v>
      </c>
      <c r="B685" s="30" t="s">
        <v>250</v>
      </c>
      <c r="C685" s="30" t="s">
        <v>14</v>
      </c>
      <c r="D685" s="30" t="s">
        <v>10</v>
      </c>
      <c r="E685" s="30" t="s">
        <v>250</v>
      </c>
      <c r="F685" s="30" t="s">
        <v>28</v>
      </c>
      <c r="G685" s="30" t="s">
        <v>18</v>
      </c>
      <c r="H685" s="30" t="s">
        <v>283</v>
      </c>
      <c r="I685" s="19" t="str">
        <f>'Extraction IP'!F685&amp;'Extraction IP'!G685</f>
        <v>B8</v>
      </c>
      <c r="J685" s="44">
        <f t="array" ref="J685">INDEX(H:H,MATCH(1,(K685=A:A)*(L685=G:G),0))</f>
        <v>0</v>
      </c>
    </row>
    <row r="686" spans="1:10" s="15" customFormat="1" x14ac:dyDescent="0.25">
      <c r="A686" s="30" t="s">
        <v>1860</v>
      </c>
      <c r="B686" s="30" t="s">
        <v>250</v>
      </c>
      <c r="C686" s="30" t="s">
        <v>14</v>
      </c>
      <c r="D686" s="30" t="s">
        <v>10</v>
      </c>
      <c r="E686" s="30" t="s">
        <v>250</v>
      </c>
      <c r="F686" s="30" t="s">
        <v>28</v>
      </c>
      <c r="G686" s="30" t="s">
        <v>16</v>
      </c>
      <c r="H686" s="30" t="s">
        <v>284</v>
      </c>
      <c r="I686" s="19" t="str">
        <f>'Extraction IP'!F686&amp;'Extraction IP'!G686</f>
        <v>B4</v>
      </c>
      <c r="J686" s="44">
        <f t="array" ref="J686">INDEX(H:H,MATCH(1,(K686=A:A)*(L686=G:G),0))</f>
        <v>0</v>
      </c>
    </row>
    <row r="687" spans="1:10" s="15" customFormat="1" x14ac:dyDescent="0.25">
      <c r="A687" s="30" t="s">
        <v>1860</v>
      </c>
      <c r="B687" s="30" t="s">
        <v>250</v>
      </c>
      <c r="C687" s="30" t="s">
        <v>14</v>
      </c>
      <c r="D687" s="30" t="s">
        <v>10</v>
      </c>
      <c r="E687" s="30" t="s">
        <v>250</v>
      </c>
      <c r="F687" s="30" t="s">
        <v>28</v>
      </c>
      <c r="G687" s="30" t="s">
        <v>13</v>
      </c>
      <c r="H687" s="30" t="s">
        <v>285</v>
      </c>
      <c r="I687" s="19" t="str">
        <f>'Extraction IP'!F687&amp;'Extraction IP'!G687</f>
        <v>B0</v>
      </c>
      <c r="J687" s="44">
        <f t="array" ref="J687">INDEX(H:H,MATCH(1,(K687=A:A)*(L687=G:G),0))</f>
        <v>0</v>
      </c>
    </row>
    <row r="688" spans="1:10" s="15" customFormat="1" x14ac:dyDescent="0.25">
      <c r="A688" s="30" t="s">
        <v>1860</v>
      </c>
      <c r="B688" s="30" t="s">
        <v>250</v>
      </c>
      <c r="C688" s="30" t="s">
        <v>14</v>
      </c>
      <c r="D688" s="30" t="s">
        <v>10</v>
      </c>
      <c r="E688" s="30" t="s">
        <v>250</v>
      </c>
      <c r="F688" s="30" t="s">
        <v>32</v>
      </c>
      <c r="G688" s="30" t="s">
        <v>18</v>
      </c>
      <c r="H688" s="30" t="s">
        <v>286</v>
      </c>
      <c r="I688" s="19" t="str">
        <f>'Extraction IP'!F688&amp;'Extraction IP'!G688</f>
        <v>A8</v>
      </c>
      <c r="J688" s="44">
        <f t="array" ref="J688">INDEX(H:H,MATCH(1,(K688=A:A)*(L688=G:G),0))</f>
        <v>0</v>
      </c>
    </row>
    <row r="689" spans="1:10" s="15" customFormat="1" x14ac:dyDescent="0.25">
      <c r="A689" s="30" t="s">
        <v>1860</v>
      </c>
      <c r="B689" s="30" t="s">
        <v>250</v>
      </c>
      <c r="C689" s="30" t="s">
        <v>14</v>
      </c>
      <c r="D689" s="30" t="s">
        <v>10</v>
      </c>
      <c r="E689" s="30" t="s">
        <v>250</v>
      </c>
      <c r="F689" s="30" t="s">
        <v>32</v>
      </c>
      <c r="G689" s="30" t="s">
        <v>16</v>
      </c>
      <c r="H689" s="30" t="s">
        <v>287</v>
      </c>
      <c r="I689" s="19" t="str">
        <f>'Extraction IP'!F689&amp;'Extraction IP'!G689</f>
        <v>A4</v>
      </c>
      <c r="J689" s="44">
        <f t="array" ref="J689">INDEX(H:H,MATCH(1,(K689=A:A)*(L689=G:G),0))</f>
        <v>0</v>
      </c>
    </row>
    <row r="690" spans="1:10" s="15" customFormat="1" x14ac:dyDescent="0.25">
      <c r="A690" s="30" t="s">
        <v>1860</v>
      </c>
      <c r="B690" s="30" t="s">
        <v>250</v>
      </c>
      <c r="C690" s="30" t="s">
        <v>14</v>
      </c>
      <c r="D690" s="30" t="s">
        <v>10</v>
      </c>
      <c r="E690" s="30" t="s">
        <v>250</v>
      </c>
      <c r="F690" s="30" t="s">
        <v>32</v>
      </c>
      <c r="G690" s="30" t="s">
        <v>13</v>
      </c>
      <c r="H690" s="30" t="s">
        <v>288</v>
      </c>
      <c r="I690" s="19" t="str">
        <f>'Extraction IP'!F690&amp;'Extraction IP'!G690</f>
        <v>A0</v>
      </c>
      <c r="J690" s="44">
        <f t="array" ref="J690">INDEX(H:H,MATCH(1,(K690=A:A)*(L690=G:G),0))</f>
        <v>0</v>
      </c>
    </row>
    <row r="691" spans="1:10" s="15" customFormat="1" x14ac:dyDescent="0.25">
      <c r="A691" s="30" t="s">
        <v>1861</v>
      </c>
      <c r="B691" s="30" t="s">
        <v>250</v>
      </c>
      <c r="C691" s="30" t="s">
        <v>14</v>
      </c>
      <c r="D691" s="30" t="s">
        <v>10</v>
      </c>
      <c r="E691" s="30" t="s">
        <v>250</v>
      </c>
      <c r="F691" s="30" t="s">
        <v>149</v>
      </c>
      <c r="G691" s="30" t="s">
        <v>18</v>
      </c>
      <c r="H691" s="30" t="s">
        <v>249</v>
      </c>
      <c r="I691" s="19" t="str">
        <f>'Extraction IP'!F691&amp;'Extraction IP'!G691</f>
        <v>C8</v>
      </c>
      <c r="J691" s="44">
        <f t="array" ref="J691">INDEX(H:H,MATCH(1,(K691=A:A)*(L691=G:G),0))</f>
        <v>0</v>
      </c>
    </row>
    <row r="692" spans="1:10" s="15" customFormat="1" x14ac:dyDescent="0.25">
      <c r="A692" s="30" t="s">
        <v>1861</v>
      </c>
      <c r="B692" s="30" t="s">
        <v>250</v>
      </c>
      <c r="C692" s="30" t="s">
        <v>14</v>
      </c>
      <c r="D692" s="30" t="s">
        <v>10</v>
      </c>
      <c r="E692" s="30" t="s">
        <v>250</v>
      </c>
      <c r="F692" s="30" t="s">
        <v>149</v>
      </c>
      <c r="G692" s="30" t="s">
        <v>16</v>
      </c>
      <c r="H692" s="30" t="s">
        <v>251</v>
      </c>
      <c r="I692" s="19" t="str">
        <f>'Extraction IP'!F692&amp;'Extraction IP'!G692</f>
        <v>C4</v>
      </c>
      <c r="J692" s="44">
        <f t="array" ref="J692">INDEX(H:H,MATCH(1,(K692=A:A)*(L692=G:G),0))</f>
        <v>0</v>
      </c>
    </row>
    <row r="693" spans="1:10" s="15" customFormat="1" x14ac:dyDescent="0.25">
      <c r="A693" s="30" t="s">
        <v>1861</v>
      </c>
      <c r="B693" s="30" t="s">
        <v>250</v>
      </c>
      <c r="C693" s="30" t="s">
        <v>14</v>
      </c>
      <c r="D693" s="30" t="s">
        <v>10</v>
      </c>
      <c r="E693" s="30" t="s">
        <v>250</v>
      </c>
      <c r="F693" s="30" t="s">
        <v>149</v>
      </c>
      <c r="G693" s="30" t="s">
        <v>13</v>
      </c>
      <c r="H693" s="30" t="s">
        <v>252</v>
      </c>
      <c r="I693" s="19" t="str">
        <f>'Extraction IP'!F693&amp;'Extraction IP'!G693</f>
        <v>C0</v>
      </c>
      <c r="J693" s="44">
        <f t="array" ref="J693">INDEX(H:H,MATCH(1,(K693=A:A)*(L693=G:G),0))</f>
        <v>0</v>
      </c>
    </row>
    <row r="694" spans="1:10" s="15" customFormat="1" x14ac:dyDescent="0.25">
      <c r="A694" s="30" t="s">
        <v>1861</v>
      </c>
      <c r="B694" s="30" t="s">
        <v>250</v>
      </c>
      <c r="C694" s="30" t="s">
        <v>14</v>
      </c>
      <c r="D694" s="30" t="s">
        <v>10</v>
      </c>
      <c r="E694" s="30" t="s">
        <v>250</v>
      </c>
      <c r="F694" s="30" t="s">
        <v>28</v>
      </c>
      <c r="G694" s="30" t="s">
        <v>18</v>
      </c>
      <c r="H694" s="30" t="s">
        <v>253</v>
      </c>
      <c r="I694" s="19" t="str">
        <f>'Extraction IP'!F694&amp;'Extraction IP'!G694</f>
        <v>B8</v>
      </c>
      <c r="J694" s="44">
        <f t="array" ref="J694">INDEX(H:H,MATCH(1,(K694=A:A)*(L694=G:G),0))</f>
        <v>0</v>
      </c>
    </row>
    <row r="695" spans="1:10" s="15" customFormat="1" x14ac:dyDescent="0.25">
      <c r="A695" s="30" t="s">
        <v>1861</v>
      </c>
      <c r="B695" s="30" t="s">
        <v>250</v>
      </c>
      <c r="C695" s="30" t="s">
        <v>14</v>
      </c>
      <c r="D695" s="30" t="s">
        <v>10</v>
      </c>
      <c r="E695" s="30" t="s">
        <v>250</v>
      </c>
      <c r="F695" s="30" t="s">
        <v>28</v>
      </c>
      <c r="G695" s="30" t="s">
        <v>16</v>
      </c>
      <c r="H695" s="30" t="s">
        <v>254</v>
      </c>
      <c r="I695" s="19" t="str">
        <f>'Extraction IP'!F695&amp;'Extraction IP'!G695</f>
        <v>B4</v>
      </c>
      <c r="J695" s="44">
        <f t="array" ref="J695">INDEX(H:H,MATCH(1,(K695=A:A)*(L695=G:G),0))</f>
        <v>0</v>
      </c>
    </row>
    <row r="696" spans="1:10" s="15" customFormat="1" x14ac:dyDescent="0.25">
      <c r="A696" s="30" t="s">
        <v>1861</v>
      </c>
      <c r="B696" s="30" t="s">
        <v>250</v>
      </c>
      <c r="C696" s="30" t="s">
        <v>14</v>
      </c>
      <c r="D696" s="30" t="s">
        <v>10</v>
      </c>
      <c r="E696" s="30" t="s">
        <v>250</v>
      </c>
      <c r="F696" s="30" t="s">
        <v>28</v>
      </c>
      <c r="G696" s="30" t="s">
        <v>13</v>
      </c>
      <c r="H696" s="30" t="s">
        <v>255</v>
      </c>
      <c r="I696" s="19" t="str">
        <f>'Extraction IP'!F696&amp;'Extraction IP'!G696</f>
        <v>B0</v>
      </c>
      <c r="J696" s="44">
        <f t="array" ref="J696">INDEX(H:H,MATCH(1,(K696=A:A)*(L696=G:G),0))</f>
        <v>0</v>
      </c>
    </row>
    <row r="697" spans="1:10" s="15" customFormat="1" x14ac:dyDescent="0.25">
      <c r="A697" s="30" t="s">
        <v>1861</v>
      </c>
      <c r="B697" s="30" t="s">
        <v>250</v>
      </c>
      <c r="C697" s="30" t="s">
        <v>14</v>
      </c>
      <c r="D697" s="30" t="s">
        <v>10</v>
      </c>
      <c r="E697" s="30" t="s">
        <v>250</v>
      </c>
      <c r="F697" s="30" t="s">
        <v>32</v>
      </c>
      <c r="G697" s="30" t="s">
        <v>18</v>
      </c>
      <c r="H697" s="30" t="s">
        <v>256</v>
      </c>
      <c r="I697" s="19" t="str">
        <f>'Extraction IP'!F697&amp;'Extraction IP'!G697</f>
        <v>A8</v>
      </c>
      <c r="J697" s="44">
        <f t="array" ref="J697">INDEX(H:H,MATCH(1,(K697=A:A)*(L697=G:G),0))</f>
        <v>0</v>
      </c>
    </row>
    <row r="698" spans="1:10" s="15" customFormat="1" x14ac:dyDescent="0.25">
      <c r="A698" s="30" t="s">
        <v>1861</v>
      </c>
      <c r="B698" s="30" t="s">
        <v>250</v>
      </c>
      <c r="C698" s="30" t="s">
        <v>14</v>
      </c>
      <c r="D698" s="30" t="s">
        <v>10</v>
      </c>
      <c r="E698" s="30" t="s">
        <v>250</v>
      </c>
      <c r="F698" s="30" t="s">
        <v>32</v>
      </c>
      <c r="G698" s="30" t="s">
        <v>16</v>
      </c>
      <c r="H698" s="30" t="s">
        <v>257</v>
      </c>
      <c r="I698" s="19" t="str">
        <f>'Extraction IP'!F698&amp;'Extraction IP'!G698</f>
        <v>A4</v>
      </c>
      <c r="J698" s="44">
        <f t="array" ref="J698">INDEX(H:H,MATCH(1,(K698=A:A)*(L698=G:G),0))</f>
        <v>0</v>
      </c>
    </row>
    <row r="699" spans="1:10" s="15" customFormat="1" x14ac:dyDescent="0.25">
      <c r="A699" s="30" t="s">
        <v>1861</v>
      </c>
      <c r="B699" s="30" t="s">
        <v>250</v>
      </c>
      <c r="C699" s="30" t="s">
        <v>14</v>
      </c>
      <c r="D699" s="30" t="s">
        <v>10</v>
      </c>
      <c r="E699" s="30" t="s">
        <v>250</v>
      </c>
      <c r="F699" s="30" t="s">
        <v>32</v>
      </c>
      <c r="G699" s="30" t="s">
        <v>13</v>
      </c>
      <c r="H699" s="30" t="s">
        <v>258</v>
      </c>
      <c r="I699" s="19" t="str">
        <f>'Extraction IP'!F699&amp;'Extraction IP'!G699</f>
        <v>A0</v>
      </c>
      <c r="J699" s="44">
        <f t="array" ref="J699">INDEX(H:H,MATCH(1,(K699=A:A)*(L699=G:G),0))</f>
        <v>0</v>
      </c>
    </row>
    <row r="700" spans="1:10" s="15" customFormat="1" x14ac:dyDescent="0.25">
      <c r="A700" s="30" t="s">
        <v>1861</v>
      </c>
      <c r="B700" s="30" t="s">
        <v>250</v>
      </c>
      <c r="C700" s="30" t="s">
        <v>14</v>
      </c>
      <c r="D700" s="30" t="s">
        <v>10</v>
      </c>
      <c r="E700" s="30" t="s">
        <v>250</v>
      </c>
      <c r="F700" s="30" t="s">
        <v>24</v>
      </c>
      <c r="G700" s="30" t="s">
        <v>18</v>
      </c>
      <c r="H700" s="30" t="s">
        <v>289</v>
      </c>
      <c r="I700" s="19" t="str">
        <f>'Extraction IP'!F700&amp;'Extraction IP'!G700</f>
        <v>F8</v>
      </c>
      <c r="J700" s="44">
        <f t="array" ref="J700">INDEX(H:H,MATCH(1,(K700=A:A)*(L700=G:G),0))</f>
        <v>0</v>
      </c>
    </row>
    <row r="701" spans="1:10" s="15" customFormat="1" x14ac:dyDescent="0.25">
      <c r="A701" s="30" t="s">
        <v>1861</v>
      </c>
      <c r="B701" s="30" t="s">
        <v>250</v>
      </c>
      <c r="C701" s="30" t="s">
        <v>14</v>
      </c>
      <c r="D701" s="30" t="s">
        <v>10</v>
      </c>
      <c r="E701" s="30" t="s">
        <v>250</v>
      </c>
      <c r="F701" s="30" t="s">
        <v>24</v>
      </c>
      <c r="G701" s="30" t="s">
        <v>16</v>
      </c>
      <c r="H701" s="30" t="s">
        <v>290</v>
      </c>
      <c r="I701" s="19" t="str">
        <f>'Extraction IP'!F701&amp;'Extraction IP'!G701</f>
        <v>F4</v>
      </c>
      <c r="J701" s="44">
        <f t="array" ref="J701">INDEX(H:H,MATCH(1,(K701=A:A)*(L701=G:G),0))</f>
        <v>0</v>
      </c>
    </row>
    <row r="702" spans="1:10" s="15" customFormat="1" x14ac:dyDescent="0.25">
      <c r="A702" s="30" t="s">
        <v>1861</v>
      </c>
      <c r="B702" s="30" t="s">
        <v>250</v>
      </c>
      <c r="C702" s="30" t="s">
        <v>14</v>
      </c>
      <c r="D702" s="30" t="s">
        <v>10</v>
      </c>
      <c r="E702" s="30" t="s">
        <v>250</v>
      </c>
      <c r="F702" s="30" t="s">
        <v>24</v>
      </c>
      <c r="G702" s="30" t="s">
        <v>13</v>
      </c>
      <c r="H702" s="30" t="s">
        <v>291</v>
      </c>
      <c r="I702" s="19" t="str">
        <f>'Extraction IP'!F702&amp;'Extraction IP'!G702</f>
        <v>F0</v>
      </c>
      <c r="J702" s="44">
        <f t="array" ref="J702">INDEX(H:H,MATCH(1,(K702=A:A)*(L702=G:G),0))</f>
        <v>0</v>
      </c>
    </row>
    <row r="703" spans="1:10" s="15" customFormat="1" x14ac:dyDescent="0.25">
      <c r="A703" s="30" t="s">
        <v>1861</v>
      </c>
      <c r="B703" s="30" t="s">
        <v>250</v>
      </c>
      <c r="C703" s="30" t="s">
        <v>14</v>
      </c>
      <c r="D703" s="30" t="s">
        <v>10</v>
      </c>
      <c r="E703" s="30" t="s">
        <v>250</v>
      </c>
      <c r="F703" s="30" t="s">
        <v>20</v>
      </c>
      <c r="G703" s="30" t="s">
        <v>18</v>
      </c>
      <c r="H703" s="30" t="s">
        <v>292</v>
      </c>
      <c r="I703" s="19" t="str">
        <f>'Extraction IP'!F703&amp;'Extraction IP'!G703</f>
        <v>D8</v>
      </c>
      <c r="J703" s="44">
        <f t="array" ref="J703">INDEX(H:H,MATCH(1,(K703=A:A)*(L703=G:G),0))</f>
        <v>0</v>
      </c>
    </row>
    <row r="704" spans="1:10" s="15" customFormat="1" x14ac:dyDescent="0.25">
      <c r="A704" s="30" t="s">
        <v>1861</v>
      </c>
      <c r="B704" s="30" t="s">
        <v>250</v>
      </c>
      <c r="C704" s="30" t="s">
        <v>14</v>
      </c>
      <c r="D704" s="30" t="s">
        <v>10</v>
      </c>
      <c r="E704" s="30" t="s">
        <v>250</v>
      </c>
      <c r="F704" s="30" t="s">
        <v>20</v>
      </c>
      <c r="G704" s="30" t="s">
        <v>16</v>
      </c>
      <c r="H704" s="30" t="s">
        <v>293</v>
      </c>
      <c r="I704" s="19" t="str">
        <f>'Extraction IP'!F704&amp;'Extraction IP'!G704</f>
        <v>D4</v>
      </c>
      <c r="J704" s="44">
        <f t="array" ref="J704">INDEX(H:H,MATCH(1,(K704=A:A)*(L704=G:G),0))</f>
        <v>0</v>
      </c>
    </row>
    <row r="705" spans="1:10" s="15" customFormat="1" x14ac:dyDescent="0.25">
      <c r="A705" s="30" t="s">
        <v>1861</v>
      </c>
      <c r="B705" s="30" t="s">
        <v>250</v>
      </c>
      <c r="C705" s="30" t="s">
        <v>14</v>
      </c>
      <c r="D705" s="30" t="s">
        <v>10</v>
      </c>
      <c r="E705" s="30" t="s">
        <v>250</v>
      </c>
      <c r="F705" s="30" t="s">
        <v>20</v>
      </c>
      <c r="G705" s="30" t="s">
        <v>13</v>
      </c>
      <c r="H705" s="30" t="s">
        <v>294</v>
      </c>
      <c r="I705" s="19" t="str">
        <f>'Extraction IP'!F705&amp;'Extraction IP'!G705</f>
        <v>D0</v>
      </c>
      <c r="J705" s="44">
        <f t="array" ref="J705">INDEX(H:H,MATCH(1,(K705=A:A)*(L705=G:G),0))</f>
        <v>0</v>
      </c>
    </row>
    <row r="706" spans="1:10" s="15" customFormat="1" x14ac:dyDescent="0.25">
      <c r="A706" s="30" t="s">
        <v>1862</v>
      </c>
      <c r="B706" s="30" t="s">
        <v>250</v>
      </c>
      <c r="C706" s="30" t="s">
        <v>14</v>
      </c>
      <c r="D706" s="30" t="s">
        <v>10</v>
      </c>
      <c r="E706" s="30" t="s">
        <v>250</v>
      </c>
      <c r="F706" s="30" t="s">
        <v>24</v>
      </c>
      <c r="G706" s="30" t="s">
        <v>16</v>
      </c>
      <c r="H706" s="30" t="s">
        <v>259</v>
      </c>
      <c r="I706" s="19" t="str">
        <f>'Extraction IP'!F706&amp;'Extraction IP'!G706</f>
        <v>F4</v>
      </c>
      <c r="J706" s="44">
        <f t="array" ref="J706">INDEX(H:H,MATCH(1,(K706=A:A)*(L706=G:G),0))</f>
        <v>0</v>
      </c>
    </row>
    <row r="707" spans="1:10" s="15" customFormat="1" x14ac:dyDescent="0.25">
      <c r="A707" s="30" t="s">
        <v>1862</v>
      </c>
      <c r="B707" s="30" t="s">
        <v>250</v>
      </c>
      <c r="C707" s="30" t="s">
        <v>14</v>
      </c>
      <c r="D707" s="30" t="s">
        <v>10</v>
      </c>
      <c r="E707" s="30" t="s">
        <v>250</v>
      </c>
      <c r="F707" s="30" t="s">
        <v>24</v>
      </c>
      <c r="G707" s="30" t="s">
        <v>18</v>
      </c>
      <c r="H707" s="30" t="s">
        <v>260</v>
      </c>
      <c r="I707" s="19" t="str">
        <f>'Extraction IP'!F707&amp;'Extraction IP'!G707</f>
        <v>F8</v>
      </c>
      <c r="J707" s="44">
        <f t="array" ref="J707">INDEX(H:H,MATCH(1,(K707=A:A)*(L707=G:G),0))</f>
        <v>0</v>
      </c>
    </row>
    <row r="708" spans="1:10" s="15" customFormat="1" x14ac:dyDescent="0.25">
      <c r="A708" s="30" t="s">
        <v>1862</v>
      </c>
      <c r="B708" s="30" t="s">
        <v>250</v>
      </c>
      <c r="C708" s="30" t="s">
        <v>14</v>
      </c>
      <c r="D708" s="30" t="s">
        <v>10</v>
      </c>
      <c r="E708" s="30" t="s">
        <v>250</v>
      </c>
      <c r="F708" s="30" t="s">
        <v>24</v>
      </c>
      <c r="G708" s="30" t="s">
        <v>13</v>
      </c>
      <c r="H708" s="30" t="s">
        <v>261</v>
      </c>
      <c r="I708" s="19" t="str">
        <f>'Extraction IP'!F708&amp;'Extraction IP'!G708</f>
        <v>F0</v>
      </c>
      <c r="J708" s="44">
        <f t="array" ref="J708">INDEX(H:H,MATCH(1,(K708=A:A)*(L708=G:G),0))</f>
        <v>0</v>
      </c>
    </row>
    <row r="709" spans="1:10" s="15" customFormat="1" x14ac:dyDescent="0.25">
      <c r="A709" s="30" t="s">
        <v>1862</v>
      </c>
      <c r="B709" s="30" t="s">
        <v>250</v>
      </c>
      <c r="C709" s="30" t="s">
        <v>14</v>
      </c>
      <c r="D709" s="30" t="s">
        <v>10</v>
      </c>
      <c r="E709" s="30" t="s">
        <v>250</v>
      </c>
      <c r="F709" s="30" t="s">
        <v>20</v>
      </c>
      <c r="G709" s="30" t="s">
        <v>18</v>
      </c>
      <c r="H709" s="30" t="s">
        <v>262</v>
      </c>
      <c r="I709" s="19" t="str">
        <f>'Extraction IP'!F709&amp;'Extraction IP'!G709</f>
        <v>D8</v>
      </c>
      <c r="J709" s="44">
        <f t="array" ref="J709">INDEX(H:H,MATCH(1,(K709=A:A)*(L709=G:G),0))</f>
        <v>0</v>
      </c>
    </row>
    <row r="710" spans="1:10" s="15" customFormat="1" x14ac:dyDescent="0.25">
      <c r="A710" s="30" t="s">
        <v>1862</v>
      </c>
      <c r="B710" s="30" t="s">
        <v>250</v>
      </c>
      <c r="C710" s="30" t="s">
        <v>14</v>
      </c>
      <c r="D710" s="30" t="s">
        <v>10</v>
      </c>
      <c r="E710" s="30" t="s">
        <v>250</v>
      </c>
      <c r="F710" s="30" t="s">
        <v>20</v>
      </c>
      <c r="G710" s="30" t="s">
        <v>16</v>
      </c>
      <c r="H710" s="30" t="s">
        <v>263</v>
      </c>
      <c r="I710" s="19" t="str">
        <f>'Extraction IP'!F710&amp;'Extraction IP'!G710</f>
        <v>D4</v>
      </c>
      <c r="J710" s="44">
        <f t="array" ref="J710">INDEX(H:H,MATCH(1,(K710=A:A)*(L710=G:G),0))</f>
        <v>0</v>
      </c>
    </row>
    <row r="711" spans="1:10" s="15" customFormat="1" x14ac:dyDescent="0.25">
      <c r="A711" s="30" t="s">
        <v>1862</v>
      </c>
      <c r="B711" s="30" t="s">
        <v>250</v>
      </c>
      <c r="C711" s="30" t="s">
        <v>14</v>
      </c>
      <c r="D711" s="30" t="s">
        <v>10</v>
      </c>
      <c r="E711" s="30" t="s">
        <v>250</v>
      </c>
      <c r="F711" s="30" t="s">
        <v>20</v>
      </c>
      <c r="G711" s="30" t="s">
        <v>13</v>
      </c>
      <c r="H711" s="30" t="s">
        <v>264</v>
      </c>
      <c r="I711" s="19" t="str">
        <f>'Extraction IP'!F711&amp;'Extraction IP'!G711</f>
        <v>D0</v>
      </c>
      <c r="J711" s="44">
        <f t="array" ref="J711">INDEX(H:H,MATCH(1,(K711=A:A)*(L711=G:G),0))</f>
        <v>0</v>
      </c>
    </row>
    <row r="712" spans="1:10" s="15" customFormat="1" x14ac:dyDescent="0.25">
      <c r="A712" s="30" t="s">
        <v>1862</v>
      </c>
      <c r="B712" s="30" t="s">
        <v>250</v>
      </c>
      <c r="C712" s="30" t="s">
        <v>14</v>
      </c>
      <c r="D712" s="30" t="s">
        <v>10</v>
      </c>
      <c r="E712" s="30" t="s">
        <v>250</v>
      </c>
      <c r="F712" s="30" t="s">
        <v>149</v>
      </c>
      <c r="G712" s="30" t="s">
        <v>18</v>
      </c>
      <c r="H712" s="30" t="s">
        <v>265</v>
      </c>
      <c r="I712" s="19" t="str">
        <f>'Extraction IP'!F712&amp;'Extraction IP'!G712</f>
        <v>C8</v>
      </c>
      <c r="J712" s="44">
        <f t="array" ref="J712">INDEX(H:H,MATCH(1,(K712=A:A)*(L712=G:G),0))</f>
        <v>0</v>
      </c>
    </row>
    <row r="713" spans="1:10" s="15" customFormat="1" x14ac:dyDescent="0.25">
      <c r="A713" s="30" t="s">
        <v>1862</v>
      </c>
      <c r="B713" s="30" t="s">
        <v>250</v>
      </c>
      <c r="C713" s="30" t="s">
        <v>14</v>
      </c>
      <c r="D713" s="30" t="s">
        <v>10</v>
      </c>
      <c r="E713" s="30" t="s">
        <v>250</v>
      </c>
      <c r="F713" s="30" t="s">
        <v>149</v>
      </c>
      <c r="G713" s="30" t="s">
        <v>16</v>
      </c>
      <c r="H713" s="30" t="s">
        <v>266</v>
      </c>
      <c r="I713" s="19" t="str">
        <f>'Extraction IP'!F713&amp;'Extraction IP'!G713</f>
        <v>C4</v>
      </c>
      <c r="J713" s="44">
        <f t="array" ref="J713">INDEX(H:H,MATCH(1,(K713=A:A)*(L713=G:G),0))</f>
        <v>0</v>
      </c>
    </row>
    <row r="714" spans="1:10" s="15" customFormat="1" x14ac:dyDescent="0.25">
      <c r="A714" s="30" t="s">
        <v>1862</v>
      </c>
      <c r="B714" s="30" t="s">
        <v>250</v>
      </c>
      <c r="C714" s="30" t="s">
        <v>14</v>
      </c>
      <c r="D714" s="30" t="s">
        <v>10</v>
      </c>
      <c r="E714" s="30" t="s">
        <v>250</v>
      </c>
      <c r="F714" s="30" t="s">
        <v>149</v>
      </c>
      <c r="G714" s="30" t="s">
        <v>13</v>
      </c>
      <c r="H714" s="30" t="s">
        <v>267</v>
      </c>
      <c r="I714" s="19" t="str">
        <f>'Extraction IP'!F714&amp;'Extraction IP'!G714</f>
        <v>C0</v>
      </c>
      <c r="J714" s="44">
        <f t="array" ref="J714">INDEX(H:H,MATCH(1,(K714=A:A)*(L714=G:G),0))</f>
        <v>0</v>
      </c>
    </row>
    <row r="715" spans="1:10" s="15" customFormat="1" x14ac:dyDescent="0.25">
      <c r="A715" s="30" t="s">
        <v>1862</v>
      </c>
      <c r="B715" s="30" t="s">
        <v>250</v>
      </c>
      <c r="C715" s="30" t="s">
        <v>14</v>
      </c>
      <c r="D715" s="30" t="s">
        <v>10</v>
      </c>
      <c r="E715" s="30" t="s">
        <v>250</v>
      </c>
      <c r="F715" s="30" t="s">
        <v>28</v>
      </c>
      <c r="G715" s="30" t="s">
        <v>18</v>
      </c>
      <c r="H715" s="30" t="s">
        <v>268</v>
      </c>
      <c r="I715" s="19" t="str">
        <f>'Extraction IP'!F715&amp;'Extraction IP'!G715</f>
        <v>B8</v>
      </c>
      <c r="J715" s="44">
        <f t="array" ref="J715">INDEX(H:H,MATCH(1,(K715=A:A)*(L715=G:G),0))</f>
        <v>0</v>
      </c>
    </row>
    <row r="716" spans="1:10" s="15" customFormat="1" x14ac:dyDescent="0.25">
      <c r="A716" s="30" t="s">
        <v>1862</v>
      </c>
      <c r="B716" s="30" t="s">
        <v>250</v>
      </c>
      <c r="C716" s="30" t="s">
        <v>14</v>
      </c>
      <c r="D716" s="30" t="s">
        <v>10</v>
      </c>
      <c r="E716" s="30" t="s">
        <v>250</v>
      </c>
      <c r="F716" s="30" t="s">
        <v>28</v>
      </c>
      <c r="G716" s="30" t="s">
        <v>16</v>
      </c>
      <c r="H716" s="30" t="s">
        <v>269</v>
      </c>
      <c r="I716" s="19" t="str">
        <f>'Extraction IP'!F716&amp;'Extraction IP'!G716</f>
        <v>B4</v>
      </c>
      <c r="J716" s="44">
        <f t="array" ref="J716">INDEX(H:H,MATCH(1,(K716=A:A)*(L716=G:G),0))</f>
        <v>0</v>
      </c>
    </row>
    <row r="717" spans="1:10" s="15" customFormat="1" x14ac:dyDescent="0.25">
      <c r="A717" s="30" t="s">
        <v>1862</v>
      </c>
      <c r="B717" s="30" t="s">
        <v>250</v>
      </c>
      <c r="C717" s="30" t="s">
        <v>14</v>
      </c>
      <c r="D717" s="30" t="s">
        <v>10</v>
      </c>
      <c r="E717" s="30" t="s">
        <v>250</v>
      </c>
      <c r="F717" s="30" t="s">
        <v>28</v>
      </c>
      <c r="G717" s="30" t="s">
        <v>13</v>
      </c>
      <c r="H717" s="30" t="s">
        <v>270</v>
      </c>
      <c r="I717" s="19" t="str">
        <f>'Extraction IP'!F717&amp;'Extraction IP'!G717</f>
        <v>B0</v>
      </c>
      <c r="J717" s="44">
        <f t="array" ref="J717">INDEX(H:H,MATCH(1,(K717=A:A)*(L717=G:G),0))</f>
        <v>0</v>
      </c>
    </row>
    <row r="718" spans="1:10" s="15" customFormat="1" x14ac:dyDescent="0.25">
      <c r="A718" s="30" t="s">
        <v>1862</v>
      </c>
      <c r="B718" s="30" t="s">
        <v>250</v>
      </c>
      <c r="C718" s="30" t="s">
        <v>14</v>
      </c>
      <c r="D718" s="30" t="s">
        <v>10</v>
      </c>
      <c r="E718" s="30" t="s">
        <v>250</v>
      </c>
      <c r="F718" s="30" t="s">
        <v>32</v>
      </c>
      <c r="G718" s="30" t="s">
        <v>18</v>
      </c>
      <c r="H718" s="30" t="s">
        <v>271</v>
      </c>
      <c r="I718" s="19" t="str">
        <f>'Extraction IP'!F718&amp;'Extraction IP'!G718</f>
        <v>A8</v>
      </c>
      <c r="J718" s="44">
        <f t="array" ref="J718">INDEX(H:H,MATCH(1,(K718=A:A)*(L718=G:G),0))</f>
        <v>0</v>
      </c>
    </row>
    <row r="719" spans="1:10" s="15" customFormat="1" x14ac:dyDescent="0.25">
      <c r="A719" s="30" t="s">
        <v>1862</v>
      </c>
      <c r="B719" s="30" t="s">
        <v>250</v>
      </c>
      <c r="C719" s="30" t="s">
        <v>14</v>
      </c>
      <c r="D719" s="30" t="s">
        <v>10</v>
      </c>
      <c r="E719" s="30" t="s">
        <v>250</v>
      </c>
      <c r="F719" s="30" t="s">
        <v>32</v>
      </c>
      <c r="G719" s="30" t="s">
        <v>16</v>
      </c>
      <c r="H719" s="30" t="s">
        <v>272</v>
      </c>
      <c r="I719" s="19" t="str">
        <f>'Extraction IP'!F719&amp;'Extraction IP'!G719</f>
        <v>A4</v>
      </c>
      <c r="J719" s="44">
        <f t="array" ref="J719">INDEX(H:H,MATCH(1,(K719=A:A)*(L719=G:G),0))</f>
        <v>0</v>
      </c>
    </row>
    <row r="720" spans="1:10" s="15" customFormat="1" x14ac:dyDescent="0.25">
      <c r="A720" s="30" t="s">
        <v>1862</v>
      </c>
      <c r="B720" s="30" t="s">
        <v>250</v>
      </c>
      <c r="C720" s="30" t="s">
        <v>14</v>
      </c>
      <c r="D720" s="30" t="s">
        <v>10</v>
      </c>
      <c r="E720" s="30" t="s">
        <v>250</v>
      </c>
      <c r="F720" s="30" t="s">
        <v>32</v>
      </c>
      <c r="G720" s="30" t="s">
        <v>13</v>
      </c>
      <c r="H720" s="30" t="s">
        <v>273</v>
      </c>
      <c r="I720" s="19" t="str">
        <f>'Extraction IP'!F720&amp;'Extraction IP'!G720</f>
        <v>A0</v>
      </c>
      <c r="J720" s="44">
        <f t="array" ref="J720">INDEX(H:H,MATCH(1,(K720=A:A)*(L720=G:G),0))</f>
        <v>0</v>
      </c>
    </row>
    <row r="721" spans="1:10" s="15" customFormat="1" x14ac:dyDescent="0.25">
      <c r="A721" s="30" t="s">
        <v>1863</v>
      </c>
      <c r="B721" s="30" t="s">
        <v>250</v>
      </c>
      <c r="C721" s="30" t="s">
        <v>14</v>
      </c>
      <c r="D721" s="30" t="s">
        <v>10</v>
      </c>
      <c r="E721" s="30" t="s">
        <v>250</v>
      </c>
      <c r="F721" s="30" t="s">
        <v>149</v>
      </c>
      <c r="G721" s="30" t="s">
        <v>18</v>
      </c>
      <c r="H721" s="30" t="s">
        <v>460</v>
      </c>
      <c r="I721" s="19" t="str">
        <f>'Extraction IP'!F721&amp;'Extraction IP'!G721</f>
        <v>C8</v>
      </c>
      <c r="J721" s="44">
        <f t="array" ref="J721">INDEX(H:H,MATCH(1,(K721=A:A)*(L721=G:G),0))</f>
        <v>0</v>
      </c>
    </row>
    <row r="722" spans="1:10" s="15" customFormat="1" x14ac:dyDescent="0.25">
      <c r="A722" s="30" t="s">
        <v>1863</v>
      </c>
      <c r="B722" s="30" t="s">
        <v>250</v>
      </c>
      <c r="C722" s="30" t="s">
        <v>14</v>
      </c>
      <c r="D722" s="30" t="s">
        <v>10</v>
      </c>
      <c r="E722" s="30" t="s">
        <v>250</v>
      </c>
      <c r="F722" s="30" t="s">
        <v>28</v>
      </c>
      <c r="G722" s="30" t="s">
        <v>16</v>
      </c>
      <c r="H722" s="30" t="s">
        <v>461</v>
      </c>
      <c r="I722" s="19" t="str">
        <f>'Extraction IP'!F722&amp;'Extraction IP'!G722</f>
        <v>B4</v>
      </c>
      <c r="J722" s="44">
        <f t="array" ref="J722">INDEX(H:H,MATCH(1,(K722=A:A)*(L722=G:G),0))</f>
        <v>0</v>
      </c>
    </row>
    <row r="723" spans="1:10" s="15" customFormat="1" x14ac:dyDescent="0.25">
      <c r="A723" s="30" t="s">
        <v>1863</v>
      </c>
      <c r="B723" s="30" t="s">
        <v>250</v>
      </c>
      <c r="C723" s="30" t="s">
        <v>14</v>
      </c>
      <c r="D723" s="30" t="s">
        <v>10</v>
      </c>
      <c r="E723" s="30" t="s">
        <v>250</v>
      </c>
      <c r="F723" s="30" t="s">
        <v>32</v>
      </c>
      <c r="G723" s="30" t="s">
        <v>13</v>
      </c>
      <c r="H723" s="30" t="s">
        <v>462</v>
      </c>
      <c r="I723" s="19" t="str">
        <f>'Extraction IP'!F723&amp;'Extraction IP'!G723</f>
        <v>A0</v>
      </c>
      <c r="J723" s="44">
        <f t="array" ref="J723">INDEX(H:H,MATCH(1,(K723=A:A)*(L723=G:G),0))</f>
        <v>0</v>
      </c>
    </row>
    <row r="724" spans="1:10" s="15" customFormat="1" x14ac:dyDescent="0.25">
      <c r="A724" s="30" t="s">
        <v>1864</v>
      </c>
      <c r="B724" s="30" t="s">
        <v>250</v>
      </c>
      <c r="C724" s="30" t="s">
        <v>14</v>
      </c>
      <c r="D724" s="30" t="s">
        <v>10</v>
      </c>
      <c r="E724" s="30" t="s">
        <v>250</v>
      </c>
      <c r="F724" s="30" t="s">
        <v>149</v>
      </c>
      <c r="G724" s="30" t="s">
        <v>18</v>
      </c>
      <c r="H724" s="30" t="s">
        <v>463</v>
      </c>
      <c r="I724" s="19" t="str">
        <f>'Extraction IP'!F724&amp;'Extraction IP'!G724</f>
        <v>C8</v>
      </c>
      <c r="J724" s="44">
        <f t="array" ref="J724">INDEX(H:H,MATCH(1,(K724=A:A)*(L724=G:G),0))</f>
        <v>0</v>
      </c>
    </row>
    <row r="725" spans="1:10" s="15" customFormat="1" x14ac:dyDescent="0.25">
      <c r="A725" s="30" t="s">
        <v>1864</v>
      </c>
      <c r="B725" s="30" t="s">
        <v>250</v>
      </c>
      <c r="C725" s="30" t="s">
        <v>14</v>
      </c>
      <c r="D725" s="30" t="s">
        <v>10</v>
      </c>
      <c r="E725" s="30" t="s">
        <v>250</v>
      </c>
      <c r="F725" s="30" t="s">
        <v>28</v>
      </c>
      <c r="G725" s="30" t="s">
        <v>16</v>
      </c>
      <c r="H725" s="30" t="s">
        <v>464</v>
      </c>
      <c r="I725" s="19" t="str">
        <f>'Extraction IP'!F725&amp;'Extraction IP'!G725</f>
        <v>B4</v>
      </c>
      <c r="J725" s="44">
        <f t="array" ref="J725">INDEX(H:H,MATCH(1,(K725=A:A)*(L725=G:G),0))</f>
        <v>0</v>
      </c>
    </row>
    <row r="726" spans="1:10" s="15" customFormat="1" x14ac:dyDescent="0.25">
      <c r="A726" s="30" t="s">
        <v>1864</v>
      </c>
      <c r="B726" s="30" t="s">
        <v>250</v>
      </c>
      <c r="C726" s="30" t="s">
        <v>14</v>
      </c>
      <c r="D726" s="30" t="s">
        <v>10</v>
      </c>
      <c r="E726" s="30" t="s">
        <v>250</v>
      </c>
      <c r="F726" s="30" t="s">
        <v>32</v>
      </c>
      <c r="G726" s="30" t="s">
        <v>13</v>
      </c>
      <c r="H726" s="30" t="s">
        <v>465</v>
      </c>
      <c r="I726" s="19" t="str">
        <f>'Extraction IP'!F726&amp;'Extraction IP'!G726</f>
        <v>A0</v>
      </c>
      <c r="J726" s="44">
        <f t="array" ref="J726">INDEX(H:H,MATCH(1,(K726=A:A)*(L726=G:G),0))</f>
        <v>0</v>
      </c>
    </row>
    <row r="727" spans="1:10" s="15" customFormat="1" x14ac:dyDescent="0.25">
      <c r="A727" s="30" t="s">
        <v>1865</v>
      </c>
      <c r="B727" s="30" t="s">
        <v>250</v>
      </c>
      <c r="C727" s="30" t="s">
        <v>14</v>
      </c>
      <c r="D727" s="30" t="s">
        <v>10</v>
      </c>
      <c r="E727" s="30" t="s">
        <v>250</v>
      </c>
      <c r="F727" s="30" t="s">
        <v>149</v>
      </c>
      <c r="G727" s="30" t="s">
        <v>18</v>
      </c>
      <c r="H727" s="30" t="s">
        <v>466</v>
      </c>
      <c r="I727" s="19" t="str">
        <f>'Extraction IP'!F727&amp;'Extraction IP'!G727</f>
        <v>C8</v>
      </c>
      <c r="J727" s="44">
        <f t="array" ref="J727">INDEX(H:H,MATCH(1,(K727=A:A)*(L727=G:G),0))</f>
        <v>0</v>
      </c>
    </row>
    <row r="728" spans="1:10" s="15" customFormat="1" x14ac:dyDescent="0.25">
      <c r="A728" s="30" t="s">
        <v>1865</v>
      </c>
      <c r="B728" s="30" t="s">
        <v>250</v>
      </c>
      <c r="C728" s="30" t="s">
        <v>14</v>
      </c>
      <c r="D728" s="30" t="s">
        <v>10</v>
      </c>
      <c r="E728" s="30" t="s">
        <v>250</v>
      </c>
      <c r="F728" s="30" t="s">
        <v>28</v>
      </c>
      <c r="G728" s="30" t="s">
        <v>16</v>
      </c>
      <c r="H728" s="30" t="s">
        <v>467</v>
      </c>
      <c r="I728" s="19" t="str">
        <f>'Extraction IP'!F728&amp;'Extraction IP'!G728</f>
        <v>B4</v>
      </c>
      <c r="J728" s="44">
        <f t="array" ref="J728">INDEX(H:H,MATCH(1,(K728=A:A)*(L728=G:G),0))</f>
        <v>0</v>
      </c>
    </row>
    <row r="729" spans="1:10" s="15" customFormat="1" x14ac:dyDescent="0.25">
      <c r="A729" s="30" t="s">
        <v>1865</v>
      </c>
      <c r="B729" s="30" t="s">
        <v>250</v>
      </c>
      <c r="C729" s="30" t="s">
        <v>14</v>
      </c>
      <c r="D729" s="30" t="s">
        <v>10</v>
      </c>
      <c r="E729" s="30" t="s">
        <v>250</v>
      </c>
      <c r="F729" s="30" t="s">
        <v>32</v>
      </c>
      <c r="G729" s="30" t="s">
        <v>13</v>
      </c>
      <c r="H729" s="30" t="s">
        <v>468</v>
      </c>
      <c r="I729" s="19" t="str">
        <f>'Extraction IP'!F729&amp;'Extraction IP'!G729</f>
        <v>A0</v>
      </c>
      <c r="J729" s="44">
        <f t="array" ref="J729">INDEX(H:H,MATCH(1,(K729=A:A)*(L729=G:G),0))</f>
        <v>0</v>
      </c>
    </row>
    <row r="730" spans="1:10" s="16" customFormat="1" x14ac:dyDescent="0.25">
      <c r="A730" s="32" t="s">
        <v>1894</v>
      </c>
      <c r="B730" s="32" t="s">
        <v>11</v>
      </c>
      <c r="C730" s="32" t="s">
        <v>4</v>
      </c>
      <c r="D730" s="32" t="s">
        <v>10</v>
      </c>
      <c r="E730" s="32" t="s">
        <v>11</v>
      </c>
      <c r="F730" s="32" t="s">
        <v>36</v>
      </c>
      <c r="G730" s="32" t="s">
        <v>16</v>
      </c>
      <c r="H730" s="32" t="s">
        <v>1073</v>
      </c>
      <c r="I730" s="19" t="str">
        <f>'Extraction IP'!F730&amp;'Extraction IP'!G730</f>
        <v>H4</v>
      </c>
      <c r="J730" s="47">
        <f t="array" ref="J730">INDEX(H:H,MATCH(1,(K730=A:A)*(L730=G:G),0))</f>
        <v>0</v>
      </c>
    </row>
    <row r="731" spans="1:10" s="16" customFormat="1" x14ac:dyDescent="0.25">
      <c r="A731" s="32" t="s">
        <v>1894</v>
      </c>
      <c r="B731" s="32" t="s">
        <v>11</v>
      </c>
      <c r="C731" s="32" t="s">
        <v>4</v>
      </c>
      <c r="D731" s="32" t="s">
        <v>10</v>
      </c>
      <c r="E731" s="32" t="s">
        <v>11</v>
      </c>
      <c r="F731" s="32" t="s">
        <v>32</v>
      </c>
      <c r="G731" s="32" t="s">
        <v>13</v>
      </c>
      <c r="H731" s="32" t="s">
        <v>1075</v>
      </c>
      <c r="I731" s="19" t="str">
        <f>'Extraction IP'!F731&amp;'Extraction IP'!G731</f>
        <v>A0</v>
      </c>
      <c r="J731" s="47">
        <f t="array" ref="J731">INDEX(H:H,MATCH(1,(K731=A:A)*(L731=G:G),0))</f>
        <v>0</v>
      </c>
    </row>
    <row r="732" spans="1:10" s="16" customFormat="1" x14ac:dyDescent="0.25">
      <c r="A732" s="32" t="s">
        <v>1894</v>
      </c>
      <c r="B732" s="32" t="s">
        <v>11</v>
      </c>
      <c r="C732" s="32" t="s">
        <v>4</v>
      </c>
      <c r="D732" s="32" t="s">
        <v>10</v>
      </c>
      <c r="E732" s="32" t="s">
        <v>11</v>
      </c>
      <c r="F732" s="32" t="s">
        <v>32</v>
      </c>
      <c r="G732" s="32" t="s">
        <v>16</v>
      </c>
      <c r="H732" s="32" t="s">
        <v>1076</v>
      </c>
      <c r="I732" s="19" t="str">
        <f>'Extraction IP'!F732&amp;'Extraction IP'!G732</f>
        <v>A4</v>
      </c>
      <c r="J732" s="47">
        <f t="array" ref="J732">INDEX(H:H,MATCH(1,(K732=A:A)*(L732=G:G),0))</f>
        <v>0</v>
      </c>
    </row>
    <row r="733" spans="1:10" s="16" customFormat="1" x14ac:dyDescent="0.25">
      <c r="A733" s="32" t="s">
        <v>1894</v>
      </c>
      <c r="B733" s="32" t="s">
        <v>11</v>
      </c>
      <c r="C733" s="32" t="s">
        <v>4</v>
      </c>
      <c r="D733" s="32" t="s">
        <v>10</v>
      </c>
      <c r="E733" s="32" t="s">
        <v>11</v>
      </c>
      <c r="F733" s="32" t="s">
        <v>32</v>
      </c>
      <c r="G733" s="32" t="s">
        <v>18</v>
      </c>
      <c r="H733" s="32" t="s">
        <v>1077</v>
      </c>
      <c r="I733" s="19" t="str">
        <f>'Extraction IP'!F733&amp;'Extraction IP'!G733</f>
        <v>A8</v>
      </c>
      <c r="J733" s="47">
        <f t="array" ref="J733">INDEX(H:H,MATCH(1,(K733=A:A)*(L733=G:G),0))</f>
        <v>0</v>
      </c>
    </row>
    <row r="734" spans="1:10" s="16" customFormat="1" x14ac:dyDescent="0.25">
      <c r="A734" s="32" t="s">
        <v>1894</v>
      </c>
      <c r="B734" s="32" t="s">
        <v>11</v>
      </c>
      <c r="C734" s="32" t="s">
        <v>4</v>
      </c>
      <c r="D734" s="32" t="s">
        <v>10</v>
      </c>
      <c r="E734" s="32" t="s">
        <v>11</v>
      </c>
      <c r="F734" s="32" t="s">
        <v>1725</v>
      </c>
      <c r="G734" s="32" t="s">
        <v>13</v>
      </c>
      <c r="H734" s="32" t="s">
        <v>1081</v>
      </c>
      <c r="I734" s="19" t="str">
        <f>'Extraction IP'!F734&amp;'Extraction IP'!G734</f>
        <v>R0</v>
      </c>
      <c r="J734" s="47">
        <f t="array" ref="J734">INDEX(H:H,MATCH(1,(K734=A:A)*(L734=G:G),0))</f>
        <v>0</v>
      </c>
    </row>
    <row r="735" spans="1:10" s="16" customFormat="1" x14ac:dyDescent="0.25">
      <c r="A735" s="32" t="s">
        <v>1894</v>
      </c>
      <c r="B735" s="32" t="s">
        <v>11</v>
      </c>
      <c r="C735" s="32" t="s">
        <v>4</v>
      </c>
      <c r="D735" s="32" t="s">
        <v>10</v>
      </c>
      <c r="E735" s="32" t="s">
        <v>11</v>
      </c>
      <c r="F735" s="32" t="s">
        <v>1725</v>
      </c>
      <c r="G735" s="32" t="s">
        <v>16</v>
      </c>
      <c r="H735" s="32" t="s">
        <v>1082</v>
      </c>
      <c r="I735" s="19" t="str">
        <f>'Extraction IP'!F735&amp;'Extraction IP'!G735</f>
        <v>R4</v>
      </c>
      <c r="J735" s="47">
        <f t="array" ref="J735">INDEX(H:H,MATCH(1,(K735=A:A)*(L735=G:G),0))</f>
        <v>0</v>
      </c>
    </row>
    <row r="736" spans="1:10" s="16" customFormat="1" x14ac:dyDescent="0.25">
      <c r="A736" s="32" t="s">
        <v>1894</v>
      </c>
      <c r="B736" s="32" t="s">
        <v>11</v>
      </c>
      <c r="C736" s="32" t="s">
        <v>4</v>
      </c>
      <c r="D736" s="32" t="s">
        <v>10</v>
      </c>
      <c r="E736" s="32" t="s">
        <v>11</v>
      </c>
      <c r="F736" s="32" t="s">
        <v>1725</v>
      </c>
      <c r="G736" s="32" t="s">
        <v>18</v>
      </c>
      <c r="H736" s="32" t="s">
        <v>1083</v>
      </c>
      <c r="I736" s="19" t="str">
        <f>'Extraction IP'!F736&amp;'Extraction IP'!G736</f>
        <v>R8</v>
      </c>
      <c r="J736" s="47">
        <f t="array" ref="J736">INDEX(H:H,MATCH(1,(K736=A:A)*(L736=G:G),0))</f>
        <v>0</v>
      </c>
    </row>
    <row r="737" spans="1:10" s="16" customFormat="1" x14ac:dyDescent="0.25">
      <c r="A737" s="32" t="s">
        <v>1894</v>
      </c>
      <c r="B737" s="32" t="s">
        <v>11</v>
      </c>
      <c r="C737" s="32" t="s">
        <v>4</v>
      </c>
      <c r="D737" s="32" t="s">
        <v>10</v>
      </c>
      <c r="E737" s="32" t="s">
        <v>11</v>
      </c>
      <c r="F737" s="32" t="s">
        <v>1725</v>
      </c>
      <c r="G737" s="32" t="s">
        <v>13</v>
      </c>
      <c r="H737" s="32" t="s">
        <v>1090</v>
      </c>
      <c r="I737" s="19" t="str">
        <f>'Extraction IP'!F737&amp;'Extraction IP'!G737</f>
        <v>R0</v>
      </c>
      <c r="J737" s="47">
        <f t="array" ref="J737">INDEX(H:H,MATCH(1,(K737=A:A)*(L737=G:G),0))</f>
        <v>0</v>
      </c>
    </row>
    <row r="738" spans="1:10" s="16" customFormat="1" x14ac:dyDescent="0.25">
      <c r="A738" s="32" t="s">
        <v>1894</v>
      </c>
      <c r="B738" s="32" t="s">
        <v>11</v>
      </c>
      <c r="C738" s="32" t="s">
        <v>4</v>
      </c>
      <c r="D738" s="32" t="s">
        <v>10</v>
      </c>
      <c r="E738" s="32" t="s">
        <v>11</v>
      </c>
      <c r="F738" s="32" t="s">
        <v>1725</v>
      </c>
      <c r="G738" s="32" t="s">
        <v>16</v>
      </c>
      <c r="H738" s="32" t="s">
        <v>1091</v>
      </c>
      <c r="I738" s="19" t="str">
        <f>'Extraction IP'!F738&amp;'Extraction IP'!G738</f>
        <v>R4</v>
      </c>
      <c r="J738" s="47">
        <f t="array" ref="J738">INDEX(H:H,MATCH(1,(K738=A:A)*(L738=G:G),0))</f>
        <v>0</v>
      </c>
    </row>
    <row r="739" spans="1:10" s="16" customFormat="1" x14ac:dyDescent="0.25">
      <c r="A739" s="32" t="s">
        <v>1894</v>
      </c>
      <c r="B739" s="32" t="s">
        <v>11</v>
      </c>
      <c r="C739" s="32" t="s">
        <v>4</v>
      </c>
      <c r="D739" s="32" t="s">
        <v>10</v>
      </c>
      <c r="E739" s="32" t="s">
        <v>11</v>
      </c>
      <c r="F739" s="32" t="s">
        <v>1725</v>
      </c>
      <c r="G739" s="32" t="s">
        <v>18</v>
      </c>
      <c r="H739" s="32" t="s">
        <v>1092</v>
      </c>
      <c r="I739" s="19" t="str">
        <f>'Extraction IP'!F739&amp;'Extraction IP'!G739</f>
        <v>R8</v>
      </c>
      <c r="J739" s="47">
        <f t="array" ref="J739">INDEX(H:H,MATCH(1,(K739=A:A)*(L739=G:G),0))</f>
        <v>0</v>
      </c>
    </row>
    <row r="740" spans="1:10" s="16" customFormat="1" x14ac:dyDescent="0.25">
      <c r="A740" s="32" t="s">
        <v>1895</v>
      </c>
      <c r="B740" s="32" t="s">
        <v>11</v>
      </c>
      <c r="C740" s="32" t="s">
        <v>4</v>
      </c>
      <c r="D740" s="32" t="s">
        <v>10</v>
      </c>
      <c r="E740" s="32" t="s">
        <v>11</v>
      </c>
      <c r="F740" s="32" t="s">
        <v>367</v>
      </c>
      <c r="G740" s="32" t="s">
        <v>16</v>
      </c>
      <c r="H740" s="32" t="s">
        <v>1064</v>
      </c>
      <c r="I740" s="19" t="str">
        <f>'Extraction IP'!F740&amp;'Extraction IP'!G740</f>
        <v>I4</v>
      </c>
      <c r="J740" s="47">
        <f t="array" ref="J740">INDEX(H:H,MATCH(1,(K740=A:A)*(L740=G:G),0))</f>
        <v>0</v>
      </c>
    </row>
    <row r="741" spans="1:10" s="16" customFormat="1" x14ac:dyDescent="0.25">
      <c r="A741" s="32" t="s">
        <v>1895</v>
      </c>
      <c r="B741" s="32" t="s">
        <v>11</v>
      </c>
      <c r="C741" s="32" t="s">
        <v>4</v>
      </c>
      <c r="D741" s="32" t="s">
        <v>10</v>
      </c>
      <c r="E741" s="32" t="s">
        <v>11</v>
      </c>
      <c r="F741" s="32" t="s">
        <v>32</v>
      </c>
      <c r="G741" s="32" t="s">
        <v>13</v>
      </c>
      <c r="H741" s="32" t="s">
        <v>1108</v>
      </c>
      <c r="I741" s="19" t="str">
        <f>'Extraction IP'!F741&amp;'Extraction IP'!G741</f>
        <v>A0</v>
      </c>
      <c r="J741" s="47">
        <f t="array" ref="J741">INDEX(H:H,MATCH(1,(K741=A:A)*(L741=G:G),0))</f>
        <v>0</v>
      </c>
    </row>
    <row r="742" spans="1:10" s="16" customFormat="1" x14ac:dyDescent="0.25">
      <c r="A742" s="32" t="s">
        <v>1895</v>
      </c>
      <c r="B742" s="32" t="s">
        <v>11</v>
      </c>
      <c r="C742" s="32" t="s">
        <v>4</v>
      </c>
      <c r="D742" s="32" t="s">
        <v>10</v>
      </c>
      <c r="E742" s="32" t="s">
        <v>11</v>
      </c>
      <c r="F742" s="32" t="s">
        <v>32</v>
      </c>
      <c r="G742" s="32" t="s">
        <v>16</v>
      </c>
      <c r="H742" s="32" t="s">
        <v>1109</v>
      </c>
      <c r="I742" s="19" t="str">
        <f>'Extraction IP'!F742&amp;'Extraction IP'!G742</f>
        <v>A4</v>
      </c>
      <c r="J742" s="47">
        <f t="array" ref="J742">INDEX(H:H,MATCH(1,(K742=A:A)*(L742=G:G),0))</f>
        <v>0</v>
      </c>
    </row>
    <row r="743" spans="1:10" s="16" customFormat="1" x14ac:dyDescent="0.25">
      <c r="A743" s="32" t="s">
        <v>1895</v>
      </c>
      <c r="B743" s="32" t="s">
        <v>11</v>
      </c>
      <c r="C743" s="32" t="s">
        <v>4</v>
      </c>
      <c r="D743" s="32" t="s">
        <v>10</v>
      </c>
      <c r="E743" s="32" t="s">
        <v>11</v>
      </c>
      <c r="F743" s="32" t="s">
        <v>32</v>
      </c>
      <c r="G743" s="32" t="s">
        <v>18</v>
      </c>
      <c r="H743" s="32" t="s">
        <v>1110</v>
      </c>
      <c r="I743" s="19" t="str">
        <f>'Extraction IP'!F743&amp;'Extraction IP'!G743</f>
        <v>A8</v>
      </c>
      <c r="J743" s="47">
        <f t="array" ref="J743">INDEX(H:H,MATCH(1,(K743=A:A)*(L743=G:G),0))</f>
        <v>0</v>
      </c>
    </row>
    <row r="744" spans="1:10" s="16" customFormat="1" x14ac:dyDescent="0.25">
      <c r="A744" s="32" t="s">
        <v>1895</v>
      </c>
      <c r="B744" s="32" t="s">
        <v>11</v>
      </c>
      <c r="C744" s="32" t="s">
        <v>4</v>
      </c>
      <c r="D744" s="32" t="s">
        <v>10</v>
      </c>
      <c r="E744" s="32" t="s">
        <v>11</v>
      </c>
      <c r="F744" s="32" t="s">
        <v>1112</v>
      </c>
      <c r="G744" s="32" t="s">
        <v>13</v>
      </c>
      <c r="H744" s="32" t="s">
        <v>1111</v>
      </c>
      <c r="I744" s="19" t="str">
        <f>'Extraction IP'!F744&amp;'Extraction IP'!G744</f>
        <v>R30</v>
      </c>
      <c r="J744" s="47">
        <f t="array" ref="J744">INDEX(H:H,MATCH(1,(K744=A:A)*(L744=G:G),0))</f>
        <v>0</v>
      </c>
    </row>
    <row r="745" spans="1:10" s="16" customFormat="1" x14ac:dyDescent="0.25">
      <c r="A745" s="32" t="s">
        <v>1895</v>
      </c>
      <c r="B745" s="32" t="s">
        <v>11</v>
      </c>
      <c r="C745" s="32" t="s">
        <v>4</v>
      </c>
      <c r="D745" s="32" t="s">
        <v>10</v>
      </c>
      <c r="E745" s="32" t="s">
        <v>11</v>
      </c>
      <c r="F745" s="32" t="s">
        <v>1112</v>
      </c>
      <c r="G745" s="32" t="s">
        <v>16</v>
      </c>
      <c r="H745" s="32" t="s">
        <v>1113</v>
      </c>
      <c r="I745" s="19" t="str">
        <f>'Extraction IP'!F745&amp;'Extraction IP'!G745</f>
        <v>R34</v>
      </c>
      <c r="J745" s="47">
        <f t="array" ref="J745">INDEX(H:H,MATCH(1,(K745=A:A)*(L745=G:G),0))</f>
        <v>0</v>
      </c>
    </row>
    <row r="746" spans="1:10" s="16" customFormat="1" x14ac:dyDescent="0.25">
      <c r="A746" s="32" t="s">
        <v>1895</v>
      </c>
      <c r="B746" s="32" t="s">
        <v>11</v>
      </c>
      <c r="C746" s="32" t="s">
        <v>4</v>
      </c>
      <c r="D746" s="32" t="s">
        <v>10</v>
      </c>
      <c r="E746" s="32" t="s">
        <v>11</v>
      </c>
      <c r="F746" s="32" t="s">
        <v>1112</v>
      </c>
      <c r="G746" s="32" t="s">
        <v>18</v>
      </c>
      <c r="H746" s="32" t="s">
        <v>1114</v>
      </c>
      <c r="I746" s="19" t="str">
        <f>'Extraction IP'!F746&amp;'Extraction IP'!G746</f>
        <v>R38</v>
      </c>
      <c r="J746" s="47">
        <f t="array" ref="J746">INDEX(H:H,MATCH(1,(K746=A:A)*(L746=G:G),0))</f>
        <v>0</v>
      </c>
    </row>
    <row r="747" spans="1:10" s="16" customFormat="1" x14ac:dyDescent="0.25">
      <c r="A747" s="32" t="s">
        <v>1895</v>
      </c>
      <c r="B747" s="32" t="s">
        <v>11</v>
      </c>
      <c r="C747" s="32" t="s">
        <v>4</v>
      </c>
      <c r="D747" s="32" t="s">
        <v>10</v>
      </c>
      <c r="E747" s="32" t="s">
        <v>11</v>
      </c>
      <c r="F747" s="32" t="s">
        <v>1116</v>
      </c>
      <c r="G747" s="32" t="s">
        <v>13</v>
      </c>
      <c r="H747" s="32" t="s">
        <v>1115</v>
      </c>
      <c r="I747" s="19" t="str">
        <f>'Extraction IP'!F747&amp;'Extraction IP'!G747</f>
        <v>R40</v>
      </c>
      <c r="J747" s="47">
        <f t="array" ref="J747">INDEX(H:H,MATCH(1,(K747=A:A)*(L747=G:G),0))</f>
        <v>0</v>
      </c>
    </row>
    <row r="748" spans="1:10" s="16" customFormat="1" x14ac:dyDescent="0.25">
      <c r="A748" s="32" t="s">
        <v>1895</v>
      </c>
      <c r="B748" s="32" t="s">
        <v>11</v>
      </c>
      <c r="C748" s="32" t="s">
        <v>4</v>
      </c>
      <c r="D748" s="32" t="s">
        <v>10</v>
      </c>
      <c r="E748" s="32" t="s">
        <v>11</v>
      </c>
      <c r="F748" s="32" t="s">
        <v>1116</v>
      </c>
      <c r="G748" s="32" t="s">
        <v>16</v>
      </c>
      <c r="H748" s="32" t="s">
        <v>1117</v>
      </c>
      <c r="I748" s="19" t="str">
        <f>'Extraction IP'!F748&amp;'Extraction IP'!G748</f>
        <v>R44</v>
      </c>
      <c r="J748" s="47">
        <f t="array" ref="J748">INDEX(H:H,MATCH(1,(K748=A:A)*(L748=G:G),0))</f>
        <v>0</v>
      </c>
    </row>
    <row r="749" spans="1:10" s="16" customFormat="1" x14ac:dyDescent="0.25">
      <c r="A749" s="32" t="s">
        <v>1895</v>
      </c>
      <c r="B749" s="32" t="s">
        <v>11</v>
      </c>
      <c r="C749" s="32" t="s">
        <v>4</v>
      </c>
      <c r="D749" s="32" t="s">
        <v>10</v>
      </c>
      <c r="E749" s="32" t="s">
        <v>11</v>
      </c>
      <c r="F749" s="32" t="s">
        <v>1116</v>
      </c>
      <c r="G749" s="32" t="s">
        <v>8</v>
      </c>
      <c r="H749" s="32" t="s">
        <v>1118</v>
      </c>
      <c r="I749" s="19" t="str">
        <f>'Extraction IP'!F749&amp;'Extraction IP'!G749</f>
        <v>R46</v>
      </c>
      <c r="J749" s="47">
        <f t="array" ref="J749">INDEX(H:H,MATCH(1,(K749=A:A)*(L749=G:G),0))</f>
        <v>0</v>
      </c>
    </row>
    <row r="750" spans="1:10" s="16" customFormat="1" x14ac:dyDescent="0.25">
      <c r="A750" s="32" t="s">
        <v>1896</v>
      </c>
      <c r="B750" s="32" t="s">
        <v>11</v>
      </c>
      <c r="C750" s="32" t="s">
        <v>4</v>
      </c>
      <c r="D750" s="32" t="s">
        <v>10</v>
      </c>
      <c r="E750" s="32" t="s">
        <v>11</v>
      </c>
      <c r="F750" s="32" t="s">
        <v>429</v>
      </c>
      <c r="G750" s="32" t="s">
        <v>16</v>
      </c>
      <c r="H750" s="32" t="s">
        <v>1074</v>
      </c>
      <c r="I750" s="19" t="str">
        <f>'Extraction IP'!F750&amp;'Extraction IP'!G750</f>
        <v>J4</v>
      </c>
      <c r="J750" s="47">
        <f t="array" ref="J750">INDEX(H:H,MATCH(1,(K750=A:A)*(L750=G:G),0))</f>
        <v>0</v>
      </c>
    </row>
    <row r="751" spans="1:10" s="16" customFormat="1" x14ac:dyDescent="0.25">
      <c r="A751" s="32" t="s">
        <v>1896</v>
      </c>
      <c r="B751" s="32" t="s">
        <v>11</v>
      </c>
      <c r="C751" s="32" t="s">
        <v>4</v>
      </c>
      <c r="D751" s="32" t="s">
        <v>10</v>
      </c>
      <c r="E751" s="32" t="s">
        <v>11</v>
      </c>
      <c r="F751" s="32" t="s">
        <v>24</v>
      </c>
      <c r="G751" s="32" t="s">
        <v>13</v>
      </c>
      <c r="H751" s="32" t="s">
        <v>1078</v>
      </c>
      <c r="I751" s="19" t="str">
        <f>'Extraction IP'!F751&amp;'Extraction IP'!G751</f>
        <v>F0</v>
      </c>
      <c r="J751" s="47">
        <f t="array" ref="J751">INDEX(H:H,MATCH(1,(K751=A:A)*(L751=G:G),0))</f>
        <v>0</v>
      </c>
    </row>
    <row r="752" spans="1:10" s="16" customFormat="1" x14ac:dyDescent="0.25">
      <c r="A752" s="32" t="s">
        <v>1896</v>
      </c>
      <c r="B752" s="32" t="s">
        <v>11</v>
      </c>
      <c r="C752" s="32" t="s">
        <v>4</v>
      </c>
      <c r="D752" s="32" t="s">
        <v>10</v>
      </c>
      <c r="E752" s="32" t="s">
        <v>11</v>
      </c>
      <c r="F752" s="32" t="s">
        <v>24</v>
      </c>
      <c r="G752" s="32" t="s">
        <v>16</v>
      </c>
      <c r="H752" s="32" t="s">
        <v>1079</v>
      </c>
      <c r="I752" s="19" t="str">
        <f>'Extraction IP'!F752&amp;'Extraction IP'!G752</f>
        <v>F4</v>
      </c>
      <c r="J752" s="47">
        <f t="array" ref="J752">INDEX(H:H,MATCH(1,(K752=A:A)*(L752=G:G),0))</f>
        <v>0</v>
      </c>
    </row>
    <row r="753" spans="1:10" s="16" customFormat="1" x14ac:dyDescent="0.25">
      <c r="A753" s="32" t="s">
        <v>1896</v>
      </c>
      <c r="B753" s="32" t="s">
        <v>11</v>
      </c>
      <c r="C753" s="32" t="s">
        <v>4</v>
      </c>
      <c r="D753" s="32" t="s">
        <v>10</v>
      </c>
      <c r="E753" s="32" t="s">
        <v>11</v>
      </c>
      <c r="F753" s="32" t="s">
        <v>24</v>
      </c>
      <c r="G753" s="32" t="s">
        <v>18</v>
      </c>
      <c r="H753" s="32" t="s">
        <v>1080</v>
      </c>
      <c r="I753" s="19" t="str">
        <f>'Extraction IP'!F753&amp;'Extraction IP'!G753</f>
        <v>F8</v>
      </c>
      <c r="J753" s="47">
        <f t="array" ref="J753">INDEX(H:H,MATCH(1,(K753=A:A)*(L753=G:G),0))</f>
        <v>0</v>
      </c>
    </row>
    <row r="754" spans="1:10" s="16" customFormat="1" x14ac:dyDescent="0.25">
      <c r="A754" s="32" t="s">
        <v>1896</v>
      </c>
      <c r="B754" s="32" t="s">
        <v>11</v>
      </c>
      <c r="C754" s="32" t="s">
        <v>4</v>
      </c>
      <c r="D754" s="32" t="s">
        <v>10</v>
      </c>
      <c r="E754" s="32" t="s">
        <v>11</v>
      </c>
      <c r="F754" s="32" t="s">
        <v>1724</v>
      </c>
      <c r="G754" s="32" t="s">
        <v>13</v>
      </c>
      <c r="H754" s="32" t="s">
        <v>1084</v>
      </c>
      <c r="I754" s="19" t="str">
        <f>'Extraction IP'!F754&amp;'Extraction IP'!G754</f>
        <v>S0</v>
      </c>
      <c r="J754" s="47">
        <f t="array" ref="J754">INDEX(H:H,MATCH(1,(K754=A:A)*(L754=G:G),0))</f>
        <v>0</v>
      </c>
    </row>
    <row r="755" spans="1:10" s="16" customFormat="1" x14ac:dyDescent="0.25">
      <c r="A755" s="32" t="s">
        <v>1896</v>
      </c>
      <c r="B755" s="32" t="s">
        <v>11</v>
      </c>
      <c r="C755" s="32" t="s">
        <v>4</v>
      </c>
      <c r="D755" s="32" t="s">
        <v>10</v>
      </c>
      <c r="E755" s="32" t="s">
        <v>11</v>
      </c>
      <c r="F755" s="32" t="s">
        <v>1724</v>
      </c>
      <c r="G755" s="32" t="s">
        <v>16</v>
      </c>
      <c r="H755" s="32" t="s">
        <v>1085</v>
      </c>
      <c r="I755" s="19" t="str">
        <f>'Extraction IP'!F755&amp;'Extraction IP'!G755</f>
        <v>S4</v>
      </c>
      <c r="J755" s="47">
        <f t="array" ref="J755">INDEX(H:H,MATCH(1,(K755=A:A)*(L755=G:G),0))</f>
        <v>0</v>
      </c>
    </row>
    <row r="756" spans="1:10" s="16" customFormat="1" x14ac:dyDescent="0.25">
      <c r="A756" s="32" t="s">
        <v>1896</v>
      </c>
      <c r="B756" s="32" t="s">
        <v>11</v>
      </c>
      <c r="C756" s="32" t="s">
        <v>4</v>
      </c>
      <c r="D756" s="32" t="s">
        <v>10</v>
      </c>
      <c r="E756" s="32" t="s">
        <v>11</v>
      </c>
      <c r="F756" s="32" t="s">
        <v>1724</v>
      </c>
      <c r="G756" s="32" t="s">
        <v>18</v>
      </c>
      <c r="H756" s="32" t="s">
        <v>1086</v>
      </c>
      <c r="I756" s="19" t="str">
        <f>'Extraction IP'!F756&amp;'Extraction IP'!G756</f>
        <v>S8</v>
      </c>
      <c r="J756" s="47">
        <f t="array" ref="J756">INDEX(H:H,MATCH(1,(K756=A:A)*(L756=G:G),0))</f>
        <v>0</v>
      </c>
    </row>
    <row r="757" spans="1:10" s="16" customFormat="1" x14ac:dyDescent="0.25">
      <c r="A757" s="32" t="s">
        <v>1896</v>
      </c>
      <c r="B757" s="32" t="s">
        <v>11</v>
      </c>
      <c r="C757" s="32" t="s">
        <v>4</v>
      </c>
      <c r="D757" s="32" t="s">
        <v>10</v>
      </c>
      <c r="E757" s="32" t="s">
        <v>11</v>
      </c>
      <c r="F757" s="32" t="s">
        <v>1724</v>
      </c>
      <c r="G757" s="32" t="s">
        <v>13</v>
      </c>
      <c r="H757" s="32" t="s">
        <v>1087</v>
      </c>
      <c r="I757" s="19" t="str">
        <f>'Extraction IP'!F757&amp;'Extraction IP'!G757</f>
        <v>S0</v>
      </c>
      <c r="J757" s="47">
        <f t="array" ref="J757">INDEX(H:H,MATCH(1,(K757=A:A)*(L757=G:G),0))</f>
        <v>0</v>
      </c>
    </row>
    <row r="758" spans="1:10" s="16" customFormat="1" x14ac:dyDescent="0.25">
      <c r="A758" s="32" t="s">
        <v>1896</v>
      </c>
      <c r="B758" s="32" t="s">
        <v>11</v>
      </c>
      <c r="C758" s="32" t="s">
        <v>4</v>
      </c>
      <c r="D758" s="32" t="s">
        <v>10</v>
      </c>
      <c r="E758" s="32" t="s">
        <v>11</v>
      </c>
      <c r="F758" s="32" t="s">
        <v>1724</v>
      </c>
      <c r="G758" s="32" t="s">
        <v>16</v>
      </c>
      <c r="H758" s="32" t="s">
        <v>1088</v>
      </c>
      <c r="I758" s="19" t="str">
        <f>'Extraction IP'!F758&amp;'Extraction IP'!G758</f>
        <v>S4</v>
      </c>
      <c r="J758" s="47">
        <f t="array" ref="J758">INDEX(H:H,MATCH(1,(K758=A:A)*(L758=G:G),0))</f>
        <v>0</v>
      </c>
    </row>
    <row r="759" spans="1:10" s="16" customFormat="1" x14ac:dyDescent="0.25">
      <c r="A759" s="32" t="s">
        <v>1896</v>
      </c>
      <c r="B759" s="32" t="s">
        <v>11</v>
      </c>
      <c r="C759" s="32" t="s">
        <v>4</v>
      </c>
      <c r="D759" s="32" t="s">
        <v>10</v>
      </c>
      <c r="E759" s="32" t="s">
        <v>11</v>
      </c>
      <c r="F759" s="32" t="s">
        <v>1724</v>
      </c>
      <c r="G759" s="32" t="s">
        <v>18</v>
      </c>
      <c r="H759" s="32" t="s">
        <v>1089</v>
      </c>
      <c r="I759" s="19" t="str">
        <f>'Extraction IP'!F759&amp;'Extraction IP'!G759</f>
        <v>S8</v>
      </c>
      <c r="J759" s="47">
        <f t="array" ref="J759">INDEX(H:H,MATCH(1,(K759=A:A)*(L759=G:G),0))</f>
        <v>0</v>
      </c>
    </row>
    <row r="760" spans="1:10" s="16" customFormat="1" x14ac:dyDescent="0.25">
      <c r="A760" s="32" t="s">
        <v>1897</v>
      </c>
      <c r="B760" s="32" t="s">
        <v>11</v>
      </c>
      <c r="C760" s="32" t="s">
        <v>4</v>
      </c>
      <c r="D760" s="32" t="s">
        <v>10</v>
      </c>
      <c r="E760" s="32" t="s">
        <v>11</v>
      </c>
      <c r="F760" s="32" t="s">
        <v>1066</v>
      </c>
      <c r="G760" s="32" t="s">
        <v>16</v>
      </c>
      <c r="H760" s="32" t="s">
        <v>1065</v>
      </c>
      <c r="I760" s="19" t="str">
        <f>'Extraction IP'!F760&amp;'Extraction IP'!G760</f>
        <v>K4</v>
      </c>
      <c r="J760" s="47">
        <f t="array" ref="J760">INDEX(H:H,MATCH(1,(K760=A:A)*(L760=G:G),0))</f>
        <v>0</v>
      </c>
    </row>
    <row r="761" spans="1:10" s="16" customFormat="1" x14ac:dyDescent="0.25">
      <c r="A761" s="32" t="s">
        <v>1897</v>
      </c>
      <c r="B761" s="32" t="s">
        <v>11</v>
      </c>
      <c r="C761" s="32" t="s">
        <v>4</v>
      </c>
      <c r="D761" s="32" t="s">
        <v>10</v>
      </c>
      <c r="E761" s="32" t="s">
        <v>11</v>
      </c>
      <c r="F761" s="32" t="s">
        <v>24</v>
      </c>
      <c r="G761" s="32" t="s">
        <v>13</v>
      </c>
      <c r="H761" s="32" t="s">
        <v>1119</v>
      </c>
      <c r="I761" s="19" t="str">
        <f>'Extraction IP'!F761&amp;'Extraction IP'!G761</f>
        <v>F0</v>
      </c>
      <c r="J761" s="47">
        <f t="array" ref="J761">INDEX(H:H,MATCH(1,(K761=A:A)*(L761=G:G),0))</f>
        <v>0</v>
      </c>
    </row>
    <row r="762" spans="1:10" s="16" customFormat="1" x14ac:dyDescent="0.25">
      <c r="A762" s="32" t="s">
        <v>1897</v>
      </c>
      <c r="B762" s="32" t="s">
        <v>11</v>
      </c>
      <c r="C762" s="32" t="s">
        <v>4</v>
      </c>
      <c r="D762" s="32" t="s">
        <v>10</v>
      </c>
      <c r="E762" s="32" t="s">
        <v>11</v>
      </c>
      <c r="F762" s="32" t="s">
        <v>24</v>
      </c>
      <c r="G762" s="32" t="s">
        <v>16</v>
      </c>
      <c r="H762" s="32" t="s">
        <v>1120</v>
      </c>
      <c r="I762" s="19" t="str">
        <f>'Extraction IP'!F762&amp;'Extraction IP'!G762</f>
        <v>F4</v>
      </c>
      <c r="J762" s="47">
        <f t="array" ref="J762">INDEX(H:H,MATCH(1,(K762=A:A)*(L762=G:G),0))</f>
        <v>0</v>
      </c>
    </row>
    <row r="763" spans="1:10" s="16" customFormat="1" x14ac:dyDescent="0.25">
      <c r="A763" s="32" t="s">
        <v>1897</v>
      </c>
      <c r="B763" s="32" t="s">
        <v>11</v>
      </c>
      <c r="C763" s="32" t="s">
        <v>4</v>
      </c>
      <c r="D763" s="32" t="s">
        <v>10</v>
      </c>
      <c r="E763" s="32" t="s">
        <v>11</v>
      </c>
      <c r="F763" s="32" t="s">
        <v>24</v>
      </c>
      <c r="G763" s="32" t="s">
        <v>18</v>
      </c>
      <c r="H763" s="32" t="s">
        <v>1121</v>
      </c>
      <c r="I763" s="19" t="str">
        <f>'Extraction IP'!F763&amp;'Extraction IP'!G763</f>
        <v>F8</v>
      </c>
      <c r="J763" s="47">
        <f t="array" ref="J763">INDEX(H:H,MATCH(1,(K763=A:A)*(L763=G:G),0))</f>
        <v>0</v>
      </c>
    </row>
    <row r="764" spans="1:10" s="16" customFormat="1" x14ac:dyDescent="0.25">
      <c r="A764" s="32" t="s">
        <v>1897</v>
      </c>
      <c r="B764" s="32" t="s">
        <v>11</v>
      </c>
      <c r="C764" s="32" t="s">
        <v>4</v>
      </c>
      <c r="D764" s="32" t="s">
        <v>10</v>
      </c>
      <c r="E764" s="32" t="s">
        <v>11</v>
      </c>
      <c r="F764" s="32" t="s">
        <v>1123</v>
      </c>
      <c r="G764" s="32" t="s">
        <v>13</v>
      </c>
      <c r="H764" s="32" t="s">
        <v>1122</v>
      </c>
      <c r="I764" s="19" t="str">
        <f>'Extraction IP'!F764&amp;'Extraction IP'!G764</f>
        <v>S30</v>
      </c>
      <c r="J764" s="47">
        <f t="array" ref="J764">INDEX(H:H,MATCH(1,(K764=A:A)*(L764=G:G),0))</f>
        <v>0</v>
      </c>
    </row>
    <row r="765" spans="1:10" s="16" customFormat="1" x14ac:dyDescent="0.25">
      <c r="A765" s="32" t="s">
        <v>1897</v>
      </c>
      <c r="B765" s="32" t="s">
        <v>11</v>
      </c>
      <c r="C765" s="32" t="s">
        <v>4</v>
      </c>
      <c r="D765" s="32" t="s">
        <v>10</v>
      </c>
      <c r="E765" s="32" t="s">
        <v>11</v>
      </c>
      <c r="F765" s="32" t="s">
        <v>1123</v>
      </c>
      <c r="G765" s="32" t="s">
        <v>16</v>
      </c>
      <c r="H765" s="32" t="s">
        <v>1124</v>
      </c>
      <c r="I765" s="19" t="str">
        <f>'Extraction IP'!F765&amp;'Extraction IP'!G765</f>
        <v>S34</v>
      </c>
      <c r="J765" s="47">
        <f t="array" ref="J765">INDEX(H:H,MATCH(1,(K765=A:A)*(L765=G:G),0))</f>
        <v>0</v>
      </c>
    </row>
    <row r="766" spans="1:10" s="16" customFormat="1" x14ac:dyDescent="0.25">
      <c r="A766" s="32" t="s">
        <v>1897</v>
      </c>
      <c r="B766" s="32" t="s">
        <v>11</v>
      </c>
      <c r="C766" s="32" t="s">
        <v>4</v>
      </c>
      <c r="D766" s="32" t="s">
        <v>10</v>
      </c>
      <c r="E766" s="32" t="s">
        <v>11</v>
      </c>
      <c r="F766" s="32" t="s">
        <v>1123</v>
      </c>
      <c r="G766" s="32" t="s">
        <v>18</v>
      </c>
      <c r="H766" s="32" t="s">
        <v>1125</v>
      </c>
      <c r="I766" s="19" t="str">
        <f>'Extraction IP'!F766&amp;'Extraction IP'!G766</f>
        <v>S38</v>
      </c>
      <c r="J766" s="47">
        <f t="array" ref="J766">INDEX(H:H,MATCH(1,(K766=A:A)*(L766=G:G),0))</f>
        <v>0</v>
      </c>
    </row>
    <row r="767" spans="1:10" s="16" customFormat="1" x14ac:dyDescent="0.25">
      <c r="A767" s="32" t="s">
        <v>1897</v>
      </c>
      <c r="B767" s="32" t="s">
        <v>11</v>
      </c>
      <c r="C767" s="32" t="s">
        <v>4</v>
      </c>
      <c r="D767" s="32" t="s">
        <v>10</v>
      </c>
      <c r="E767" s="32" t="s">
        <v>11</v>
      </c>
      <c r="F767" s="32" t="s">
        <v>1127</v>
      </c>
      <c r="G767" s="32" t="s">
        <v>13</v>
      </c>
      <c r="H767" s="32" t="s">
        <v>1126</v>
      </c>
      <c r="I767" s="19" t="str">
        <f>'Extraction IP'!F767&amp;'Extraction IP'!G767</f>
        <v>S40</v>
      </c>
      <c r="J767" s="47">
        <f t="array" ref="J767">INDEX(H:H,MATCH(1,(K767=A:A)*(L767=G:G),0))</f>
        <v>0</v>
      </c>
    </row>
    <row r="768" spans="1:10" s="16" customFormat="1" x14ac:dyDescent="0.25">
      <c r="A768" s="32" t="s">
        <v>1897</v>
      </c>
      <c r="B768" s="32" t="s">
        <v>11</v>
      </c>
      <c r="C768" s="32" t="s">
        <v>4</v>
      </c>
      <c r="D768" s="32" t="s">
        <v>10</v>
      </c>
      <c r="E768" s="32" t="s">
        <v>11</v>
      </c>
      <c r="F768" s="32" t="s">
        <v>1127</v>
      </c>
      <c r="G768" s="32" t="s">
        <v>16</v>
      </c>
      <c r="H768" s="32" t="s">
        <v>1128</v>
      </c>
      <c r="I768" s="19" t="str">
        <f>'Extraction IP'!F768&amp;'Extraction IP'!G768</f>
        <v>S44</v>
      </c>
      <c r="J768" s="47">
        <f t="array" ref="J768">INDEX(H:H,MATCH(1,(K768=A:A)*(L768=G:G),0))</f>
        <v>0</v>
      </c>
    </row>
    <row r="769" spans="1:10" s="16" customFormat="1" x14ac:dyDescent="0.25">
      <c r="A769" s="32" t="s">
        <v>1897</v>
      </c>
      <c r="B769" s="32" t="s">
        <v>11</v>
      </c>
      <c r="C769" s="32" t="s">
        <v>4</v>
      </c>
      <c r="D769" s="32" t="s">
        <v>10</v>
      </c>
      <c r="E769" s="32" t="s">
        <v>11</v>
      </c>
      <c r="F769" s="32" t="s">
        <v>1127</v>
      </c>
      <c r="G769" s="32" t="s">
        <v>18</v>
      </c>
      <c r="H769" s="32" t="s">
        <v>1129</v>
      </c>
      <c r="I769" s="19" t="str">
        <f>'Extraction IP'!F769&amp;'Extraction IP'!G769</f>
        <v>S48</v>
      </c>
      <c r="J769" s="47">
        <f t="array" ref="J769">INDEX(H:H,MATCH(1,(K769=A:A)*(L769=G:G),0))</f>
        <v>0</v>
      </c>
    </row>
    <row r="770" spans="1:10" s="16" customFormat="1" x14ac:dyDescent="0.25">
      <c r="A770" s="32" t="s">
        <v>1898</v>
      </c>
      <c r="B770" s="32" t="s">
        <v>11</v>
      </c>
      <c r="C770" s="32" t="s">
        <v>4</v>
      </c>
      <c r="D770" s="32" t="s">
        <v>10</v>
      </c>
      <c r="E770" s="32" t="s">
        <v>11</v>
      </c>
      <c r="F770" s="32" t="s">
        <v>20</v>
      </c>
      <c r="G770" s="32" t="s">
        <v>13</v>
      </c>
      <c r="H770" s="32" t="s">
        <v>1093</v>
      </c>
      <c r="I770" s="19" t="str">
        <f>'Extraction IP'!F770&amp;'Extraction IP'!G770</f>
        <v>D0</v>
      </c>
      <c r="J770" s="47">
        <f t="array" ref="J770">INDEX(H:H,MATCH(1,(K770=A:A)*(L770=G:G),0))</f>
        <v>0</v>
      </c>
    </row>
    <row r="771" spans="1:10" s="16" customFormat="1" x14ac:dyDescent="0.25">
      <c r="A771" s="32" t="s">
        <v>1898</v>
      </c>
      <c r="B771" s="32" t="s">
        <v>11</v>
      </c>
      <c r="C771" s="32" t="s">
        <v>4</v>
      </c>
      <c r="D771" s="32" t="s">
        <v>10</v>
      </c>
      <c r="E771" s="32" t="s">
        <v>11</v>
      </c>
      <c r="F771" s="32" t="s">
        <v>20</v>
      </c>
      <c r="G771" s="32" t="s">
        <v>16</v>
      </c>
      <c r="H771" s="32" t="s">
        <v>1094</v>
      </c>
      <c r="I771" s="19" t="str">
        <f>'Extraction IP'!F771&amp;'Extraction IP'!G771</f>
        <v>D4</v>
      </c>
      <c r="J771" s="47">
        <f t="array" ref="J771">INDEX(H:H,MATCH(1,(K771=A:A)*(L771=G:G),0))</f>
        <v>0</v>
      </c>
    </row>
    <row r="772" spans="1:10" s="16" customFormat="1" x14ac:dyDescent="0.25">
      <c r="A772" s="32" t="s">
        <v>1898</v>
      </c>
      <c r="B772" s="32" t="s">
        <v>11</v>
      </c>
      <c r="C772" s="32" t="s">
        <v>4</v>
      </c>
      <c r="D772" s="32" t="s">
        <v>10</v>
      </c>
      <c r="E772" s="32" t="s">
        <v>11</v>
      </c>
      <c r="F772" s="32" t="s">
        <v>20</v>
      </c>
      <c r="G772" s="32" t="s">
        <v>18</v>
      </c>
      <c r="H772" s="32" t="s">
        <v>1095</v>
      </c>
      <c r="I772" s="19" t="str">
        <f>'Extraction IP'!F772&amp;'Extraction IP'!G772</f>
        <v>D8</v>
      </c>
      <c r="J772" s="47">
        <f t="array" ref="J772">INDEX(H:H,MATCH(1,(K772=A:A)*(L772=G:G),0))</f>
        <v>0</v>
      </c>
    </row>
    <row r="773" spans="1:10" s="16" customFormat="1" x14ac:dyDescent="0.25">
      <c r="A773" s="32" t="s">
        <v>1898</v>
      </c>
      <c r="B773" s="32" t="s">
        <v>11</v>
      </c>
      <c r="C773" s="32" t="s">
        <v>4</v>
      </c>
      <c r="D773" s="32" t="s">
        <v>10</v>
      </c>
      <c r="E773" s="32" t="s">
        <v>11</v>
      </c>
      <c r="F773" s="32" t="s">
        <v>149</v>
      </c>
      <c r="G773" s="32" t="s">
        <v>13</v>
      </c>
      <c r="H773" s="32" t="s">
        <v>1096</v>
      </c>
      <c r="I773" s="19" t="str">
        <f>'Extraction IP'!F773&amp;'Extraction IP'!G773</f>
        <v>C0</v>
      </c>
      <c r="J773" s="47">
        <f t="array" ref="J773">INDEX(H:H,MATCH(1,(K773=A:A)*(L773=G:G),0))</f>
        <v>0</v>
      </c>
    </row>
    <row r="774" spans="1:10" s="16" customFormat="1" x14ac:dyDescent="0.25">
      <c r="A774" s="32" t="s">
        <v>1898</v>
      </c>
      <c r="B774" s="32" t="s">
        <v>11</v>
      </c>
      <c r="C774" s="32" t="s">
        <v>4</v>
      </c>
      <c r="D774" s="32" t="s">
        <v>10</v>
      </c>
      <c r="E774" s="32" t="s">
        <v>11</v>
      </c>
      <c r="F774" s="32" t="s">
        <v>149</v>
      </c>
      <c r="G774" s="32" t="s">
        <v>16</v>
      </c>
      <c r="H774" s="32" t="s">
        <v>1097</v>
      </c>
      <c r="I774" s="19" t="str">
        <f>'Extraction IP'!F774&amp;'Extraction IP'!G774</f>
        <v>C4</v>
      </c>
      <c r="J774" s="47">
        <f t="array" ref="J774">INDEX(H:H,MATCH(1,(K774=A:A)*(L774=G:G),0))</f>
        <v>0</v>
      </c>
    </row>
    <row r="775" spans="1:10" s="16" customFormat="1" x14ac:dyDescent="0.25">
      <c r="A775" s="32" t="s">
        <v>1898</v>
      </c>
      <c r="B775" s="32" t="s">
        <v>11</v>
      </c>
      <c r="C775" s="32" t="s">
        <v>4</v>
      </c>
      <c r="D775" s="32" t="s">
        <v>10</v>
      </c>
      <c r="E775" s="32" t="s">
        <v>11</v>
      </c>
      <c r="F775" s="32" t="s">
        <v>149</v>
      </c>
      <c r="G775" s="32" t="s">
        <v>18</v>
      </c>
      <c r="H775" s="32" t="s">
        <v>1098</v>
      </c>
      <c r="I775" s="19" t="str">
        <f>'Extraction IP'!F775&amp;'Extraction IP'!G775</f>
        <v>C8</v>
      </c>
      <c r="J775" s="47">
        <f t="array" ref="J775">INDEX(H:H,MATCH(1,(K775=A:A)*(L775=G:G),0))</f>
        <v>0</v>
      </c>
    </row>
    <row r="776" spans="1:10" s="16" customFormat="1" x14ac:dyDescent="0.25">
      <c r="A776" s="32" t="s">
        <v>1898</v>
      </c>
      <c r="B776" s="32" t="s">
        <v>11</v>
      </c>
      <c r="C776" s="32" t="s">
        <v>4</v>
      </c>
      <c r="D776" s="32" t="s">
        <v>10</v>
      </c>
      <c r="E776" s="32" t="s">
        <v>11</v>
      </c>
      <c r="F776" s="32" t="s">
        <v>28</v>
      </c>
      <c r="G776" s="32" t="s">
        <v>13</v>
      </c>
      <c r="H776" s="32" t="s">
        <v>1099</v>
      </c>
      <c r="I776" s="19" t="str">
        <f>'Extraction IP'!F776&amp;'Extraction IP'!G776</f>
        <v>B0</v>
      </c>
      <c r="J776" s="47">
        <f t="array" ref="J776">INDEX(H:H,MATCH(1,(K776=A:A)*(L776=G:G),0))</f>
        <v>0</v>
      </c>
    </row>
    <row r="777" spans="1:10" s="16" customFormat="1" x14ac:dyDescent="0.25">
      <c r="A777" s="32" t="s">
        <v>1898</v>
      </c>
      <c r="B777" s="32" t="s">
        <v>11</v>
      </c>
      <c r="C777" s="32" t="s">
        <v>4</v>
      </c>
      <c r="D777" s="32" t="s">
        <v>10</v>
      </c>
      <c r="E777" s="32" t="s">
        <v>11</v>
      </c>
      <c r="F777" s="32" t="s">
        <v>28</v>
      </c>
      <c r="G777" s="32" t="s">
        <v>16</v>
      </c>
      <c r="H777" s="32" t="s">
        <v>1100</v>
      </c>
      <c r="I777" s="19" t="str">
        <f>'Extraction IP'!F777&amp;'Extraction IP'!G777</f>
        <v>B4</v>
      </c>
      <c r="J777" s="47">
        <f t="array" ref="J777">INDEX(H:H,MATCH(1,(K777=A:A)*(L777=G:G),0))</f>
        <v>0</v>
      </c>
    </row>
    <row r="778" spans="1:10" s="16" customFormat="1" x14ac:dyDescent="0.25">
      <c r="A778" s="32" t="s">
        <v>1898</v>
      </c>
      <c r="B778" s="32" t="s">
        <v>11</v>
      </c>
      <c r="C778" s="32" t="s">
        <v>4</v>
      </c>
      <c r="D778" s="32" t="s">
        <v>10</v>
      </c>
      <c r="E778" s="32" t="s">
        <v>11</v>
      </c>
      <c r="F778" s="32" t="s">
        <v>28</v>
      </c>
      <c r="G778" s="32" t="s">
        <v>18</v>
      </c>
      <c r="H778" s="32" t="s">
        <v>1101</v>
      </c>
      <c r="I778" s="19" t="str">
        <f>'Extraction IP'!F778&amp;'Extraction IP'!G778</f>
        <v>B8</v>
      </c>
      <c r="J778" s="47">
        <f t="array" ref="J778">INDEX(H:H,MATCH(1,(K778=A:A)*(L778=G:G),0))</f>
        <v>0</v>
      </c>
    </row>
    <row r="779" spans="1:10" s="16" customFormat="1" x14ac:dyDescent="0.25">
      <c r="A779" s="32" t="s">
        <v>1898</v>
      </c>
      <c r="B779" s="32" t="s">
        <v>11</v>
      </c>
      <c r="C779" s="32" t="s">
        <v>4</v>
      </c>
      <c r="D779" s="32" t="s">
        <v>10</v>
      </c>
      <c r="E779" s="32" t="s">
        <v>11</v>
      </c>
      <c r="F779" s="32" t="s">
        <v>367</v>
      </c>
      <c r="G779" s="32" t="s">
        <v>13</v>
      </c>
      <c r="H779" s="32" t="s">
        <v>1102</v>
      </c>
      <c r="I779" s="19" t="str">
        <f>'Extraction IP'!F779&amp;'Extraction IP'!G779</f>
        <v>I0</v>
      </c>
      <c r="J779" s="47">
        <f t="array" ref="J779">INDEX(H:H,MATCH(1,(K779=A:A)*(L779=G:G),0))</f>
        <v>0</v>
      </c>
    </row>
    <row r="780" spans="1:10" s="16" customFormat="1" x14ac:dyDescent="0.25">
      <c r="A780" s="32" t="s">
        <v>1898</v>
      </c>
      <c r="B780" s="32" t="s">
        <v>11</v>
      </c>
      <c r="C780" s="32" t="s">
        <v>4</v>
      </c>
      <c r="D780" s="32" t="s">
        <v>10</v>
      </c>
      <c r="E780" s="32" t="s">
        <v>11</v>
      </c>
      <c r="F780" s="32" t="s">
        <v>367</v>
      </c>
      <c r="G780" s="32" t="s">
        <v>16</v>
      </c>
      <c r="H780" s="32" t="s">
        <v>1103</v>
      </c>
      <c r="I780" s="19" t="str">
        <f>'Extraction IP'!F780&amp;'Extraction IP'!G780</f>
        <v>I4</v>
      </c>
      <c r="J780" s="47">
        <f t="array" ref="J780">INDEX(H:H,MATCH(1,(K780=A:A)*(L780=G:G),0))</f>
        <v>0</v>
      </c>
    </row>
    <row r="781" spans="1:10" s="16" customFormat="1" x14ac:dyDescent="0.25">
      <c r="A781" s="32" t="s">
        <v>1898</v>
      </c>
      <c r="B781" s="32" t="s">
        <v>11</v>
      </c>
      <c r="C781" s="32" t="s">
        <v>4</v>
      </c>
      <c r="D781" s="32" t="s">
        <v>10</v>
      </c>
      <c r="E781" s="32" t="s">
        <v>11</v>
      </c>
      <c r="F781" s="32" t="s">
        <v>367</v>
      </c>
      <c r="G781" s="32" t="s">
        <v>18</v>
      </c>
      <c r="H781" s="32" t="s">
        <v>1104</v>
      </c>
      <c r="I781" s="19" t="str">
        <f>'Extraction IP'!F781&amp;'Extraction IP'!G781</f>
        <v>I8</v>
      </c>
      <c r="J781" s="47">
        <f t="array" ref="J781">INDEX(H:H,MATCH(1,(K781=A:A)*(L781=G:G),0))</f>
        <v>0</v>
      </c>
    </row>
    <row r="782" spans="1:10" s="16" customFormat="1" x14ac:dyDescent="0.25">
      <c r="A782" s="32" t="s">
        <v>1898</v>
      </c>
      <c r="B782" s="32" t="s">
        <v>11</v>
      </c>
      <c r="C782" s="32" t="s">
        <v>4</v>
      </c>
      <c r="D782" s="32" t="s">
        <v>10</v>
      </c>
      <c r="E782" s="32" t="s">
        <v>11</v>
      </c>
      <c r="F782" s="32" t="s">
        <v>36</v>
      </c>
      <c r="G782" s="32" t="s">
        <v>13</v>
      </c>
      <c r="H782" s="32" t="s">
        <v>1105</v>
      </c>
      <c r="I782" s="19" t="str">
        <f>'Extraction IP'!F782&amp;'Extraction IP'!G782</f>
        <v>H0</v>
      </c>
      <c r="J782" s="47">
        <f t="array" ref="J782">INDEX(H:H,MATCH(1,(K782=A:A)*(L782=G:G),0))</f>
        <v>0</v>
      </c>
    </row>
    <row r="783" spans="1:10" s="16" customFormat="1" x14ac:dyDescent="0.25">
      <c r="A783" s="32" t="s">
        <v>1898</v>
      </c>
      <c r="B783" s="32" t="s">
        <v>11</v>
      </c>
      <c r="C783" s="32" t="s">
        <v>4</v>
      </c>
      <c r="D783" s="32" t="s">
        <v>10</v>
      </c>
      <c r="E783" s="32" t="s">
        <v>11</v>
      </c>
      <c r="F783" s="32" t="s">
        <v>36</v>
      </c>
      <c r="G783" s="32" t="s">
        <v>16</v>
      </c>
      <c r="H783" s="32" t="s">
        <v>1106</v>
      </c>
      <c r="I783" s="19" t="str">
        <f>'Extraction IP'!F783&amp;'Extraction IP'!G783</f>
        <v>H4</v>
      </c>
      <c r="J783" s="47">
        <f t="array" ref="J783">INDEX(H:H,MATCH(1,(K783=A:A)*(L783=G:G),0))</f>
        <v>0</v>
      </c>
    </row>
    <row r="784" spans="1:10" s="16" customFormat="1" x14ac:dyDescent="0.25">
      <c r="A784" s="32" t="s">
        <v>1898</v>
      </c>
      <c r="B784" s="32" t="s">
        <v>11</v>
      </c>
      <c r="C784" s="32" t="s">
        <v>4</v>
      </c>
      <c r="D784" s="32" t="s">
        <v>10</v>
      </c>
      <c r="E784" s="32" t="s">
        <v>11</v>
      </c>
      <c r="F784" s="32" t="s">
        <v>36</v>
      </c>
      <c r="G784" s="32" t="s">
        <v>18</v>
      </c>
      <c r="H784" s="32" t="s">
        <v>1107</v>
      </c>
      <c r="I784" s="19" t="str">
        <f>'Extraction IP'!F784&amp;'Extraction IP'!G784</f>
        <v>H8</v>
      </c>
      <c r="J784" s="47">
        <f t="array" ref="J784">INDEX(H:H,MATCH(1,(K784=A:A)*(L784=G:G),0))</f>
        <v>0</v>
      </c>
    </row>
    <row r="785" spans="1:10" s="16" customFormat="1" x14ac:dyDescent="0.25">
      <c r="A785" s="32" t="s">
        <v>1899</v>
      </c>
      <c r="B785" s="32" t="s">
        <v>11</v>
      </c>
      <c r="C785" s="32" t="s">
        <v>4</v>
      </c>
      <c r="D785" s="32" t="s">
        <v>10</v>
      </c>
      <c r="E785" s="32" t="s">
        <v>11</v>
      </c>
      <c r="F785" s="32" t="s">
        <v>32</v>
      </c>
      <c r="G785" s="32" t="s">
        <v>13</v>
      </c>
      <c r="H785" s="32" t="s">
        <v>891</v>
      </c>
      <c r="I785" s="19" t="str">
        <f>'Extraction IP'!F785&amp;'Extraction IP'!G785</f>
        <v>A0</v>
      </c>
      <c r="J785" s="47">
        <f t="array" ref="J785">INDEX(H:H,MATCH(1,(K785=A:A)*(L785=G:G),0))</f>
        <v>0</v>
      </c>
    </row>
    <row r="786" spans="1:10" s="16" customFormat="1" x14ac:dyDescent="0.25">
      <c r="A786" s="32" t="s">
        <v>1899</v>
      </c>
      <c r="B786" s="32" t="s">
        <v>11</v>
      </c>
      <c r="C786" s="32" t="s">
        <v>4</v>
      </c>
      <c r="D786" s="32" t="s">
        <v>10</v>
      </c>
      <c r="E786" s="32" t="s">
        <v>11</v>
      </c>
      <c r="F786" s="32" t="s">
        <v>32</v>
      </c>
      <c r="G786" s="32" t="s">
        <v>16</v>
      </c>
      <c r="H786" s="32" t="s">
        <v>892</v>
      </c>
      <c r="I786" s="19" t="str">
        <f>'Extraction IP'!F786&amp;'Extraction IP'!G786</f>
        <v>A4</v>
      </c>
      <c r="J786" s="47">
        <f t="array" ref="J786">INDEX(H:H,MATCH(1,(K786=A:A)*(L786=G:G),0))</f>
        <v>0</v>
      </c>
    </row>
    <row r="787" spans="1:10" s="16" customFormat="1" x14ac:dyDescent="0.25">
      <c r="A787" s="32" t="s">
        <v>1899</v>
      </c>
      <c r="B787" s="32" t="s">
        <v>11</v>
      </c>
      <c r="C787" s="32" t="s">
        <v>4</v>
      </c>
      <c r="D787" s="32" t="s">
        <v>10</v>
      </c>
      <c r="E787" s="32" t="s">
        <v>11</v>
      </c>
      <c r="F787" s="32" t="s">
        <v>32</v>
      </c>
      <c r="G787" s="32" t="s">
        <v>18</v>
      </c>
      <c r="H787" s="32" t="s">
        <v>893</v>
      </c>
      <c r="I787" s="19" t="str">
        <f>'Extraction IP'!F787&amp;'Extraction IP'!G787</f>
        <v>A8</v>
      </c>
      <c r="J787" s="47">
        <f t="array" ref="J787">INDEX(H:H,MATCH(1,(K787=A:A)*(L787=G:G),0))</f>
        <v>0</v>
      </c>
    </row>
    <row r="788" spans="1:10" s="16" customFormat="1" x14ac:dyDescent="0.25">
      <c r="A788" s="32" t="s">
        <v>1899</v>
      </c>
      <c r="B788" s="32" t="s">
        <v>11</v>
      </c>
      <c r="C788" s="32" t="s">
        <v>4</v>
      </c>
      <c r="D788" s="32" t="s">
        <v>10</v>
      </c>
      <c r="E788" s="32" t="s">
        <v>11</v>
      </c>
      <c r="F788" s="32" t="s">
        <v>28</v>
      </c>
      <c r="G788" s="32" t="s">
        <v>13</v>
      </c>
      <c r="H788" s="32" t="s">
        <v>894</v>
      </c>
      <c r="I788" s="19" t="str">
        <f>'Extraction IP'!F788&amp;'Extraction IP'!G788</f>
        <v>B0</v>
      </c>
      <c r="J788" s="47">
        <f t="array" ref="J788">INDEX(H:H,MATCH(1,(K788=A:A)*(L788=G:G),0))</f>
        <v>0</v>
      </c>
    </row>
    <row r="789" spans="1:10" s="16" customFormat="1" x14ac:dyDescent="0.25">
      <c r="A789" s="32" t="s">
        <v>1899</v>
      </c>
      <c r="B789" s="32" t="s">
        <v>11</v>
      </c>
      <c r="C789" s="32" t="s">
        <v>4</v>
      </c>
      <c r="D789" s="32" t="s">
        <v>10</v>
      </c>
      <c r="E789" s="32" t="s">
        <v>11</v>
      </c>
      <c r="F789" s="32" t="s">
        <v>28</v>
      </c>
      <c r="G789" s="32" t="s">
        <v>16</v>
      </c>
      <c r="H789" s="32" t="s">
        <v>895</v>
      </c>
      <c r="I789" s="19" t="str">
        <f>'Extraction IP'!F789&amp;'Extraction IP'!G789</f>
        <v>B4</v>
      </c>
      <c r="J789" s="47">
        <f t="array" ref="J789">INDEX(H:H,MATCH(1,(K789=A:A)*(L789=G:G),0))</f>
        <v>0</v>
      </c>
    </row>
    <row r="790" spans="1:10" s="16" customFormat="1" x14ac:dyDescent="0.25">
      <c r="A790" s="32" t="s">
        <v>1899</v>
      </c>
      <c r="B790" s="32" t="s">
        <v>11</v>
      </c>
      <c r="C790" s="32" t="s">
        <v>4</v>
      </c>
      <c r="D790" s="32" t="s">
        <v>10</v>
      </c>
      <c r="E790" s="32" t="s">
        <v>11</v>
      </c>
      <c r="F790" s="32" t="s">
        <v>28</v>
      </c>
      <c r="G790" s="32" t="s">
        <v>18</v>
      </c>
      <c r="H790" s="32" t="s">
        <v>896</v>
      </c>
      <c r="I790" s="19" t="str">
        <f>'Extraction IP'!F790&amp;'Extraction IP'!G790</f>
        <v>B8</v>
      </c>
      <c r="J790" s="47">
        <f t="array" ref="J790">INDEX(H:H,MATCH(1,(K790=A:A)*(L790=G:G),0))</f>
        <v>0</v>
      </c>
    </row>
    <row r="791" spans="1:10" s="16" customFormat="1" x14ac:dyDescent="0.25">
      <c r="A791" s="32" t="s">
        <v>1899</v>
      </c>
      <c r="B791" s="32" t="s">
        <v>11</v>
      </c>
      <c r="C791" s="32" t="s">
        <v>4</v>
      </c>
      <c r="D791" s="32" t="s">
        <v>10</v>
      </c>
      <c r="E791" s="32" t="s">
        <v>11</v>
      </c>
      <c r="F791" s="32" t="s">
        <v>149</v>
      </c>
      <c r="G791" s="32" t="s">
        <v>13</v>
      </c>
      <c r="H791" s="32" t="s">
        <v>897</v>
      </c>
      <c r="I791" s="19" t="str">
        <f>'Extraction IP'!F791&amp;'Extraction IP'!G791</f>
        <v>C0</v>
      </c>
      <c r="J791" s="47">
        <f t="array" ref="J791">INDEX(H:H,MATCH(1,(K791=A:A)*(L791=G:G),0))</f>
        <v>0</v>
      </c>
    </row>
    <row r="792" spans="1:10" s="16" customFormat="1" x14ac:dyDescent="0.25">
      <c r="A792" s="32" t="s">
        <v>1899</v>
      </c>
      <c r="B792" s="32" t="s">
        <v>11</v>
      </c>
      <c r="C792" s="32" t="s">
        <v>4</v>
      </c>
      <c r="D792" s="32" t="s">
        <v>10</v>
      </c>
      <c r="E792" s="32" t="s">
        <v>11</v>
      </c>
      <c r="F792" s="32" t="s">
        <v>149</v>
      </c>
      <c r="G792" s="32" t="s">
        <v>16</v>
      </c>
      <c r="H792" s="32" t="s">
        <v>898</v>
      </c>
      <c r="I792" s="19" t="str">
        <f>'Extraction IP'!F792&amp;'Extraction IP'!G792</f>
        <v>C4</v>
      </c>
      <c r="J792" s="47">
        <f t="array" ref="J792">INDEX(H:H,MATCH(1,(K792=A:A)*(L792=G:G),0))</f>
        <v>0</v>
      </c>
    </row>
    <row r="793" spans="1:10" s="16" customFormat="1" x14ac:dyDescent="0.25">
      <c r="A793" s="32" t="s">
        <v>1899</v>
      </c>
      <c r="B793" s="32" t="s">
        <v>11</v>
      </c>
      <c r="C793" s="32" t="s">
        <v>4</v>
      </c>
      <c r="D793" s="32" t="s">
        <v>10</v>
      </c>
      <c r="E793" s="32" t="s">
        <v>11</v>
      </c>
      <c r="F793" s="32" t="s">
        <v>20</v>
      </c>
      <c r="G793" s="32" t="s">
        <v>13</v>
      </c>
      <c r="H793" s="32" t="s">
        <v>899</v>
      </c>
      <c r="I793" s="19" t="str">
        <f>'Extraction IP'!F793&amp;'Extraction IP'!G793</f>
        <v>D0</v>
      </c>
      <c r="J793" s="47">
        <f t="array" ref="J793">INDEX(H:H,MATCH(1,(K793=A:A)*(L793=G:G),0))</f>
        <v>0</v>
      </c>
    </row>
    <row r="794" spans="1:10" s="16" customFormat="1" x14ac:dyDescent="0.25">
      <c r="A794" s="32" t="s">
        <v>1899</v>
      </c>
      <c r="B794" s="32" t="s">
        <v>11</v>
      </c>
      <c r="C794" s="32" t="s">
        <v>4</v>
      </c>
      <c r="D794" s="32" t="s">
        <v>10</v>
      </c>
      <c r="E794" s="32" t="s">
        <v>11</v>
      </c>
      <c r="F794" s="32" t="s">
        <v>20</v>
      </c>
      <c r="G794" s="32" t="s">
        <v>16</v>
      </c>
      <c r="H794" s="32" t="s">
        <v>900</v>
      </c>
      <c r="I794" s="19" t="str">
        <f>'Extraction IP'!F794&amp;'Extraction IP'!G794</f>
        <v>D4</v>
      </c>
      <c r="J794" s="47">
        <f t="array" ref="J794">INDEX(H:H,MATCH(1,(K794=A:A)*(L794=G:G),0))</f>
        <v>0</v>
      </c>
    </row>
    <row r="795" spans="1:10" s="16" customFormat="1" x14ac:dyDescent="0.25">
      <c r="A795" s="32" t="s">
        <v>1899</v>
      </c>
      <c r="B795" s="32" t="s">
        <v>11</v>
      </c>
      <c r="C795" s="32" t="s">
        <v>4</v>
      </c>
      <c r="D795" s="32" t="s">
        <v>10</v>
      </c>
      <c r="E795" s="32" t="s">
        <v>11</v>
      </c>
      <c r="F795" s="32" t="s">
        <v>20</v>
      </c>
      <c r="G795" s="32" t="s">
        <v>18</v>
      </c>
      <c r="H795" s="32" t="s">
        <v>901</v>
      </c>
      <c r="I795" s="19" t="str">
        <f>'Extraction IP'!F795&amp;'Extraction IP'!G795</f>
        <v>D8</v>
      </c>
      <c r="J795" s="47">
        <f t="array" ref="J795">INDEX(H:H,MATCH(1,(K795=A:A)*(L795=G:G),0))</f>
        <v>0</v>
      </c>
    </row>
    <row r="796" spans="1:10" s="16" customFormat="1" x14ac:dyDescent="0.25">
      <c r="A796" s="32" t="s">
        <v>1899</v>
      </c>
      <c r="B796" s="32" t="s">
        <v>11</v>
      </c>
      <c r="C796" s="32" t="s">
        <v>4</v>
      </c>
      <c r="D796" s="32" t="s">
        <v>10</v>
      </c>
      <c r="E796" s="32" t="s">
        <v>11</v>
      </c>
      <c r="F796" s="32" t="s">
        <v>12</v>
      </c>
      <c r="G796" s="32" t="s">
        <v>13</v>
      </c>
      <c r="H796" s="32" t="s">
        <v>902</v>
      </c>
      <c r="I796" s="19" t="str">
        <f>'Extraction IP'!F796&amp;'Extraction IP'!G796</f>
        <v>E0</v>
      </c>
      <c r="J796" s="47">
        <f t="array" ref="J796">INDEX(H:H,MATCH(1,(K796=A:A)*(L796=G:G),0))</f>
        <v>0</v>
      </c>
    </row>
    <row r="797" spans="1:10" s="16" customFormat="1" x14ac:dyDescent="0.25">
      <c r="A797" s="32" t="s">
        <v>1899</v>
      </c>
      <c r="B797" s="32" t="s">
        <v>11</v>
      </c>
      <c r="C797" s="32" t="s">
        <v>4</v>
      </c>
      <c r="D797" s="32" t="s">
        <v>10</v>
      </c>
      <c r="E797" s="32" t="s">
        <v>11</v>
      </c>
      <c r="F797" s="32" t="s">
        <v>12</v>
      </c>
      <c r="G797" s="32" t="s">
        <v>16</v>
      </c>
      <c r="H797" s="32" t="s">
        <v>903</v>
      </c>
      <c r="I797" s="19" t="str">
        <f>'Extraction IP'!F797&amp;'Extraction IP'!G797</f>
        <v>E4</v>
      </c>
      <c r="J797" s="47">
        <f t="array" ref="J797">INDEX(H:H,MATCH(1,(K797=A:A)*(L797=G:G),0))</f>
        <v>0</v>
      </c>
    </row>
    <row r="798" spans="1:10" s="16" customFormat="1" x14ac:dyDescent="0.25">
      <c r="A798" s="32" t="s">
        <v>1899</v>
      </c>
      <c r="B798" s="32" t="s">
        <v>11</v>
      </c>
      <c r="C798" s="32" t="s">
        <v>4</v>
      </c>
      <c r="D798" s="32" t="s">
        <v>10</v>
      </c>
      <c r="E798" s="32" t="s">
        <v>11</v>
      </c>
      <c r="F798" s="32" t="s">
        <v>12</v>
      </c>
      <c r="G798" s="32" t="s">
        <v>18</v>
      </c>
      <c r="H798" s="32" t="s">
        <v>904</v>
      </c>
      <c r="I798" s="19" t="str">
        <f>'Extraction IP'!F798&amp;'Extraction IP'!G798</f>
        <v>E8</v>
      </c>
      <c r="J798" s="47">
        <f t="array" ref="J798">INDEX(H:H,MATCH(1,(K798=A:A)*(L798=G:G),0))</f>
        <v>0</v>
      </c>
    </row>
    <row r="799" spans="1:10" s="16" customFormat="1" x14ac:dyDescent="0.25">
      <c r="A799" s="32" t="s">
        <v>1899</v>
      </c>
      <c r="B799" s="32" t="s">
        <v>11</v>
      </c>
      <c r="C799" s="32" t="s">
        <v>4</v>
      </c>
      <c r="D799" s="32" t="s">
        <v>10</v>
      </c>
      <c r="E799" s="32" t="s">
        <v>11</v>
      </c>
      <c r="F799" s="32" t="s">
        <v>24</v>
      </c>
      <c r="G799" s="32" t="s">
        <v>16</v>
      </c>
      <c r="H799" s="32" t="s">
        <v>905</v>
      </c>
      <c r="I799" s="19" t="str">
        <f>'Extraction IP'!F799&amp;'Extraction IP'!G799</f>
        <v>F4</v>
      </c>
      <c r="J799" s="47">
        <f t="array" ref="J799">INDEX(H:H,MATCH(1,(K799=A:A)*(L799=G:G),0))</f>
        <v>0</v>
      </c>
    </row>
    <row r="800" spans="1:10" s="16" customFormat="1" x14ac:dyDescent="0.25">
      <c r="A800" s="32" t="s">
        <v>1899</v>
      </c>
      <c r="B800" s="32" t="s">
        <v>11</v>
      </c>
      <c r="C800" s="32" t="s">
        <v>4</v>
      </c>
      <c r="D800" s="32" t="s">
        <v>10</v>
      </c>
      <c r="E800" s="32" t="s">
        <v>11</v>
      </c>
      <c r="F800" s="32" t="s">
        <v>24</v>
      </c>
      <c r="G800" s="32" t="s">
        <v>16</v>
      </c>
      <c r="H800" s="32" t="s">
        <v>906</v>
      </c>
      <c r="I800" s="19" t="str">
        <f>'Extraction IP'!F800&amp;'Extraction IP'!G800</f>
        <v>F4</v>
      </c>
      <c r="J800" s="47">
        <f t="array" ref="J800">INDEX(H:H,MATCH(1,(K800=A:A)*(L800=G:G),0))</f>
        <v>0</v>
      </c>
    </row>
    <row r="801" spans="1:10" s="16" customFormat="1" x14ac:dyDescent="0.25">
      <c r="A801" s="32" t="s">
        <v>1899</v>
      </c>
      <c r="B801" s="32" t="s">
        <v>11</v>
      </c>
      <c r="C801" s="32" t="s">
        <v>4</v>
      </c>
      <c r="D801" s="32" t="s">
        <v>10</v>
      </c>
      <c r="E801" s="32" t="s">
        <v>11</v>
      </c>
      <c r="F801" s="32" t="s">
        <v>24</v>
      </c>
      <c r="G801" s="32" t="s">
        <v>18</v>
      </c>
      <c r="H801" s="32" t="s">
        <v>907</v>
      </c>
      <c r="I801" s="19" t="str">
        <f>'Extraction IP'!F801&amp;'Extraction IP'!G801</f>
        <v>F8</v>
      </c>
      <c r="J801" s="47">
        <f t="array" ref="J801">INDEX(H:H,MATCH(1,(K801=A:A)*(L801=G:G),0))</f>
        <v>0</v>
      </c>
    </row>
    <row r="802" spans="1:10" s="16" customFormat="1" x14ac:dyDescent="0.25">
      <c r="A802" s="32" t="s">
        <v>1899</v>
      </c>
      <c r="B802" s="32" t="s">
        <v>11</v>
      </c>
      <c r="C802" s="32" t="s">
        <v>4</v>
      </c>
      <c r="D802" s="32" t="s">
        <v>10</v>
      </c>
      <c r="E802" s="32" t="s">
        <v>11</v>
      </c>
      <c r="F802" s="32" t="s">
        <v>36</v>
      </c>
      <c r="G802" s="32" t="s">
        <v>13</v>
      </c>
      <c r="H802" s="32" t="s">
        <v>908</v>
      </c>
      <c r="I802" s="19" t="str">
        <f>'Extraction IP'!F802&amp;'Extraction IP'!G802</f>
        <v>H0</v>
      </c>
      <c r="J802" s="47">
        <f t="array" ref="J802">INDEX(H:H,MATCH(1,(K802=A:A)*(L802=G:G),0))</f>
        <v>0</v>
      </c>
    </row>
    <row r="803" spans="1:10" s="16" customFormat="1" x14ac:dyDescent="0.25">
      <c r="A803" s="32" t="s">
        <v>1899</v>
      </c>
      <c r="B803" s="32" t="s">
        <v>11</v>
      </c>
      <c r="C803" s="32" t="s">
        <v>4</v>
      </c>
      <c r="D803" s="32" t="s">
        <v>10</v>
      </c>
      <c r="E803" s="32" t="s">
        <v>11</v>
      </c>
      <c r="F803" s="32" t="s">
        <v>36</v>
      </c>
      <c r="G803" s="32" t="s">
        <v>13</v>
      </c>
      <c r="H803" s="32" t="s">
        <v>909</v>
      </c>
      <c r="I803" s="19" t="str">
        <f>'Extraction IP'!F803&amp;'Extraction IP'!G803</f>
        <v>H0</v>
      </c>
      <c r="J803" s="47">
        <f t="array" ref="J803">INDEX(H:H,MATCH(1,(K803=A:A)*(L803=G:G),0))</f>
        <v>0</v>
      </c>
    </row>
    <row r="804" spans="1:10" s="16" customFormat="1" x14ac:dyDescent="0.25">
      <c r="A804" s="32" t="s">
        <v>1899</v>
      </c>
      <c r="B804" s="32" t="s">
        <v>11</v>
      </c>
      <c r="C804" s="32" t="s">
        <v>4</v>
      </c>
      <c r="D804" s="32" t="s">
        <v>10</v>
      </c>
      <c r="E804" s="32" t="s">
        <v>11</v>
      </c>
      <c r="F804" s="32" t="s">
        <v>36</v>
      </c>
      <c r="G804" s="32" t="s">
        <v>18</v>
      </c>
      <c r="H804" s="32" t="s">
        <v>910</v>
      </c>
      <c r="I804" s="19" t="str">
        <f>'Extraction IP'!F804&amp;'Extraction IP'!G804</f>
        <v>H8</v>
      </c>
      <c r="J804" s="47">
        <f t="array" ref="J804">INDEX(H:H,MATCH(1,(K804=A:A)*(L804=G:G),0))</f>
        <v>0</v>
      </c>
    </row>
    <row r="805" spans="1:10" s="16" customFormat="1" x14ac:dyDescent="0.25">
      <c r="A805" s="32" t="s">
        <v>1899</v>
      </c>
      <c r="B805" s="32" t="s">
        <v>11</v>
      </c>
      <c r="C805" s="32" t="s">
        <v>4</v>
      </c>
      <c r="D805" s="32" t="s">
        <v>10</v>
      </c>
      <c r="E805" s="32" t="s">
        <v>11</v>
      </c>
      <c r="F805" s="32" t="s">
        <v>149</v>
      </c>
      <c r="G805" s="32" t="s">
        <v>18</v>
      </c>
      <c r="H805" s="32" t="s">
        <v>1266</v>
      </c>
      <c r="I805" s="19" t="str">
        <f>'Extraction IP'!F805&amp;'Extraction IP'!G805</f>
        <v>C8</v>
      </c>
      <c r="J805" s="47">
        <f t="array" ref="J805">INDEX(H:H,MATCH(1,(K805=A:A)*(L805=G:G),0))</f>
        <v>0</v>
      </c>
    </row>
    <row r="806" spans="1:10" s="16" customFormat="1" x14ac:dyDescent="0.25">
      <c r="A806" s="32" t="s">
        <v>1900</v>
      </c>
      <c r="B806" s="32" t="s">
        <v>11</v>
      </c>
      <c r="C806" s="32" t="s">
        <v>4</v>
      </c>
      <c r="D806" s="32" t="s">
        <v>10</v>
      </c>
      <c r="E806" s="32" t="s">
        <v>11</v>
      </c>
      <c r="F806" s="32" t="s">
        <v>32</v>
      </c>
      <c r="G806" s="32" t="s">
        <v>13</v>
      </c>
      <c r="H806" s="32" t="s">
        <v>932</v>
      </c>
      <c r="I806" s="19" t="str">
        <f>'Extraction IP'!F806&amp;'Extraction IP'!G806</f>
        <v>A0</v>
      </c>
      <c r="J806" s="47">
        <f t="array" ref="J806">INDEX(H:H,MATCH(1,(K806=A:A)*(L806=G:G),0))</f>
        <v>0</v>
      </c>
    </row>
    <row r="807" spans="1:10" s="16" customFormat="1" x14ac:dyDescent="0.25">
      <c r="A807" s="32" t="s">
        <v>1900</v>
      </c>
      <c r="B807" s="32" t="s">
        <v>11</v>
      </c>
      <c r="C807" s="32" t="s">
        <v>4</v>
      </c>
      <c r="D807" s="32" t="s">
        <v>10</v>
      </c>
      <c r="E807" s="32" t="s">
        <v>11</v>
      </c>
      <c r="F807" s="32" t="s">
        <v>32</v>
      </c>
      <c r="G807" s="32" t="s">
        <v>16</v>
      </c>
      <c r="H807" s="32" t="s">
        <v>933</v>
      </c>
      <c r="I807" s="19" t="str">
        <f>'Extraction IP'!F807&amp;'Extraction IP'!G807</f>
        <v>A4</v>
      </c>
      <c r="J807" s="47">
        <f t="array" ref="J807">INDEX(H:H,MATCH(1,(K807=A:A)*(L807=G:G),0))</f>
        <v>0</v>
      </c>
    </row>
    <row r="808" spans="1:10" s="16" customFormat="1" x14ac:dyDescent="0.25">
      <c r="A808" s="32" t="s">
        <v>1900</v>
      </c>
      <c r="B808" s="32" t="s">
        <v>11</v>
      </c>
      <c r="C808" s="32" t="s">
        <v>4</v>
      </c>
      <c r="D808" s="32" t="s">
        <v>10</v>
      </c>
      <c r="E808" s="32" t="s">
        <v>11</v>
      </c>
      <c r="F808" s="32" t="s">
        <v>32</v>
      </c>
      <c r="G808" s="32" t="s">
        <v>18</v>
      </c>
      <c r="H808" s="32" t="s">
        <v>934</v>
      </c>
      <c r="I808" s="19" t="str">
        <f>'Extraction IP'!F808&amp;'Extraction IP'!G808</f>
        <v>A8</v>
      </c>
      <c r="J808" s="47">
        <f t="array" ref="J808">INDEX(H:H,MATCH(1,(K808=A:A)*(L808=G:G),0))</f>
        <v>0</v>
      </c>
    </row>
    <row r="809" spans="1:10" s="16" customFormat="1" x14ac:dyDescent="0.25">
      <c r="A809" s="32" t="s">
        <v>1900</v>
      </c>
      <c r="B809" s="32" t="s">
        <v>11</v>
      </c>
      <c r="C809" s="32" t="s">
        <v>4</v>
      </c>
      <c r="D809" s="32" t="s">
        <v>10</v>
      </c>
      <c r="E809" s="32" t="s">
        <v>11</v>
      </c>
      <c r="F809" s="32" t="s">
        <v>28</v>
      </c>
      <c r="G809" s="32" t="s">
        <v>13</v>
      </c>
      <c r="H809" s="32" t="s">
        <v>935</v>
      </c>
      <c r="I809" s="19" t="str">
        <f>'Extraction IP'!F809&amp;'Extraction IP'!G809</f>
        <v>B0</v>
      </c>
      <c r="J809" s="47">
        <f t="array" ref="J809">INDEX(H:H,MATCH(1,(K809=A:A)*(L809=G:G),0))</f>
        <v>0</v>
      </c>
    </row>
    <row r="810" spans="1:10" s="16" customFormat="1" x14ac:dyDescent="0.25">
      <c r="A810" s="32" t="s">
        <v>1900</v>
      </c>
      <c r="B810" s="32" t="s">
        <v>11</v>
      </c>
      <c r="C810" s="32" t="s">
        <v>4</v>
      </c>
      <c r="D810" s="32" t="s">
        <v>10</v>
      </c>
      <c r="E810" s="32" t="s">
        <v>11</v>
      </c>
      <c r="F810" s="32" t="s">
        <v>28</v>
      </c>
      <c r="G810" s="32" t="s">
        <v>16</v>
      </c>
      <c r="H810" s="32" t="s">
        <v>936</v>
      </c>
      <c r="I810" s="19" t="str">
        <f>'Extraction IP'!F810&amp;'Extraction IP'!G810</f>
        <v>B4</v>
      </c>
      <c r="J810" s="47">
        <f t="array" ref="J810">INDEX(H:H,MATCH(1,(K810=A:A)*(L810=G:G),0))</f>
        <v>0</v>
      </c>
    </row>
    <row r="811" spans="1:10" s="16" customFormat="1" x14ac:dyDescent="0.25">
      <c r="A811" s="32" t="s">
        <v>1900</v>
      </c>
      <c r="B811" s="32" t="s">
        <v>11</v>
      </c>
      <c r="C811" s="32" t="s">
        <v>4</v>
      </c>
      <c r="D811" s="32" t="s">
        <v>10</v>
      </c>
      <c r="E811" s="32" t="s">
        <v>11</v>
      </c>
      <c r="F811" s="32" t="s">
        <v>28</v>
      </c>
      <c r="G811" s="32" t="s">
        <v>18</v>
      </c>
      <c r="H811" s="32" t="s">
        <v>937</v>
      </c>
      <c r="I811" s="19" t="str">
        <f>'Extraction IP'!F811&amp;'Extraction IP'!G811</f>
        <v>B8</v>
      </c>
      <c r="J811" s="47">
        <f t="array" ref="J811">INDEX(H:H,MATCH(1,(K811=A:A)*(L811=G:G),0))</f>
        <v>0</v>
      </c>
    </row>
    <row r="812" spans="1:10" s="16" customFormat="1" x14ac:dyDescent="0.25">
      <c r="A812" s="32" t="s">
        <v>1900</v>
      </c>
      <c r="B812" s="32" t="s">
        <v>11</v>
      </c>
      <c r="C812" s="32" t="s">
        <v>4</v>
      </c>
      <c r="D812" s="32" t="s">
        <v>10</v>
      </c>
      <c r="E812" s="32" t="s">
        <v>11</v>
      </c>
      <c r="F812" s="32" t="s">
        <v>149</v>
      </c>
      <c r="G812" s="32" t="s">
        <v>13</v>
      </c>
      <c r="H812" s="32" t="s">
        <v>938</v>
      </c>
      <c r="I812" s="19" t="str">
        <f>'Extraction IP'!F812&amp;'Extraction IP'!G812</f>
        <v>C0</v>
      </c>
      <c r="J812" s="47">
        <f t="array" ref="J812">INDEX(H:H,MATCH(1,(K812=A:A)*(L812=G:G),0))</f>
        <v>0</v>
      </c>
    </row>
    <row r="813" spans="1:10" s="16" customFormat="1" x14ac:dyDescent="0.25">
      <c r="A813" s="32" t="s">
        <v>1900</v>
      </c>
      <c r="B813" s="32" t="s">
        <v>11</v>
      </c>
      <c r="C813" s="32" t="s">
        <v>4</v>
      </c>
      <c r="D813" s="32" t="s">
        <v>10</v>
      </c>
      <c r="E813" s="32" t="s">
        <v>11</v>
      </c>
      <c r="F813" s="32" t="s">
        <v>149</v>
      </c>
      <c r="G813" s="32" t="s">
        <v>16</v>
      </c>
      <c r="H813" s="32" t="s">
        <v>939</v>
      </c>
      <c r="I813" s="19" t="str">
        <f>'Extraction IP'!F813&amp;'Extraction IP'!G813</f>
        <v>C4</v>
      </c>
      <c r="J813" s="47">
        <f t="array" ref="J813">INDEX(H:H,MATCH(1,(K813=A:A)*(L813=G:G),0))</f>
        <v>0</v>
      </c>
    </row>
    <row r="814" spans="1:10" s="16" customFormat="1" x14ac:dyDescent="0.25">
      <c r="A814" s="32" t="s">
        <v>1900</v>
      </c>
      <c r="B814" s="32" t="s">
        <v>11</v>
      </c>
      <c r="C814" s="32" t="s">
        <v>4</v>
      </c>
      <c r="D814" s="32" t="s">
        <v>10</v>
      </c>
      <c r="E814" s="32" t="s">
        <v>11</v>
      </c>
      <c r="F814" s="32" t="s">
        <v>149</v>
      </c>
      <c r="G814" s="32" t="s">
        <v>18</v>
      </c>
      <c r="H814" s="32" t="s">
        <v>940</v>
      </c>
      <c r="I814" s="19" t="str">
        <f>'Extraction IP'!F814&amp;'Extraction IP'!G814</f>
        <v>C8</v>
      </c>
      <c r="J814" s="47">
        <f t="array" ref="J814">INDEX(H:H,MATCH(1,(K814=A:A)*(L814=G:G),0))</f>
        <v>0</v>
      </c>
    </row>
    <row r="815" spans="1:10" s="16" customFormat="1" x14ac:dyDescent="0.25">
      <c r="A815" s="32" t="s">
        <v>1900</v>
      </c>
      <c r="B815" s="32" t="s">
        <v>11</v>
      </c>
      <c r="C815" s="32" t="s">
        <v>4</v>
      </c>
      <c r="D815" s="32" t="s">
        <v>10</v>
      </c>
      <c r="E815" s="32" t="s">
        <v>11</v>
      </c>
      <c r="F815" s="32" t="s">
        <v>20</v>
      </c>
      <c r="G815" s="32" t="s">
        <v>13</v>
      </c>
      <c r="H815" s="32" t="s">
        <v>941</v>
      </c>
      <c r="I815" s="19" t="str">
        <f>'Extraction IP'!F815&amp;'Extraction IP'!G815</f>
        <v>D0</v>
      </c>
      <c r="J815" s="47">
        <f t="array" ref="J815">INDEX(H:H,MATCH(1,(K815=A:A)*(L815=G:G),0))</f>
        <v>0</v>
      </c>
    </row>
    <row r="816" spans="1:10" s="16" customFormat="1" x14ac:dyDescent="0.25">
      <c r="A816" s="32" t="s">
        <v>1900</v>
      </c>
      <c r="B816" s="32" t="s">
        <v>11</v>
      </c>
      <c r="C816" s="32" t="s">
        <v>4</v>
      </c>
      <c r="D816" s="32" t="s">
        <v>10</v>
      </c>
      <c r="E816" s="32" t="s">
        <v>11</v>
      </c>
      <c r="F816" s="32" t="s">
        <v>20</v>
      </c>
      <c r="G816" s="32" t="s">
        <v>16</v>
      </c>
      <c r="H816" s="32" t="s">
        <v>942</v>
      </c>
      <c r="I816" s="19" t="str">
        <f>'Extraction IP'!F816&amp;'Extraction IP'!G816</f>
        <v>D4</v>
      </c>
      <c r="J816" s="47">
        <f t="array" ref="J816">INDEX(H:H,MATCH(1,(K816=A:A)*(L816=G:G),0))</f>
        <v>0</v>
      </c>
    </row>
    <row r="817" spans="1:10" s="16" customFormat="1" x14ac:dyDescent="0.25">
      <c r="A817" s="32" t="s">
        <v>1900</v>
      </c>
      <c r="B817" s="32" t="s">
        <v>11</v>
      </c>
      <c r="C817" s="32" t="s">
        <v>4</v>
      </c>
      <c r="D817" s="32" t="s">
        <v>10</v>
      </c>
      <c r="E817" s="32" t="s">
        <v>11</v>
      </c>
      <c r="F817" s="32" t="s">
        <v>20</v>
      </c>
      <c r="G817" s="32" t="s">
        <v>18</v>
      </c>
      <c r="H817" s="32" t="s">
        <v>943</v>
      </c>
      <c r="I817" s="19" t="str">
        <f>'Extraction IP'!F817&amp;'Extraction IP'!G817</f>
        <v>D8</v>
      </c>
      <c r="J817" s="47">
        <f t="array" ref="J817">INDEX(H:H,MATCH(1,(K817=A:A)*(L817=G:G),0))</f>
        <v>0</v>
      </c>
    </row>
    <row r="818" spans="1:10" s="16" customFormat="1" x14ac:dyDescent="0.25">
      <c r="A818" s="32" t="s">
        <v>1900</v>
      </c>
      <c r="B818" s="32" t="s">
        <v>11</v>
      </c>
      <c r="C818" s="32" t="s">
        <v>4</v>
      </c>
      <c r="D818" s="32" t="s">
        <v>10</v>
      </c>
      <c r="E818" s="32" t="s">
        <v>11</v>
      </c>
      <c r="F818" s="32" t="s">
        <v>12</v>
      </c>
      <c r="G818" s="32" t="s">
        <v>13</v>
      </c>
      <c r="H818" s="32" t="s">
        <v>944</v>
      </c>
      <c r="I818" s="19" t="str">
        <f>'Extraction IP'!F818&amp;'Extraction IP'!G818</f>
        <v>E0</v>
      </c>
      <c r="J818" s="47">
        <f t="array" ref="J818">INDEX(H:H,MATCH(1,(K818=A:A)*(L818=G:G),0))</f>
        <v>0</v>
      </c>
    </row>
    <row r="819" spans="1:10" s="16" customFormat="1" x14ac:dyDescent="0.25">
      <c r="A819" s="32" t="s">
        <v>1900</v>
      </c>
      <c r="B819" s="32" t="s">
        <v>11</v>
      </c>
      <c r="C819" s="32" t="s">
        <v>4</v>
      </c>
      <c r="D819" s="32" t="s">
        <v>10</v>
      </c>
      <c r="E819" s="32" t="s">
        <v>11</v>
      </c>
      <c r="F819" s="32" t="s">
        <v>12</v>
      </c>
      <c r="G819" s="32" t="s">
        <v>16</v>
      </c>
      <c r="H819" s="32" t="s">
        <v>945</v>
      </c>
      <c r="I819" s="19" t="str">
        <f>'Extraction IP'!F819&amp;'Extraction IP'!G819</f>
        <v>E4</v>
      </c>
      <c r="J819" s="47">
        <f t="array" ref="J819">INDEX(H:H,MATCH(1,(K819=A:A)*(L819=G:G),0))</f>
        <v>0</v>
      </c>
    </row>
    <row r="820" spans="1:10" s="16" customFormat="1" x14ac:dyDescent="0.25">
      <c r="A820" s="32" t="s">
        <v>1900</v>
      </c>
      <c r="B820" s="32" t="s">
        <v>11</v>
      </c>
      <c r="C820" s="32" t="s">
        <v>4</v>
      </c>
      <c r="D820" s="32" t="s">
        <v>10</v>
      </c>
      <c r="E820" s="32" t="s">
        <v>11</v>
      </c>
      <c r="F820" s="32" t="s">
        <v>12</v>
      </c>
      <c r="G820" s="32" t="s">
        <v>18</v>
      </c>
      <c r="H820" s="32" t="s">
        <v>946</v>
      </c>
      <c r="I820" s="19" t="str">
        <f>'Extraction IP'!F820&amp;'Extraction IP'!G820</f>
        <v>E8</v>
      </c>
      <c r="J820" s="47">
        <f t="array" ref="J820">INDEX(H:H,MATCH(1,(K820=A:A)*(L820=G:G),0))</f>
        <v>0</v>
      </c>
    </row>
    <row r="821" spans="1:10" s="16" customFormat="1" x14ac:dyDescent="0.25">
      <c r="A821" s="32" t="s">
        <v>1900</v>
      </c>
      <c r="B821" s="32" t="s">
        <v>11</v>
      </c>
      <c r="C821" s="32" t="s">
        <v>4</v>
      </c>
      <c r="D821" s="32" t="s">
        <v>10</v>
      </c>
      <c r="E821" s="32" t="s">
        <v>11</v>
      </c>
      <c r="F821" s="32" t="s">
        <v>24</v>
      </c>
      <c r="G821" s="32" t="s">
        <v>13</v>
      </c>
      <c r="H821" s="32" t="s">
        <v>947</v>
      </c>
      <c r="I821" s="19" t="str">
        <f>'Extraction IP'!F821&amp;'Extraction IP'!G821</f>
        <v>F0</v>
      </c>
      <c r="J821" s="47">
        <f t="array" ref="J821">INDEX(H:H,MATCH(1,(K821=A:A)*(L821=G:G),0))</f>
        <v>0</v>
      </c>
    </row>
    <row r="822" spans="1:10" s="16" customFormat="1" x14ac:dyDescent="0.25">
      <c r="A822" s="32" t="s">
        <v>1900</v>
      </c>
      <c r="B822" s="32" t="s">
        <v>11</v>
      </c>
      <c r="C822" s="32" t="s">
        <v>4</v>
      </c>
      <c r="D822" s="32" t="s">
        <v>10</v>
      </c>
      <c r="E822" s="32" t="s">
        <v>11</v>
      </c>
      <c r="F822" s="32" t="s">
        <v>24</v>
      </c>
      <c r="G822" s="32" t="s">
        <v>16</v>
      </c>
      <c r="H822" s="32" t="s">
        <v>948</v>
      </c>
      <c r="I822" s="19" t="str">
        <f>'Extraction IP'!F822&amp;'Extraction IP'!G822</f>
        <v>F4</v>
      </c>
      <c r="J822" s="47">
        <f t="array" ref="J822">INDEX(H:H,MATCH(1,(K822=A:A)*(L822=G:G),0))</f>
        <v>0</v>
      </c>
    </row>
    <row r="823" spans="1:10" s="16" customFormat="1" x14ac:dyDescent="0.25">
      <c r="A823" s="32" t="s">
        <v>1900</v>
      </c>
      <c r="B823" s="32" t="s">
        <v>11</v>
      </c>
      <c r="C823" s="32" t="s">
        <v>4</v>
      </c>
      <c r="D823" s="32" t="s">
        <v>10</v>
      </c>
      <c r="E823" s="32" t="s">
        <v>11</v>
      </c>
      <c r="F823" s="32" t="s">
        <v>24</v>
      </c>
      <c r="G823" s="32" t="s">
        <v>18</v>
      </c>
      <c r="H823" s="32" t="s">
        <v>949</v>
      </c>
      <c r="I823" s="19" t="str">
        <f>'Extraction IP'!F823&amp;'Extraction IP'!G823</f>
        <v>F8</v>
      </c>
      <c r="J823" s="47">
        <f t="array" ref="J823">INDEX(H:H,MATCH(1,(K823=A:A)*(L823=G:G),0))</f>
        <v>0</v>
      </c>
    </row>
    <row r="824" spans="1:10" s="16" customFormat="1" x14ac:dyDescent="0.25">
      <c r="A824" s="32" t="s">
        <v>1900</v>
      </c>
      <c r="B824" s="32" t="s">
        <v>11</v>
      </c>
      <c r="C824" s="32" t="s">
        <v>4</v>
      </c>
      <c r="D824" s="32" t="s">
        <v>10</v>
      </c>
      <c r="E824" s="32" t="s">
        <v>11</v>
      </c>
      <c r="F824" s="32" t="s">
        <v>36</v>
      </c>
      <c r="G824" s="32" t="s">
        <v>13</v>
      </c>
      <c r="H824" s="32" t="s">
        <v>950</v>
      </c>
      <c r="I824" s="19" t="str">
        <f>'Extraction IP'!F824&amp;'Extraction IP'!G824</f>
        <v>H0</v>
      </c>
      <c r="J824" s="47">
        <f t="array" ref="J824">INDEX(H:H,MATCH(1,(K824=A:A)*(L824=G:G),0))</f>
        <v>0</v>
      </c>
    </row>
    <row r="825" spans="1:10" s="16" customFormat="1" x14ac:dyDescent="0.25">
      <c r="A825" s="32" t="s">
        <v>1900</v>
      </c>
      <c r="B825" s="32" t="s">
        <v>11</v>
      </c>
      <c r="C825" s="32" t="s">
        <v>4</v>
      </c>
      <c r="D825" s="32" t="s">
        <v>10</v>
      </c>
      <c r="E825" s="32" t="s">
        <v>11</v>
      </c>
      <c r="F825" s="32" t="s">
        <v>36</v>
      </c>
      <c r="G825" s="32" t="s">
        <v>16</v>
      </c>
      <c r="H825" s="32" t="s">
        <v>951</v>
      </c>
      <c r="I825" s="19" t="str">
        <f>'Extraction IP'!F825&amp;'Extraction IP'!G825</f>
        <v>H4</v>
      </c>
      <c r="J825" s="47">
        <f t="array" ref="J825">INDEX(H:H,MATCH(1,(K825=A:A)*(L825=G:G),0))</f>
        <v>0</v>
      </c>
    </row>
    <row r="826" spans="1:10" s="16" customFormat="1" x14ac:dyDescent="0.25">
      <c r="A826" s="32" t="s">
        <v>1900</v>
      </c>
      <c r="B826" s="32" t="s">
        <v>11</v>
      </c>
      <c r="C826" s="32" t="s">
        <v>4</v>
      </c>
      <c r="D826" s="32" t="s">
        <v>10</v>
      </c>
      <c r="E826" s="32" t="s">
        <v>11</v>
      </c>
      <c r="F826" s="32" t="s">
        <v>36</v>
      </c>
      <c r="G826" s="32" t="s">
        <v>18</v>
      </c>
      <c r="H826" s="32" t="s">
        <v>952</v>
      </c>
      <c r="I826" s="19" t="str">
        <f>'Extraction IP'!F826&amp;'Extraction IP'!G826</f>
        <v>H8</v>
      </c>
      <c r="J826" s="47">
        <f t="array" ref="J826">INDEX(H:H,MATCH(1,(K826=A:A)*(L826=G:G),0))</f>
        <v>0</v>
      </c>
    </row>
    <row r="827" spans="1:10" s="16" customFormat="1" x14ac:dyDescent="0.25">
      <c r="A827" s="32" t="s">
        <v>1901</v>
      </c>
      <c r="B827" s="32" t="s">
        <v>11</v>
      </c>
      <c r="C827" s="32" t="s">
        <v>4</v>
      </c>
      <c r="D827" s="32" t="s">
        <v>10</v>
      </c>
      <c r="E827" s="32" t="s">
        <v>11</v>
      </c>
      <c r="F827" s="32" t="s">
        <v>32</v>
      </c>
      <c r="G827" s="32" t="s">
        <v>13</v>
      </c>
      <c r="H827" s="32" t="s">
        <v>911</v>
      </c>
      <c r="I827" s="19" t="str">
        <f>'Extraction IP'!F827&amp;'Extraction IP'!G827</f>
        <v>A0</v>
      </c>
      <c r="J827" s="47">
        <f t="array" ref="J827">INDEX(H:H,MATCH(1,(K827=A:A)*(L827=G:G),0))</f>
        <v>0</v>
      </c>
    </row>
    <row r="828" spans="1:10" s="16" customFormat="1" x14ac:dyDescent="0.25">
      <c r="A828" s="32" t="s">
        <v>1901</v>
      </c>
      <c r="B828" s="32" t="s">
        <v>11</v>
      </c>
      <c r="C828" s="32" t="s">
        <v>4</v>
      </c>
      <c r="D828" s="32" t="s">
        <v>10</v>
      </c>
      <c r="E828" s="32" t="s">
        <v>11</v>
      </c>
      <c r="F828" s="32" t="s">
        <v>32</v>
      </c>
      <c r="G828" s="32" t="s">
        <v>16</v>
      </c>
      <c r="H828" s="32" t="s">
        <v>912</v>
      </c>
      <c r="I828" s="19" t="str">
        <f>'Extraction IP'!F828&amp;'Extraction IP'!G828</f>
        <v>A4</v>
      </c>
      <c r="J828" s="47">
        <f t="array" ref="J828">INDEX(H:H,MATCH(1,(K828=A:A)*(L828=G:G),0))</f>
        <v>0</v>
      </c>
    </row>
    <row r="829" spans="1:10" s="16" customFormat="1" x14ac:dyDescent="0.25">
      <c r="A829" s="32" t="s">
        <v>1901</v>
      </c>
      <c r="B829" s="32" t="s">
        <v>11</v>
      </c>
      <c r="C829" s="32" t="s">
        <v>4</v>
      </c>
      <c r="D829" s="32" t="s">
        <v>10</v>
      </c>
      <c r="E829" s="32" t="s">
        <v>11</v>
      </c>
      <c r="F829" s="32" t="s">
        <v>32</v>
      </c>
      <c r="G829" s="32" t="s">
        <v>18</v>
      </c>
      <c r="H829" s="32" t="s">
        <v>913</v>
      </c>
      <c r="I829" s="19" t="str">
        <f>'Extraction IP'!F829&amp;'Extraction IP'!G829</f>
        <v>A8</v>
      </c>
      <c r="J829" s="47">
        <f t="array" ref="J829">INDEX(H:H,MATCH(1,(K829=A:A)*(L829=G:G),0))</f>
        <v>0</v>
      </c>
    </row>
    <row r="830" spans="1:10" s="16" customFormat="1" x14ac:dyDescent="0.25">
      <c r="A830" s="32" t="s">
        <v>1901</v>
      </c>
      <c r="B830" s="32" t="s">
        <v>11</v>
      </c>
      <c r="C830" s="32" t="s">
        <v>4</v>
      </c>
      <c r="D830" s="32" t="s">
        <v>10</v>
      </c>
      <c r="E830" s="32" t="s">
        <v>11</v>
      </c>
      <c r="F830" s="32" t="s">
        <v>28</v>
      </c>
      <c r="G830" s="32" t="s">
        <v>13</v>
      </c>
      <c r="H830" s="32" t="s">
        <v>914</v>
      </c>
      <c r="I830" s="19" t="str">
        <f>'Extraction IP'!F830&amp;'Extraction IP'!G830</f>
        <v>B0</v>
      </c>
      <c r="J830" s="47">
        <f t="array" ref="J830">INDEX(H:H,MATCH(1,(K830=A:A)*(L830=G:G),0))</f>
        <v>0</v>
      </c>
    </row>
    <row r="831" spans="1:10" s="16" customFormat="1" x14ac:dyDescent="0.25">
      <c r="A831" s="32" t="s">
        <v>1901</v>
      </c>
      <c r="B831" s="32" t="s">
        <v>11</v>
      </c>
      <c r="C831" s="32" t="s">
        <v>4</v>
      </c>
      <c r="D831" s="32" t="s">
        <v>10</v>
      </c>
      <c r="E831" s="32" t="s">
        <v>11</v>
      </c>
      <c r="F831" s="32" t="s">
        <v>28</v>
      </c>
      <c r="G831" s="32" t="s">
        <v>16</v>
      </c>
      <c r="H831" s="32" t="s">
        <v>915</v>
      </c>
      <c r="I831" s="19" t="str">
        <f>'Extraction IP'!F831&amp;'Extraction IP'!G831</f>
        <v>B4</v>
      </c>
      <c r="J831" s="47">
        <f t="array" ref="J831">INDEX(H:H,MATCH(1,(K831=A:A)*(L831=G:G),0))</f>
        <v>0</v>
      </c>
    </row>
    <row r="832" spans="1:10" s="16" customFormat="1" x14ac:dyDescent="0.25">
      <c r="A832" s="32" t="s">
        <v>1901</v>
      </c>
      <c r="B832" s="32" t="s">
        <v>11</v>
      </c>
      <c r="C832" s="32" t="s">
        <v>4</v>
      </c>
      <c r="D832" s="32" t="s">
        <v>10</v>
      </c>
      <c r="E832" s="32" t="s">
        <v>11</v>
      </c>
      <c r="F832" s="32" t="s">
        <v>28</v>
      </c>
      <c r="G832" s="32" t="s">
        <v>18</v>
      </c>
      <c r="H832" s="32" t="s">
        <v>916</v>
      </c>
      <c r="I832" s="19" t="str">
        <f>'Extraction IP'!F832&amp;'Extraction IP'!G832</f>
        <v>B8</v>
      </c>
      <c r="J832" s="47">
        <f t="array" ref="J832">INDEX(H:H,MATCH(1,(K832=A:A)*(L832=G:G),0))</f>
        <v>0</v>
      </c>
    </row>
    <row r="833" spans="1:10" s="16" customFormat="1" x14ac:dyDescent="0.25">
      <c r="A833" s="32" t="s">
        <v>1901</v>
      </c>
      <c r="B833" s="32" t="s">
        <v>11</v>
      </c>
      <c r="C833" s="32" t="s">
        <v>4</v>
      </c>
      <c r="D833" s="32" t="s">
        <v>10</v>
      </c>
      <c r="E833" s="32" t="s">
        <v>11</v>
      </c>
      <c r="F833" s="32" t="s">
        <v>149</v>
      </c>
      <c r="G833" s="32" t="s">
        <v>13</v>
      </c>
      <c r="H833" s="32" t="s">
        <v>917</v>
      </c>
      <c r="I833" s="19" t="str">
        <f>'Extraction IP'!F833&amp;'Extraction IP'!G833</f>
        <v>C0</v>
      </c>
      <c r="J833" s="47">
        <f t="array" ref="J833">INDEX(H:H,MATCH(1,(K833=A:A)*(L833=G:G),0))</f>
        <v>0</v>
      </c>
    </row>
    <row r="834" spans="1:10" s="16" customFormat="1" x14ac:dyDescent="0.25">
      <c r="A834" s="32" t="s">
        <v>1901</v>
      </c>
      <c r="B834" s="32" t="s">
        <v>11</v>
      </c>
      <c r="C834" s="32" t="s">
        <v>4</v>
      </c>
      <c r="D834" s="32" t="s">
        <v>10</v>
      </c>
      <c r="E834" s="32" t="s">
        <v>11</v>
      </c>
      <c r="F834" s="32" t="s">
        <v>149</v>
      </c>
      <c r="G834" s="32" t="s">
        <v>16</v>
      </c>
      <c r="H834" s="32" t="s">
        <v>918</v>
      </c>
      <c r="I834" s="19" t="str">
        <f>'Extraction IP'!F834&amp;'Extraction IP'!G834</f>
        <v>C4</v>
      </c>
      <c r="J834" s="47">
        <f t="array" ref="J834">INDEX(H:H,MATCH(1,(K834=A:A)*(L834=G:G),0))</f>
        <v>0</v>
      </c>
    </row>
    <row r="835" spans="1:10" s="16" customFormat="1" x14ac:dyDescent="0.25">
      <c r="A835" s="32" t="s">
        <v>1901</v>
      </c>
      <c r="B835" s="32" t="s">
        <v>11</v>
      </c>
      <c r="C835" s="32" t="s">
        <v>4</v>
      </c>
      <c r="D835" s="32" t="s">
        <v>10</v>
      </c>
      <c r="E835" s="32" t="s">
        <v>11</v>
      </c>
      <c r="F835" s="32" t="s">
        <v>149</v>
      </c>
      <c r="G835" s="32" t="s">
        <v>18</v>
      </c>
      <c r="H835" s="32" t="s">
        <v>919</v>
      </c>
      <c r="I835" s="19" t="str">
        <f>'Extraction IP'!F835&amp;'Extraction IP'!G835</f>
        <v>C8</v>
      </c>
      <c r="J835" s="47">
        <f t="array" ref="J835">INDEX(H:H,MATCH(1,(K835=A:A)*(L835=G:G),0))</f>
        <v>0</v>
      </c>
    </row>
    <row r="836" spans="1:10" s="16" customFormat="1" x14ac:dyDescent="0.25">
      <c r="A836" s="32" t="s">
        <v>1901</v>
      </c>
      <c r="B836" s="32" t="s">
        <v>11</v>
      </c>
      <c r="C836" s="32" t="s">
        <v>4</v>
      </c>
      <c r="D836" s="32" t="s">
        <v>10</v>
      </c>
      <c r="E836" s="32" t="s">
        <v>11</v>
      </c>
      <c r="F836" s="32" t="s">
        <v>20</v>
      </c>
      <c r="G836" s="32" t="s">
        <v>13</v>
      </c>
      <c r="H836" s="32" t="s">
        <v>920</v>
      </c>
      <c r="I836" s="19" t="str">
        <f>'Extraction IP'!F836&amp;'Extraction IP'!G836</f>
        <v>D0</v>
      </c>
      <c r="J836" s="47">
        <f t="array" ref="J836">INDEX(H:H,MATCH(1,(K836=A:A)*(L836=G:G),0))</f>
        <v>0</v>
      </c>
    </row>
    <row r="837" spans="1:10" s="16" customFormat="1" x14ac:dyDescent="0.25">
      <c r="A837" s="32" t="s">
        <v>1901</v>
      </c>
      <c r="B837" s="32" t="s">
        <v>11</v>
      </c>
      <c r="C837" s="32" t="s">
        <v>4</v>
      </c>
      <c r="D837" s="32" t="s">
        <v>10</v>
      </c>
      <c r="E837" s="32" t="s">
        <v>11</v>
      </c>
      <c r="F837" s="32" t="s">
        <v>20</v>
      </c>
      <c r="G837" s="32" t="s">
        <v>16</v>
      </c>
      <c r="H837" s="32" t="s">
        <v>921</v>
      </c>
      <c r="I837" s="19" t="str">
        <f>'Extraction IP'!F837&amp;'Extraction IP'!G837</f>
        <v>D4</v>
      </c>
      <c r="J837" s="47">
        <f t="array" ref="J837">INDEX(H:H,MATCH(1,(K837=A:A)*(L837=G:G),0))</f>
        <v>0</v>
      </c>
    </row>
    <row r="838" spans="1:10" s="16" customFormat="1" x14ac:dyDescent="0.25">
      <c r="A838" s="32" t="s">
        <v>1901</v>
      </c>
      <c r="B838" s="32" t="s">
        <v>11</v>
      </c>
      <c r="C838" s="32" t="s">
        <v>4</v>
      </c>
      <c r="D838" s="32" t="s">
        <v>10</v>
      </c>
      <c r="E838" s="32" t="s">
        <v>11</v>
      </c>
      <c r="F838" s="32" t="s">
        <v>20</v>
      </c>
      <c r="G838" s="32" t="s">
        <v>18</v>
      </c>
      <c r="H838" s="32" t="s">
        <v>922</v>
      </c>
      <c r="I838" s="19" t="str">
        <f>'Extraction IP'!F838&amp;'Extraction IP'!G838</f>
        <v>D8</v>
      </c>
      <c r="J838" s="47">
        <f t="array" ref="J838">INDEX(H:H,MATCH(1,(K838=A:A)*(L838=G:G),0))</f>
        <v>0</v>
      </c>
    </row>
    <row r="839" spans="1:10" s="16" customFormat="1" x14ac:dyDescent="0.25">
      <c r="A839" s="32" t="s">
        <v>1901</v>
      </c>
      <c r="B839" s="32" t="s">
        <v>11</v>
      </c>
      <c r="C839" s="32" t="s">
        <v>4</v>
      </c>
      <c r="D839" s="32" t="s">
        <v>10</v>
      </c>
      <c r="E839" s="32" t="s">
        <v>11</v>
      </c>
      <c r="F839" s="32" t="s">
        <v>12</v>
      </c>
      <c r="G839" s="32" t="s">
        <v>13</v>
      </c>
      <c r="H839" s="32" t="s">
        <v>923</v>
      </c>
      <c r="I839" s="19" t="str">
        <f>'Extraction IP'!F839&amp;'Extraction IP'!G839</f>
        <v>E0</v>
      </c>
      <c r="J839" s="47">
        <f t="array" ref="J839">INDEX(H:H,MATCH(1,(K839=A:A)*(L839=G:G),0))</f>
        <v>0</v>
      </c>
    </row>
    <row r="840" spans="1:10" s="16" customFormat="1" x14ac:dyDescent="0.25">
      <c r="A840" s="32" t="s">
        <v>1901</v>
      </c>
      <c r="B840" s="32" t="s">
        <v>11</v>
      </c>
      <c r="C840" s="32" t="s">
        <v>4</v>
      </c>
      <c r="D840" s="32" t="s">
        <v>10</v>
      </c>
      <c r="E840" s="32" t="s">
        <v>11</v>
      </c>
      <c r="F840" s="32" t="s">
        <v>12</v>
      </c>
      <c r="G840" s="32" t="s">
        <v>16</v>
      </c>
      <c r="H840" s="32" t="s">
        <v>924</v>
      </c>
      <c r="I840" s="19" t="str">
        <f>'Extraction IP'!F840&amp;'Extraction IP'!G840</f>
        <v>E4</v>
      </c>
      <c r="J840" s="47">
        <f t="array" ref="J840">INDEX(H:H,MATCH(1,(K840=A:A)*(L840=G:G),0))</f>
        <v>0</v>
      </c>
    </row>
    <row r="841" spans="1:10" s="16" customFormat="1" x14ac:dyDescent="0.25">
      <c r="A841" s="32" t="s">
        <v>1901</v>
      </c>
      <c r="B841" s="32" t="s">
        <v>11</v>
      </c>
      <c r="C841" s="32" t="s">
        <v>4</v>
      </c>
      <c r="D841" s="32" t="s">
        <v>10</v>
      </c>
      <c r="E841" s="32" t="s">
        <v>11</v>
      </c>
      <c r="F841" s="32" t="s">
        <v>12</v>
      </c>
      <c r="G841" s="32" t="s">
        <v>18</v>
      </c>
      <c r="H841" s="32" t="s">
        <v>925</v>
      </c>
      <c r="I841" s="19" t="str">
        <f>'Extraction IP'!F841&amp;'Extraction IP'!G841</f>
        <v>E8</v>
      </c>
      <c r="J841" s="47">
        <f t="array" ref="J841">INDEX(H:H,MATCH(1,(K841=A:A)*(L841=G:G),0))</f>
        <v>0</v>
      </c>
    </row>
    <row r="842" spans="1:10" s="16" customFormat="1" x14ac:dyDescent="0.25">
      <c r="A842" s="32" t="s">
        <v>1901</v>
      </c>
      <c r="B842" s="32" t="s">
        <v>11</v>
      </c>
      <c r="C842" s="32" t="s">
        <v>4</v>
      </c>
      <c r="D842" s="32" t="s">
        <v>10</v>
      </c>
      <c r="E842" s="32" t="s">
        <v>11</v>
      </c>
      <c r="F842" s="32" t="s">
        <v>24</v>
      </c>
      <c r="G842" s="32" t="s">
        <v>13</v>
      </c>
      <c r="H842" s="32" t="s">
        <v>926</v>
      </c>
      <c r="I842" s="19" t="str">
        <f>'Extraction IP'!F842&amp;'Extraction IP'!G842</f>
        <v>F0</v>
      </c>
      <c r="J842" s="47">
        <f t="array" ref="J842">INDEX(H:H,MATCH(1,(K842=A:A)*(L842=G:G),0))</f>
        <v>0</v>
      </c>
    </row>
    <row r="843" spans="1:10" s="16" customFormat="1" x14ac:dyDescent="0.25">
      <c r="A843" s="32" t="s">
        <v>1901</v>
      </c>
      <c r="B843" s="32" t="s">
        <v>11</v>
      </c>
      <c r="C843" s="32" t="s">
        <v>4</v>
      </c>
      <c r="D843" s="32" t="s">
        <v>10</v>
      </c>
      <c r="E843" s="32" t="s">
        <v>11</v>
      </c>
      <c r="F843" s="32" t="s">
        <v>24</v>
      </c>
      <c r="G843" s="32" t="s">
        <v>16</v>
      </c>
      <c r="H843" s="32" t="s">
        <v>927</v>
      </c>
      <c r="I843" s="19" t="str">
        <f>'Extraction IP'!F843&amp;'Extraction IP'!G843</f>
        <v>F4</v>
      </c>
      <c r="J843" s="47">
        <f t="array" ref="J843">INDEX(H:H,MATCH(1,(K843=A:A)*(L843=G:G),0))</f>
        <v>0</v>
      </c>
    </row>
    <row r="844" spans="1:10" s="16" customFormat="1" x14ac:dyDescent="0.25">
      <c r="A844" s="32" t="s">
        <v>1901</v>
      </c>
      <c r="B844" s="32" t="s">
        <v>11</v>
      </c>
      <c r="C844" s="32" t="s">
        <v>4</v>
      </c>
      <c r="D844" s="32" t="s">
        <v>10</v>
      </c>
      <c r="E844" s="32" t="s">
        <v>11</v>
      </c>
      <c r="F844" s="32" t="s">
        <v>24</v>
      </c>
      <c r="G844" s="32" t="s">
        <v>18</v>
      </c>
      <c r="H844" s="32" t="s">
        <v>928</v>
      </c>
      <c r="I844" s="19" t="str">
        <f>'Extraction IP'!F844&amp;'Extraction IP'!G844</f>
        <v>F8</v>
      </c>
      <c r="J844" s="47">
        <f t="array" ref="J844">INDEX(H:H,MATCH(1,(K844=A:A)*(L844=G:G),0))</f>
        <v>0</v>
      </c>
    </row>
    <row r="845" spans="1:10" s="16" customFormat="1" x14ac:dyDescent="0.25">
      <c r="A845" s="32" t="s">
        <v>1901</v>
      </c>
      <c r="B845" s="32" t="s">
        <v>11</v>
      </c>
      <c r="C845" s="32" t="s">
        <v>4</v>
      </c>
      <c r="D845" s="32" t="s">
        <v>10</v>
      </c>
      <c r="E845" s="32" t="s">
        <v>11</v>
      </c>
      <c r="F845" s="32" t="s">
        <v>36</v>
      </c>
      <c r="G845" s="32" t="s">
        <v>13</v>
      </c>
      <c r="H845" s="32" t="s">
        <v>929</v>
      </c>
      <c r="I845" s="19" t="str">
        <f>'Extraction IP'!F845&amp;'Extraction IP'!G845</f>
        <v>H0</v>
      </c>
      <c r="J845" s="47">
        <f t="array" ref="J845">INDEX(H:H,MATCH(1,(K845=A:A)*(L845=G:G),0))</f>
        <v>0</v>
      </c>
    </row>
    <row r="846" spans="1:10" s="16" customFormat="1" x14ac:dyDescent="0.25">
      <c r="A846" s="32" t="s">
        <v>1901</v>
      </c>
      <c r="B846" s="32" t="s">
        <v>11</v>
      </c>
      <c r="C846" s="32" t="s">
        <v>4</v>
      </c>
      <c r="D846" s="32" t="s">
        <v>10</v>
      </c>
      <c r="E846" s="32" t="s">
        <v>11</v>
      </c>
      <c r="F846" s="32" t="s">
        <v>36</v>
      </c>
      <c r="G846" s="32" t="s">
        <v>16</v>
      </c>
      <c r="H846" s="32" t="s">
        <v>930</v>
      </c>
      <c r="I846" s="19" t="str">
        <f>'Extraction IP'!F846&amp;'Extraction IP'!G846</f>
        <v>H4</v>
      </c>
      <c r="J846" s="47">
        <f t="array" ref="J846">INDEX(H:H,MATCH(1,(K846=A:A)*(L846=G:G),0))</f>
        <v>0</v>
      </c>
    </row>
    <row r="847" spans="1:10" s="16" customFormat="1" x14ac:dyDescent="0.25">
      <c r="A847" s="32" t="s">
        <v>1901</v>
      </c>
      <c r="B847" s="32" t="s">
        <v>11</v>
      </c>
      <c r="C847" s="32" t="s">
        <v>4</v>
      </c>
      <c r="D847" s="32" t="s">
        <v>10</v>
      </c>
      <c r="E847" s="32" t="s">
        <v>11</v>
      </c>
      <c r="F847" s="32" t="s">
        <v>36</v>
      </c>
      <c r="G847" s="32" t="s">
        <v>18</v>
      </c>
      <c r="H847" s="32" t="s">
        <v>931</v>
      </c>
      <c r="I847" s="19" t="str">
        <f>'Extraction IP'!F847&amp;'Extraction IP'!G847</f>
        <v>H8</v>
      </c>
      <c r="J847" s="47">
        <f t="array" ref="J847">INDEX(H:H,MATCH(1,(K847=A:A)*(L847=G:G),0))</f>
        <v>0</v>
      </c>
    </row>
    <row r="848" spans="1:10" s="16" customFormat="1" x14ac:dyDescent="0.25">
      <c r="A848" s="32" t="s">
        <v>1902</v>
      </c>
      <c r="B848" s="32" t="s">
        <v>11</v>
      </c>
      <c r="C848" s="32" t="s">
        <v>4</v>
      </c>
      <c r="D848" s="32" t="s">
        <v>10</v>
      </c>
      <c r="E848" s="32" t="s">
        <v>11</v>
      </c>
      <c r="F848" s="32" t="s">
        <v>32</v>
      </c>
      <c r="G848" s="32" t="s">
        <v>13</v>
      </c>
      <c r="H848" s="32" t="s">
        <v>971</v>
      </c>
      <c r="I848" s="19" t="str">
        <f>'Extraction IP'!F848&amp;'Extraction IP'!G848</f>
        <v>A0</v>
      </c>
      <c r="J848" s="47">
        <f t="array" ref="J848">INDEX(H:H,MATCH(1,(K848=A:A)*(L848=G:G),0))</f>
        <v>0</v>
      </c>
    </row>
    <row r="849" spans="1:10" s="16" customFormat="1" x14ac:dyDescent="0.25">
      <c r="A849" s="32" t="s">
        <v>1902</v>
      </c>
      <c r="B849" s="32" t="s">
        <v>11</v>
      </c>
      <c r="C849" s="32" t="s">
        <v>4</v>
      </c>
      <c r="D849" s="32" t="s">
        <v>10</v>
      </c>
      <c r="E849" s="32" t="s">
        <v>11</v>
      </c>
      <c r="F849" s="32" t="s">
        <v>32</v>
      </c>
      <c r="G849" s="32" t="s">
        <v>16</v>
      </c>
      <c r="H849" s="32" t="s">
        <v>972</v>
      </c>
      <c r="I849" s="19" t="str">
        <f>'Extraction IP'!F849&amp;'Extraction IP'!G849</f>
        <v>A4</v>
      </c>
      <c r="J849" s="47">
        <f t="array" ref="J849">INDEX(H:H,MATCH(1,(K849=A:A)*(L849=G:G),0))</f>
        <v>0</v>
      </c>
    </row>
    <row r="850" spans="1:10" s="16" customFormat="1" x14ac:dyDescent="0.25">
      <c r="A850" s="32" t="s">
        <v>1902</v>
      </c>
      <c r="B850" s="32" t="s">
        <v>11</v>
      </c>
      <c r="C850" s="32" t="s">
        <v>4</v>
      </c>
      <c r="D850" s="32" t="s">
        <v>10</v>
      </c>
      <c r="E850" s="32" t="s">
        <v>11</v>
      </c>
      <c r="F850" s="32" t="s">
        <v>32</v>
      </c>
      <c r="G850" s="32" t="s">
        <v>18</v>
      </c>
      <c r="H850" s="32" t="s">
        <v>973</v>
      </c>
      <c r="I850" s="19" t="str">
        <f>'Extraction IP'!F850&amp;'Extraction IP'!G850</f>
        <v>A8</v>
      </c>
      <c r="J850" s="47">
        <f t="array" ref="J850">INDEX(H:H,MATCH(1,(K850=A:A)*(L850=G:G),0))</f>
        <v>0</v>
      </c>
    </row>
    <row r="851" spans="1:10" s="16" customFormat="1" x14ac:dyDescent="0.25">
      <c r="A851" s="32" t="s">
        <v>1902</v>
      </c>
      <c r="B851" s="32" t="s">
        <v>11</v>
      </c>
      <c r="C851" s="32" t="s">
        <v>4</v>
      </c>
      <c r="D851" s="32" t="s">
        <v>10</v>
      </c>
      <c r="E851" s="32" t="s">
        <v>11</v>
      </c>
      <c r="F851" s="32" t="s">
        <v>28</v>
      </c>
      <c r="G851" s="32" t="s">
        <v>13</v>
      </c>
      <c r="H851" s="32" t="s">
        <v>974</v>
      </c>
      <c r="I851" s="19" t="str">
        <f>'Extraction IP'!F851&amp;'Extraction IP'!G851</f>
        <v>B0</v>
      </c>
      <c r="J851" s="47">
        <f t="array" ref="J851">INDEX(H:H,MATCH(1,(K851=A:A)*(L851=G:G),0))</f>
        <v>0</v>
      </c>
    </row>
    <row r="852" spans="1:10" s="16" customFormat="1" x14ac:dyDescent="0.25">
      <c r="A852" s="32" t="s">
        <v>1902</v>
      </c>
      <c r="B852" s="32" t="s">
        <v>11</v>
      </c>
      <c r="C852" s="32" t="s">
        <v>4</v>
      </c>
      <c r="D852" s="32" t="s">
        <v>10</v>
      </c>
      <c r="E852" s="32" t="s">
        <v>11</v>
      </c>
      <c r="F852" s="32" t="s">
        <v>28</v>
      </c>
      <c r="G852" s="32" t="s">
        <v>16</v>
      </c>
      <c r="H852" s="32" t="s">
        <v>975</v>
      </c>
      <c r="I852" s="19" t="str">
        <f>'Extraction IP'!F852&amp;'Extraction IP'!G852</f>
        <v>B4</v>
      </c>
      <c r="J852" s="47">
        <f t="array" ref="J852">INDEX(H:H,MATCH(1,(K852=A:A)*(L852=G:G),0))</f>
        <v>0</v>
      </c>
    </row>
    <row r="853" spans="1:10" s="16" customFormat="1" x14ac:dyDescent="0.25">
      <c r="A853" s="32" t="s">
        <v>1902</v>
      </c>
      <c r="B853" s="32" t="s">
        <v>11</v>
      </c>
      <c r="C853" s="32" t="s">
        <v>4</v>
      </c>
      <c r="D853" s="32" t="s">
        <v>10</v>
      </c>
      <c r="E853" s="32" t="s">
        <v>11</v>
      </c>
      <c r="F853" s="32" t="s">
        <v>28</v>
      </c>
      <c r="G853" s="32" t="s">
        <v>18</v>
      </c>
      <c r="H853" s="32" t="s">
        <v>976</v>
      </c>
      <c r="I853" s="19" t="str">
        <f>'Extraction IP'!F853&amp;'Extraction IP'!G853</f>
        <v>B8</v>
      </c>
      <c r="J853" s="47">
        <f t="array" ref="J853">INDEX(H:H,MATCH(1,(K853=A:A)*(L853=G:G),0))</f>
        <v>0</v>
      </c>
    </row>
    <row r="854" spans="1:10" s="16" customFormat="1" x14ac:dyDescent="0.25">
      <c r="A854" s="32" t="s">
        <v>1902</v>
      </c>
      <c r="B854" s="32" t="s">
        <v>11</v>
      </c>
      <c r="C854" s="32" t="s">
        <v>4</v>
      </c>
      <c r="D854" s="32" t="s">
        <v>10</v>
      </c>
      <c r="E854" s="32" t="s">
        <v>11</v>
      </c>
      <c r="F854" s="32" t="s">
        <v>149</v>
      </c>
      <c r="G854" s="32" t="s">
        <v>13</v>
      </c>
      <c r="H854" s="32" t="s">
        <v>977</v>
      </c>
      <c r="I854" s="19" t="str">
        <f>'Extraction IP'!F854&amp;'Extraction IP'!G854</f>
        <v>C0</v>
      </c>
      <c r="J854" s="47">
        <f t="array" ref="J854">INDEX(H:H,MATCH(1,(K854=A:A)*(L854=G:G),0))</f>
        <v>0</v>
      </c>
    </row>
    <row r="855" spans="1:10" s="16" customFormat="1" x14ac:dyDescent="0.25">
      <c r="A855" s="32" t="s">
        <v>1902</v>
      </c>
      <c r="B855" s="32" t="s">
        <v>11</v>
      </c>
      <c r="C855" s="32" t="s">
        <v>4</v>
      </c>
      <c r="D855" s="32" t="s">
        <v>10</v>
      </c>
      <c r="E855" s="32" t="s">
        <v>11</v>
      </c>
      <c r="F855" s="32" t="s">
        <v>149</v>
      </c>
      <c r="G855" s="32" t="s">
        <v>16</v>
      </c>
      <c r="H855" s="32" t="s">
        <v>978</v>
      </c>
      <c r="I855" s="19" t="str">
        <f>'Extraction IP'!F855&amp;'Extraction IP'!G855</f>
        <v>C4</v>
      </c>
      <c r="J855" s="47">
        <f t="array" ref="J855">INDEX(H:H,MATCH(1,(K855=A:A)*(L855=G:G),0))</f>
        <v>0</v>
      </c>
    </row>
    <row r="856" spans="1:10" s="16" customFormat="1" x14ac:dyDescent="0.25">
      <c r="A856" s="32" t="s">
        <v>1902</v>
      </c>
      <c r="B856" s="32" t="s">
        <v>11</v>
      </c>
      <c r="C856" s="32" t="s">
        <v>4</v>
      </c>
      <c r="D856" s="32" t="s">
        <v>10</v>
      </c>
      <c r="E856" s="32" t="s">
        <v>11</v>
      </c>
      <c r="F856" s="32" t="s">
        <v>149</v>
      </c>
      <c r="G856" s="32" t="s">
        <v>18</v>
      </c>
      <c r="H856" s="32" t="s">
        <v>979</v>
      </c>
      <c r="I856" s="19" t="str">
        <f>'Extraction IP'!F856&amp;'Extraction IP'!G856</f>
        <v>C8</v>
      </c>
      <c r="J856" s="47">
        <f t="array" ref="J856">INDEX(H:H,MATCH(1,(K856=A:A)*(L856=G:G),0))</f>
        <v>0</v>
      </c>
    </row>
    <row r="857" spans="1:10" s="16" customFormat="1" x14ac:dyDescent="0.25">
      <c r="A857" s="32" t="s">
        <v>1902</v>
      </c>
      <c r="B857" s="32" t="s">
        <v>11</v>
      </c>
      <c r="C857" s="32" t="s">
        <v>4</v>
      </c>
      <c r="D857" s="32" t="s">
        <v>10</v>
      </c>
      <c r="E857" s="32" t="s">
        <v>11</v>
      </c>
      <c r="F857" s="32" t="s">
        <v>20</v>
      </c>
      <c r="G857" s="32" t="s">
        <v>13</v>
      </c>
      <c r="H857" s="32" t="s">
        <v>980</v>
      </c>
      <c r="I857" s="19" t="str">
        <f>'Extraction IP'!F857&amp;'Extraction IP'!G857</f>
        <v>D0</v>
      </c>
      <c r="J857" s="47">
        <f t="array" ref="J857">INDEX(H:H,MATCH(1,(K857=A:A)*(L857=G:G),0))</f>
        <v>0</v>
      </c>
    </row>
    <row r="858" spans="1:10" s="16" customFormat="1" x14ac:dyDescent="0.25">
      <c r="A858" s="32" t="s">
        <v>1902</v>
      </c>
      <c r="B858" s="32" t="s">
        <v>11</v>
      </c>
      <c r="C858" s="32" t="s">
        <v>4</v>
      </c>
      <c r="D858" s="32" t="s">
        <v>10</v>
      </c>
      <c r="E858" s="32" t="s">
        <v>11</v>
      </c>
      <c r="F858" s="32" t="s">
        <v>20</v>
      </c>
      <c r="G858" s="32" t="s">
        <v>16</v>
      </c>
      <c r="H858" s="32" t="s">
        <v>981</v>
      </c>
      <c r="I858" s="19" t="str">
        <f>'Extraction IP'!F858&amp;'Extraction IP'!G858</f>
        <v>D4</v>
      </c>
      <c r="J858" s="47">
        <f t="array" ref="J858">INDEX(H:H,MATCH(1,(K858=A:A)*(L858=G:G),0))</f>
        <v>0</v>
      </c>
    </row>
    <row r="859" spans="1:10" s="16" customFormat="1" x14ac:dyDescent="0.25">
      <c r="A859" s="32" t="s">
        <v>1902</v>
      </c>
      <c r="B859" s="32" t="s">
        <v>11</v>
      </c>
      <c r="C859" s="32" t="s">
        <v>4</v>
      </c>
      <c r="D859" s="32" t="s">
        <v>10</v>
      </c>
      <c r="E859" s="32" t="s">
        <v>11</v>
      </c>
      <c r="F859" s="32" t="s">
        <v>20</v>
      </c>
      <c r="G859" s="32" t="s">
        <v>18</v>
      </c>
      <c r="H859" s="32" t="s">
        <v>982</v>
      </c>
      <c r="I859" s="19" t="str">
        <f>'Extraction IP'!F859&amp;'Extraction IP'!G859</f>
        <v>D8</v>
      </c>
      <c r="J859" s="47">
        <f t="array" ref="J859">INDEX(H:H,MATCH(1,(K859=A:A)*(L859=G:G),0))</f>
        <v>0</v>
      </c>
    </row>
    <row r="860" spans="1:10" s="16" customFormat="1" x14ac:dyDescent="0.25">
      <c r="A860" s="32" t="s">
        <v>1902</v>
      </c>
      <c r="B860" s="32" t="s">
        <v>11</v>
      </c>
      <c r="C860" s="32" t="s">
        <v>4</v>
      </c>
      <c r="D860" s="32" t="s">
        <v>10</v>
      </c>
      <c r="E860" s="32" t="s">
        <v>11</v>
      </c>
      <c r="F860" s="32" t="s">
        <v>12</v>
      </c>
      <c r="G860" s="32" t="s">
        <v>13</v>
      </c>
      <c r="H860" s="32" t="s">
        <v>983</v>
      </c>
      <c r="I860" s="19" t="str">
        <f>'Extraction IP'!F860&amp;'Extraction IP'!G860</f>
        <v>E0</v>
      </c>
      <c r="J860" s="47">
        <f t="array" ref="J860">INDEX(H:H,MATCH(1,(K860=A:A)*(L860=G:G),0))</f>
        <v>0</v>
      </c>
    </row>
    <row r="861" spans="1:10" s="16" customFormat="1" x14ac:dyDescent="0.25">
      <c r="A861" s="32" t="s">
        <v>1902</v>
      </c>
      <c r="B861" s="32" t="s">
        <v>11</v>
      </c>
      <c r="C861" s="32" t="s">
        <v>4</v>
      </c>
      <c r="D861" s="32" t="s">
        <v>10</v>
      </c>
      <c r="E861" s="32" t="s">
        <v>11</v>
      </c>
      <c r="F861" s="32" t="s">
        <v>12</v>
      </c>
      <c r="G861" s="32" t="s">
        <v>16</v>
      </c>
      <c r="H861" s="32" t="s">
        <v>984</v>
      </c>
      <c r="I861" s="19" t="str">
        <f>'Extraction IP'!F861&amp;'Extraction IP'!G861</f>
        <v>E4</v>
      </c>
      <c r="J861" s="47">
        <f t="array" ref="J861">INDEX(H:H,MATCH(1,(K861=A:A)*(L861=G:G),0))</f>
        <v>0</v>
      </c>
    </row>
    <row r="862" spans="1:10" s="16" customFormat="1" x14ac:dyDescent="0.25">
      <c r="A862" s="32" t="s">
        <v>1902</v>
      </c>
      <c r="B862" s="32" t="s">
        <v>11</v>
      </c>
      <c r="C862" s="32" t="s">
        <v>4</v>
      </c>
      <c r="D862" s="32" t="s">
        <v>10</v>
      </c>
      <c r="E862" s="32" t="s">
        <v>11</v>
      </c>
      <c r="F862" s="32" t="s">
        <v>12</v>
      </c>
      <c r="G862" s="32" t="s">
        <v>18</v>
      </c>
      <c r="H862" s="32" t="s">
        <v>985</v>
      </c>
      <c r="I862" s="19" t="str">
        <f>'Extraction IP'!F862&amp;'Extraction IP'!G862</f>
        <v>E8</v>
      </c>
      <c r="J862" s="47">
        <f t="array" ref="J862">INDEX(H:H,MATCH(1,(K862=A:A)*(L862=G:G),0))</f>
        <v>0</v>
      </c>
    </row>
    <row r="863" spans="1:10" s="16" customFormat="1" x14ac:dyDescent="0.25">
      <c r="A863" s="32" t="s">
        <v>1902</v>
      </c>
      <c r="B863" s="32" t="s">
        <v>11</v>
      </c>
      <c r="C863" s="32" t="s">
        <v>4</v>
      </c>
      <c r="D863" s="32" t="s">
        <v>10</v>
      </c>
      <c r="E863" s="32" t="s">
        <v>11</v>
      </c>
      <c r="F863" s="32" t="s">
        <v>24</v>
      </c>
      <c r="G863" s="32" t="s">
        <v>13</v>
      </c>
      <c r="H863" s="32" t="s">
        <v>986</v>
      </c>
      <c r="I863" s="19" t="str">
        <f>'Extraction IP'!F863&amp;'Extraction IP'!G863</f>
        <v>F0</v>
      </c>
      <c r="J863" s="47">
        <f t="array" ref="J863">INDEX(H:H,MATCH(1,(K863=A:A)*(L863=G:G),0))</f>
        <v>0</v>
      </c>
    </row>
    <row r="864" spans="1:10" s="16" customFormat="1" x14ac:dyDescent="0.25">
      <c r="A864" s="32" t="s">
        <v>1902</v>
      </c>
      <c r="B864" s="32" t="s">
        <v>11</v>
      </c>
      <c r="C864" s="32" t="s">
        <v>4</v>
      </c>
      <c r="D864" s="32" t="s">
        <v>10</v>
      </c>
      <c r="E864" s="32" t="s">
        <v>11</v>
      </c>
      <c r="F864" s="32" t="s">
        <v>24</v>
      </c>
      <c r="G864" s="32" t="s">
        <v>16</v>
      </c>
      <c r="H864" s="32" t="s">
        <v>987</v>
      </c>
      <c r="I864" s="19" t="str">
        <f>'Extraction IP'!F864&amp;'Extraction IP'!G864</f>
        <v>F4</v>
      </c>
      <c r="J864" s="47">
        <f t="array" ref="J864">INDEX(H:H,MATCH(1,(K864=A:A)*(L864=G:G),0))</f>
        <v>0</v>
      </c>
    </row>
    <row r="865" spans="1:10" s="16" customFormat="1" x14ac:dyDescent="0.25">
      <c r="A865" s="32" t="s">
        <v>1902</v>
      </c>
      <c r="B865" s="32" t="s">
        <v>11</v>
      </c>
      <c r="C865" s="32" t="s">
        <v>4</v>
      </c>
      <c r="D865" s="32" t="s">
        <v>10</v>
      </c>
      <c r="E865" s="32" t="s">
        <v>11</v>
      </c>
      <c r="F865" s="32" t="s">
        <v>24</v>
      </c>
      <c r="G865" s="32" t="s">
        <v>18</v>
      </c>
      <c r="H865" s="32" t="s">
        <v>988</v>
      </c>
      <c r="I865" s="19" t="str">
        <f>'Extraction IP'!F865&amp;'Extraction IP'!G865</f>
        <v>F8</v>
      </c>
      <c r="J865" s="47">
        <f t="array" ref="J865">INDEX(H:H,MATCH(1,(K865=A:A)*(L865=G:G),0))</f>
        <v>0</v>
      </c>
    </row>
    <row r="866" spans="1:10" s="16" customFormat="1" x14ac:dyDescent="0.25">
      <c r="A866" s="32" t="s">
        <v>1902</v>
      </c>
      <c r="B866" s="32" t="s">
        <v>11</v>
      </c>
      <c r="C866" s="32" t="s">
        <v>4</v>
      </c>
      <c r="D866" s="32" t="s">
        <v>10</v>
      </c>
      <c r="E866" s="32" t="s">
        <v>11</v>
      </c>
      <c r="F866" s="32" t="s">
        <v>36</v>
      </c>
      <c r="G866" s="32" t="s">
        <v>13</v>
      </c>
      <c r="H866" s="32" t="s">
        <v>989</v>
      </c>
      <c r="I866" s="19" t="str">
        <f>'Extraction IP'!F866&amp;'Extraction IP'!G866</f>
        <v>H0</v>
      </c>
      <c r="J866" s="47">
        <f t="array" ref="J866">INDEX(H:H,MATCH(1,(K866=A:A)*(L866=G:G),0))</f>
        <v>0</v>
      </c>
    </row>
    <row r="867" spans="1:10" s="16" customFormat="1" x14ac:dyDescent="0.25">
      <c r="A867" s="32" t="s">
        <v>1902</v>
      </c>
      <c r="B867" s="32" t="s">
        <v>11</v>
      </c>
      <c r="C867" s="32" t="s">
        <v>4</v>
      </c>
      <c r="D867" s="32" t="s">
        <v>10</v>
      </c>
      <c r="E867" s="32" t="s">
        <v>11</v>
      </c>
      <c r="F867" s="32" t="s">
        <v>36</v>
      </c>
      <c r="G867" s="32" t="s">
        <v>16</v>
      </c>
      <c r="H867" s="32" t="s">
        <v>990</v>
      </c>
      <c r="I867" s="19" t="str">
        <f>'Extraction IP'!F867&amp;'Extraction IP'!G867</f>
        <v>H4</v>
      </c>
      <c r="J867" s="47">
        <f t="array" ref="J867">INDEX(H:H,MATCH(1,(K867=A:A)*(L867=G:G),0))</f>
        <v>0</v>
      </c>
    </row>
    <row r="868" spans="1:10" s="16" customFormat="1" x14ac:dyDescent="0.25">
      <c r="A868" s="32" t="s">
        <v>1902</v>
      </c>
      <c r="B868" s="32" t="s">
        <v>11</v>
      </c>
      <c r="C868" s="32" t="s">
        <v>4</v>
      </c>
      <c r="D868" s="32" t="s">
        <v>10</v>
      </c>
      <c r="E868" s="32" t="s">
        <v>11</v>
      </c>
      <c r="F868" s="32" t="s">
        <v>36</v>
      </c>
      <c r="G868" s="32" t="s">
        <v>18</v>
      </c>
      <c r="H868" s="32" t="s">
        <v>991</v>
      </c>
      <c r="I868" s="19" t="str">
        <f>'Extraction IP'!F868&amp;'Extraction IP'!G868</f>
        <v>H8</v>
      </c>
      <c r="J868" s="47">
        <f t="array" ref="J868">INDEX(H:H,MATCH(1,(K868=A:A)*(L868=G:G),0))</f>
        <v>0</v>
      </c>
    </row>
    <row r="869" spans="1:10" s="16" customFormat="1" x14ac:dyDescent="0.25">
      <c r="A869" s="32" t="s">
        <v>1903</v>
      </c>
      <c r="B869" s="32" t="s">
        <v>11</v>
      </c>
      <c r="C869" s="32" t="s">
        <v>4</v>
      </c>
      <c r="D869" s="32" t="s">
        <v>10</v>
      </c>
      <c r="E869" s="32" t="s">
        <v>11</v>
      </c>
      <c r="F869" s="32" t="s">
        <v>20</v>
      </c>
      <c r="G869" s="32" t="s">
        <v>13</v>
      </c>
      <c r="H869" s="32" t="s">
        <v>1067</v>
      </c>
      <c r="I869" s="19" t="str">
        <f>'Extraction IP'!F869&amp;'Extraction IP'!G869</f>
        <v>D0</v>
      </c>
      <c r="J869" s="47">
        <f t="array" ref="J869">INDEX(H:H,MATCH(1,(K869=A:A)*(L869=G:G),0))</f>
        <v>0</v>
      </c>
    </row>
    <row r="870" spans="1:10" s="16" customFormat="1" x14ac:dyDescent="0.25">
      <c r="A870" s="32" t="s">
        <v>1903</v>
      </c>
      <c r="B870" s="32" t="s">
        <v>11</v>
      </c>
      <c r="C870" s="32" t="s">
        <v>4</v>
      </c>
      <c r="D870" s="32" t="s">
        <v>10</v>
      </c>
      <c r="E870" s="32" t="s">
        <v>11</v>
      </c>
      <c r="F870" s="32" t="s">
        <v>20</v>
      </c>
      <c r="G870" s="32" t="s">
        <v>16</v>
      </c>
      <c r="H870" s="32" t="s">
        <v>1068</v>
      </c>
      <c r="I870" s="19" t="str">
        <f>'Extraction IP'!F870&amp;'Extraction IP'!G870</f>
        <v>D4</v>
      </c>
      <c r="J870" s="47">
        <f t="array" ref="J870">INDEX(H:H,MATCH(1,(K870=A:A)*(L870=G:G),0))</f>
        <v>0</v>
      </c>
    </row>
    <row r="871" spans="1:10" s="16" customFormat="1" x14ac:dyDescent="0.25">
      <c r="A871" s="32" t="s">
        <v>1903</v>
      </c>
      <c r="B871" s="32" t="s">
        <v>11</v>
      </c>
      <c r="C871" s="32" t="s">
        <v>4</v>
      </c>
      <c r="D871" s="32" t="s">
        <v>10</v>
      </c>
      <c r="E871" s="32" t="s">
        <v>11</v>
      </c>
      <c r="F871" s="32" t="s">
        <v>20</v>
      </c>
      <c r="G871" s="32" t="s">
        <v>18</v>
      </c>
      <c r="H871" s="32" t="s">
        <v>1069</v>
      </c>
      <c r="I871" s="19" t="str">
        <f>'Extraction IP'!F871&amp;'Extraction IP'!G871</f>
        <v>D8</v>
      </c>
      <c r="J871" s="47">
        <f t="array" ref="J871">INDEX(H:H,MATCH(1,(K871=A:A)*(L871=G:G),0))</f>
        <v>0</v>
      </c>
    </row>
    <row r="872" spans="1:10" s="16" customFormat="1" x14ac:dyDescent="0.25">
      <c r="A872" s="32" t="s">
        <v>1904</v>
      </c>
      <c r="B872" s="32" t="s">
        <v>11</v>
      </c>
      <c r="C872" s="32" t="s">
        <v>4</v>
      </c>
      <c r="D872" s="32" t="s">
        <v>10</v>
      </c>
      <c r="E872" s="32" t="s">
        <v>11</v>
      </c>
      <c r="F872" s="32" t="s">
        <v>149</v>
      </c>
      <c r="G872" s="32" t="s">
        <v>13</v>
      </c>
      <c r="H872" s="32" t="s">
        <v>1070</v>
      </c>
      <c r="I872" s="19" t="str">
        <f>'Extraction IP'!F872&amp;'Extraction IP'!G872</f>
        <v>C0</v>
      </c>
      <c r="J872" s="47">
        <f t="array" ref="J872">INDEX(H:H,MATCH(1,(K872=A:A)*(L872=G:G),0))</f>
        <v>0</v>
      </c>
    </row>
    <row r="873" spans="1:10" s="16" customFormat="1" x14ac:dyDescent="0.25">
      <c r="A873" s="32" t="s">
        <v>1904</v>
      </c>
      <c r="B873" s="32" t="s">
        <v>11</v>
      </c>
      <c r="C873" s="32" t="s">
        <v>4</v>
      </c>
      <c r="D873" s="32" t="s">
        <v>10</v>
      </c>
      <c r="E873" s="32" t="s">
        <v>11</v>
      </c>
      <c r="F873" s="32" t="s">
        <v>149</v>
      </c>
      <c r="G873" s="32" t="s">
        <v>16</v>
      </c>
      <c r="H873" s="32" t="s">
        <v>1071</v>
      </c>
      <c r="I873" s="19" t="str">
        <f>'Extraction IP'!F873&amp;'Extraction IP'!G873</f>
        <v>C4</v>
      </c>
      <c r="J873" s="47">
        <f t="array" ref="J873">INDEX(H:H,MATCH(1,(K873=A:A)*(L873=G:G),0))</f>
        <v>0</v>
      </c>
    </row>
    <row r="874" spans="1:10" s="16" customFormat="1" x14ac:dyDescent="0.25">
      <c r="A874" s="32" t="s">
        <v>1904</v>
      </c>
      <c r="B874" s="32" t="s">
        <v>11</v>
      </c>
      <c r="C874" s="32" t="s">
        <v>4</v>
      </c>
      <c r="D874" s="32" t="s">
        <v>10</v>
      </c>
      <c r="E874" s="32" t="s">
        <v>11</v>
      </c>
      <c r="F874" s="32" t="s">
        <v>149</v>
      </c>
      <c r="G874" s="32" t="s">
        <v>18</v>
      </c>
      <c r="H874" s="32" t="s">
        <v>1072</v>
      </c>
      <c r="I874" s="19" t="str">
        <f>'Extraction IP'!F874&amp;'Extraction IP'!G874</f>
        <v>C8</v>
      </c>
      <c r="J874" s="47">
        <f t="array" ref="J874">INDEX(H:H,MATCH(1,(K874=A:A)*(L874=G:G),0))</f>
        <v>0</v>
      </c>
    </row>
    <row r="875" spans="1:10" s="16" customFormat="1" x14ac:dyDescent="0.25">
      <c r="A875" s="32" t="s">
        <v>1905</v>
      </c>
      <c r="B875" s="32" t="s">
        <v>11</v>
      </c>
      <c r="C875" s="32" t="s">
        <v>14</v>
      </c>
      <c r="D875" s="32" t="s">
        <v>10</v>
      </c>
      <c r="E875" s="32" t="s">
        <v>11</v>
      </c>
      <c r="F875" s="32" t="s">
        <v>32</v>
      </c>
      <c r="G875" s="32" t="s">
        <v>13</v>
      </c>
      <c r="H875" s="32" t="s">
        <v>953</v>
      </c>
      <c r="I875" s="19" t="str">
        <f>'Extraction IP'!F875&amp;'Extraction IP'!G875</f>
        <v>A0</v>
      </c>
      <c r="J875" s="47">
        <f t="array" ref="J875">INDEX(H:H,MATCH(1,(K875=A:A)*(L875=G:G),0))</f>
        <v>0</v>
      </c>
    </row>
    <row r="876" spans="1:10" s="16" customFormat="1" x14ac:dyDescent="0.25">
      <c r="A876" s="32" t="s">
        <v>1905</v>
      </c>
      <c r="B876" s="32" t="s">
        <v>11</v>
      </c>
      <c r="C876" s="32" t="s">
        <v>14</v>
      </c>
      <c r="D876" s="32" t="s">
        <v>10</v>
      </c>
      <c r="E876" s="32" t="s">
        <v>11</v>
      </c>
      <c r="F876" s="32" t="s">
        <v>32</v>
      </c>
      <c r="G876" s="32" t="s">
        <v>16</v>
      </c>
      <c r="H876" s="32" t="s">
        <v>954</v>
      </c>
      <c r="I876" s="19" t="str">
        <f>'Extraction IP'!F876&amp;'Extraction IP'!G876</f>
        <v>A4</v>
      </c>
      <c r="J876" s="47">
        <f t="array" ref="J876">INDEX(H:H,MATCH(1,(K876=A:A)*(L876=G:G),0))</f>
        <v>0</v>
      </c>
    </row>
    <row r="877" spans="1:10" s="16" customFormat="1" x14ac:dyDescent="0.25">
      <c r="A877" s="32" t="s">
        <v>1905</v>
      </c>
      <c r="B877" s="32" t="s">
        <v>11</v>
      </c>
      <c r="C877" s="32" t="s">
        <v>14</v>
      </c>
      <c r="D877" s="32" t="s">
        <v>10</v>
      </c>
      <c r="E877" s="32" t="s">
        <v>11</v>
      </c>
      <c r="F877" s="32" t="s">
        <v>32</v>
      </c>
      <c r="G877" s="32" t="s">
        <v>18</v>
      </c>
      <c r="H877" s="32" t="s">
        <v>955</v>
      </c>
      <c r="I877" s="19" t="str">
        <f>'Extraction IP'!F877&amp;'Extraction IP'!G877</f>
        <v>A8</v>
      </c>
      <c r="J877" s="47">
        <f t="array" ref="J877">INDEX(H:H,MATCH(1,(K877=A:A)*(L877=G:G),0))</f>
        <v>0</v>
      </c>
    </row>
    <row r="878" spans="1:10" s="16" customFormat="1" x14ac:dyDescent="0.25">
      <c r="A878" s="32" t="s">
        <v>1905</v>
      </c>
      <c r="B878" s="32" t="s">
        <v>11</v>
      </c>
      <c r="C878" s="32" t="s">
        <v>14</v>
      </c>
      <c r="D878" s="32" t="s">
        <v>10</v>
      </c>
      <c r="E878" s="32" t="s">
        <v>11</v>
      </c>
      <c r="F878" s="32" t="s">
        <v>28</v>
      </c>
      <c r="G878" s="32" t="s">
        <v>13</v>
      </c>
      <c r="H878" s="32" t="s">
        <v>956</v>
      </c>
      <c r="I878" s="19" t="str">
        <f>'Extraction IP'!F878&amp;'Extraction IP'!G878</f>
        <v>B0</v>
      </c>
      <c r="J878" s="47">
        <f t="array" ref="J878">INDEX(H:H,MATCH(1,(K878=A:A)*(L878=G:G),0))</f>
        <v>0</v>
      </c>
    </row>
    <row r="879" spans="1:10" s="16" customFormat="1" x14ac:dyDescent="0.25">
      <c r="A879" s="32" t="s">
        <v>1905</v>
      </c>
      <c r="B879" s="32" t="s">
        <v>11</v>
      </c>
      <c r="C879" s="32" t="s">
        <v>14</v>
      </c>
      <c r="D879" s="32" t="s">
        <v>10</v>
      </c>
      <c r="E879" s="32" t="s">
        <v>11</v>
      </c>
      <c r="F879" s="32" t="s">
        <v>28</v>
      </c>
      <c r="G879" s="32" t="s">
        <v>16</v>
      </c>
      <c r="H879" s="32" t="s">
        <v>957</v>
      </c>
      <c r="I879" s="19" t="str">
        <f>'Extraction IP'!F879&amp;'Extraction IP'!G879</f>
        <v>B4</v>
      </c>
      <c r="J879" s="47">
        <f t="array" ref="J879">INDEX(H:H,MATCH(1,(K879=A:A)*(L879=G:G),0))</f>
        <v>0</v>
      </c>
    </row>
    <row r="880" spans="1:10" s="16" customFormat="1" x14ac:dyDescent="0.25">
      <c r="A880" s="32" t="s">
        <v>1905</v>
      </c>
      <c r="B880" s="32" t="s">
        <v>11</v>
      </c>
      <c r="C880" s="32" t="s">
        <v>14</v>
      </c>
      <c r="D880" s="32" t="s">
        <v>10</v>
      </c>
      <c r="E880" s="32" t="s">
        <v>11</v>
      </c>
      <c r="F880" s="32" t="s">
        <v>28</v>
      </c>
      <c r="G880" s="32" t="s">
        <v>18</v>
      </c>
      <c r="H880" s="32" t="s">
        <v>958</v>
      </c>
      <c r="I880" s="19" t="str">
        <f>'Extraction IP'!F880&amp;'Extraction IP'!G880</f>
        <v>B8</v>
      </c>
      <c r="J880" s="47">
        <f t="array" ref="J880">INDEX(H:H,MATCH(1,(K880=A:A)*(L880=G:G),0))</f>
        <v>0</v>
      </c>
    </row>
    <row r="881" spans="1:10" s="16" customFormat="1" x14ac:dyDescent="0.25">
      <c r="A881" s="32" t="s">
        <v>1905</v>
      </c>
      <c r="B881" s="32" t="s">
        <v>11</v>
      </c>
      <c r="C881" s="32" t="s">
        <v>4</v>
      </c>
      <c r="D881" s="32" t="s">
        <v>10</v>
      </c>
      <c r="E881" s="32" t="s">
        <v>11</v>
      </c>
      <c r="F881" s="32" t="s">
        <v>149</v>
      </c>
      <c r="G881" s="32" t="s">
        <v>13</v>
      </c>
      <c r="H881" s="32" t="s">
        <v>959</v>
      </c>
      <c r="I881" s="19" t="str">
        <f>'Extraction IP'!F881&amp;'Extraction IP'!G881</f>
        <v>C0</v>
      </c>
      <c r="J881" s="47">
        <f t="array" ref="J881">INDEX(H:H,MATCH(1,(K881=A:A)*(L881=G:G),0))</f>
        <v>0</v>
      </c>
    </row>
    <row r="882" spans="1:10" s="16" customFormat="1" x14ac:dyDescent="0.25">
      <c r="A882" s="32" t="s">
        <v>1905</v>
      </c>
      <c r="B882" s="32" t="s">
        <v>11</v>
      </c>
      <c r="C882" s="32" t="s">
        <v>4</v>
      </c>
      <c r="D882" s="32" t="s">
        <v>10</v>
      </c>
      <c r="E882" s="32" t="s">
        <v>11</v>
      </c>
      <c r="F882" s="32" t="s">
        <v>149</v>
      </c>
      <c r="G882" s="32" t="s">
        <v>16</v>
      </c>
      <c r="H882" s="32" t="s">
        <v>960</v>
      </c>
      <c r="I882" s="19" t="str">
        <f>'Extraction IP'!F882&amp;'Extraction IP'!G882</f>
        <v>C4</v>
      </c>
      <c r="J882" s="47">
        <f t="array" ref="J882">INDEX(H:H,MATCH(1,(K882=A:A)*(L882=G:G),0))</f>
        <v>0</v>
      </c>
    </row>
    <row r="883" spans="1:10" s="16" customFormat="1" x14ac:dyDescent="0.25">
      <c r="A883" s="32" t="s">
        <v>1905</v>
      </c>
      <c r="B883" s="32" t="s">
        <v>11</v>
      </c>
      <c r="C883" s="32" t="s">
        <v>4</v>
      </c>
      <c r="D883" s="32" t="s">
        <v>10</v>
      </c>
      <c r="E883" s="32" t="s">
        <v>11</v>
      </c>
      <c r="F883" s="32" t="s">
        <v>149</v>
      </c>
      <c r="G883" s="32" t="s">
        <v>18</v>
      </c>
      <c r="H883" s="32" t="s">
        <v>961</v>
      </c>
      <c r="I883" s="19" t="str">
        <f>'Extraction IP'!F883&amp;'Extraction IP'!G883</f>
        <v>C8</v>
      </c>
      <c r="J883" s="47">
        <f t="array" ref="J883">INDEX(H:H,MATCH(1,(K883=A:A)*(L883=G:G),0))</f>
        <v>0</v>
      </c>
    </row>
    <row r="884" spans="1:10" s="16" customFormat="1" x14ac:dyDescent="0.25">
      <c r="A884" s="32" t="s">
        <v>1905</v>
      </c>
      <c r="B884" s="32" t="s">
        <v>11</v>
      </c>
      <c r="C884" s="32" t="s">
        <v>4</v>
      </c>
      <c r="D884" s="32" t="s">
        <v>10</v>
      </c>
      <c r="E884" s="32" t="s">
        <v>11</v>
      </c>
      <c r="F884" s="32" t="s">
        <v>20</v>
      </c>
      <c r="G884" s="32" t="s">
        <v>13</v>
      </c>
      <c r="H884" s="32" t="s">
        <v>962</v>
      </c>
      <c r="I884" s="19" t="str">
        <f>'Extraction IP'!F884&amp;'Extraction IP'!G884</f>
        <v>D0</v>
      </c>
      <c r="J884" s="47">
        <f t="array" ref="J884">INDEX(H:H,MATCH(1,(K884=A:A)*(L884=G:G),0))</f>
        <v>0</v>
      </c>
    </row>
    <row r="885" spans="1:10" s="16" customFormat="1" x14ac:dyDescent="0.25">
      <c r="A885" s="32" t="s">
        <v>1905</v>
      </c>
      <c r="B885" s="32" t="s">
        <v>11</v>
      </c>
      <c r="C885" s="32" t="s">
        <v>4</v>
      </c>
      <c r="D885" s="32" t="s">
        <v>10</v>
      </c>
      <c r="E885" s="32" t="s">
        <v>11</v>
      </c>
      <c r="F885" s="32" t="s">
        <v>20</v>
      </c>
      <c r="G885" s="32" t="s">
        <v>16</v>
      </c>
      <c r="H885" s="32" t="s">
        <v>963</v>
      </c>
      <c r="I885" s="19" t="str">
        <f>'Extraction IP'!F885&amp;'Extraction IP'!G885</f>
        <v>D4</v>
      </c>
      <c r="J885" s="47">
        <f t="array" ref="J885">INDEX(H:H,MATCH(1,(K885=A:A)*(L885=G:G),0))</f>
        <v>0</v>
      </c>
    </row>
    <row r="886" spans="1:10" s="16" customFormat="1" x14ac:dyDescent="0.25">
      <c r="A886" s="32" t="s">
        <v>1905</v>
      </c>
      <c r="B886" s="32" t="s">
        <v>11</v>
      </c>
      <c r="C886" s="32" t="s">
        <v>4</v>
      </c>
      <c r="D886" s="32" t="s">
        <v>10</v>
      </c>
      <c r="E886" s="32" t="s">
        <v>11</v>
      </c>
      <c r="F886" s="32" t="s">
        <v>20</v>
      </c>
      <c r="G886" s="32" t="s">
        <v>18</v>
      </c>
      <c r="H886" s="32" t="s">
        <v>964</v>
      </c>
      <c r="I886" s="19" t="str">
        <f>'Extraction IP'!F886&amp;'Extraction IP'!G886</f>
        <v>D8</v>
      </c>
      <c r="J886" s="47">
        <f t="array" ref="J886">INDEX(H:H,MATCH(1,(K886=A:A)*(L886=G:G),0))</f>
        <v>0</v>
      </c>
    </row>
    <row r="887" spans="1:10" s="16" customFormat="1" x14ac:dyDescent="0.25">
      <c r="A887" s="32" t="s">
        <v>1905</v>
      </c>
      <c r="B887" s="32" t="s">
        <v>11</v>
      </c>
      <c r="C887" s="32" t="s">
        <v>14</v>
      </c>
      <c r="D887" s="32" t="s">
        <v>10</v>
      </c>
      <c r="E887" s="32" t="s">
        <v>11</v>
      </c>
      <c r="F887" s="32" t="s">
        <v>12</v>
      </c>
      <c r="G887" s="32" t="s">
        <v>13</v>
      </c>
      <c r="H887" s="32" t="s">
        <v>965</v>
      </c>
      <c r="I887" s="19" t="str">
        <f>'Extraction IP'!F887&amp;'Extraction IP'!G887</f>
        <v>E0</v>
      </c>
      <c r="J887" s="47">
        <f t="array" ref="J887">INDEX(H:H,MATCH(1,(K887=A:A)*(L887=G:G),0))</f>
        <v>0</v>
      </c>
    </row>
    <row r="888" spans="1:10" s="16" customFormat="1" x14ac:dyDescent="0.25">
      <c r="A888" s="32" t="s">
        <v>1905</v>
      </c>
      <c r="B888" s="32" t="s">
        <v>11</v>
      </c>
      <c r="C888" s="32" t="s">
        <v>14</v>
      </c>
      <c r="D888" s="32" t="s">
        <v>10</v>
      </c>
      <c r="E888" s="32" t="s">
        <v>11</v>
      </c>
      <c r="F888" s="32" t="s">
        <v>12</v>
      </c>
      <c r="G888" s="32" t="s">
        <v>16</v>
      </c>
      <c r="H888" s="32" t="s">
        <v>966</v>
      </c>
      <c r="I888" s="19" t="str">
        <f>'Extraction IP'!F888&amp;'Extraction IP'!G888</f>
        <v>E4</v>
      </c>
      <c r="J888" s="47">
        <f t="array" ref="J888">INDEX(H:H,MATCH(1,(K888=A:A)*(L888=G:G),0))</f>
        <v>0</v>
      </c>
    </row>
    <row r="889" spans="1:10" s="16" customFormat="1" x14ac:dyDescent="0.25">
      <c r="A889" s="32" t="s">
        <v>1905</v>
      </c>
      <c r="B889" s="32" t="s">
        <v>11</v>
      </c>
      <c r="C889" s="32" t="s">
        <v>14</v>
      </c>
      <c r="D889" s="32" t="s">
        <v>10</v>
      </c>
      <c r="E889" s="32" t="s">
        <v>11</v>
      </c>
      <c r="F889" s="32" t="s">
        <v>12</v>
      </c>
      <c r="G889" s="32" t="s">
        <v>18</v>
      </c>
      <c r="H889" s="32" t="s">
        <v>967</v>
      </c>
      <c r="I889" s="19" t="str">
        <f>'Extraction IP'!F889&amp;'Extraction IP'!G889</f>
        <v>E8</v>
      </c>
      <c r="J889" s="47">
        <f t="array" ref="J889">INDEX(H:H,MATCH(1,(K889=A:A)*(L889=G:G),0))</f>
        <v>0</v>
      </c>
    </row>
    <row r="890" spans="1:10" s="16" customFormat="1" x14ac:dyDescent="0.25">
      <c r="A890" s="32" t="s">
        <v>1905</v>
      </c>
      <c r="B890" s="32" t="s">
        <v>11</v>
      </c>
      <c r="C890" s="32" t="s">
        <v>14</v>
      </c>
      <c r="D890" s="32" t="s">
        <v>10</v>
      </c>
      <c r="E890" s="32" t="s">
        <v>11</v>
      </c>
      <c r="F890" s="32" t="s">
        <v>24</v>
      </c>
      <c r="G890" s="32" t="s">
        <v>13</v>
      </c>
      <c r="H890" s="32" t="s">
        <v>968</v>
      </c>
      <c r="I890" s="19" t="str">
        <f>'Extraction IP'!F890&amp;'Extraction IP'!G890</f>
        <v>F0</v>
      </c>
      <c r="J890" s="47">
        <f t="array" ref="J890">INDEX(H:H,MATCH(1,(K890=A:A)*(L890=G:G),0))</f>
        <v>0</v>
      </c>
    </row>
    <row r="891" spans="1:10" s="16" customFormat="1" x14ac:dyDescent="0.25">
      <c r="A891" s="32" t="s">
        <v>1905</v>
      </c>
      <c r="B891" s="32" t="s">
        <v>11</v>
      </c>
      <c r="C891" s="32" t="s">
        <v>14</v>
      </c>
      <c r="D891" s="32" t="s">
        <v>10</v>
      </c>
      <c r="E891" s="32" t="s">
        <v>11</v>
      </c>
      <c r="F891" s="32" t="s">
        <v>24</v>
      </c>
      <c r="G891" s="32" t="s">
        <v>16</v>
      </c>
      <c r="H891" s="32" t="s">
        <v>969</v>
      </c>
      <c r="I891" s="19" t="str">
        <f>'Extraction IP'!F891&amp;'Extraction IP'!G891</f>
        <v>F4</v>
      </c>
      <c r="J891" s="47">
        <f t="array" ref="J891">INDEX(H:H,MATCH(1,(K891=A:A)*(L891=G:G),0))</f>
        <v>0</v>
      </c>
    </row>
    <row r="892" spans="1:10" s="16" customFormat="1" x14ac:dyDescent="0.25">
      <c r="A892" s="32" t="s">
        <v>1905</v>
      </c>
      <c r="B892" s="32" t="s">
        <v>11</v>
      </c>
      <c r="C892" s="32" t="s">
        <v>14</v>
      </c>
      <c r="D892" s="32" t="s">
        <v>10</v>
      </c>
      <c r="E892" s="32" t="s">
        <v>11</v>
      </c>
      <c r="F892" s="32" t="s">
        <v>24</v>
      </c>
      <c r="G892" s="32" t="s">
        <v>18</v>
      </c>
      <c r="H892" s="32" t="s">
        <v>970</v>
      </c>
      <c r="I892" s="19" t="str">
        <f>'Extraction IP'!F892&amp;'Extraction IP'!G892</f>
        <v>F8</v>
      </c>
      <c r="J892" s="47">
        <f t="array" ref="J892">INDEX(H:H,MATCH(1,(K892=A:A)*(L892=G:G),0))</f>
        <v>0</v>
      </c>
    </row>
    <row r="893" spans="1:10" s="16" customFormat="1" x14ac:dyDescent="0.25">
      <c r="A893" s="32" t="s">
        <v>1906</v>
      </c>
      <c r="B893" s="32" t="s">
        <v>11</v>
      </c>
      <c r="C893" s="32" t="s">
        <v>14</v>
      </c>
      <c r="D893" s="32" t="s">
        <v>10</v>
      </c>
      <c r="E893" s="32" t="s">
        <v>11</v>
      </c>
      <c r="F893" s="32" t="s">
        <v>32</v>
      </c>
      <c r="G893" s="32" t="s">
        <v>13</v>
      </c>
      <c r="H893" s="32" t="s">
        <v>1010</v>
      </c>
      <c r="I893" s="19" t="str">
        <f>'Extraction IP'!F893&amp;'Extraction IP'!G893</f>
        <v>A0</v>
      </c>
      <c r="J893" s="47">
        <f t="array" ref="J893">INDEX(H:H,MATCH(1,(K893=A:A)*(L893=G:G),0))</f>
        <v>0</v>
      </c>
    </row>
    <row r="894" spans="1:10" s="16" customFormat="1" x14ac:dyDescent="0.25">
      <c r="A894" s="32" t="s">
        <v>1906</v>
      </c>
      <c r="B894" s="32" t="s">
        <v>11</v>
      </c>
      <c r="C894" s="32" t="s">
        <v>14</v>
      </c>
      <c r="D894" s="32" t="s">
        <v>10</v>
      </c>
      <c r="E894" s="32" t="s">
        <v>11</v>
      </c>
      <c r="F894" s="32" t="s">
        <v>32</v>
      </c>
      <c r="G894" s="32" t="s">
        <v>16</v>
      </c>
      <c r="H894" s="32" t="s">
        <v>1011</v>
      </c>
      <c r="I894" s="19" t="str">
        <f>'Extraction IP'!F894&amp;'Extraction IP'!G894</f>
        <v>A4</v>
      </c>
      <c r="J894" s="47">
        <f t="array" ref="J894">INDEX(H:H,MATCH(1,(K894=A:A)*(L894=G:G),0))</f>
        <v>0</v>
      </c>
    </row>
    <row r="895" spans="1:10" s="16" customFormat="1" x14ac:dyDescent="0.25">
      <c r="A895" s="32" t="s">
        <v>1906</v>
      </c>
      <c r="B895" s="32" t="s">
        <v>11</v>
      </c>
      <c r="C895" s="32" t="s">
        <v>14</v>
      </c>
      <c r="D895" s="32" t="s">
        <v>10</v>
      </c>
      <c r="E895" s="32" t="s">
        <v>11</v>
      </c>
      <c r="F895" s="32" t="s">
        <v>32</v>
      </c>
      <c r="G895" s="32" t="s">
        <v>18</v>
      </c>
      <c r="H895" s="32" t="s">
        <v>1012</v>
      </c>
      <c r="I895" s="19" t="str">
        <f>'Extraction IP'!F895&amp;'Extraction IP'!G895</f>
        <v>A8</v>
      </c>
      <c r="J895" s="47">
        <f t="array" ref="J895">INDEX(H:H,MATCH(1,(K895=A:A)*(L895=G:G),0))</f>
        <v>0</v>
      </c>
    </row>
    <row r="896" spans="1:10" s="16" customFormat="1" x14ac:dyDescent="0.25">
      <c r="A896" s="32" t="s">
        <v>1906</v>
      </c>
      <c r="B896" s="32" t="s">
        <v>11</v>
      </c>
      <c r="C896" s="32" t="s">
        <v>14</v>
      </c>
      <c r="D896" s="32" t="s">
        <v>10</v>
      </c>
      <c r="E896" s="32" t="s">
        <v>11</v>
      </c>
      <c r="F896" s="32" t="s">
        <v>28</v>
      </c>
      <c r="G896" s="32" t="s">
        <v>13</v>
      </c>
      <c r="H896" s="32" t="s">
        <v>1013</v>
      </c>
      <c r="I896" s="19" t="str">
        <f>'Extraction IP'!F896&amp;'Extraction IP'!G896</f>
        <v>B0</v>
      </c>
      <c r="J896" s="47">
        <f t="array" ref="J896">INDEX(H:H,MATCH(1,(K896=A:A)*(L896=G:G),0))</f>
        <v>0</v>
      </c>
    </row>
    <row r="897" spans="1:10" s="16" customFormat="1" x14ac:dyDescent="0.25">
      <c r="A897" s="32" t="s">
        <v>1906</v>
      </c>
      <c r="B897" s="32" t="s">
        <v>11</v>
      </c>
      <c r="C897" s="32" t="s">
        <v>14</v>
      </c>
      <c r="D897" s="32" t="s">
        <v>10</v>
      </c>
      <c r="E897" s="32" t="s">
        <v>11</v>
      </c>
      <c r="F897" s="32" t="s">
        <v>28</v>
      </c>
      <c r="G897" s="32" t="s">
        <v>16</v>
      </c>
      <c r="H897" s="32" t="s">
        <v>1014</v>
      </c>
      <c r="I897" s="19" t="str">
        <f>'Extraction IP'!F897&amp;'Extraction IP'!G897</f>
        <v>B4</v>
      </c>
      <c r="J897" s="47">
        <f t="array" ref="J897">INDEX(H:H,MATCH(1,(K897=A:A)*(L897=G:G),0))</f>
        <v>0</v>
      </c>
    </row>
    <row r="898" spans="1:10" s="16" customFormat="1" x14ac:dyDescent="0.25">
      <c r="A898" s="32" t="s">
        <v>1906</v>
      </c>
      <c r="B898" s="32" t="s">
        <v>11</v>
      </c>
      <c r="C898" s="32" t="s">
        <v>14</v>
      </c>
      <c r="D898" s="32" t="s">
        <v>10</v>
      </c>
      <c r="E898" s="32" t="s">
        <v>11</v>
      </c>
      <c r="F898" s="32" t="s">
        <v>28</v>
      </c>
      <c r="G898" s="32" t="s">
        <v>18</v>
      </c>
      <c r="H898" s="32" t="s">
        <v>1015</v>
      </c>
      <c r="I898" s="19" t="str">
        <f>'Extraction IP'!F898&amp;'Extraction IP'!G898</f>
        <v>B8</v>
      </c>
      <c r="J898" s="47">
        <f t="array" ref="J898">INDEX(H:H,MATCH(1,(K898=A:A)*(L898=G:G),0))</f>
        <v>0</v>
      </c>
    </row>
    <row r="899" spans="1:10" s="16" customFormat="1" x14ac:dyDescent="0.25">
      <c r="A899" s="32" t="s">
        <v>1906</v>
      </c>
      <c r="B899" s="32" t="s">
        <v>11</v>
      </c>
      <c r="C899" s="32" t="s">
        <v>14</v>
      </c>
      <c r="D899" s="32" t="s">
        <v>10</v>
      </c>
      <c r="E899" s="32" t="s">
        <v>11</v>
      </c>
      <c r="F899" s="32" t="s">
        <v>149</v>
      </c>
      <c r="G899" s="32" t="s">
        <v>13</v>
      </c>
      <c r="H899" s="32" t="s">
        <v>1016</v>
      </c>
      <c r="I899" s="19" t="str">
        <f>'Extraction IP'!F899&amp;'Extraction IP'!G899</f>
        <v>C0</v>
      </c>
      <c r="J899" s="47">
        <f t="array" ref="J899">INDEX(H:H,MATCH(1,(K899=A:A)*(L899=G:G),0))</f>
        <v>0</v>
      </c>
    </row>
    <row r="900" spans="1:10" s="16" customFormat="1" x14ac:dyDescent="0.25">
      <c r="A900" s="32" t="s">
        <v>1906</v>
      </c>
      <c r="B900" s="32" t="s">
        <v>11</v>
      </c>
      <c r="C900" s="32" t="s">
        <v>14</v>
      </c>
      <c r="D900" s="32" t="s">
        <v>10</v>
      </c>
      <c r="E900" s="32" t="s">
        <v>11</v>
      </c>
      <c r="F900" s="32" t="s">
        <v>149</v>
      </c>
      <c r="G900" s="32" t="s">
        <v>16</v>
      </c>
      <c r="H900" s="32" t="s">
        <v>1017</v>
      </c>
      <c r="I900" s="19" t="str">
        <f>'Extraction IP'!F900&amp;'Extraction IP'!G900</f>
        <v>C4</v>
      </c>
      <c r="J900" s="47">
        <f t="array" ref="J900">INDEX(H:H,MATCH(1,(K900=A:A)*(L900=G:G),0))</f>
        <v>0</v>
      </c>
    </row>
    <row r="901" spans="1:10" s="16" customFormat="1" x14ac:dyDescent="0.25">
      <c r="A901" s="32" t="s">
        <v>1906</v>
      </c>
      <c r="B901" s="32" t="s">
        <v>11</v>
      </c>
      <c r="C901" s="32" t="s">
        <v>14</v>
      </c>
      <c r="D901" s="32" t="s">
        <v>10</v>
      </c>
      <c r="E901" s="32" t="s">
        <v>11</v>
      </c>
      <c r="F901" s="32" t="s">
        <v>149</v>
      </c>
      <c r="G901" s="32" t="s">
        <v>18</v>
      </c>
      <c r="H901" s="32" t="s">
        <v>1018</v>
      </c>
      <c r="I901" s="19" t="str">
        <f>'Extraction IP'!F901&amp;'Extraction IP'!G901</f>
        <v>C8</v>
      </c>
      <c r="J901" s="47">
        <f t="array" ref="J901">INDEX(H:H,MATCH(1,(K901=A:A)*(L901=G:G),0))</f>
        <v>0</v>
      </c>
    </row>
    <row r="902" spans="1:10" s="16" customFormat="1" x14ac:dyDescent="0.25">
      <c r="A902" s="32" t="s">
        <v>1906</v>
      </c>
      <c r="B902" s="32" t="s">
        <v>11</v>
      </c>
      <c r="C902" s="32" t="s">
        <v>14</v>
      </c>
      <c r="D902" s="32" t="s">
        <v>10</v>
      </c>
      <c r="E902" s="32" t="s">
        <v>11</v>
      </c>
      <c r="F902" s="32" t="s">
        <v>20</v>
      </c>
      <c r="G902" s="32" t="s">
        <v>13</v>
      </c>
      <c r="H902" s="32" t="s">
        <v>1019</v>
      </c>
      <c r="I902" s="19" t="str">
        <f>'Extraction IP'!F902&amp;'Extraction IP'!G902</f>
        <v>D0</v>
      </c>
      <c r="J902" s="47">
        <f t="array" ref="J902">INDEX(H:H,MATCH(1,(K902=A:A)*(L902=G:G),0))</f>
        <v>0</v>
      </c>
    </row>
    <row r="903" spans="1:10" s="16" customFormat="1" x14ac:dyDescent="0.25">
      <c r="A903" s="32" t="s">
        <v>1906</v>
      </c>
      <c r="B903" s="32" t="s">
        <v>11</v>
      </c>
      <c r="C903" s="32" t="s">
        <v>14</v>
      </c>
      <c r="D903" s="32" t="s">
        <v>10</v>
      </c>
      <c r="E903" s="32" t="s">
        <v>11</v>
      </c>
      <c r="F903" s="32" t="s">
        <v>20</v>
      </c>
      <c r="G903" s="32" t="s">
        <v>16</v>
      </c>
      <c r="H903" s="32" t="s">
        <v>1020</v>
      </c>
      <c r="I903" s="19" t="str">
        <f>'Extraction IP'!F903&amp;'Extraction IP'!G903</f>
        <v>D4</v>
      </c>
      <c r="J903" s="47">
        <f t="array" ref="J903">INDEX(H:H,MATCH(1,(K903=A:A)*(L903=G:G),0))</f>
        <v>0</v>
      </c>
    </row>
    <row r="904" spans="1:10" s="16" customFormat="1" x14ac:dyDescent="0.25">
      <c r="A904" s="32" t="s">
        <v>1906</v>
      </c>
      <c r="B904" s="32" t="s">
        <v>11</v>
      </c>
      <c r="C904" s="32" t="s">
        <v>14</v>
      </c>
      <c r="D904" s="32" t="s">
        <v>10</v>
      </c>
      <c r="E904" s="32" t="s">
        <v>11</v>
      </c>
      <c r="F904" s="32" t="s">
        <v>20</v>
      </c>
      <c r="G904" s="32" t="s">
        <v>18</v>
      </c>
      <c r="H904" s="32" t="s">
        <v>1021</v>
      </c>
      <c r="I904" s="19" t="str">
        <f>'Extraction IP'!F904&amp;'Extraction IP'!G904</f>
        <v>D8</v>
      </c>
      <c r="J904" s="47">
        <f t="array" ref="J904">INDEX(H:H,MATCH(1,(K904=A:A)*(L904=G:G),0))</f>
        <v>0</v>
      </c>
    </row>
    <row r="905" spans="1:10" s="16" customFormat="1" x14ac:dyDescent="0.25">
      <c r="A905" s="32" t="s">
        <v>1906</v>
      </c>
      <c r="B905" s="32" t="s">
        <v>11</v>
      </c>
      <c r="C905" s="32" t="s">
        <v>14</v>
      </c>
      <c r="D905" s="32" t="s">
        <v>10</v>
      </c>
      <c r="E905" s="32" t="s">
        <v>11</v>
      </c>
      <c r="F905" s="32" t="s">
        <v>12</v>
      </c>
      <c r="G905" s="32" t="s">
        <v>13</v>
      </c>
      <c r="H905" s="32" t="s">
        <v>1022</v>
      </c>
      <c r="I905" s="19" t="str">
        <f>'Extraction IP'!F905&amp;'Extraction IP'!G905</f>
        <v>E0</v>
      </c>
      <c r="J905" s="47">
        <f t="array" ref="J905">INDEX(H:H,MATCH(1,(K905=A:A)*(L905=G:G),0))</f>
        <v>0</v>
      </c>
    </row>
    <row r="906" spans="1:10" s="16" customFormat="1" x14ac:dyDescent="0.25">
      <c r="A906" s="32" t="s">
        <v>1906</v>
      </c>
      <c r="B906" s="32" t="s">
        <v>11</v>
      </c>
      <c r="C906" s="32" t="s">
        <v>14</v>
      </c>
      <c r="D906" s="32" t="s">
        <v>10</v>
      </c>
      <c r="E906" s="32" t="s">
        <v>11</v>
      </c>
      <c r="F906" s="32" t="s">
        <v>12</v>
      </c>
      <c r="G906" s="32" t="s">
        <v>16</v>
      </c>
      <c r="H906" s="32" t="s">
        <v>1023</v>
      </c>
      <c r="I906" s="19" t="str">
        <f>'Extraction IP'!F906&amp;'Extraction IP'!G906</f>
        <v>E4</v>
      </c>
      <c r="J906" s="47">
        <f t="array" ref="J906">INDEX(H:H,MATCH(1,(K906=A:A)*(L906=G:G),0))</f>
        <v>0</v>
      </c>
    </row>
    <row r="907" spans="1:10" s="16" customFormat="1" x14ac:dyDescent="0.25">
      <c r="A907" s="32" t="s">
        <v>1906</v>
      </c>
      <c r="B907" s="32" t="s">
        <v>11</v>
      </c>
      <c r="C907" s="32" t="s">
        <v>14</v>
      </c>
      <c r="D907" s="32" t="s">
        <v>10</v>
      </c>
      <c r="E907" s="32" t="s">
        <v>11</v>
      </c>
      <c r="F907" s="32" t="s">
        <v>12</v>
      </c>
      <c r="G907" s="32" t="s">
        <v>18</v>
      </c>
      <c r="H907" s="32" t="s">
        <v>1024</v>
      </c>
      <c r="I907" s="19" t="str">
        <f>'Extraction IP'!F907&amp;'Extraction IP'!G907</f>
        <v>E8</v>
      </c>
      <c r="J907" s="47">
        <f t="array" ref="J907">INDEX(H:H,MATCH(1,(K907=A:A)*(L907=G:G),0))</f>
        <v>0</v>
      </c>
    </row>
    <row r="908" spans="1:10" s="16" customFormat="1" x14ac:dyDescent="0.25">
      <c r="A908" s="32" t="s">
        <v>1906</v>
      </c>
      <c r="B908" s="32" t="s">
        <v>11</v>
      </c>
      <c r="C908" s="32" t="s">
        <v>14</v>
      </c>
      <c r="D908" s="32" t="s">
        <v>10</v>
      </c>
      <c r="E908" s="32" t="s">
        <v>11</v>
      </c>
      <c r="F908" s="32" t="s">
        <v>24</v>
      </c>
      <c r="G908" s="32" t="s">
        <v>13</v>
      </c>
      <c r="H908" s="32" t="s">
        <v>1025</v>
      </c>
      <c r="I908" s="19" t="str">
        <f>'Extraction IP'!F908&amp;'Extraction IP'!G908</f>
        <v>F0</v>
      </c>
      <c r="J908" s="47">
        <f t="array" ref="J908">INDEX(H:H,MATCH(1,(K908=A:A)*(L908=G:G),0))</f>
        <v>0</v>
      </c>
    </row>
    <row r="909" spans="1:10" s="16" customFormat="1" x14ac:dyDescent="0.25">
      <c r="A909" s="32" t="s">
        <v>1906</v>
      </c>
      <c r="B909" s="32" t="s">
        <v>11</v>
      </c>
      <c r="C909" s="32" t="s">
        <v>14</v>
      </c>
      <c r="D909" s="32" t="s">
        <v>10</v>
      </c>
      <c r="E909" s="32" t="s">
        <v>11</v>
      </c>
      <c r="F909" s="32" t="s">
        <v>24</v>
      </c>
      <c r="G909" s="32" t="s">
        <v>16</v>
      </c>
      <c r="H909" s="32" t="s">
        <v>1026</v>
      </c>
      <c r="I909" s="19" t="str">
        <f>'Extraction IP'!F909&amp;'Extraction IP'!G909</f>
        <v>F4</v>
      </c>
      <c r="J909" s="47">
        <f t="array" ref="J909">INDEX(H:H,MATCH(1,(K909=A:A)*(L909=G:G),0))</f>
        <v>0</v>
      </c>
    </row>
    <row r="910" spans="1:10" s="16" customFormat="1" x14ac:dyDescent="0.25">
      <c r="A910" s="32" t="s">
        <v>1906</v>
      </c>
      <c r="B910" s="32" t="s">
        <v>11</v>
      </c>
      <c r="C910" s="32" t="s">
        <v>14</v>
      </c>
      <c r="D910" s="32" t="s">
        <v>10</v>
      </c>
      <c r="E910" s="32" t="s">
        <v>11</v>
      </c>
      <c r="F910" s="32" t="s">
        <v>24</v>
      </c>
      <c r="G910" s="32" t="s">
        <v>18</v>
      </c>
      <c r="H910" s="32" t="s">
        <v>1027</v>
      </c>
      <c r="I910" s="19" t="str">
        <f>'Extraction IP'!F910&amp;'Extraction IP'!G910</f>
        <v>F8</v>
      </c>
      <c r="J910" s="47">
        <f t="array" ref="J910">INDEX(H:H,MATCH(1,(K910=A:A)*(L910=G:G),0))</f>
        <v>0</v>
      </c>
    </row>
    <row r="911" spans="1:10" s="16" customFormat="1" x14ac:dyDescent="0.25">
      <c r="A911" s="32" t="s">
        <v>1907</v>
      </c>
      <c r="B911" s="32" t="s">
        <v>11</v>
      </c>
      <c r="C911" s="32" t="s">
        <v>14</v>
      </c>
      <c r="D911" s="32" t="s">
        <v>10</v>
      </c>
      <c r="E911" s="32" t="s">
        <v>11</v>
      </c>
      <c r="F911" s="32" t="s">
        <v>149</v>
      </c>
      <c r="G911" s="32" t="s">
        <v>13</v>
      </c>
      <c r="H911" s="32" t="s">
        <v>1028</v>
      </c>
      <c r="I911" s="19" t="str">
        <f>'Extraction IP'!F911&amp;'Extraction IP'!G911</f>
        <v>C0</v>
      </c>
      <c r="J911" s="47">
        <f t="array" ref="J911">INDEX(H:H,MATCH(1,(K911=A:A)*(L911=G:G),0))</f>
        <v>0</v>
      </c>
    </row>
    <row r="912" spans="1:10" s="16" customFormat="1" x14ac:dyDescent="0.25">
      <c r="A912" s="32" t="s">
        <v>1907</v>
      </c>
      <c r="B912" s="32" t="s">
        <v>11</v>
      </c>
      <c r="C912" s="32" t="s">
        <v>14</v>
      </c>
      <c r="D912" s="32" t="s">
        <v>10</v>
      </c>
      <c r="E912" s="32" t="s">
        <v>11</v>
      </c>
      <c r="F912" s="32" t="s">
        <v>149</v>
      </c>
      <c r="G912" s="32" t="s">
        <v>16</v>
      </c>
      <c r="H912" s="32" t="s">
        <v>1029</v>
      </c>
      <c r="I912" s="19" t="str">
        <f>'Extraction IP'!F912&amp;'Extraction IP'!G912</f>
        <v>C4</v>
      </c>
      <c r="J912" s="47">
        <f t="array" ref="J912">INDEX(H:H,MATCH(1,(K912=A:A)*(L912=G:G),0))</f>
        <v>0</v>
      </c>
    </row>
    <row r="913" spans="1:10" s="16" customFormat="1" x14ac:dyDescent="0.25">
      <c r="A913" s="32" t="s">
        <v>1907</v>
      </c>
      <c r="B913" s="32" t="s">
        <v>11</v>
      </c>
      <c r="C913" s="32" t="s">
        <v>14</v>
      </c>
      <c r="D913" s="32" t="s">
        <v>10</v>
      </c>
      <c r="E913" s="32" t="s">
        <v>11</v>
      </c>
      <c r="F913" s="32" t="s">
        <v>149</v>
      </c>
      <c r="G913" s="32" t="s">
        <v>18</v>
      </c>
      <c r="H913" s="32" t="s">
        <v>1030</v>
      </c>
      <c r="I913" s="19" t="str">
        <f>'Extraction IP'!F913&amp;'Extraction IP'!G913</f>
        <v>C8</v>
      </c>
      <c r="J913" s="47">
        <f t="array" ref="J913">INDEX(H:H,MATCH(1,(K913=A:A)*(L913=G:G),0))</f>
        <v>0</v>
      </c>
    </row>
    <row r="914" spans="1:10" s="16" customFormat="1" x14ac:dyDescent="0.25">
      <c r="A914" s="32" t="s">
        <v>1907</v>
      </c>
      <c r="B914" s="32" t="s">
        <v>11</v>
      </c>
      <c r="C914" s="32" t="s">
        <v>14</v>
      </c>
      <c r="D914" s="32" t="s">
        <v>10</v>
      </c>
      <c r="E914" s="32" t="s">
        <v>11</v>
      </c>
      <c r="F914" s="32" t="s">
        <v>20</v>
      </c>
      <c r="G914" s="32" t="s">
        <v>13</v>
      </c>
      <c r="H914" s="32" t="s">
        <v>1031</v>
      </c>
      <c r="I914" s="19" t="str">
        <f>'Extraction IP'!F914&amp;'Extraction IP'!G914</f>
        <v>D0</v>
      </c>
      <c r="J914" s="47">
        <f t="array" ref="J914">INDEX(H:H,MATCH(1,(K914=A:A)*(L914=G:G),0))</f>
        <v>0</v>
      </c>
    </row>
    <row r="915" spans="1:10" s="16" customFormat="1" x14ac:dyDescent="0.25">
      <c r="A915" s="32" t="s">
        <v>1907</v>
      </c>
      <c r="B915" s="32" t="s">
        <v>11</v>
      </c>
      <c r="C915" s="32" t="s">
        <v>14</v>
      </c>
      <c r="D915" s="32" t="s">
        <v>10</v>
      </c>
      <c r="E915" s="32" t="s">
        <v>11</v>
      </c>
      <c r="F915" s="32" t="s">
        <v>20</v>
      </c>
      <c r="G915" s="32" t="s">
        <v>16</v>
      </c>
      <c r="H915" s="32" t="s">
        <v>1032</v>
      </c>
      <c r="I915" s="19" t="str">
        <f>'Extraction IP'!F915&amp;'Extraction IP'!G915</f>
        <v>D4</v>
      </c>
      <c r="J915" s="47">
        <f t="array" ref="J915">INDEX(H:H,MATCH(1,(K915=A:A)*(L915=G:G),0))</f>
        <v>0</v>
      </c>
    </row>
    <row r="916" spans="1:10" s="16" customFormat="1" x14ac:dyDescent="0.25">
      <c r="A916" s="32" t="s">
        <v>1907</v>
      </c>
      <c r="B916" s="32" t="s">
        <v>11</v>
      </c>
      <c r="C916" s="32" t="s">
        <v>14</v>
      </c>
      <c r="D916" s="32" t="s">
        <v>10</v>
      </c>
      <c r="E916" s="32" t="s">
        <v>11</v>
      </c>
      <c r="F916" s="32" t="s">
        <v>20</v>
      </c>
      <c r="G916" s="32" t="s">
        <v>18</v>
      </c>
      <c r="H916" s="32" t="s">
        <v>1033</v>
      </c>
      <c r="I916" s="19" t="str">
        <f>'Extraction IP'!F916&amp;'Extraction IP'!G916</f>
        <v>D8</v>
      </c>
      <c r="J916" s="47">
        <f t="array" ref="J916">INDEX(H:H,MATCH(1,(K916=A:A)*(L916=G:G),0))</f>
        <v>0</v>
      </c>
    </row>
    <row r="917" spans="1:10" s="16" customFormat="1" x14ac:dyDescent="0.25">
      <c r="A917" s="32" t="s">
        <v>1907</v>
      </c>
      <c r="B917" s="32" t="s">
        <v>11</v>
      </c>
      <c r="C917" s="32" t="s">
        <v>14</v>
      </c>
      <c r="D917" s="32" t="s">
        <v>10</v>
      </c>
      <c r="E917" s="32" t="s">
        <v>11</v>
      </c>
      <c r="F917" s="32" t="s">
        <v>24</v>
      </c>
      <c r="G917" s="32" t="s">
        <v>13</v>
      </c>
      <c r="H917" s="32" t="s">
        <v>1034</v>
      </c>
      <c r="I917" s="19" t="str">
        <f>'Extraction IP'!F917&amp;'Extraction IP'!G917</f>
        <v>F0</v>
      </c>
      <c r="J917" s="47">
        <f t="array" ref="J917">INDEX(H:H,MATCH(1,(K917=A:A)*(L917=G:G),0))</f>
        <v>0</v>
      </c>
    </row>
    <row r="918" spans="1:10" s="16" customFormat="1" x14ac:dyDescent="0.25">
      <c r="A918" s="32" t="s">
        <v>1907</v>
      </c>
      <c r="B918" s="32" t="s">
        <v>11</v>
      </c>
      <c r="C918" s="32" t="s">
        <v>14</v>
      </c>
      <c r="D918" s="32" t="s">
        <v>10</v>
      </c>
      <c r="E918" s="32" t="s">
        <v>11</v>
      </c>
      <c r="F918" s="32" t="s">
        <v>24</v>
      </c>
      <c r="G918" s="32" t="s">
        <v>16</v>
      </c>
      <c r="H918" s="32" t="s">
        <v>1035</v>
      </c>
      <c r="I918" s="19" t="str">
        <f>'Extraction IP'!F918&amp;'Extraction IP'!G918</f>
        <v>F4</v>
      </c>
      <c r="J918" s="47">
        <f t="array" ref="J918">INDEX(H:H,MATCH(1,(K918=A:A)*(L918=G:G),0))</f>
        <v>0</v>
      </c>
    </row>
    <row r="919" spans="1:10" s="16" customFormat="1" x14ac:dyDescent="0.25">
      <c r="A919" s="32" t="s">
        <v>1907</v>
      </c>
      <c r="B919" s="32" t="s">
        <v>11</v>
      </c>
      <c r="C919" s="32" t="s">
        <v>14</v>
      </c>
      <c r="D919" s="32" t="s">
        <v>10</v>
      </c>
      <c r="E919" s="32" t="s">
        <v>11</v>
      </c>
      <c r="F919" s="32" t="s">
        <v>24</v>
      </c>
      <c r="G919" s="32" t="s">
        <v>18</v>
      </c>
      <c r="H919" s="32" t="s">
        <v>1036</v>
      </c>
      <c r="I919" s="19" t="str">
        <f>'Extraction IP'!F919&amp;'Extraction IP'!G919</f>
        <v>F8</v>
      </c>
      <c r="J919" s="47">
        <f t="array" ref="J919">INDEX(H:H,MATCH(1,(K919=A:A)*(L919=G:G),0))</f>
        <v>0</v>
      </c>
    </row>
    <row r="920" spans="1:10" s="16" customFormat="1" x14ac:dyDescent="0.25">
      <c r="A920" s="32" t="s">
        <v>1907</v>
      </c>
      <c r="B920" s="32" t="s">
        <v>11</v>
      </c>
      <c r="C920" s="32" t="s">
        <v>14</v>
      </c>
      <c r="D920" s="32" t="s">
        <v>10</v>
      </c>
      <c r="E920" s="32" t="s">
        <v>11</v>
      </c>
      <c r="F920" s="32" t="s">
        <v>28</v>
      </c>
      <c r="G920" s="32" t="s">
        <v>13</v>
      </c>
      <c r="H920" s="32" t="s">
        <v>1037</v>
      </c>
      <c r="I920" s="19" t="str">
        <f>'Extraction IP'!F920&amp;'Extraction IP'!G920</f>
        <v>B0</v>
      </c>
      <c r="J920" s="47">
        <f t="array" ref="J920">INDEX(H:H,MATCH(1,(K920=A:A)*(L920=G:G),0))</f>
        <v>0</v>
      </c>
    </row>
    <row r="921" spans="1:10" s="16" customFormat="1" x14ac:dyDescent="0.25">
      <c r="A921" s="32" t="s">
        <v>1907</v>
      </c>
      <c r="B921" s="32" t="s">
        <v>11</v>
      </c>
      <c r="C921" s="32" t="s">
        <v>14</v>
      </c>
      <c r="D921" s="32" t="s">
        <v>10</v>
      </c>
      <c r="E921" s="32" t="s">
        <v>11</v>
      </c>
      <c r="F921" s="32" t="s">
        <v>28</v>
      </c>
      <c r="G921" s="32" t="s">
        <v>16</v>
      </c>
      <c r="H921" s="32" t="s">
        <v>1038</v>
      </c>
      <c r="I921" s="19" t="str">
        <f>'Extraction IP'!F921&amp;'Extraction IP'!G921</f>
        <v>B4</v>
      </c>
      <c r="J921" s="47">
        <f t="array" ref="J921">INDEX(H:H,MATCH(1,(K921=A:A)*(L921=G:G),0))</f>
        <v>0</v>
      </c>
    </row>
    <row r="922" spans="1:10" s="16" customFormat="1" x14ac:dyDescent="0.25">
      <c r="A922" s="32" t="s">
        <v>1907</v>
      </c>
      <c r="B922" s="32" t="s">
        <v>11</v>
      </c>
      <c r="C922" s="32" t="s">
        <v>14</v>
      </c>
      <c r="D922" s="32" t="s">
        <v>10</v>
      </c>
      <c r="E922" s="32" t="s">
        <v>11</v>
      </c>
      <c r="F922" s="32" t="s">
        <v>28</v>
      </c>
      <c r="G922" s="32" t="s">
        <v>18</v>
      </c>
      <c r="H922" s="32" t="s">
        <v>1039</v>
      </c>
      <c r="I922" s="19" t="str">
        <f>'Extraction IP'!F922&amp;'Extraction IP'!G922</f>
        <v>B8</v>
      </c>
      <c r="J922" s="47">
        <f t="array" ref="J922">INDEX(H:H,MATCH(1,(K922=A:A)*(L922=G:G),0))</f>
        <v>0</v>
      </c>
    </row>
    <row r="923" spans="1:10" s="16" customFormat="1" x14ac:dyDescent="0.25">
      <c r="A923" s="32" t="s">
        <v>1907</v>
      </c>
      <c r="B923" s="32" t="s">
        <v>11</v>
      </c>
      <c r="C923" s="32" t="s">
        <v>14</v>
      </c>
      <c r="D923" s="32" t="s">
        <v>10</v>
      </c>
      <c r="E923" s="32" t="s">
        <v>11</v>
      </c>
      <c r="F923" s="32" t="s">
        <v>32</v>
      </c>
      <c r="G923" s="32" t="s">
        <v>13</v>
      </c>
      <c r="H923" s="32" t="s">
        <v>1040</v>
      </c>
      <c r="I923" s="19" t="str">
        <f>'Extraction IP'!F923&amp;'Extraction IP'!G923</f>
        <v>A0</v>
      </c>
      <c r="J923" s="47">
        <f t="array" ref="J923">INDEX(H:H,MATCH(1,(K923=A:A)*(L923=G:G),0))</f>
        <v>0</v>
      </c>
    </row>
    <row r="924" spans="1:10" s="16" customFormat="1" x14ac:dyDescent="0.25">
      <c r="A924" s="32" t="s">
        <v>1907</v>
      </c>
      <c r="B924" s="32" t="s">
        <v>11</v>
      </c>
      <c r="C924" s="32" t="s">
        <v>14</v>
      </c>
      <c r="D924" s="32" t="s">
        <v>10</v>
      </c>
      <c r="E924" s="32" t="s">
        <v>11</v>
      </c>
      <c r="F924" s="32" t="s">
        <v>32</v>
      </c>
      <c r="G924" s="32" t="s">
        <v>16</v>
      </c>
      <c r="H924" s="32" t="s">
        <v>1041</v>
      </c>
      <c r="I924" s="19" t="str">
        <f>'Extraction IP'!F924&amp;'Extraction IP'!G924</f>
        <v>A4</v>
      </c>
      <c r="J924" s="47">
        <f t="array" ref="J924">INDEX(H:H,MATCH(1,(K924=A:A)*(L924=G:G),0))</f>
        <v>0</v>
      </c>
    </row>
    <row r="925" spans="1:10" s="16" customFormat="1" x14ac:dyDescent="0.25">
      <c r="A925" s="32" t="s">
        <v>1907</v>
      </c>
      <c r="B925" s="32" t="s">
        <v>11</v>
      </c>
      <c r="C925" s="32" t="s">
        <v>14</v>
      </c>
      <c r="D925" s="32" t="s">
        <v>10</v>
      </c>
      <c r="E925" s="32" t="s">
        <v>11</v>
      </c>
      <c r="F925" s="32" t="s">
        <v>32</v>
      </c>
      <c r="G925" s="32" t="s">
        <v>18</v>
      </c>
      <c r="H925" s="32" t="s">
        <v>1042</v>
      </c>
      <c r="I925" s="19" t="str">
        <f>'Extraction IP'!F925&amp;'Extraction IP'!G925</f>
        <v>A8</v>
      </c>
      <c r="J925" s="47">
        <f t="array" ref="J925">INDEX(H:H,MATCH(1,(K925=A:A)*(L925=G:G),0))</f>
        <v>0</v>
      </c>
    </row>
    <row r="926" spans="1:10" s="16" customFormat="1" x14ac:dyDescent="0.25">
      <c r="A926" s="32" t="s">
        <v>1907</v>
      </c>
      <c r="B926" s="32" t="s">
        <v>11</v>
      </c>
      <c r="C926" s="32" t="s">
        <v>14</v>
      </c>
      <c r="D926" s="32" t="s">
        <v>10</v>
      </c>
      <c r="E926" s="32" t="s">
        <v>11</v>
      </c>
      <c r="F926" s="32" t="s">
        <v>12</v>
      </c>
      <c r="G926" s="32" t="s">
        <v>13</v>
      </c>
      <c r="H926" s="32" t="s">
        <v>1043</v>
      </c>
      <c r="I926" s="19" t="str">
        <f>'Extraction IP'!F926&amp;'Extraction IP'!G926</f>
        <v>E0</v>
      </c>
      <c r="J926" s="47">
        <f t="array" ref="J926">INDEX(H:H,MATCH(1,(K926=A:A)*(L926=G:G),0))</f>
        <v>0</v>
      </c>
    </row>
    <row r="927" spans="1:10" s="16" customFormat="1" x14ac:dyDescent="0.25">
      <c r="A927" s="32" t="s">
        <v>1907</v>
      </c>
      <c r="B927" s="32" t="s">
        <v>11</v>
      </c>
      <c r="C927" s="32" t="s">
        <v>14</v>
      </c>
      <c r="D927" s="32" t="s">
        <v>10</v>
      </c>
      <c r="E927" s="32" t="s">
        <v>11</v>
      </c>
      <c r="F927" s="32" t="s">
        <v>12</v>
      </c>
      <c r="G927" s="32" t="s">
        <v>16</v>
      </c>
      <c r="H927" s="32" t="s">
        <v>1044</v>
      </c>
      <c r="I927" s="19" t="str">
        <f>'Extraction IP'!F927&amp;'Extraction IP'!G927</f>
        <v>E4</v>
      </c>
      <c r="J927" s="47">
        <f t="array" ref="J927">INDEX(H:H,MATCH(1,(K927=A:A)*(L927=G:G),0))</f>
        <v>0</v>
      </c>
    </row>
    <row r="928" spans="1:10" s="16" customFormat="1" x14ac:dyDescent="0.25">
      <c r="A928" s="32" t="s">
        <v>1907</v>
      </c>
      <c r="B928" s="32" t="s">
        <v>11</v>
      </c>
      <c r="C928" s="32" t="s">
        <v>14</v>
      </c>
      <c r="D928" s="32" t="s">
        <v>10</v>
      </c>
      <c r="E928" s="32" t="s">
        <v>11</v>
      </c>
      <c r="F928" s="32" t="s">
        <v>12</v>
      </c>
      <c r="G928" s="32" t="s">
        <v>18</v>
      </c>
      <c r="H928" s="32" t="s">
        <v>1045</v>
      </c>
      <c r="I928" s="19" t="str">
        <f>'Extraction IP'!F928&amp;'Extraction IP'!G928</f>
        <v>E8</v>
      </c>
      <c r="J928" s="47">
        <f t="array" ref="J928">INDEX(H:H,MATCH(1,(K928=A:A)*(L928=G:G),0))</f>
        <v>0</v>
      </c>
    </row>
    <row r="929" spans="1:10" s="16" customFormat="1" x14ac:dyDescent="0.25">
      <c r="A929" s="32" t="s">
        <v>1908</v>
      </c>
      <c r="B929" s="32" t="s">
        <v>11</v>
      </c>
      <c r="C929" s="32" t="s">
        <v>4</v>
      </c>
      <c r="D929" s="32" t="s">
        <v>10</v>
      </c>
      <c r="E929" s="32" t="s">
        <v>11</v>
      </c>
      <c r="F929" s="32" t="s">
        <v>32</v>
      </c>
      <c r="G929" s="32" t="s">
        <v>13</v>
      </c>
      <c r="H929" s="32" t="s">
        <v>992</v>
      </c>
      <c r="I929" s="19" t="str">
        <f>'Extraction IP'!F929&amp;'Extraction IP'!G929</f>
        <v>A0</v>
      </c>
      <c r="J929" s="47">
        <f t="array" ref="J929">INDEX(H:H,MATCH(1,(K929=A:A)*(L929=G:G),0))</f>
        <v>0</v>
      </c>
    </row>
    <row r="930" spans="1:10" s="16" customFormat="1" x14ac:dyDescent="0.25">
      <c r="A930" s="32" t="s">
        <v>1908</v>
      </c>
      <c r="B930" s="32" t="s">
        <v>11</v>
      </c>
      <c r="C930" s="32" t="s">
        <v>4</v>
      </c>
      <c r="D930" s="32" t="s">
        <v>10</v>
      </c>
      <c r="E930" s="32" t="s">
        <v>11</v>
      </c>
      <c r="F930" s="32" t="s">
        <v>32</v>
      </c>
      <c r="G930" s="32" t="s">
        <v>16</v>
      </c>
      <c r="H930" s="32" t="s">
        <v>993</v>
      </c>
      <c r="I930" s="19" t="str">
        <f>'Extraction IP'!F930&amp;'Extraction IP'!G930</f>
        <v>A4</v>
      </c>
      <c r="J930" s="47">
        <f t="array" ref="J930">INDEX(H:H,MATCH(1,(K930=A:A)*(L930=G:G),0))</f>
        <v>0</v>
      </c>
    </row>
    <row r="931" spans="1:10" s="16" customFormat="1" x14ac:dyDescent="0.25">
      <c r="A931" s="32" t="s">
        <v>1908</v>
      </c>
      <c r="B931" s="32" t="s">
        <v>11</v>
      </c>
      <c r="C931" s="32" t="s">
        <v>4</v>
      </c>
      <c r="D931" s="32" t="s">
        <v>10</v>
      </c>
      <c r="E931" s="32" t="s">
        <v>11</v>
      </c>
      <c r="F931" s="32" t="s">
        <v>32</v>
      </c>
      <c r="G931" s="32" t="s">
        <v>18</v>
      </c>
      <c r="H931" s="32" t="s">
        <v>994</v>
      </c>
      <c r="I931" s="19" t="str">
        <f>'Extraction IP'!F931&amp;'Extraction IP'!G931</f>
        <v>A8</v>
      </c>
      <c r="J931" s="47">
        <f t="array" ref="J931">INDEX(H:H,MATCH(1,(K931=A:A)*(L931=G:G),0))</f>
        <v>0</v>
      </c>
    </row>
    <row r="932" spans="1:10" s="16" customFormat="1" x14ac:dyDescent="0.25">
      <c r="A932" s="32" t="s">
        <v>1908</v>
      </c>
      <c r="B932" s="32" t="s">
        <v>11</v>
      </c>
      <c r="C932" s="32" t="s">
        <v>4</v>
      </c>
      <c r="D932" s="32" t="s">
        <v>10</v>
      </c>
      <c r="E932" s="32" t="s">
        <v>11</v>
      </c>
      <c r="F932" s="32" t="s">
        <v>28</v>
      </c>
      <c r="G932" s="32" t="s">
        <v>13</v>
      </c>
      <c r="H932" s="32" t="s">
        <v>995</v>
      </c>
      <c r="I932" s="19" t="str">
        <f>'Extraction IP'!F932&amp;'Extraction IP'!G932</f>
        <v>B0</v>
      </c>
      <c r="J932" s="47">
        <f t="array" ref="J932">INDEX(H:H,MATCH(1,(K932=A:A)*(L932=G:G),0))</f>
        <v>0</v>
      </c>
    </row>
    <row r="933" spans="1:10" s="16" customFormat="1" x14ac:dyDescent="0.25">
      <c r="A933" s="32" t="s">
        <v>1908</v>
      </c>
      <c r="B933" s="32" t="s">
        <v>11</v>
      </c>
      <c r="C933" s="32" t="s">
        <v>4</v>
      </c>
      <c r="D933" s="32" t="s">
        <v>10</v>
      </c>
      <c r="E933" s="32" t="s">
        <v>11</v>
      </c>
      <c r="F933" s="32" t="s">
        <v>28</v>
      </c>
      <c r="G933" s="32" t="s">
        <v>16</v>
      </c>
      <c r="H933" s="32" t="s">
        <v>996</v>
      </c>
      <c r="I933" s="19" t="str">
        <f>'Extraction IP'!F933&amp;'Extraction IP'!G933</f>
        <v>B4</v>
      </c>
      <c r="J933" s="47">
        <f t="array" ref="J933">INDEX(H:H,MATCH(1,(K933=A:A)*(L933=G:G),0))</f>
        <v>0</v>
      </c>
    </row>
    <row r="934" spans="1:10" s="16" customFormat="1" x14ac:dyDescent="0.25">
      <c r="A934" s="32" t="s">
        <v>1908</v>
      </c>
      <c r="B934" s="32" t="s">
        <v>11</v>
      </c>
      <c r="C934" s="32" t="s">
        <v>4</v>
      </c>
      <c r="D934" s="32" t="s">
        <v>10</v>
      </c>
      <c r="E934" s="32" t="s">
        <v>11</v>
      </c>
      <c r="F934" s="32" t="s">
        <v>28</v>
      </c>
      <c r="G934" s="32" t="s">
        <v>18</v>
      </c>
      <c r="H934" s="32" t="s">
        <v>997</v>
      </c>
      <c r="I934" s="19" t="str">
        <f>'Extraction IP'!F934&amp;'Extraction IP'!G934</f>
        <v>B8</v>
      </c>
      <c r="J934" s="47">
        <f t="array" ref="J934">INDEX(H:H,MATCH(1,(K934=A:A)*(L934=G:G),0))</f>
        <v>0</v>
      </c>
    </row>
    <row r="935" spans="1:10" s="16" customFormat="1" x14ac:dyDescent="0.25">
      <c r="A935" s="32" t="s">
        <v>1908</v>
      </c>
      <c r="B935" s="32" t="s">
        <v>11</v>
      </c>
      <c r="C935" s="32" t="s">
        <v>4</v>
      </c>
      <c r="D935" s="32" t="s">
        <v>10</v>
      </c>
      <c r="E935" s="32" t="s">
        <v>11</v>
      </c>
      <c r="F935" s="32" t="s">
        <v>149</v>
      </c>
      <c r="G935" s="32" t="s">
        <v>13</v>
      </c>
      <c r="H935" s="32" t="s">
        <v>998</v>
      </c>
      <c r="I935" s="19" t="str">
        <f>'Extraction IP'!F935&amp;'Extraction IP'!G935</f>
        <v>C0</v>
      </c>
      <c r="J935" s="47">
        <f t="array" ref="J935">INDEX(H:H,MATCH(1,(K935=A:A)*(L935=G:G),0))</f>
        <v>0</v>
      </c>
    </row>
    <row r="936" spans="1:10" s="16" customFormat="1" x14ac:dyDescent="0.25">
      <c r="A936" s="32" t="s">
        <v>1908</v>
      </c>
      <c r="B936" s="32" t="s">
        <v>11</v>
      </c>
      <c r="C936" s="32" t="s">
        <v>4</v>
      </c>
      <c r="D936" s="32" t="s">
        <v>10</v>
      </c>
      <c r="E936" s="32" t="s">
        <v>11</v>
      </c>
      <c r="F936" s="32" t="s">
        <v>149</v>
      </c>
      <c r="G936" s="32" t="s">
        <v>16</v>
      </c>
      <c r="H936" s="32" t="s">
        <v>999</v>
      </c>
      <c r="I936" s="19" t="str">
        <f>'Extraction IP'!F936&amp;'Extraction IP'!G936</f>
        <v>C4</v>
      </c>
      <c r="J936" s="47">
        <f t="array" ref="J936">INDEX(H:H,MATCH(1,(K936=A:A)*(L936=G:G),0))</f>
        <v>0</v>
      </c>
    </row>
    <row r="937" spans="1:10" s="16" customFormat="1" x14ac:dyDescent="0.25">
      <c r="A937" s="32" t="s">
        <v>1908</v>
      </c>
      <c r="B937" s="32" t="s">
        <v>11</v>
      </c>
      <c r="C937" s="32" t="s">
        <v>4</v>
      </c>
      <c r="D937" s="32" t="s">
        <v>10</v>
      </c>
      <c r="E937" s="32" t="s">
        <v>11</v>
      </c>
      <c r="F937" s="32" t="s">
        <v>149</v>
      </c>
      <c r="G937" s="32" t="s">
        <v>18</v>
      </c>
      <c r="H937" s="32" t="s">
        <v>1000</v>
      </c>
      <c r="I937" s="19" t="str">
        <f>'Extraction IP'!F937&amp;'Extraction IP'!G937</f>
        <v>C8</v>
      </c>
      <c r="J937" s="47">
        <f t="array" ref="J937">INDEX(H:H,MATCH(1,(K937=A:A)*(L937=G:G),0))</f>
        <v>0</v>
      </c>
    </row>
    <row r="938" spans="1:10" s="16" customFormat="1" x14ac:dyDescent="0.25">
      <c r="A938" s="32" t="s">
        <v>1908</v>
      </c>
      <c r="B938" s="32" t="s">
        <v>11</v>
      </c>
      <c r="C938" s="32" t="s">
        <v>4</v>
      </c>
      <c r="D938" s="32" t="s">
        <v>10</v>
      </c>
      <c r="E938" s="32" t="s">
        <v>11</v>
      </c>
      <c r="F938" s="32" t="s">
        <v>20</v>
      </c>
      <c r="G938" s="32" t="s">
        <v>13</v>
      </c>
      <c r="H938" s="32" t="s">
        <v>1001</v>
      </c>
      <c r="I938" s="19" t="str">
        <f>'Extraction IP'!F938&amp;'Extraction IP'!G938</f>
        <v>D0</v>
      </c>
      <c r="J938" s="47">
        <f t="array" ref="J938">INDEX(H:H,MATCH(1,(K938=A:A)*(L938=G:G),0))</f>
        <v>0</v>
      </c>
    </row>
    <row r="939" spans="1:10" s="16" customFormat="1" x14ac:dyDescent="0.25">
      <c r="A939" s="32" t="s">
        <v>1908</v>
      </c>
      <c r="B939" s="32" t="s">
        <v>11</v>
      </c>
      <c r="C939" s="32" t="s">
        <v>4</v>
      </c>
      <c r="D939" s="32" t="s">
        <v>10</v>
      </c>
      <c r="E939" s="32" t="s">
        <v>11</v>
      </c>
      <c r="F939" s="32" t="s">
        <v>20</v>
      </c>
      <c r="G939" s="32" t="s">
        <v>16</v>
      </c>
      <c r="H939" s="32" t="s">
        <v>1002</v>
      </c>
      <c r="I939" s="19" t="str">
        <f>'Extraction IP'!F939&amp;'Extraction IP'!G939</f>
        <v>D4</v>
      </c>
      <c r="J939" s="47">
        <f t="array" ref="J939">INDEX(H:H,MATCH(1,(K939=A:A)*(L939=G:G),0))</f>
        <v>0</v>
      </c>
    </row>
    <row r="940" spans="1:10" s="16" customFormat="1" x14ac:dyDescent="0.25">
      <c r="A940" s="32" t="s">
        <v>1908</v>
      </c>
      <c r="B940" s="32" t="s">
        <v>11</v>
      </c>
      <c r="C940" s="32" t="s">
        <v>4</v>
      </c>
      <c r="D940" s="32" t="s">
        <v>10</v>
      </c>
      <c r="E940" s="32" t="s">
        <v>11</v>
      </c>
      <c r="F940" s="32" t="s">
        <v>20</v>
      </c>
      <c r="G940" s="32" t="s">
        <v>18</v>
      </c>
      <c r="H940" s="32" t="s">
        <v>1003</v>
      </c>
      <c r="I940" s="19" t="str">
        <f>'Extraction IP'!F940&amp;'Extraction IP'!G940</f>
        <v>D8</v>
      </c>
      <c r="J940" s="47">
        <f t="array" ref="J940">INDEX(H:H,MATCH(1,(K940=A:A)*(L940=G:G),0))</f>
        <v>0</v>
      </c>
    </row>
    <row r="941" spans="1:10" s="16" customFormat="1" x14ac:dyDescent="0.25">
      <c r="A941" s="32" t="s">
        <v>1908</v>
      </c>
      <c r="B941" s="32" t="s">
        <v>11</v>
      </c>
      <c r="C941" s="32" t="s">
        <v>4</v>
      </c>
      <c r="D941" s="32" t="s">
        <v>10</v>
      </c>
      <c r="E941" s="32" t="s">
        <v>11</v>
      </c>
      <c r="F941" s="32" t="s">
        <v>12</v>
      </c>
      <c r="G941" s="32" t="s">
        <v>13</v>
      </c>
      <c r="H941" s="32" t="s">
        <v>1004</v>
      </c>
      <c r="I941" s="19" t="str">
        <f>'Extraction IP'!F941&amp;'Extraction IP'!G941</f>
        <v>E0</v>
      </c>
      <c r="J941" s="47">
        <f t="array" ref="J941">INDEX(H:H,MATCH(1,(K941=A:A)*(L941=G:G),0))</f>
        <v>0</v>
      </c>
    </row>
    <row r="942" spans="1:10" s="16" customFormat="1" x14ac:dyDescent="0.25">
      <c r="A942" s="32" t="s">
        <v>1908</v>
      </c>
      <c r="B942" s="32" t="s">
        <v>11</v>
      </c>
      <c r="C942" s="32" t="s">
        <v>4</v>
      </c>
      <c r="D942" s="32" t="s">
        <v>10</v>
      </c>
      <c r="E942" s="32" t="s">
        <v>11</v>
      </c>
      <c r="F942" s="32" t="s">
        <v>12</v>
      </c>
      <c r="G942" s="32" t="s">
        <v>16</v>
      </c>
      <c r="H942" s="32" t="s">
        <v>1005</v>
      </c>
      <c r="I942" s="19" t="str">
        <f>'Extraction IP'!F942&amp;'Extraction IP'!G942</f>
        <v>E4</v>
      </c>
      <c r="J942" s="47">
        <f t="array" ref="J942">INDEX(H:H,MATCH(1,(K942=A:A)*(L942=G:G),0))</f>
        <v>0</v>
      </c>
    </row>
    <row r="943" spans="1:10" s="16" customFormat="1" x14ac:dyDescent="0.25">
      <c r="A943" s="32" t="s">
        <v>1908</v>
      </c>
      <c r="B943" s="32" t="s">
        <v>11</v>
      </c>
      <c r="C943" s="32" t="s">
        <v>4</v>
      </c>
      <c r="D943" s="32" t="s">
        <v>10</v>
      </c>
      <c r="E943" s="32" t="s">
        <v>11</v>
      </c>
      <c r="F943" s="32" t="s">
        <v>12</v>
      </c>
      <c r="G943" s="32" t="s">
        <v>18</v>
      </c>
      <c r="H943" s="32" t="s">
        <v>1006</v>
      </c>
      <c r="I943" s="19" t="str">
        <f>'Extraction IP'!F943&amp;'Extraction IP'!G943</f>
        <v>E8</v>
      </c>
      <c r="J943" s="47">
        <f t="array" ref="J943">INDEX(H:H,MATCH(1,(K943=A:A)*(L943=G:G),0))</f>
        <v>0</v>
      </c>
    </row>
    <row r="944" spans="1:10" s="16" customFormat="1" x14ac:dyDescent="0.25">
      <c r="A944" s="32" t="s">
        <v>1908</v>
      </c>
      <c r="B944" s="32" t="s">
        <v>11</v>
      </c>
      <c r="C944" s="32" t="s">
        <v>4</v>
      </c>
      <c r="D944" s="32" t="s">
        <v>10</v>
      </c>
      <c r="E944" s="32" t="s">
        <v>11</v>
      </c>
      <c r="F944" s="32" t="s">
        <v>24</v>
      </c>
      <c r="G944" s="32" t="s">
        <v>13</v>
      </c>
      <c r="H944" s="32" t="s">
        <v>1007</v>
      </c>
      <c r="I944" s="19" t="str">
        <f>'Extraction IP'!F944&amp;'Extraction IP'!G944</f>
        <v>F0</v>
      </c>
      <c r="J944" s="47">
        <f t="array" ref="J944">INDEX(H:H,MATCH(1,(K944=A:A)*(L944=G:G),0))</f>
        <v>0</v>
      </c>
    </row>
    <row r="945" spans="1:10" s="16" customFormat="1" x14ac:dyDescent="0.25">
      <c r="A945" s="32" t="s">
        <v>1908</v>
      </c>
      <c r="B945" s="32" t="s">
        <v>11</v>
      </c>
      <c r="C945" s="32" t="s">
        <v>4</v>
      </c>
      <c r="D945" s="32" t="s">
        <v>10</v>
      </c>
      <c r="E945" s="32" t="s">
        <v>11</v>
      </c>
      <c r="F945" s="32" t="s">
        <v>24</v>
      </c>
      <c r="G945" s="32" t="s">
        <v>16</v>
      </c>
      <c r="H945" s="32" t="s">
        <v>1008</v>
      </c>
      <c r="I945" s="19" t="str">
        <f>'Extraction IP'!F945&amp;'Extraction IP'!G945</f>
        <v>F4</v>
      </c>
      <c r="J945" s="47">
        <f t="array" ref="J945">INDEX(H:H,MATCH(1,(K945=A:A)*(L945=G:G),0))</f>
        <v>0</v>
      </c>
    </row>
    <row r="946" spans="1:10" s="16" customFormat="1" x14ac:dyDescent="0.25">
      <c r="A946" s="32" t="s">
        <v>1908</v>
      </c>
      <c r="B946" s="32" t="s">
        <v>11</v>
      </c>
      <c r="C946" s="32" t="s">
        <v>4</v>
      </c>
      <c r="D946" s="32" t="s">
        <v>10</v>
      </c>
      <c r="E946" s="32" t="s">
        <v>11</v>
      </c>
      <c r="F946" s="32" t="s">
        <v>24</v>
      </c>
      <c r="G946" s="32" t="s">
        <v>18</v>
      </c>
      <c r="H946" s="32" t="s">
        <v>1009</v>
      </c>
      <c r="I946" s="19" t="str">
        <f>'Extraction IP'!F946&amp;'Extraction IP'!G946</f>
        <v>F8</v>
      </c>
      <c r="J946" s="47">
        <f t="array" ref="J946">INDEX(H:H,MATCH(1,(K946=A:A)*(L946=G:G),0))</f>
        <v>0</v>
      </c>
    </row>
    <row r="947" spans="1:10" s="16" customFormat="1" x14ac:dyDescent="0.25">
      <c r="A947" s="32" t="s">
        <v>1909</v>
      </c>
      <c r="B947" s="32" t="s">
        <v>11</v>
      </c>
      <c r="C947" s="32" t="s">
        <v>4</v>
      </c>
      <c r="D947" s="32" t="s">
        <v>10</v>
      </c>
      <c r="E947" s="32" t="s">
        <v>11</v>
      </c>
      <c r="F947" s="32" t="s">
        <v>20</v>
      </c>
      <c r="G947" s="32" t="s">
        <v>13</v>
      </c>
      <c r="H947" s="32" t="s">
        <v>1046</v>
      </c>
      <c r="I947" s="19" t="str">
        <f>'Extraction IP'!F947&amp;'Extraction IP'!G947</f>
        <v>D0</v>
      </c>
      <c r="J947" s="47">
        <f t="array" ref="J947">INDEX(H:H,MATCH(1,(K947=A:A)*(L947=G:G),0))</f>
        <v>0</v>
      </c>
    </row>
    <row r="948" spans="1:10" s="16" customFormat="1" x14ac:dyDescent="0.25">
      <c r="A948" s="32" t="s">
        <v>1909</v>
      </c>
      <c r="B948" s="32" t="s">
        <v>11</v>
      </c>
      <c r="C948" s="32" t="s">
        <v>4</v>
      </c>
      <c r="D948" s="32" t="s">
        <v>10</v>
      </c>
      <c r="E948" s="32" t="s">
        <v>11</v>
      </c>
      <c r="F948" s="32" t="s">
        <v>20</v>
      </c>
      <c r="G948" s="32" t="s">
        <v>16</v>
      </c>
      <c r="H948" s="32" t="s">
        <v>1047</v>
      </c>
      <c r="I948" s="19" t="str">
        <f>'Extraction IP'!F948&amp;'Extraction IP'!G948</f>
        <v>D4</v>
      </c>
      <c r="J948" s="47">
        <f t="array" ref="J948">INDEX(H:H,MATCH(1,(K948=A:A)*(L948=G:G),0))</f>
        <v>0</v>
      </c>
    </row>
    <row r="949" spans="1:10" s="16" customFormat="1" x14ac:dyDescent="0.25">
      <c r="A949" s="32" t="s">
        <v>1909</v>
      </c>
      <c r="B949" s="32" t="s">
        <v>11</v>
      </c>
      <c r="C949" s="32" t="s">
        <v>4</v>
      </c>
      <c r="D949" s="32" t="s">
        <v>10</v>
      </c>
      <c r="E949" s="32" t="s">
        <v>11</v>
      </c>
      <c r="F949" s="32" t="s">
        <v>20</v>
      </c>
      <c r="G949" s="32" t="s">
        <v>18</v>
      </c>
      <c r="H949" s="32" t="s">
        <v>1048</v>
      </c>
      <c r="I949" s="19" t="str">
        <f>'Extraction IP'!F949&amp;'Extraction IP'!G949</f>
        <v>D8</v>
      </c>
      <c r="J949" s="47">
        <f t="array" ref="J949">INDEX(H:H,MATCH(1,(K949=A:A)*(L949=G:G),0))</f>
        <v>0</v>
      </c>
    </row>
    <row r="950" spans="1:10" s="16" customFormat="1" x14ac:dyDescent="0.25">
      <c r="A950" s="32" t="s">
        <v>1909</v>
      </c>
      <c r="B950" s="32" t="s">
        <v>11</v>
      </c>
      <c r="C950" s="32" t="s">
        <v>4</v>
      </c>
      <c r="D950" s="32" t="s">
        <v>10</v>
      </c>
      <c r="E950" s="32" t="s">
        <v>11</v>
      </c>
      <c r="F950" s="32" t="s">
        <v>149</v>
      </c>
      <c r="G950" s="32" t="s">
        <v>13</v>
      </c>
      <c r="H950" s="32" t="s">
        <v>1049</v>
      </c>
      <c r="I950" s="19" t="str">
        <f>'Extraction IP'!F950&amp;'Extraction IP'!G950</f>
        <v>C0</v>
      </c>
      <c r="J950" s="47">
        <f t="array" ref="J950">INDEX(H:H,MATCH(1,(K950=A:A)*(L950=G:G),0))</f>
        <v>0</v>
      </c>
    </row>
    <row r="951" spans="1:10" s="16" customFormat="1" x14ac:dyDescent="0.25">
      <c r="A951" s="32" t="s">
        <v>1909</v>
      </c>
      <c r="B951" s="32" t="s">
        <v>11</v>
      </c>
      <c r="C951" s="32" t="s">
        <v>4</v>
      </c>
      <c r="D951" s="32" t="s">
        <v>10</v>
      </c>
      <c r="E951" s="32" t="s">
        <v>11</v>
      </c>
      <c r="F951" s="32" t="s">
        <v>149</v>
      </c>
      <c r="G951" s="32" t="s">
        <v>16</v>
      </c>
      <c r="H951" s="32" t="s">
        <v>1050</v>
      </c>
      <c r="I951" s="19" t="str">
        <f>'Extraction IP'!F951&amp;'Extraction IP'!G951</f>
        <v>C4</v>
      </c>
      <c r="J951" s="47">
        <f t="array" ref="J951">INDEX(H:H,MATCH(1,(K951=A:A)*(L951=G:G),0))</f>
        <v>0</v>
      </c>
    </row>
    <row r="952" spans="1:10" s="16" customFormat="1" x14ac:dyDescent="0.25">
      <c r="A952" s="32" t="s">
        <v>1909</v>
      </c>
      <c r="B952" s="32" t="s">
        <v>11</v>
      </c>
      <c r="C952" s="32" t="s">
        <v>4</v>
      </c>
      <c r="D952" s="32" t="s">
        <v>10</v>
      </c>
      <c r="E952" s="32" t="s">
        <v>11</v>
      </c>
      <c r="F952" s="32" t="s">
        <v>149</v>
      </c>
      <c r="G952" s="32" t="s">
        <v>18</v>
      </c>
      <c r="H952" s="32" t="s">
        <v>1051</v>
      </c>
      <c r="I952" s="19" t="str">
        <f>'Extraction IP'!F952&amp;'Extraction IP'!G952</f>
        <v>C8</v>
      </c>
      <c r="J952" s="47">
        <f t="array" ref="J952">INDEX(H:H,MATCH(1,(K952=A:A)*(L952=G:G),0))</f>
        <v>0</v>
      </c>
    </row>
    <row r="953" spans="1:10" s="16" customFormat="1" x14ac:dyDescent="0.25">
      <c r="A953" s="32" t="s">
        <v>1909</v>
      </c>
      <c r="B953" s="32" t="s">
        <v>11</v>
      </c>
      <c r="C953" s="32" t="s">
        <v>4</v>
      </c>
      <c r="D953" s="32" t="s">
        <v>10</v>
      </c>
      <c r="E953" s="32" t="s">
        <v>11</v>
      </c>
      <c r="F953" s="32" t="s">
        <v>24</v>
      </c>
      <c r="G953" s="32" t="s">
        <v>13</v>
      </c>
      <c r="H953" s="32" t="s">
        <v>1052</v>
      </c>
      <c r="I953" s="19" t="str">
        <f>'Extraction IP'!F953&amp;'Extraction IP'!G953</f>
        <v>F0</v>
      </c>
      <c r="J953" s="47">
        <f t="array" ref="J953">INDEX(H:H,MATCH(1,(K953=A:A)*(L953=G:G),0))</f>
        <v>0</v>
      </c>
    </row>
    <row r="954" spans="1:10" s="16" customFormat="1" x14ac:dyDescent="0.25">
      <c r="A954" s="32" t="s">
        <v>1909</v>
      </c>
      <c r="B954" s="32" t="s">
        <v>11</v>
      </c>
      <c r="C954" s="32" t="s">
        <v>4</v>
      </c>
      <c r="D954" s="32" t="s">
        <v>10</v>
      </c>
      <c r="E954" s="32" t="s">
        <v>11</v>
      </c>
      <c r="F954" s="32" t="s">
        <v>24</v>
      </c>
      <c r="G954" s="32" t="s">
        <v>16</v>
      </c>
      <c r="H954" s="32" t="s">
        <v>1053</v>
      </c>
      <c r="I954" s="19" t="str">
        <f>'Extraction IP'!F954&amp;'Extraction IP'!G954</f>
        <v>F4</v>
      </c>
      <c r="J954" s="47">
        <f t="array" ref="J954">INDEX(H:H,MATCH(1,(K954=A:A)*(L954=G:G),0))</f>
        <v>0</v>
      </c>
    </row>
    <row r="955" spans="1:10" s="16" customFormat="1" x14ac:dyDescent="0.25">
      <c r="A955" s="32" t="s">
        <v>1909</v>
      </c>
      <c r="B955" s="32" t="s">
        <v>11</v>
      </c>
      <c r="C955" s="32" t="s">
        <v>4</v>
      </c>
      <c r="D955" s="32" t="s">
        <v>10</v>
      </c>
      <c r="E955" s="32" t="s">
        <v>11</v>
      </c>
      <c r="F955" s="32" t="s">
        <v>24</v>
      </c>
      <c r="G955" s="32" t="s">
        <v>18</v>
      </c>
      <c r="H955" s="32" t="s">
        <v>1054</v>
      </c>
      <c r="I955" s="19" t="str">
        <f>'Extraction IP'!F955&amp;'Extraction IP'!G955</f>
        <v>F8</v>
      </c>
      <c r="J955" s="47">
        <f t="array" ref="J955">INDEX(H:H,MATCH(1,(K955=A:A)*(L955=G:G),0))</f>
        <v>0</v>
      </c>
    </row>
    <row r="956" spans="1:10" s="16" customFormat="1" x14ac:dyDescent="0.25">
      <c r="A956" s="32" t="s">
        <v>1909</v>
      </c>
      <c r="B956" s="32" t="s">
        <v>11</v>
      </c>
      <c r="C956" s="32" t="s">
        <v>4</v>
      </c>
      <c r="D956" s="32" t="s">
        <v>10</v>
      </c>
      <c r="E956" s="32" t="s">
        <v>11</v>
      </c>
      <c r="F956" s="32" t="s">
        <v>28</v>
      </c>
      <c r="G956" s="32" t="s">
        <v>13</v>
      </c>
      <c r="H956" s="32" t="s">
        <v>1055</v>
      </c>
      <c r="I956" s="19" t="str">
        <f>'Extraction IP'!F956&amp;'Extraction IP'!G956</f>
        <v>B0</v>
      </c>
      <c r="J956" s="47">
        <f t="array" ref="J956">INDEX(H:H,MATCH(1,(K956=A:A)*(L956=G:G),0))</f>
        <v>0</v>
      </c>
    </row>
    <row r="957" spans="1:10" s="16" customFormat="1" x14ac:dyDescent="0.25">
      <c r="A957" s="32" t="s">
        <v>1909</v>
      </c>
      <c r="B957" s="32" t="s">
        <v>11</v>
      </c>
      <c r="C957" s="32" t="s">
        <v>4</v>
      </c>
      <c r="D957" s="32" t="s">
        <v>10</v>
      </c>
      <c r="E957" s="32" t="s">
        <v>11</v>
      </c>
      <c r="F957" s="32" t="s">
        <v>28</v>
      </c>
      <c r="G957" s="32" t="s">
        <v>16</v>
      </c>
      <c r="H957" s="32" t="s">
        <v>1056</v>
      </c>
      <c r="I957" s="19" t="str">
        <f>'Extraction IP'!F957&amp;'Extraction IP'!G957</f>
        <v>B4</v>
      </c>
      <c r="J957" s="47">
        <f t="array" ref="J957">INDEX(H:H,MATCH(1,(K957=A:A)*(L957=G:G),0))</f>
        <v>0</v>
      </c>
    </row>
    <row r="958" spans="1:10" s="16" customFormat="1" x14ac:dyDescent="0.25">
      <c r="A958" s="32" t="s">
        <v>1909</v>
      </c>
      <c r="B958" s="32" t="s">
        <v>11</v>
      </c>
      <c r="C958" s="32" t="s">
        <v>4</v>
      </c>
      <c r="D958" s="32" t="s">
        <v>10</v>
      </c>
      <c r="E958" s="32" t="s">
        <v>11</v>
      </c>
      <c r="F958" s="32" t="s">
        <v>28</v>
      </c>
      <c r="G958" s="32" t="s">
        <v>18</v>
      </c>
      <c r="H958" s="32" t="s">
        <v>1057</v>
      </c>
      <c r="I958" s="19" t="str">
        <f>'Extraction IP'!F958&amp;'Extraction IP'!G958</f>
        <v>B8</v>
      </c>
      <c r="J958" s="47">
        <f t="array" ref="J958">INDEX(H:H,MATCH(1,(K958=A:A)*(L958=G:G),0))</f>
        <v>0</v>
      </c>
    </row>
    <row r="959" spans="1:10" s="16" customFormat="1" x14ac:dyDescent="0.25">
      <c r="A959" s="32" t="s">
        <v>1909</v>
      </c>
      <c r="B959" s="32" t="s">
        <v>11</v>
      </c>
      <c r="C959" s="32" t="s">
        <v>4</v>
      </c>
      <c r="D959" s="32" t="s">
        <v>10</v>
      </c>
      <c r="E959" s="32" t="s">
        <v>11</v>
      </c>
      <c r="F959" s="32" t="s">
        <v>32</v>
      </c>
      <c r="G959" s="32" t="s">
        <v>13</v>
      </c>
      <c r="H959" s="32" t="s">
        <v>1058</v>
      </c>
      <c r="I959" s="19" t="str">
        <f>'Extraction IP'!F959&amp;'Extraction IP'!G959</f>
        <v>A0</v>
      </c>
      <c r="J959" s="47">
        <f t="array" ref="J959">INDEX(H:H,MATCH(1,(K959=A:A)*(L959=G:G),0))</f>
        <v>0</v>
      </c>
    </row>
    <row r="960" spans="1:10" s="16" customFormat="1" x14ac:dyDescent="0.25">
      <c r="A960" s="32" t="s">
        <v>1909</v>
      </c>
      <c r="B960" s="32" t="s">
        <v>11</v>
      </c>
      <c r="C960" s="32" t="s">
        <v>4</v>
      </c>
      <c r="D960" s="32" t="s">
        <v>10</v>
      </c>
      <c r="E960" s="32" t="s">
        <v>11</v>
      </c>
      <c r="F960" s="32" t="s">
        <v>32</v>
      </c>
      <c r="G960" s="32" t="s">
        <v>16</v>
      </c>
      <c r="H960" s="32" t="s">
        <v>1059</v>
      </c>
      <c r="I960" s="19" t="str">
        <f>'Extraction IP'!F960&amp;'Extraction IP'!G960</f>
        <v>A4</v>
      </c>
      <c r="J960" s="47">
        <f t="array" ref="J960">INDEX(H:H,MATCH(1,(K960=A:A)*(L960=G:G),0))</f>
        <v>0</v>
      </c>
    </row>
    <row r="961" spans="1:10" s="16" customFormat="1" x14ac:dyDescent="0.25">
      <c r="A961" s="32" t="s">
        <v>1909</v>
      </c>
      <c r="B961" s="32" t="s">
        <v>11</v>
      </c>
      <c r="C961" s="32" t="s">
        <v>4</v>
      </c>
      <c r="D961" s="32" t="s">
        <v>10</v>
      </c>
      <c r="E961" s="32" t="s">
        <v>11</v>
      </c>
      <c r="F961" s="32" t="s">
        <v>32</v>
      </c>
      <c r="G961" s="32" t="s">
        <v>18</v>
      </c>
      <c r="H961" s="32" t="s">
        <v>1060</v>
      </c>
      <c r="I961" s="19" t="str">
        <f>'Extraction IP'!F961&amp;'Extraction IP'!G961</f>
        <v>A8</v>
      </c>
      <c r="J961" s="47">
        <f t="array" ref="J961">INDEX(H:H,MATCH(1,(K961=A:A)*(L961=G:G),0))</f>
        <v>0</v>
      </c>
    </row>
    <row r="962" spans="1:10" s="16" customFormat="1" x14ac:dyDescent="0.25">
      <c r="A962" s="32" t="s">
        <v>1909</v>
      </c>
      <c r="B962" s="32" t="s">
        <v>11</v>
      </c>
      <c r="C962" s="32" t="s">
        <v>4</v>
      </c>
      <c r="D962" s="32" t="s">
        <v>10</v>
      </c>
      <c r="E962" s="32" t="s">
        <v>11</v>
      </c>
      <c r="F962" s="32" t="s">
        <v>12</v>
      </c>
      <c r="G962" s="32" t="s">
        <v>13</v>
      </c>
      <c r="H962" s="32" t="s">
        <v>1061</v>
      </c>
      <c r="I962" s="19" t="str">
        <f>'Extraction IP'!F962&amp;'Extraction IP'!G962</f>
        <v>E0</v>
      </c>
      <c r="J962" s="47">
        <f t="array" ref="J962">INDEX(H:H,MATCH(1,(K962=A:A)*(L962=G:G),0))</f>
        <v>0</v>
      </c>
    </row>
    <row r="963" spans="1:10" s="16" customFormat="1" x14ac:dyDescent="0.25">
      <c r="A963" s="32" t="s">
        <v>1909</v>
      </c>
      <c r="B963" s="32" t="s">
        <v>11</v>
      </c>
      <c r="C963" s="32" t="s">
        <v>4</v>
      </c>
      <c r="D963" s="32" t="s">
        <v>10</v>
      </c>
      <c r="E963" s="32" t="s">
        <v>11</v>
      </c>
      <c r="F963" s="32" t="s">
        <v>12</v>
      </c>
      <c r="G963" s="32" t="s">
        <v>16</v>
      </c>
      <c r="H963" s="32" t="s">
        <v>1062</v>
      </c>
      <c r="I963" s="19" t="str">
        <f>'Extraction IP'!F963&amp;'Extraction IP'!G963</f>
        <v>E4</v>
      </c>
      <c r="J963" s="47">
        <f t="array" ref="J963">INDEX(H:H,MATCH(1,(K963=A:A)*(L963=G:G),0))</f>
        <v>0</v>
      </c>
    </row>
    <row r="964" spans="1:10" s="16" customFormat="1" x14ac:dyDescent="0.25">
      <c r="A964" s="32" t="s">
        <v>1909</v>
      </c>
      <c r="B964" s="32" t="s">
        <v>11</v>
      </c>
      <c r="C964" s="32" t="s">
        <v>4</v>
      </c>
      <c r="D964" s="32" t="s">
        <v>10</v>
      </c>
      <c r="E964" s="32" t="s">
        <v>11</v>
      </c>
      <c r="F964" s="32" t="s">
        <v>12</v>
      </c>
      <c r="G964" s="32" t="s">
        <v>18</v>
      </c>
      <c r="H964" s="32" t="s">
        <v>1063</v>
      </c>
      <c r="I964" s="19" t="str">
        <f>'Extraction IP'!F964&amp;'Extraction IP'!G964</f>
        <v>E8</v>
      </c>
      <c r="J964" s="47">
        <f t="array" ref="J964">INDEX(H:H,MATCH(1,(K964=A:A)*(L964=G:G),0))</f>
        <v>0</v>
      </c>
    </row>
    <row r="965" spans="1:10" s="16" customFormat="1" x14ac:dyDescent="0.25">
      <c r="A965" s="32" t="s">
        <v>1910</v>
      </c>
      <c r="B965" s="32" t="s">
        <v>387</v>
      </c>
      <c r="C965" s="32" t="s">
        <v>4</v>
      </c>
      <c r="D965" s="32" t="s">
        <v>10</v>
      </c>
      <c r="E965" s="32" t="s">
        <v>387</v>
      </c>
      <c r="F965" s="32"/>
      <c r="G965" s="32" t="s">
        <v>13</v>
      </c>
      <c r="H965" s="32" t="s">
        <v>386</v>
      </c>
      <c r="I965" s="19" t="str">
        <f>'Extraction IP'!F965&amp;'Extraction IP'!G965</f>
        <v>0</v>
      </c>
      <c r="J965" s="47">
        <f t="array" ref="J965">INDEX(H:H,MATCH(1,(K965=A:A)*(L965=G:G),0))</f>
        <v>0</v>
      </c>
    </row>
    <row r="966" spans="1:10" s="16" customFormat="1" x14ac:dyDescent="0.25">
      <c r="A966" s="32" t="s">
        <v>1910</v>
      </c>
      <c r="B966" s="32" t="s">
        <v>387</v>
      </c>
      <c r="C966" s="32" t="s">
        <v>4</v>
      </c>
      <c r="D966" s="32" t="s">
        <v>10</v>
      </c>
      <c r="E966" s="32" t="s">
        <v>387</v>
      </c>
      <c r="F966" s="32"/>
      <c r="G966" s="32" t="s">
        <v>16</v>
      </c>
      <c r="H966" s="32" t="s">
        <v>455</v>
      </c>
      <c r="I966" s="19" t="str">
        <f>'Extraction IP'!F966&amp;'Extraction IP'!G966</f>
        <v>4</v>
      </c>
      <c r="J966" s="47">
        <f t="array" ref="J966">INDEX(H:H,MATCH(1,(K966=A:A)*(L966=G:G),0))</f>
        <v>0</v>
      </c>
    </row>
    <row r="967" spans="1:10" s="16" customFormat="1" x14ac:dyDescent="0.25">
      <c r="A967" s="32" t="s">
        <v>1910</v>
      </c>
      <c r="B967" s="32" t="s">
        <v>387</v>
      </c>
      <c r="C967" s="32" t="s">
        <v>4</v>
      </c>
      <c r="D967" s="32" t="s">
        <v>10</v>
      </c>
      <c r="E967" s="32" t="s">
        <v>387</v>
      </c>
      <c r="F967" s="32"/>
      <c r="G967" s="32" t="s">
        <v>18</v>
      </c>
      <c r="H967" s="32" t="s">
        <v>459</v>
      </c>
      <c r="I967" s="19" t="str">
        <f>'Extraction IP'!F967&amp;'Extraction IP'!G967</f>
        <v>8</v>
      </c>
      <c r="J967" s="47">
        <f t="array" ref="J967">INDEX(H:H,MATCH(1,(K967=A:A)*(L967=G:G),0))</f>
        <v>0</v>
      </c>
    </row>
    <row r="968" spans="1:10" s="16" customFormat="1" x14ac:dyDescent="0.25">
      <c r="A968" s="32" t="s">
        <v>1911</v>
      </c>
      <c r="B968" s="32" t="s">
        <v>387</v>
      </c>
      <c r="C968" s="32" t="s">
        <v>4</v>
      </c>
      <c r="D968" s="32" t="s">
        <v>10</v>
      </c>
      <c r="E968" s="32" t="s">
        <v>387</v>
      </c>
      <c r="F968" s="32" t="s">
        <v>3</v>
      </c>
      <c r="G968" s="32" t="s">
        <v>18</v>
      </c>
      <c r="H968" s="32" t="s">
        <v>456</v>
      </c>
      <c r="I968" s="19" t="str">
        <f>'Extraction IP'!F968&amp;'Extraction IP'!G968</f>
        <v>8</v>
      </c>
      <c r="J968" s="47">
        <f t="array" ref="J968">INDEX(H:H,MATCH(1,(K968=A:A)*(L968=G:G),0))</f>
        <v>0</v>
      </c>
    </row>
    <row r="969" spans="1:10" s="16" customFormat="1" x14ac:dyDescent="0.25">
      <c r="A969" s="32" t="s">
        <v>1911</v>
      </c>
      <c r="B969" s="32" t="s">
        <v>387</v>
      </c>
      <c r="C969" s="32" t="s">
        <v>4</v>
      </c>
      <c r="D969" s="32" t="s">
        <v>10</v>
      </c>
      <c r="E969" s="32" t="s">
        <v>387</v>
      </c>
      <c r="F969" s="32" t="s">
        <v>3</v>
      </c>
      <c r="G969" s="32" t="s">
        <v>16</v>
      </c>
      <c r="H969" s="32" t="s">
        <v>457</v>
      </c>
      <c r="I969" s="19" t="str">
        <f>'Extraction IP'!F969&amp;'Extraction IP'!G969</f>
        <v>4</v>
      </c>
      <c r="J969" s="47">
        <f t="array" ref="J969">INDEX(H:H,MATCH(1,(K969=A:A)*(L969=G:G),0))</f>
        <v>0</v>
      </c>
    </row>
    <row r="970" spans="1:10" s="16" customFormat="1" x14ac:dyDescent="0.25">
      <c r="A970" s="32" t="s">
        <v>1911</v>
      </c>
      <c r="B970" s="32" t="s">
        <v>387</v>
      </c>
      <c r="C970" s="32" t="s">
        <v>4</v>
      </c>
      <c r="D970" s="32" t="s">
        <v>10</v>
      </c>
      <c r="E970" s="32" t="s">
        <v>387</v>
      </c>
      <c r="F970" s="32" t="s">
        <v>3</v>
      </c>
      <c r="G970" s="32" t="s">
        <v>13</v>
      </c>
      <c r="H970" s="32" t="s">
        <v>458</v>
      </c>
      <c r="I970" s="19" t="str">
        <f>'Extraction IP'!F970&amp;'Extraction IP'!G970</f>
        <v>0</v>
      </c>
      <c r="J970" s="47">
        <f t="array" ref="J970">INDEX(H:H,MATCH(1,(K970=A:A)*(L970=G:G),0))</f>
        <v>0</v>
      </c>
    </row>
    <row r="971" spans="1:10" s="18" customFormat="1" x14ac:dyDescent="0.25">
      <c r="A971" s="113" t="s">
        <v>1961</v>
      </c>
      <c r="B971" s="113" t="s">
        <v>250</v>
      </c>
      <c r="C971" s="113" t="s">
        <v>4</v>
      </c>
      <c r="D971" s="113" t="s">
        <v>10</v>
      </c>
      <c r="E971" s="113" t="s">
        <v>250</v>
      </c>
      <c r="F971" s="113" t="s">
        <v>32</v>
      </c>
      <c r="G971" s="113" t="s">
        <v>13</v>
      </c>
      <c r="H971" s="113" t="s">
        <v>805</v>
      </c>
      <c r="I971" s="19" t="str">
        <f>'Extraction IP'!F971&amp;'Extraction IP'!G971</f>
        <v>A0</v>
      </c>
      <c r="J971" s="114">
        <f t="array" ref="J971">INDEX(H:H,MATCH(1,(K971=A:A)*(L971=G:G),0))</f>
        <v>0</v>
      </c>
    </row>
    <row r="972" spans="1:10" s="18" customFormat="1" x14ac:dyDescent="0.25">
      <c r="A972" s="113" t="s">
        <v>1961</v>
      </c>
      <c r="B972" s="113" t="s">
        <v>250</v>
      </c>
      <c r="C972" s="113" t="s">
        <v>4</v>
      </c>
      <c r="D972" s="113" t="s">
        <v>10</v>
      </c>
      <c r="E972" s="113" t="s">
        <v>250</v>
      </c>
      <c r="F972" s="113" t="s">
        <v>32</v>
      </c>
      <c r="G972" s="113" t="s">
        <v>16</v>
      </c>
      <c r="H972" s="113" t="s">
        <v>806</v>
      </c>
      <c r="I972" s="19" t="str">
        <f>'Extraction IP'!F972&amp;'Extraction IP'!G972</f>
        <v>A4</v>
      </c>
      <c r="J972" s="114">
        <f t="array" ref="J972">INDEX(H:H,MATCH(1,(K972=A:A)*(L972=G:G),0))</f>
        <v>0</v>
      </c>
    </row>
    <row r="973" spans="1:10" s="18" customFormat="1" x14ac:dyDescent="0.25">
      <c r="A973" s="113" t="s">
        <v>1961</v>
      </c>
      <c r="B973" s="113" t="s">
        <v>250</v>
      </c>
      <c r="C973" s="113" t="s">
        <v>4</v>
      </c>
      <c r="D973" s="113" t="s">
        <v>10</v>
      </c>
      <c r="E973" s="113" t="s">
        <v>250</v>
      </c>
      <c r="F973" s="113" t="s">
        <v>32</v>
      </c>
      <c r="G973" s="113" t="s">
        <v>18</v>
      </c>
      <c r="H973" s="113" t="s">
        <v>807</v>
      </c>
      <c r="I973" s="19" t="str">
        <f>'Extraction IP'!F973&amp;'Extraction IP'!G973</f>
        <v>A8</v>
      </c>
      <c r="J973" s="114">
        <f t="array" ref="J973">INDEX(H:H,MATCH(1,(K973=A:A)*(L973=G:G),0))</f>
        <v>0</v>
      </c>
    </row>
    <row r="974" spans="1:10" s="18" customFormat="1" x14ac:dyDescent="0.25">
      <c r="A974" s="113" t="s">
        <v>1961</v>
      </c>
      <c r="B974" s="113" t="s">
        <v>250</v>
      </c>
      <c r="C974" s="113" t="s">
        <v>4</v>
      </c>
      <c r="D974" s="113" t="s">
        <v>10</v>
      </c>
      <c r="E974" s="113" t="s">
        <v>250</v>
      </c>
      <c r="F974" s="113" t="s">
        <v>28</v>
      </c>
      <c r="G974" s="113" t="s">
        <v>13</v>
      </c>
      <c r="H974" s="113" t="s">
        <v>808</v>
      </c>
      <c r="I974" s="19" t="str">
        <f>'Extraction IP'!F974&amp;'Extraction IP'!G974</f>
        <v>B0</v>
      </c>
      <c r="J974" s="114">
        <f t="array" ref="J974">INDEX(H:H,MATCH(1,(K974=A:A)*(L974=G:G),0))</f>
        <v>0</v>
      </c>
    </row>
    <row r="975" spans="1:10" s="18" customFormat="1" x14ac:dyDescent="0.25">
      <c r="A975" s="113" t="s">
        <v>1961</v>
      </c>
      <c r="B975" s="113" t="s">
        <v>250</v>
      </c>
      <c r="C975" s="113" t="s">
        <v>4</v>
      </c>
      <c r="D975" s="113" t="s">
        <v>10</v>
      </c>
      <c r="E975" s="113" t="s">
        <v>250</v>
      </c>
      <c r="F975" s="113" t="s">
        <v>28</v>
      </c>
      <c r="G975" s="113" t="s">
        <v>16</v>
      </c>
      <c r="H975" s="113" t="s">
        <v>809</v>
      </c>
      <c r="I975" s="19" t="str">
        <f>'Extraction IP'!F975&amp;'Extraction IP'!G975</f>
        <v>B4</v>
      </c>
      <c r="J975" s="114">
        <f t="array" ref="J975">INDEX(H:H,MATCH(1,(K975=A:A)*(L975=G:G),0))</f>
        <v>0</v>
      </c>
    </row>
    <row r="976" spans="1:10" s="18" customFormat="1" x14ac:dyDescent="0.25">
      <c r="A976" s="113" t="s">
        <v>1961</v>
      </c>
      <c r="B976" s="113" t="s">
        <v>250</v>
      </c>
      <c r="C976" s="113" t="s">
        <v>4</v>
      </c>
      <c r="D976" s="113" t="s">
        <v>10</v>
      </c>
      <c r="E976" s="113" t="s">
        <v>250</v>
      </c>
      <c r="F976" s="113" t="s">
        <v>28</v>
      </c>
      <c r="G976" s="113" t="s">
        <v>18</v>
      </c>
      <c r="H976" s="113" t="s">
        <v>831</v>
      </c>
      <c r="I976" s="19" t="str">
        <f>'Extraction IP'!F976&amp;'Extraction IP'!G976</f>
        <v>B8</v>
      </c>
      <c r="J976" s="114">
        <f t="array" ref="J976">INDEX(H:H,MATCH(1,(K976=A:A)*(L976=G:G),0))</f>
        <v>0</v>
      </c>
    </row>
    <row r="977" spans="1:10" s="18" customFormat="1" x14ac:dyDescent="0.25">
      <c r="A977" s="113" t="s">
        <v>1961</v>
      </c>
      <c r="B977" s="113" t="s">
        <v>250</v>
      </c>
      <c r="C977" s="113" t="s">
        <v>4</v>
      </c>
      <c r="D977" s="113" t="s">
        <v>10</v>
      </c>
      <c r="E977" s="113" t="s">
        <v>250</v>
      </c>
      <c r="F977" s="113" t="s">
        <v>149</v>
      </c>
      <c r="G977" s="113" t="s">
        <v>13</v>
      </c>
      <c r="H977" s="113" t="s">
        <v>832</v>
      </c>
      <c r="I977" s="19" t="str">
        <f>'Extraction IP'!F977&amp;'Extraction IP'!G977</f>
        <v>C0</v>
      </c>
      <c r="J977" s="114">
        <f t="array" ref="J977">INDEX(H:H,MATCH(1,(K977=A:A)*(L977=G:G),0))</f>
        <v>0</v>
      </c>
    </row>
    <row r="978" spans="1:10" s="18" customFormat="1" x14ac:dyDescent="0.25">
      <c r="A978" s="113" t="s">
        <v>1961</v>
      </c>
      <c r="B978" s="113" t="s">
        <v>250</v>
      </c>
      <c r="C978" s="113" t="s">
        <v>4</v>
      </c>
      <c r="D978" s="113" t="s">
        <v>10</v>
      </c>
      <c r="E978" s="113" t="s">
        <v>250</v>
      </c>
      <c r="F978" s="113" t="s">
        <v>149</v>
      </c>
      <c r="G978" s="113" t="s">
        <v>16</v>
      </c>
      <c r="H978" s="113" t="s">
        <v>833</v>
      </c>
      <c r="I978" s="19" t="str">
        <f>'Extraction IP'!F978&amp;'Extraction IP'!G978</f>
        <v>C4</v>
      </c>
      <c r="J978" s="114">
        <f t="array" ref="J978">INDEX(H:H,MATCH(1,(K978=A:A)*(L978=G:G),0))</f>
        <v>0</v>
      </c>
    </row>
    <row r="979" spans="1:10" s="18" customFormat="1" x14ac:dyDescent="0.25">
      <c r="A979" s="113" t="s">
        <v>1961</v>
      </c>
      <c r="B979" s="113" t="s">
        <v>250</v>
      </c>
      <c r="C979" s="113" t="s">
        <v>4</v>
      </c>
      <c r="D979" s="113" t="s">
        <v>10</v>
      </c>
      <c r="E979" s="113" t="s">
        <v>250</v>
      </c>
      <c r="F979" s="113" t="s">
        <v>149</v>
      </c>
      <c r="G979" s="113" t="s">
        <v>18</v>
      </c>
      <c r="H979" s="113" t="s">
        <v>837</v>
      </c>
      <c r="I979" s="19" t="str">
        <f>'Extraction IP'!F979&amp;'Extraction IP'!G979</f>
        <v>C8</v>
      </c>
      <c r="J979" s="114">
        <f t="array" ref="J979">INDEX(H:H,MATCH(1,(K979=A:A)*(L979=G:G),0))</f>
        <v>0</v>
      </c>
    </row>
    <row r="980" spans="1:10" s="18" customFormat="1" x14ac:dyDescent="0.25">
      <c r="A980" s="113" t="s">
        <v>1961</v>
      </c>
      <c r="B980" s="113" t="s">
        <v>250</v>
      </c>
      <c r="C980" s="113" t="s">
        <v>4</v>
      </c>
      <c r="D980" s="113" t="s">
        <v>10</v>
      </c>
      <c r="E980" s="113" t="s">
        <v>250</v>
      </c>
      <c r="F980" s="113" t="s">
        <v>20</v>
      </c>
      <c r="G980" s="113" t="s">
        <v>13</v>
      </c>
      <c r="H980" s="113" t="s">
        <v>838</v>
      </c>
      <c r="I980" s="19" t="str">
        <f>'Extraction IP'!F980&amp;'Extraction IP'!G980</f>
        <v>D0</v>
      </c>
      <c r="J980" s="114">
        <f t="array" ref="J980">INDEX(H:H,MATCH(1,(K980=A:A)*(L980=G:G),0))</f>
        <v>0</v>
      </c>
    </row>
    <row r="981" spans="1:10" s="18" customFormat="1" x14ac:dyDescent="0.25">
      <c r="A981" s="113" t="s">
        <v>1961</v>
      </c>
      <c r="B981" s="113" t="s">
        <v>250</v>
      </c>
      <c r="C981" s="113" t="s">
        <v>4</v>
      </c>
      <c r="D981" s="113" t="s">
        <v>10</v>
      </c>
      <c r="E981" s="113" t="s">
        <v>250</v>
      </c>
      <c r="F981" s="113" t="s">
        <v>20</v>
      </c>
      <c r="G981" s="113" t="s">
        <v>16</v>
      </c>
      <c r="H981" s="113" t="s">
        <v>839</v>
      </c>
      <c r="I981" s="19" t="str">
        <f>'Extraction IP'!F981&amp;'Extraction IP'!G981</f>
        <v>D4</v>
      </c>
      <c r="J981" s="114">
        <f t="array" ref="J981">INDEX(H:H,MATCH(1,(K981=A:A)*(L981=G:G),0))</f>
        <v>0</v>
      </c>
    </row>
    <row r="982" spans="1:10" s="18" customFormat="1" x14ac:dyDescent="0.25">
      <c r="A982" s="113" t="s">
        <v>1961</v>
      </c>
      <c r="B982" s="113" t="s">
        <v>250</v>
      </c>
      <c r="C982" s="113" t="s">
        <v>4</v>
      </c>
      <c r="D982" s="113" t="s">
        <v>10</v>
      </c>
      <c r="E982" s="113" t="s">
        <v>250</v>
      </c>
      <c r="F982" s="113" t="s">
        <v>20</v>
      </c>
      <c r="G982" s="113" t="s">
        <v>18</v>
      </c>
      <c r="H982" s="113" t="s">
        <v>840</v>
      </c>
      <c r="I982" s="19" t="str">
        <f>'Extraction IP'!F982&amp;'Extraction IP'!G982</f>
        <v>D8</v>
      </c>
      <c r="J982" s="114">
        <f t="array" ref="J982">INDEX(H:H,MATCH(1,(K982=A:A)*(L982=G:G),0))</f>
        <v>0</v>
      </c>
    </row>
    <row r="983" spans="1:10" s="18" customFormat="1" x14ac:dyDescent="0.25">
      <c r="A983" s="113" t="s">
        <v>1961</v>
      </c>
      <c r="B983" s="113" t="s">
        <v>250</v>
      </c>
      <c r="C983" s="113" t="s">
        <v>4</v>
      </c>
      <c r="D983" s="113" t="s">
        <v>10</v>
      </c>
      <c r="E983" s="113" t="s">
        <v>250</v>
      </c>
      <c r="F983" s="113" t="s">
        <v>12</v>
      </c>
      <c r="G983" s="113" t="s">
        <v>13</v>
      </c>
      <c r="H983" s="113" t="s">
        <v>841</v>
      </c>
      <c r="I983" s="19" t="str">
        <f>'Extraction IP'!F983&amp;'Extraction IP'!G983</f>
        <v>E0</v>
      </c>
      <c r="J983" s="114">
        <f t="array" ref="J983">INDEX(H:H,MATCH(1,(K983=A:A)*(L983=G:G),0))</f>
        <v>0</v>
      </c>
    </row>
    <row r="984" spans="1:10" s="18" customFormat="1" x14ac:dyDescent="0.25">
      <c r="A984" s="113" t="s">
        <v>1961</v>
      </c>
      <c r="B984" s="113" t="s">
        <v>250</v>
      </c>
      <c r="C984" s="113" t="s">
        <v>4</v>
      </c>
      <c r="D984" s="113" t="s">
        <v>10</v>
      </c>
      <c r="E984" s="113" t="s">
        <v>250</v>
      </c>
      <c r="F984" s="113" t="s">
        <v>12</v>
      </c>
      <c r="G984" s="113" t="s">
        <v>16</v>
      </c>
      <c r="H984" s="113" t="s">
        <v>842</v>
      </c>
      <c r="I984" s="19" t="str">
        <f>'Extraction IP'!F984&amp;'Extraction IP'!G984</f>
        <v>E4</v>
      </c>
      <c r="J984" s="114">
        <f t="array" ref="J984">INDEX(H:H,MATCH(1,(K984=A:A)*(L984=G:G),0))</f>
        <v>0</v>
      </c>
    </row>
    <row r="985" spans="1:10" s="18" customFormat="1" x14ac:dyDescent="0.25">
      <c r="A985" s="113" t="s">
        <v>1961</v>
      </c>
      <c r="B985" s="113" t="s">
        <v>250</v>
      </c>
      <c r="C985" s="113" t="s">
        <v>4</v>
      </c>
      <c r="D985" s="113" t="s">
        <v>10</v>
      </c>
      <c r="E985" s="113" t="s">
        <v>250</v>
      </c>
      <c r="F985" s="113" t="s">
        <v>12</v>
      </c>
      <c r="G985" s="113" t="s">
        <v>18</v>
      </c>
      <c r="H985" s="113" t="s">
        <v>843</v>
      </c>
      <c r="I985" s="19" t="str">
        <f>'Extraction IP'!F985&amp;'Extraction IP'!G985</f>
        <v>E8</v>
      </c>
      <c r="J985" s="114">
        <f t="array" ref="J985">INDEX(H:H,MATCH(1,(K985=A:A)*(L985=G:G),0))</f>
        <v>0</v>
      </c>
    </row>
    <row r="986" spans="1:10" s="18" customFormat="1" x14ac:dyDescent="0.25">
      <c r="A986" s="113" t="s">
        <v>1961</v>
      </c>
      <c r="B986" s="113" t="s">
        <v>250</v>
      </c>
      <c r="C986" s="113" t="s">
        <v>4</v>
      </c>
      <c r="D986" s="113" t="s">
        <v>10</v>
      </c>
      <c r="E986" s="113" t="s">
        <v>250</v>
      </c>
      <c r="F986" s="113" t="s">
        <v>36</v>
      </c>
      <c r="G986" s="113" t="s">
        <v>16</v>
      </c>
      <c r="H986" s="113" t="s">
        <v>844</v>
      </c>
      <c r="I986" s="19" t="str">
        <f>'Extraction IP'!F986&amp;'Extraction IP'!G986</f>
        <v>H4</v>
      </c>
      <c r="J986" s="114">
        <f t="array" ref="J986">INDEX(H:H,MATCH(1,(K986=A:A)*(L986=G:G),0))</f>
        <v>0</v>
      </c>
    </row>
    <row r="987" spans="1:10" s="18" customFormat="1" x14ac:dyDescent="0.25">
      <c r="A987" s="113" t="s">
        <v>1961</v>
      </c>
      <c r="B987" s="113" t="s">
        <v>250</v>
      </c>
      <c r="C987" s="113" t="s">
        <v>4</v>
      </c>
      <c r="D987" s="113" t="s">
        <v>10</v>
      </c>
      <c r="E987" s="113" t="s">
        <v>250</v>
      </c>
      <c r="F987" s="113" t="s">
        <v>367</v>
      </c>
      <c r="G987" s="113" t="s">
        <v>16</v>
      </c>
      <c r="H987" s="113" t="s">
        <v>845</v>
      </c>
      <c r="I987" s="19" t="str">
        <f>'Extraction IP'!F987&amp;'Extraction IP'!G987</f>
        <v>I4</v>
      </c>
      <c r="J987" s="114">
        <f t="array" ref="J987">INDEX(H:H,MATCH(1,(K987=A:A)*(L987=G:G),0))</f>
        <v>0</v>
      </c>
    </row>
    <row r="988" spans="1:10" s="18" customFormat="1" x14ac:dyDescent="0.25">
      <c r="A988" s="113" t="s">
        <v>1961</v>
      </c>
      <c r="B988" s="113" t="s">
        <v>250</v>
      </c>
      <c r="C988" s="113" t="s">
        <v>4</v>
      </c>
      <c r="D988" s="113" t="s">
        <v>10</v>
      </c>
      <c r="E988" s="113" t="s">
        <v>250</v>
      </c>
      <c r="F988" s="113" t="s">
        <v>429</v>
      </c>
      <c r="G988" s="113" t="s">
        <v>16</v>
      </c>
      <c r="H988" s="113" t="s">
        <v>846</v>
      </c>
      <c r="I988" s="19" t="str">
        <f>'Extraction IP'!F988&amp;'Extraction IP'!G988</f>
        <v>J4</v>
      </c>
      <c r="J988" s="114">
        <f t="array" ref="J988">INDEX(H:H,MATCH(1,(K988=A:A)*(L988=G:G),0))</f>
        <v>0</v>
      </c>
    </row>
    <row r="989" spans="1:10" s="18" customFormat="1" x14ac:dyDescent="0.25">
      <c r="A989" s="113" t="s">
        <v>1961</v>
      </c>
      <c r="B989" s="113" t="s">
        <v>11</v>
      </c>
      <c r="C989" s="113" t="s">
        <v>4</v>
      </c>
      <c r="D989" s="113" t="s">
        <v>10</v>
      </c>
      <c r="E989" s="113" t="s">
        <v>11</v>
      </c>
      <c r="F989" s="113" t="s">
        <v>1725</v>
      </c>
      <c r="G989" s="113" t="s">
        <v>13</v>
      </c>
      <c r="H989" s="113" t="s">
        <v>1282</v>
      </c>
      <c r="I989" s="19" t="str">
        <f>'Extraction IP'!F989&amp;'Extraction IP'!G989</f>
        <v>R0</v>
      </c>
      <c r="J989" s="114">
        <f t="array" ref="J989">INDEX(H:H,MATCH(1,(K989=A:A)*(L989=G:G),0))</f>
        <v>0</v>
      </c>
    </row>
    <row r="990" spans="1:10" s="18" customFormat="1" x14ac:dyDescent="0.25">
      <c r="A990" s="113" t="s">
        <v>1961</v>
      </c>
      <c r="B990" s="113" t="s">
        <v>11</v>
      </c>
      <c r="C990" s="113" t="s">
        <v>4</v>
      </c>
      <c r="D990" s="113" t="s">
        <v>10</v>
      </c>
      <c r="E990" s="113" t="s">
        <v>11</v>
      </c>
      <c r="F990" s="113" t="s">
        <v>1725</v>
      </c>
      <c r="G990" s="113" t="s">
        <v>16</v>
      </c>
      <c r="H990" s="113" t="s">
        <v>1283</v>
      </c>
      <c r="I990" s="19" t="str">
        <f>'Extraction IP'!F990&amp;'Extraction IP'!G990</f>
        <v>R4</v>
      </c>
      <c r="J990" s="114">
        <f t="array" ref="J990">INDEX(H:H,MATCH(1,(K990=A:A)*(L990=G:G),0))</f>
        <v>0</v>
      </c>
    </row>
    <row r="991" spans="1:10" s="18" customFormat="1" x14ac:dyDescent="0.25">
      <c r="A991" s="113" t="s">
        <v>1961</v>
      </c>
      <c r="B991" s="113" t="s">
        <v>11</v>
      </c>
      <c r="C991" s="113" t="s">
        <v>4</v>
      </c>
      <c r="D991" s="113" t="s">
        <v>10</v>
      </c>
      <c r="E991" s="113" t="s">
        <v>11</v>
      </c>
      <c r="F991" s="113" t="s">
        <v>1725</v>
      </c>
      <c r="G991" s="113" t="s">
        <v>18</v>
      </c>
      <c r="H991" s="113" t="s">
        <v>1284</v>
      </c>
      <c r="I991" s="19" t="str">
        <f>'Extraction IP'!F991&amp;'Extraction IP'!G991</f>
        <v>R8</v>
      </c>
      <c r="J991" s="114">
        <f t="array" ref="J991">INDEX(H:H,MATCH(1,(K991=A:A)*(L991=G:G),0))</f>
        <v>0</v>
      </c>
    </row>
    <row r="992" spans="1:10" s="18" customFormat="1" x14ac:dyDescent="0.25">
      <c r="A992" s="113" t="s">
        <v>1961</v>
      </c>
      <c r="B992" s="113" t="s">
        <v>11</v>
      </c>
      <c r="C992" s="113" t="s">
        <v>4</v>
      </c>
      <c r="D992" s="113" t="s">
        <v>10</v>
      </c>
      <c r="E992" s="113" t="s">
        <v>11</v>
      </c>
      <c r="F992" s="113" t="s">
        <v>32</v>
      </c>
      <c r="G992" s="113" t="s">
        <v>13</v>
      </c>
      <c r="H992" s="113" t="s">
        <v>1285</v>
      </c>
      <c r="I992" s="19" t="str">
        <f>'Extraction IP'!F992&amp;'Extraction IP'!G992</f>
        <v>A0</v>
      </c>
      <c r="J992" s="114">
        <f t="array" ref="J992">INDEX(H:H,MATCH(1,(K992=A:A)*(L992=G:G),0))</f>
        <v>0</v>
      </c>
    </row>
    <row r="993" spans="1:10" s="18" customFormat="1" x14ac:dyDescent="0.25">
      <c r="A993" s="113" t="s">
        <v>1961</v>
      </c>
      <c r="B993" s="113" t="s">
        <v>11</v>
      </c>
      <c r="C993" s="113" t="s">
        <v>4</v>
      </c>
      <c r="D993" s="113" t="s">
        <v>10</v>
      </c>
      <c r="E993" s="113" t="s">
        <v>11</v>
      </c>
      <c r="F993" s="113" t="s">
        <v>32</v>
      </c>
      <c r="G993" s="113" t="s">
        <v>16</v>
      </c>
      <c r="H993" s="113" t="s">
        <v>1286</v>
      </c>
      <c r="I993" s="19" t="str">
        <f>'Extraction IP'!F993&amp;'Extraction IP'!G993</f>
        <v>A4</v>
      </c>
      <c r="J993" s="114">
        <f t="array" ref="J993">INDEX(H:H,MATCH(1,(K993=A:A)*(L993=G:G),0))</f>
        <v>0</v>
      </c>
    </row>
    <row r="994" spans="1:10" s="18" customFormat="1" x14ac:dyDescent="0.25">
      <c r="A994" s="113" t="s">
        <v>1961</v>
      </c>
      <c r="B994" s="113" t="s">
        <v>11</v>
      </c>
      <c r="C994" s="113" t="s">
        <v>4</v>
      </c>
      <c r="D994" s="113" t="s">
        <v>10</v>
      </c>
      <c r="E994" s="113" t="s">
        <v>11</v>
      </c>
      <c r="F994" s="113" t="s">
        <v>32</v>
      </c>
      <c r="G994" s="113" t="s">
        <v>18</v>
      </c>
      <c r="H994" s="113" t="s">
        <v>1287</v>
      </c>
      <c r="I994" s="19" t="str">
        <f>'Extraction IP'!F994&amp;'Extraction IP'!G994</f>
        <v>A8</v>
      </c>
      <c r="J994" s="114">
        <f t="array" ref="J994">INDEX(H:H,MATCH(1,(K994=A:A)*(L994=G:G),0))</f>
        <v>0</v>
      </c>
    </row>
    <row r="995" spans="1:10" s="18" customFormat="1" x14ac:dyDescent="0.25">
      <c r="A995" s="113" t="s">
        <v>1962</v>
      </c>
      <c r="B995" s="113" t="s">
        <v>250</v>
      </c>
      <c r="C995" s="113" t="s">
        <v>4</v>
      </c>
      <c r="D995" s="113" t="s">
        <v>10</v>
      </c>
      <c r="E995" s="113" t="s">
        <v>250</v>
      </c>
      <c r="F995" s="113" t="s">
        <v>32</v>
      </c>
      <c r="G995" s="113" t="s">
        <v>13</v>
      </c>
      <c r="H995" s="113" t="s">
        <v>810</v>
      </c>
      <c r="I995" s="19" t="str">
        <f>'Extraction IP'!F995&amp;'Extraction IP'!G995</f>
        <v>A0</v>
      </c>
      <c r="J995" s="114">
        <f t="array" ref="J995">INDEX(H:H,MATCH(1,(K995=A:A)*(L995=G:G),0))</f>
        <v>0</v>
      </c>
    </row>
    <row r="996" spans="1:10" s="18" customFormat="1" x14ac:dyDescent="0.25">
      <c r="A996" s="113" t="s">
        <v>1962</v>
      </c>
      <c r="B996" s="113" t="s">
        <v>250</v>
      </c>
      <c r="C996" s="113" t="s">
        <v>4</v>
      </c>
      <c r="D996" s="113" t="s">
        <v>10</v>
      </c>
      <c r="E996" s="113" t="s">
        <v>250</v>
      </c>
      <c r="F996" s="113" t="s">
        <v>32</v>
      </c>
      <c r="G996" s="113" t="s">
        <v>16</v>
      </c>
      <c r="H996" s="113" t="s">
        <v>811</v>
      </c>
      <c r="I996" s="19" t="str">
        <f>'Extraction IP'!F996&amp;'Extraction IP'!G996</f>
        <v>A4</v>
      </c>
      <c r="J996" s="114">
        <f t="array" ref="J996">INDEX(H:H,MATCH(1,(K996=A:A)*(L996=G:G),0))</f>
        <v>0</v>
      </c>
    </row>
    <row r="997" spans="1:10" s="18" customFormat="1" x14ac:dyDescent="0.25">
      <c r="A997" s="113" t="s">
        <v>1962</v>
      </c>
      <c r="B997" s="113" t="s">
        <v>250</v>
      </c>
      <c r="C997" s="113" t="s">
        <v>4</v>
      </c>
      <c r="D997" s="113" t="s">
        <v>10</v>
      </c>
      <c r="E997" s="113" t="s">
        <v>250</v>
      </c>
      <c r="F997" s="113" t="s">
        <v>32</v>
      </c>
      <c r="G997" s="113" t="s">
        <v>18</v>
      </c>
      <c r="H997" s="113" t="s">
        <v>812</v>
      </c>
      <c r="I997" s="19" t="str">
        <f>'Extraction IP'!F997&amp;'Extraction IP'!G997</f>
        <v>A8</v>
      </c>
      <c r="J997" s="114">
        <f t="array" ref="J997">INDEX(H:H,MATCH(1,(K997=A:A)*(L997=G:G),0))</f>
        <v>0</v>
      </c>
    </row>
    <row r="998" spans="1:10" s="18" customFormat="1" x14ac:dyDescent="0.25">
      <c r="A998" s="113" t="s">
        <v>1962</v>
      </c>
      <c r="B998" s="113" t="s">
        <v>250</v>
      </c>
      <c r="C998" s="113" t="s">
        <v>4</v>
      </c>
      <c r="D998" s="113" t="s">
        <v>10</v>
      </c>
      <c r="E998" s="113" t="s">
        <v>250</v>
      </c>
      <c r="F998" s="113" t="s">
        <v>28</v>
      </c>
      <c r="G998" s="113" t="s">
        <v>13</v>
      </c>
      <c r="H998" s="113" t="s">
        <v>813</v>
      </c>
      <c r="I998" s="19" t="str">
        <f>'Extraction IP'!F998&amp;'Extraction IP'!G998</f>
        <v>B0</v>
      </c>
      <c r="J998" s="114">
        <f t="array" ref="J998">INDEX(H:H,MATCH(1,(K998=A:A)*(L998=G:G),0))</f>
        <v>0</v>
      </c>
    </row>
    <row r="999" spans="1:10" s="18" customFormat="1" x14ac:dyDescent="0.25">
      <c r="A999" s="113" t="s">
        <v>1962</v>
      </c>
      <c r="B999" s="113" t="s">
        <v>250</v>
      </c>
      <c r="C999" s="113" t="s">
        <v>4</v>
      </c>
      <c r="D999" s="113" t="s">
        <v>10</v>
      </c>
      <c r="E999" s="113" t="s">
        <v>250</v>
      </c>
      <c r="F999" s="113" t="s">
        <v>28</v>
      </c>
      <c r="G999" s="113" t="s">
        <v>16</v>
      </c>
      <c r="H999" s="113" t="s">
        <v>814</v>
      </c>
      <c r="I999" s="19" t="str">
        <f>'Extraction IP'!F999&amp;'Extraction IP'!G999</f>
        <v>B4</v>
      </c>
      <c r="J999" s="114">
        <f t="array" ref="J999">INDEX(H:H,MATCH(1,(K999=A:A)*(L999=G:G),0))</f>
        <v>0</v>
      </c>
    </row>
    <row r="1000" spans="1:10" s="18" customFormat="1" x14ac:dyDescent="0.25">
      <c r="A1000" s="113" t="s">
        <v>1962</v>
      </c>
      <c r="B1000" s="113" t="s">
        <v>250</v>
      </c>
      <c r="C1000" s="113" t="s">
        <v>4</v>
      </c>
      <c r="D1000" s="113" t="s">
        <v>10</v>
      </c>
      <c r="E1000" s="113" t="s">
        <v>250</v>
      </c>
      <c r="F1000" s="113" t="s">
        <v>28</v>
      </c>
      <c r="G1000" s="113" t="s">
        <v>18</v>
      </c>
      <c r="H1000" s="113" t="s">
        <v>834</v>
      </c>
      <c r="I1000" s="19" t="str">
        <f>'Extraction IP'!F1000&amp;'Extraction IP'!G1000</f>
        <v>B8</v>
      </c>
      <c r="J1000" s="114">
        <f t="array" ref="J1000">INDEX(H:H,MATCH(1,(K1000=A:A)*(L1000=G:G),0))</f>
        <v>0</v>
      </c>
    </row>
    <row r="1001" spans="1:10" s="18" customFormat="1" x14ac:dyDescent="0.25">
      <c r="A1001" s="113" t="s">
        <v>1962</v>
      </c>
      <c r="B1001" s="113" t="s">
        <v>250</v>
      </c>
      <c r="C1001" s="113" t="s">
        <v>4</v>
      </c>
      <c r="D1001" s="113" t="s">
        <v>10</v>
      </c>
      <c r="E1001" s="113" t="s">
        <v>250</v>
      </c>
      <c r="F1001" s="113" t="s">
        <v>149</v>
      </c>
      <c r="G1001" s="113" t="s">
        <v>13</v>
      </c>
      <c r="H1001" s="113" t="s">
        <v>835</v>
      </c>
      <c r="I1001" s="19" t="str">
        <f>'Extraction IP'!F1001&amp;'Extraction IP'!G1001</f>
        <v>C0</v>
      </c>
      <c r="J1001" s="114">
        <f t="array" ref="J1001">INDEX(H:H,MATCH(1,(K1001=A:A)*(L1001=G:G),0))</f>
        <v>0</v>
      </c>
    </row>
    <row r="1002" spans="1:10" s="18" customFormat="1" x14ac:dyDescent="0.25">
      <c r="A1002" s="113" t="s">
        <v>1962</v>
      </c>
      <c r="B1002" s="113" t="s">
        <v>250</v>
      </c>
      <c r="C1002" s="113" t="s">
        <v>4</v>
      </c>
      <c r="D1002" s="113" t="s">
        <v>10</v>
      </c>
      <c r="E1002" s="113" t="s">
        <v>250</v>
      </c>
      <c r="F1002" s="113" t="s">
        <v>149</v>
      </c>
      <c r="G1002" s="113" t="s">
        <v>16</v>
      </c>
      <c r="H1002" s="113" t="s">
        <v>836</v>
      </c>
      <c r="I1002" s="19" t="str">
        <f>'Extraction IP'!F1002&amp;'Extraction IP'!G1002</f>
        <v>C4</v>
      </c>
      <c r="J1002" s="114">
        <f t="array" ref="J1002">INDEX(H:H,MATCH(1,(K1002=A:A)*(L1002=G:G),0))</f>
        <v>0</v>
      </c>
    </row>
    <row r="1003" spans="1:10" s="18" customFormat="1" x14ac:dyDescent="0.25">
      <c r="A1003" s="113" t="s">
        <v>1962</v>
      </c>
      <c r="B1003" s="113" t="s">
        <v>250</v>
      </c>
      <c r="C1003" s="113" t="s">
        <v>4</v>
      </c>
      <c r="D1003" s="113" t="s">
        <v>10</v>
      </c>
      <c r="E1003" s="113" t="s">
        <v>250</v>
      </c>
      <c r="F1003" s="113" t="s">
        <v>149</v>
      </c>
      <c r="G1003" s="113" t="s">
        <v>18</v>
      </c>
      <c r="H1003" s="113" t="s">
        <v>847</v>
      </c>
      <c r="I1003" s="19" t="str">
        <f>'Extraction IP'!F1003&amp;'Extraction IP'!G1003</f>
        <v>C8</v>
      </c>
      <c r="J1003" s="114">
        <f t="array" ref="J1003">INDEX(H:H,MATCH(1,(K1003=A:A)*(L1003=G:G),0))</f>
        <v>0</v>
      </c>
    </row>
    <row r="1004" spans="1:10" s="18" customFormat="1" x14ac:dyDescent="0.25">
      <c r="A1004" s="113" t="s">
        <v>1962</v>
      </c>
      <c r="B1004" s="113" t="s">
        <v>250</v>
      </c>
      <c r="C1004" s="113" t="s">
        <v>4</v>
      </c>
      <c r="D1004" s="113" t="s">
        <v>10</v>
      </c>
      <c r="E1004" s="113" t="s">
        <v>250</v>
      </c>
      <c r="F1004" s="113" t="s">
        <v>20</v>
      </c>
      <c r="G1004" s="113" t="s">
        <v>13</v>
      </c>
      <c r="H1004" s="113" t="s">
        <v>848</v>
      </c>
      <c r="I1004" s="19" t="str">
        <f>'Extraction IP'!F1004&amp;'Extraction IP'!G1004</f>
        <v>D0</v>
      </c>
      <c r="J1004" s="114">
        <f t="array" ref="J1004">INDEX(H:H,MATCH(1,(K1004=A:A)*(L1004=G:G),0))</f>
        <v>0</v>
      </c>
    </row>
    <row r="1005" spans="1:10" s="18" customFormat="1" x14ac:dyDescent="0.25">
      <c r="A1005" s="113" t="s">
        <v>1962</v>
      </c>
      <c r="B1005" s="113" t="s">
        <v>250</v>
      </c>
      <c r="C1005" s="113" t="s">
        <v>4</v>
      </c>
      <c r="D1005" s="113" t="s">
        <v>10</v>
      </c>
      <c r="E1005" s="113" t="s">
        <v>250</v>
      </c>
      <c r="F1005" s="113" t="s">
        <v>20</v>
      </c>
      <c r="G1005" s="113" t="s">
        <v>16</v>
      </c>
      <c r="H1005" s="113" t="s">
        <v>849</v>
      </c>
      <c r="I1005" s="19" t="str">
        <f>'Extraction IP'!F1005&amp;'Extraction IP'!G1005</f>
        <v>D4</v>
      </c>
      <c r="J1005" s="114">
        <f t="array" ref="J1005">INDEX(H:H,MATCH(1,(K1005=A:A)*(L1005=G:G),0))</f>
        <v>0</v>
      </c>
    </row>
    <row r="1006" spans="1:10" s="18" customFormat="1" x14ac:dyDescent="0.25">
      <c r="A1006" s="113" t="s">
        <v>1962</v>
      </c>
      <c r="B1006" s="113" t="s">
        <v>250</v>
      </c>
      <c r="C1006" s="113" t="s">
        <v>4</v>
      </c>
      <c r="D1006" s="113" t="s">
        <v>10</v>
      </c>
      <c r="E1006" s="113" t="s">
        <v>250</v>
      </c>
      <c r="F1006" s="113" t="s">
        <v>20</v>
      </c>
      <c r="G1006" s="113" t="s">
        <v>18</v>
      </c>
      <c r="H1006" s="113" t="s">
        <v>850</v>
      </c>
      <c r="I1006" s="19" t="str">
        <f>'Extraction IP'!F1006&amp;'Extraction IP'!G1006</f>
        <v>D8</v>
      </c>
      <c r="J1006" s="114">
        <f t="array" ref="J1006">INDEX(H:H,MATCH(1,(K1006=A:A)*(L1006=G:G),0))</f>
        <v>0</v>
      </c>
    </row>
    <row r="1007" spans="1:10" s="18" customFormat="1" x14ac:dyDescent="0.25">
      <c r="A1007" s="113" t="s">
        <v>1962</v>
      </c>
      <c r="B1007" s="113" t="s">
        <v>250</v>
      </c>
      <c r="C1007" s="113" t="s">
        <v>4</v>
      </c>
      <c r="D1007" s="113" t="s">
        <v>10</v>
      </c>
      <c r="E1007" s="113" t="s">
        <v>250</v>
      </c>
      <c r="F1007" s="113" t="s">
        <v>12</v>
      </c>
      <c r="G1007" s="113" t="s">
        <v>13</v>
      </c>
      <c r="H1007" s="113" t="s">
        <v>851</v>
      </c>
      <c r="I1007" s="19" t="str">
        <f>'Extraction IP'!F1007&amp;'Extraction IP'!G1007</f>
        <v>E0</v>
      </c>
      <c r="J1007" s="114">
        <f t="array" ref="J1007">INDEX(H:H,MATCH(1,(K1007=A:A)*(L1007=G:G),0))</f>
        <v>0</v>
      </c>
    </row>
    <row r="1008" spans="1:10" s="18" customFormat="1" x14ac:dyDescent="0.25">
      <c r="A1008" s="113" t="s">
        <v>1962</v>
      </c>
      <c r="B1008" s="113" t="s">
        <v>250</v>
      </c>
      <c r="C1008" s="113" t="s">
        <v>4</v>
      </c>
      <c r="D1008" s="113" t="s">
        <v>10</v>
      </c>
      <c r="E1008" s="113" t="s">
        <v>250</v>
      </c>
      <c r="F1008" s="113" t="s">
        <v>12</v>
      </c>
      <c r="G1008" s="113" t="s">
        <v>16</v>
      </c>
      <c r="H1008" s="113" t="s">
        <v>852</v>
      </c>
      <c r="I1008" s="19" t="str">
        <f>'Extraction IP'!F1008&amp;'Extraction IP'!G1008</f>
        <v>E4</v>
      </c>
      <c r="J1008" s="114">
        <f t="array" ref="J1008">INDEX(H:H,MATCH(1,(K1008=A:A)*(L1008=G:G),0))</f>
        <v>0</v>
      </c>
    </row>
    <row r="1009" spans="1:10" s="18" customFormat="1" x14ac:dyDescent="0.25">
      <c r="A1009" s="113" t="s">
        <v>1962</v>
      </c>
      <c r="B1009" s="113" t="s">
        <v>250</v>
      </c>
      <c r="C1009" s="113" t="s">
        <v>4</v>
      </c>
      <c r="D1009" s="113" t="s">
        <v>10</v>
      </c>
      <c r="E1009" s="113" t="s">
        <v>250</v>
      </c>
      <c r="F1009" s="113" t="s">
        <v>12</v>
      </c>
      <c r="G1009" s="113" t="s">
        <v>18</v>
      </c>
      <c r="H1009" s="113" t="s">
        <v>853</v>
      </c>
      <c r="I1009" s="19" t="str">
        <f>'Extraction IP'!F1009&amp;'Extraction IP'!G1009</f>
        <v>E8</v>
      </c>
      <c r="J1009" s="114">
        <f t="array" ref="J1009">INDEX(H:H,MATCH(1,(K1009=A:A)*(L1009=G:G),0))</f>
        <v>0</v>
      </c>
    </row>
    <row r="1010" spans="1:10" s="18" customFormat="1" x14ac:dyDescent="0.25">
      <c r="A1010" s="113" t="s">
        <v>1962</v>
      </c>
      <c r="B1010" s="113" t="s">
        <v>250</v>
      </c>
      <c r="C1010" s="113" t="s">
        <v>4</v>
      </c>
      <c r="D1010" s="113" t="s">
        <v>10</v>
      </c>
      <c r="E1010" s="113" t="s">
        <v>250</v>
      </c>
      <c r="F1010" s="113" t="s">
        <v>36</v>
      </c>
      <c r="G1010" s="113" t="s">
        <v>16</v>
      </c>
      <c r="H1010" s="113" t="s">
        <v>854</v>
      </c>
      <c r="I1010" s="19" t="str">
        <f>'Extraction IP'!F1010&amp;'Extraction IP'!G1010</f>
        <v>H4</v>
      </c>
      <c r="J1010" s="114">
        <f t="array" ref="J1010">INDEX(H:H,MATCH(1,(K1010=A:A)*(L1010=G:G),0))</f>
        <v>0</v>
      </c>
    </row>
    <row r="1011" spans="1:10" s="18" customFormat="1" x14ac:dyDescent="0.25">
      <c r="A1011" s="113" t="s">
        <v>1962</v>
      </c>
      <c r="B1011" s="113" t="s">
        <v>250</v>
      </c>
      <c r="C1011" s="113" t="s">
        <v>4</v>
      </c>
      <c r="D1011" s="113" t="s">
        <v>10</v>
      </c>
      <c r="E1011" s="113" t="s">
        <v>250</v>
      </c>
      <c r="F1011" s="113" t="s">
        <v>367</v>
      </c>
      <c r="G1011" s="113" t="s">
        <v>16</v>
      </c>
      <c r="H1011" s="113" t="s">
        <v>855</v>
      </c>
      <c r="I1011" s="19" t="str">
        <f>'Extraction IP'!F1011&amp;'Extraction IP'!G1011</f>
        <v>I4</v>
      </c>
      <c r="J1011" s="114">
        <f t="array" ref="J1011">INDEX(H:H,MATCH(1,(K1011=A:A)*(L1011=G:G),0))</f>
        <v>0</v>
      </c>
    </row>
    <row r="1012" spans="1:10" s="18" customFormat="1" x14ac:dyDescent="0.25">
      <c r="A1012" s="113" t="s">
        <v>1962</v>
      </c>
      <c r="B1012" s="113" t="s">
        <v>250</v>
      </c>
      <c r="C1012" s="113" t="s">
        <v>4</v>
      </c>
      <c r="D1012" s="113" t="s">
        <v>10</v>
      </c>
      <c r="E1012" s="113" t="s">
        <v>250</v>
      </c>
      <c r="F1012" s="113" t="s">
        <v>429</v>
      </c>
      <c r="G1012" s="113" t="s">
        <v>16</v>
      </c>
      <c r="H1012" s="113" t="s">
        <v>856</v>
      </c>
      <c r="I1012" s="19" t="str">
        <f>'Extraction IP'!F1012&amp;'Extraction IP'!G1012</f>
        <v>J4</v>
      </c>
      <c r="J1012" s="114">
        <f t="array" ref="J1012">INDEX(H:H,MATCH(1,(K1012=A:A)*(L1012=G:G),0))</f>
        <v>0</v>
      </c>
    </row>
    <row r="1013" spans="1:10" s="18" customFormat="1" x14ac:dyDescent="0.25">
      <c r="A1013" s="113" t="s">
        <v>1962</v>
      </c>
      <c r="B1013" s="113" t="s">
        <v>11</v>
      </c>
      <c r="C1013" s="113" t="s">
        <v>4</v>
      </c>
      <c r="D1013" s="113" t="s">
        <v>10</v>
      </c>
      <c r="E1013" s="113" t="s">
        <v>11</v>
      </c>
      <c r="F1013" s="113" t="s">
        <v>1724</v>
      </c>
      <c r="G1013" s="113" t="s">
        <v>13</v>
      </c>
      <c r="H1013" s="113" t="s">
        <v>1288</v>
      </c>
      <c r="I1013" s="19" t="str">
        <f>'Extraction IP'!F1013&amp;'Extraction IP'!G1013</f>
        <v>S0</v>
      </c>
      <c r="J1013" s="114">
        <f t="array" ref="J1013">INDEX(H:H,MATCH(1,(K1013=A:A)*(L1013=G:G),0))</f>
        <v>0</v>
      </c>
    </row>
    <row r="1014" spans="1:10" s="18" customFormat="1" x14ac:dyDescent="0.25">
      <c r="A1014" s="113" t="s">
        <v>1962</v>
      </c>
      <c r="B1014" s="113" t="s">
        <v>11</v>
      </c>
      <c r="C1014" s="113" t="s">
        <v>4</v>
      </c>
      <c r="D1014" s="113" t="s">
        <v>10</v>
      </c>
      <c r="E1014" s="113" t="s">
        <v>11</v>
      </c>
      <c r="F1014" s="113" t="s">
        <v>1724</v>
      </c>
      <c r="G1014" s="113" t="s">
        <v>16</v>
      </c>
      <c r="H1014" s="113" t="s">
        <v>1289</v>
      </c>
      <c r="I1014" s="19" t="str">
        <f>'Extraction IP'!F1014&amp;'Extraction IP'!G1014</f>
        <v>S4</v>
      </c>
      <c r="J1014" s="114">
        <f t="array" ref="J1014">INDEX(H:H,MATCH(1,(K1014=A:A)*(L1014=G:G),0))</f>
        <v>0</v>
      </c>
    </row>
    <row r="1015" spans="1:10" s="18" customFormat="1" x14ac:dyDescent="0.25">
      <c r="A1015" s="113" t="s">
        <v>1962</v>
      </c>
      <c r="B1015" s="113" t="s">
        <v>11</v>
      </c>
      <c r="C1015" s="113" t="s">
        <v>4</v>
      </c>
      <c r="D1015" s="113" t="s">
        <v>10</v>
      </c>
      <c r="E1015" s="113" t="s">
        <v>11</v>
      </c>
      <c r="F1015" s="113" t="s">
        <v>1724</v>
      </c>
      <c r="G1015" s="113" t="s">
        <v>18</v>
      </c>
      <c r="H1015" s="113" t="s">
        <v>1290</v>
      </c>
      <c r="I1015" s="19" t="str">
        <f>'Extraction IP'!F1015&amp;'Extraction IP'!G1015</f>
        <v>S8</v>
      </c>
      <c r="J1015" s="114">
        <f t="array" ref="J1015">INDEX(H:H,MATCH(1,(K1015=A:A)*(L1015=G:G),0))</f>
        <v>0</v>
      </c>
    </row>
    <row r="1016" spans="1:10" s="18" customFormat="1" x14ac:dyDescent="0.25">
      <c r="A1016" s="113" t="s">
        <v>1962</v>
      </c>
      <c r="B1016" s="113" t="s">
        <v>11</v>
      </c>
      <c r="C1016" s="113" t="s">
        <v>4</v>
      </c>
      <c r="D1016" s="113" t="s">
        <v>10</v>
      </c>
      <c r="E1016" s="113" t="s">
        <v>11</v>
      </c>
      <c r="F1016" s="113" t="s">
        <v>24</v>
      </c>
      <c r="G1016" s="113" t="s">
        <v>13</v>
      </c>
      <c r="H1016" s="113" t="s">
        <v>1291</v>
      </c>
      <c r="I1016" s="19" t="str">
        <f>'Extraction IP'!F1016&amp;'Extraction IP'!G1016</f>
        <v>F0</v>
      </c>
      <c r="J1016" s="114">
        <f t="array" ref="J1016">INDEX(H:H,MATCH(1,(K1016=A:A)*(L1016=G:G),0))</f>
        <v>0</v>
      </c>
    </row>
    <row r="1017" spans="1:10" s="18" customFormat="1" x14ac:dyDescent="0.25">
      <c r="A1017" s="113" t="s">
        <v>1962</v>
      </c>
      <c r="B1017" s="113" t="s">
        <v>11</v>
      </c>
      <c r="C1017" s="113" t="s">
        <v>4</v>
      </c>
      <c r="D1017" s="113" t="s">
        <v>10</v>
      </c>
      <c r="E1017" s="113" t="s">
        <v>11</v>
      </c>
      <c r="F1017" s="113" t="s">
        <v>24</v>
      </c>
      <c r="G1017" s="113" t="s">
        <v>16</v>
      </c>
      <c r="H1017" s="113" t="s">
        <v>1292</v>
      </c>
      <c r="I1017" s="19" t="str">
        <f>'Extraction IP'!F1017&amp;'Extraction IP'!G1017</f>
        <v>F4</v>
      </c>
      <c r="J1017" s="114">
        <f t="array" ref="J1017">INDEX(H:H,MATCH(1,(K1017=A:A)*(L1017=G:G),0))</f>
        <v>0</v>
      </c>
    </row>
    <row r="1018" spans="1:10" s="18" customFormat="1" x14ac:dyDescent="0.25">
      <c r="A1018" s="113" t="s">
        <v>1962</v>
      </c>
      <c r="B1018" s="113" t="s">
        <v>11</v>
      </c>
      <c r="C1018" s="113" t="s">
        <v>4</v>
      </c>
      <c r="D1018" s="113" t="s">
        <v>10</v>
      </c>
      <c r="E1018" s="113" t="s">
        <v>11</v>
      </c>
      <c r="F1018" s="113" t="s">
        <v>24</v>
      </c>
      <c r="G1018" s="113" t="s">
        <v>18</v>
      </c>
      <c r="H1018" s="113" t="s">
        <v>1293</v>
      </c>
      <c r="I1018" s="19" t="str">
        <f>'Extraction IP'!F1018&amp;'Extraction IP'!G1018</f>
        <v>F8</v>
      </c>
      <c r="J1018" s="114">
        <f t="array" ref="J1018">INDEX(H:H,MATCH(1,(K1018=A:A)*(L1018=G:G),0))</f>
        <v>0</v>
      </c>
    </row>
    <row r="1019" spans="1:10" s="18" customFormat="1" x14ac:dyDescent="0.25">
      <c r="A1019" s="113" t="s">
        <v>1963</v>
      </c>
      <c r="B1019" s="113" t="s">
        <v>11</v>
      </c>
      <c r="C1019" s="113" t="s">
        <v>4</v>
      </c>
      <c r="D1019" s="113" t="s">
        <v>10</v>
      </c>
      <c r="E1019" s="113" t="s">
        <v>11</v>
      </c>
      <c r="F1019" s="113" t="s">
        <v>28</v>
      </c>
      <c r="G1019" s="113" t="s">
        <v>13</v>
      </c>
      <c r="H1019" s="113" t="s">
        <v>1294</v>
      </c>
      <c r="I1019" s="19" t="str">
        <f>'Extraction IP'!F1019&amp;'Extraction IP'!G1019</f>
        <v>B0</v>
      </c>
      <c r="J1019" s="114">
        <f t="array" ref="J1019">INDEX(H:H,MATCH(1,(K1019=A:A)*(L1019=G:G),0))</f>
        <v>0</v>
      </c>
    </row>
    <row r="1020" spans="1:10" s="18" customFormat="1" x14ac:dyDescent="0.25">
      <c r="A1020" s="113" t="s">
        <v>1963</v>
      </c>
      <c r="B1020" s="113" t="s">
        <v>11</v>
      </c>
      <c r="C1020" s="113" t="s">
        <v>4</v>
      </c>
      <c r="D1020" s="113" t="s">
        <v>10</v>
      </c>
      <c r="E1020" s="113" t="s">
        <v>11</v>
      </c>
      <c r="F1020" s="113" t="s">
        <v>28</v>
      </c>
      <c r="G1020" s="113" t="s">
        <v>16</v>
      </c>
      <c r="H1020" s="113" t="s">
        <v>1295</v>
      </c>
      <c r="I1020" s="19" t="str">
        <f>'Extraction IP'!F1020&amp;'Extraction IP'!G1020</f>
        <v>B4</v>
      </c>
      <c r="J1020" s="114">
        <f t="array" ref="J1020">INDEX(H:H,MATCH(1,(K1020=A:A)*(L1020=G:G),0))</f>
        <v>0</v>
      </c>
    </row>
    <row r="1021" spans="1:10" s="18" customFormat="1" x14ac:dyDescent="0.25">
      <c r="A1021" s="113" t="s">
        <v>1963</v>
      </c>
      <c r="B1021" s="113" t="s">
        <v>11</v>
      </c>
      <c r="C1021" s="113" t="s">
        <v>4</v>
      </c>
      <c r="D1021" s="113" t="s">
        <v>10</v>
      </c>
      <c r="E1021" s="113" t="s">
        <v>11</v>
      </c>
      <c r="F1021" s="113" t="s">
        <v>28</v>
      </c>
      <c r="G1021" s="113" t="s">
        <v>18</v>
      </c>
      <c r="H1021" s="113" t="s">
        <v>1296</v>
      </c>
      <c r="I1021" s="19" t="str">
        <f>'Extraction IP'!F1021&amp;'Extraction IP'!G1021</f>
        <v>B8</v>
      </c>
      <c r="J1021" s="114">
        <f t="array" ref="J1021">INDEX(H:H,MATCH(1,(K1021=A:A)*(L1021=G:G),0))</f>
        <v>0</v>
      </c>
    </row>
    <row r="1022" spans="1:10" s="18" customFormat="1" x14ac:dyDescent="0.25">
      <c r="A1022" s="113" t="s">
        <v>1963</v>
      </c>
      <c r="B1022" s="113" t="s">
        <v>11</v>
      </c>
      <c r="C1022" s="113" t="s">
        <v>4</v>
      </c>
      <c r="D1022" s="113" t="s">
        <v>10</v>
      </c>
      <c r="E1022" s="113" t="s">
        <v>11</v>
      </c>
      <c r="F1022" s="113" t="s">
        <v>149</v>
      </c>
      <c r="G1022" s="113" t="s">
        <v>13</v>
      </c>
      <c r="H1022" s="113" t="s">
        <v>1297</v>
      </c>
      <c r="I1022" s="19" t="str">
        <f>'Extraction IP'!F1022&amp;'Extraction IP'!G1022</f>
        <v>C0</v>
      </c>
      <c r="J1022" s="114">
        <f t="array" ref="J1022">INDEX(H:H,MATCH(1,(K1022=A:A)*(L1022=G:G),0))</f>
        <v>0</v>
      </c>
    </row>
    <row r="1023" spans="1:10" s="18" customFormat="1" x14ac:dyDescent="0.25">
      <c r="A1023" s="113" t="s">
        <v>1963</v>
      </c>
      <c r="B1023" s="113" t="s">
        <v>11</v>
      </c>
      <c r="C1023" s="113" t="s">
        <v>4</v>
      </c>
      <c r="D1023" s="113" t="s">
        <v>10</v>
      </c>
      <c r="E1023" s="113" t="s">
        <v>11</v>
      </c>
      <c r="F1023" s="113" t="s">
        <v>149</v>
      </c>
      <c r="G1023" s="113" t="s">
        <v>16</v>
      </c>
      <c r="H1023" s="113" t="s">
        <v>1298</v>
      </c>
      <c r="I1023" s="19" t="str">
        <f>'Extraction IP'!F1023&amp;'Extraction IP'!G1023</f>
        <v>C4</v>
      </c>
      <c r="J1023" s="114">
        <f t="array" ref="J1023">INDEX(H:H,MATCH(1,(K1023=A:A)*(L1023=G:G),0))</f>
        <v>0</v>
      </c>
    </row>
    <row r="1024" spans="1:10" s="18" customFormat="1" x14ac:dyDescent="0.25">
      <c r="A1024" s="113" t="s">
        <v>1963</v>
      </c>
      <c r="B1024" s="113" t="s">
        <v>11</v>
      </c>
      <c r="C1024" s="113" t="s">
        <v>4</v>
      </c>
      <c r="D1024" s="113" t="s">
        <v>10</v>
      </c>
      <c r="E1024" s="113" t="s">
        <v>11</v>
      </c>
      <c r="F1024" s="113" t="s">
        <v>149</v>
      </c>
      <c r="G1024" s="113" t="s">
        <v>18</v>
      </c>
      <c r="H1024" s="113" t="s">
        <v>1299</v>
      </c>
      <c r="I1024" s="19" t="str">
        <f>'Extraction IP'!F1024&amp;'Extraction IP'!G1024</f>
        <v>C8</v>
      </c>
      <c r="J1024" s="114">
        <f t="array" ref="J1024">INDEX(H:H,MATCH(1,(K1024=A:A)*(L1024=G:G),0))</f>
        <v>0</v>
      </c>
    </row>
    <row r="1025" spans="1:10" s="18" customFormat="1" x14ac:dyDescent="0.25">
      <c r="A1025" s="113" t="s">
        <v>1963</v>
      </c>
      <c r="B1025" s="113" t="s">
        <v>11</v>
      </c>
      <c r="C1025" s="113" t="s">
        <v>4</v>
      </c>
      <c r="D1025" s="113" t="s">
        <v>10</v>
      </c>
      <c r="E1025" s="113" t="s">
        <v>11</v>
      </c>
      <c r="F1025" s="113" t="s">
        <v>20</v>
      </c>
      <c r="G1025" s="113" t="s">
        <v>13</v>
      </c>
      <c r="H1025" s="113" t="s">
        <v>1300</v>
      </c>
      <c r="I1025" s="19" t="str">
        <f>'Extraction IP'!F1025&amp;'Extraction IP'!G1025</f>
        <v>D0</v>
      </c>
      <c r="J1025" s="114">
        <f t="array" ref="J1025">INDEX(H:H,MATCH(1,(K1025=A:A)*(L1025=G:G),0))</f>
        <v>0</v>
      </c>
    </row>
    <row r="1026" spans="1:10" s="18" customFormat="1" x14ac:dyDescent="0.25">
      <c r="A1026" s="113" t="s">
        <v>1963</v>
      </c>
      <c r="B1026" s="113" t="s">
        <v>11</v>
      </c>
      <c r="C1026" s="113" t="s">
        <v>4</v>
      </c>
      <c r="D1026" s="113" t="s">
        <v>10</v>
      </c>
      <c r="E1026" s="113" t="s">
        <v>11</v>
      </c>
      <c r="F1026" s="113" t="s">
        <v>20</v>
      </c>
      <c r="G1026" s="113" t="s">
        <v>16</v>
      </c>
      <c r="H1026" s="113" t="s">
        <v>1301</v>
      </c>
      <c r="I1026" s="19" t="str">
        <f>'Extraction IP'!F1026&amp;'Extraction IP'!G1026</f>
        <v>D4</v>
      </c>
      <c r="J1026" s="114">
        <f t="array" ref="J1026">INDEX(H:H,MATCH(1,(K1026=A:A)*(L1026=G:G),0))</f>
        <v>0</v>
      </c>
    </row>
    <row r="1027" spans="1:10" s="18" customFormat="1" x14ac:dyDescent="0.25">
      <c r="A1027" s="113" t="s">
        <v>1963</v>
      </c>
      <c r="B1027" s="113" t="s">
        <v>11</v>
      </c>
      <c r="C1027" s="113" t="s">
        <v>4</v>
      </c>
      <c r="D1027" s="113" t="s">
        <v>10</v>
      </c>
      <c r="E1027" s="113" t="s">
        <v>11</v>
      </c>
      <c r="F1027" s="113" t="s">
        <v>20</v>
      </c>
      <c r="G1027" s="113" t="s">
        <v>18</v>
      </c>
      <c r="H1027" s="113" t="s">
        <v>1302</v>
      </c>
      <c r="I1027" s="19" t="str">
        <f>'Extraction IP'!F1027&amp;'Extraction IP'!G1027</f>
        <v>D8</v>
      </c>
      <c r="J1027" s="114">
        <f t="array" ref="J1027">INDEX(H:H,MATCH(1,(K1027=A:A)*(L1027=G:G),0))</f>
        <v>0</v>
      </c>
    </row>
    <row r="1028" spans="1:10" s="18" customFormat="1" x14ac:dyDescent="0.25">
      <c r="A1028" s="113" t="s">
        <v>1963</v>
      </c>
      <c r="B1028" s="113" t="s">
        <v>11</v>
      </c>
      <c r="C1028" s="113" t="s">
        <v>4</v>
      </c>
      <c r="D1028" s="113" t="s">
        <v>10</v>
      </c>
      <c r="E1028" s="113" t="s">
        <v>11</v>
      </c>
      <c r="F1028" s="113" t="s">
        <v>36</v>
      </c>
      <c r="G1028" s="113" t="s">
        <v>13</v>
      </c>
      <c r="H1028" s="113" t="s">
        <v>1303</v>
      </c>
      <c r="I1028" s="19" t="str">
        <f>'Extraction IP'!F1028&amp;'Extraction IP'!G1028</f>
        <v>H0</v>
      </c>
      <c r="J1028" s="114">
        <f t="array" ref="J1028">INDEX(H:H,MATCH(1,(K1028=A:A)*(L1028=G:G),0))</f>
        <v>0</v>
      </c>
    </row>
    <row r="1029" spans="1:10" s="18" customFormat="1" x14ac:dyDescent="0.25">
      <c r="A1029" s="113" t="s">
        <v>1963</v>
      </c>
      <c r="B1029" s="113" t="s">
        <v>11</v>
      </c>
      <c r="C1029" s="113" t="s">
        <v>4</v>
      </c>
      <c r="D1029" s="113" t="s">
        <v>10</v>
      </c>
      <c r="E1029" s="113" t="s">
        <v>11</v>
      </c>
      <c r="F1029" s="113" t="s">
        <v>36</v>
      </c>
      <c r="G1029" s="113" t="s">
        <v>16</v>
      </c>
      <c r="H1029" s="113" t="s">
        <v>1304</v>
      </c>
      <c r="I1029" s="19" t="str">
        <f>'Extraction IP'!F1029&amp;'Extraction IP'!G1029</f>
        <v>H4</v>
      </c>
      <c r="J1029" s="114">
        <f t="array" ref="J1029">INDEX(H:H,MATCH(1,(K1029=A:A)*(L1029=G:G),0))</f>
        <v>0</v>
      </c>
    </row>
    <row r="1030" spans="1:10" s="18" customFormat="1" x14ac:dyDescent="0.25">
      <c r="A1030" s="113" t="s">
        <v>1963</v>
      </c>
      <c r="B1030" s="113" t="s">
        <v>11</v>
      </c>
      <c r="C1030" s="113" t="s">
        <v>4</v>
      </c>
      <c r="D1030" s="113" t="s">
        <v>10</v>
      </c>
      <c r="E1030" s="113" t="s">
        <v>11</v>
      </c>
      <c r="F1030" s="113" t="s">
        <v>36</v>
      </c>
      <c r="G1030" s="113" t="s">
        <v>18</v>
      </c>
      <c r="H1030" s="113" t="s">
        <v>1305</v>
      </c>
      <c r="I1030" s="19" t="str">
        <f>'Extraction IP'!F1030&amp;'Extraction IP'!G1030</f>
        <v>H8</v>
      </c>
      <c r="J1030" s="114">
        <f t="array" ref="J1030">INDEX(H:H,MATCH(1,(K1030=A:A)*(L1030=G:G),0))</f>
        <v>0</v>
      </c>
    </row>
    <row r="1031" spans="1:10" s="18" customFormat="1" x14ac:dyDescent="0.25">
      <c r="A1031" s="113" t="s">
        <v>1963</v>
      </c>
      <c r="B1031" s="113" t="s">
        <v>11</v>
      </c>
      <c r="C1031" s="113" t="s">
        <v>4</v>
      </c>
      <c r="D1031" s="113" t="s">
        <v>10</v>
      </c>
      <c r="E1031" s="113" t="s">
        <v>11</v>
      </c>
      <c r="F1031" s="113" t="s">
        <v>367</v>
      </c>
      <c r="G1031" s="113" t="s">
        <v>13</v>
      </c>
      <c r="H1031" s="113" t="s">
        <v>1306</v>
      </c>
      <c r="I1031" s="19" t="str">
        <f>'Extraction IP'!F1031&amp;'Extraction IP'!G1031</f>
        <v>I0</v>
      </c>
      <c r="J1031" s="114">
        <f t="array" ref="J1031">INDEX(H:H,MATCH(1,(K1031=A:A)*(L1031=G:G),0))</f>
        <v>0</v>
      </c>
    </row>
    <row r="1032" spans="1:10" s="18" customFormat="1" x14ac:dyDescent="0.25">
      <c r="A1032" s="113" t="s">
        <v>1963</v>
      </c>
      <c r="B1032" s="113" t="s">
        <v>11</v>
      </c>
      <c r="C1032" s="113" t="s">
        <v>4</v>
      </c>
      <c r="D1032" s="113" t="s">
        <v>10</v>
      </c>
      <c r="E1032" s="113" t="s">
        <v>11</v>
      </c>
      <c r="F1032" s="113" t="s">
        <v>367</v>
      </c>
      <c r="G1032" s="113" t="s">
        <v>16</v>
      </c>
      <c r="H1032" s="113" t="s">
        <v>1307</v>
      </c>
      <c r="I1032" s="19" t="str">
        <f>'Extraction IP'!F1032&amp;'Extraction IP'!G1032</f>
        <v>I4</v>
      </c>
      <c r="J1032" s="114">
        <f t="array" ref="J1032">INDEX(H:H,MATCH(1,(K1032=A:A)*(L1032=G:G),0))</f>
        <v>0</v>
      </c>
    </row>
    <row r="1033" spans="1:10" s="18" customFormat="1" x14ac:dyDescent="0.25">
      <c r="A1033" s="113" t="s">
        <v>1963</v>
      </c>
      <c r="B1033" s="113" t="s">
        <v>11</v>
      </c>
      <c r="C1033" s="113" t="s">
        <v>4</v>
      </c>
      <c r="D1033" s="113" t="s">
        <v>10</v>
      </c>
      <c r="E1033" s="113" t="s">
        <v>11</v>
      </c>
      <c r="F1033" s="113" t="s">
        <v>367</v>
      </c>
      <c r="G1033" s="113" t="s">
        <v>18</v>
      </c>
      <c r="H1033" s="113" t="s">
        <v>1308</v>
      </c>
      <c r="I1033" s="19" t="str">
        <f>'Extraction IP'!F1033&amp;'Extraction IP'!G1033</f>
        <v>I8</v>
      </c>
      <c r="J1033" s="114">
        <f t="array" ref="J1033">INDEX(H:H,MATCH(1,(K1033=A:A)*(L1033=G:G),0))</f>
        <v>0</v>
      </c>
    </row>
    <row r="1034" spans="1:10" s="18" customFormat="1" x14ac:dyDescent="0.25">
      <c r="A1034" s="113" t="s">
        <v>1964</v>
      </c>
      <c r="B1034" s="113" t="s">
        <v>250</v>
      </c>
      <c r="C1034" s="113" t="s">
        <v>4</v>
      </c>
      <c r="D1034" s="113" t="s">
        <v>10</v>
      </c>
      <c r="E1034" s="113" t="s">
        <v>250</v>
      </c>
      <c r="F1034" s="113" t="s">
        <v>32</v>
      </c>
      <c r="G1034" s="113" t="s">
        <v>13</v>
      </c>
      <c r="H1034" s="113" t="s">
        <v>804</v>
      </c>
      <c r="I1034" s="19" t="str">
        <f>'Extraction IP'!F1034&amp;'Extraction IP'!G1034</f>
        <v>A0</v>
      </c>
      <c r="J1034" s="114">
        <f t="array" ref="J1034">INDEX(H:H,MATCH(1,(K1034=A:A)*(L1034=G:G),0))</f>
        <v>0</v>
      </c>
    </row>
    <row r="1035" spans="1:10" s="18" customFormat="1" x14ac:dyDescent="0.25">
      <c r="A1035" s="113" t="s">
        <v>1964</v>
      </c>
      <c r="B1035" s="113" t="s">
        <v>250</v>
      </c>
      <c r="C1035" s="113" t="s">
        <v>4</v>
      </c>
      <c r="D1035" s="113" t="s">
        <v>10</v>
      </c>
      <c r="E1035" s="113" t="s">
        <v>250</v>
      </c>
      <c r="F1035" s="113" t="s">
        <v>32</v>
      </c>
      <c r="G1035" s="113" t="s">
        <v>16</v>
      </c>
      <c r="H1035" s="113" t="s">
        <v>815</v>
      </c>
      <c r="I1035" s="19" t="str">
        <f>'Extraction IP'!F1035&amp;'Extraction IP'!G1035</f>
        <v>A4</v>
      </c>
      <c r="J1035" s="114">
        <f t="array" ref="J1035">INDEX(H:H,MATCH(1,(K1035=A:A)*(L1035=G:G),0))</f>
        <v>0</v>
      </c>
    </row>
    <row r="1036" spans="1:10" s="18" customFormat="1" x14ac:dyDescent="0.25">
      <c r="A1036" s="113" t="s">
        <v>1964</v>
      </c>
      <c r="B1036" s="113" t="s">
        <v>250</v>
      </c>
      <c r="C1036" s="113" t="s">
        <v>4</v>
      </c>
      <c r="D1036" s="113" t="s">
        <v>10</v>
      </c>
      <c r="E1036" s="113" t="s">
        <v>250</v>
      </c>
      <c r="F1036" s="113" t="s">
        <v>32</v>
      </c>
      <c r="G1036" s="113" t="s">
        <v>18</v>
      </c>
      <c r="H1036" s="113" t="s">
        <v>816</v>
      </c>
      <c r="I1036" s="19" t="str">
        <f>'Extraction IP'!F1036&amp;'Extraction IP'!G1036</f>
        <v>A8</v>
      </c>
      <c r="J1036" s="114">
        <f t="array" ref="J1036">INDEX(H:H,MATCH(1,(K1036=A:A)*(L1036=G:G),0))</f>
        <v>0</v>
      </c>
    </row>
    <row r="1037" spans="1:10" s="18" customFormat="1" x14ac:dyDescent="0.25">
      <c r="A1037" s="113" t="s">
        <v>1964</v>
      </c>
      <c r="B1037" s="113" t="s">
        <v>250</v>
      </c>
      <c r="C1037" s="113" t="s">
        <v>4</v>
      </c>
      <c r="D1037" s="113" t="s">
        <v>10</v>
      </c>
      <c r="E1037" s="113" t="s">
        <v>250</v>
      </c>
      <c r="F1037" s="113" t="s">
        <v>28</v>
      </c>
      <c r="G1037" s="113" t="s">
        <v>13</v>
      </c>
      <c r="H1037" s="113" t="s">
        <v>817</v>
      </c>
      <c r="I1037" s="19" t="str">
        <f>'Extraction IP'!F1037&amp;'Extraction IP'!G1037</f>
        <v>B0</v>
      </c>
      <c r="J1037" s="114">
        <f t="array" ref="J1037">INDEX(H:H,MATCH(1,(K1037=A:A)*(L1037=G:G),0))</f>
        <v>0</v>
      </c>
    </row>
    <row r="1038" spans="1:10" s="18" customFormat="1" x14ac:dyDescent="0.25">
      <c r="A1038" s="113" t="s">
        <v>1964</v>
      </c>
      <c r="B1038" s="113" t="s">
        <v>250</v>
      </c>
      <c r="C1038" s="113" t="s">
        <v>4</v>
      </c>
      <c r="D1038" s="113" t="s">
        <v>10</v>
      </c>
      <c r="E1038" s="113" t="s">
        <v>250</v>
      </c>
      <c r="F1038" s="113" t="s">
        <v>28</v>
      </c>
      <c r="G1038" s="113" t="s">
        <v>16</v>
      </c>
      <c r="H1038" s="113" t="s">
        <v>818</v>
      </c>
      <c r="I1038" s="19" t="str">
        <f>'Extraction IP'!F1038&amp;'Extraction IP'!G1038</f>
        <v>B4</v>
      </c>
      <c r="J1038" s="114">
        <f t="array" ref="J1038">INDEX(H:H,MATCH(1,(K1038=A:A)*(L1038=G:G),0))</f>
        <v>0</v>
      </c>
    </row>
    <row r="1039" spans="1:10" s="18" customFormat="1" x14ac:dyDescent="0.25">
      <c r="A1039" s="113" t="s">
        <v>1964</v>
      </c>
      <c r="B1039" s="113" t="s">
        <v>250</v>
      </c>
      <c r="C1039" s="113" t="s">
        <v>4</v>
      </c>
      <c r="D1039" s="113" t="s">
        <v>10</v>
      </c>
      <c r="E1039" s="113" t="s">
        <v>250</v>
      </c>
      <c r="F1039" s="113" t="s">
        <v>28</v>
      </c>
      <c r="G1039" s="113" t="s">
        <v>18</v>
      </c>
      <c r="H1039" s="113" t="s">
        <v>819</v>
      </c>
      <c r="I1039" s="19" t="str">
        <f>'Extraction IP'!F1039&amp;'Extraction IP'!G1039</f>
        <v>B8</v>
      </c>
      <c r="J1039" s="114">
        <f t="array" ref="J1039">INDEX(H:H,MATCH(1,(K1039=A:A)*(L1039=G:G),0))</f>
        <v>0</v>
      </c>
    </row>
    <row r="1040" spans="1:10" s="18" customFormat="1" x14ac:dyDescent="0.25">
      <c r="A1040" s="113" t="s">
        <v>1964</v>
      </c>
      <c r="B1040" s="113" t="s">
        <v>250</v>
      </c>
      <c r="C1040" s="113" t="s">
        <v>4</v>
      </c>
      <c r="D1040" s="113" t="s">
        <v>10</v>
      </c>
      <c r="E1040" s="113" t="s">
        <v>250</v>
      </c>
      <c r="F1040" s="113" t="s">
        <v>149</v>
      </c>
      <c r="G1040" s="113" t="s">
        <v>13</v>
      </c>
      <c r="H1040" s="113" t="s">
        <v>857</v>
      </c>
      <c r="I1040" s="19" t="str">
        <f>'Extraction IP'!F1040&amp;'Extraction IP'!G1040</f>
        <v>C0</v>
      </c>
      <c r="J1040" s="114">
        <f t="array" ref="J1040">INDEX(H:H,MATCH(1,(K1040=A:A)*(L1040=G:G),0))</f>
        <v>0</v>
      </c>
    </row>
    <row r="1041" spans="1:10" s="18" customFormat="1" x14ac:dyDescent="0.25">
      <c r="A1041" s="113" t="s">
        <v>1964</v>
      </c>
      <c r="B1041" s="113" t="s">
        <v>250</v>
      </c>
      <c r="C1041" s="113" t="s">
        <v>4</v>
      </c>
      <c r="D1041" s="113" t="s">
        <v>10</v>
      </c>
      <c r="E1041" s="113" t="s">
        <v>250</v>
      </c>
      <c r="F1041" s="113" t="s">
        <v>149</v>
      </c>
      <c r="G1041" s="113" t="s">
        <v>16</v>
      </c>
      <c r="H1041" s="113" t="s">
        <v>858</v>
      </c>
      <c r="I1041" s="19" t="str">
        <f>'Extraction IP'!F1041&amp;'Extraction IP'!G1041</f>
        <v>C4</v>
      </c>
      <c r="J1041" s="114">
        <f t="array" ref="J1041">INDEX(H:H,MATCH(1,(K1041=A:A)*(L1041=G:G),0))</f>
        <v>0</v>
      </c>
    </row>
    <row r="1042" spans="1:10" s="18" customFormat="1" x14ac:dyDescent="0.25">
      <c r="A1042" s="113" t="s">
        <v>1964</v>
      </c>
      <c r="B1042" s="113" t="s">
        <v>250</v>
      </c>
      <c r="C1042" s="113" t="s">
        <v>4</v>
      </c>
      <c r="D1042" s="113" t="s">
        <v>10</v>
      </c>
      <c r="E1042" s="113" t="s">
        <v>250</v>
      </c>
      <c r="F1042" s="113" t="s">
        <v>149</v>
      </c>
      <c r="G1042" s="113" t="s">
        <v>18</v>
      </c>
      <c r="H1042" s="113" t="s">
        <v>859</v>
      </c>
      <c r="I1042" s="19" t="str">
        <f>'Extraction IP'!F1042&amp;'Extraction IP'!G1042</f>
        <v>C8</v>
      </c>
      <c r="J1042" s="114">
        <f t="array" ref="J1042">INDEX(H:H,MATCH(1,(K1042=A:A)*(L1042=G:G),0))</f>
        <v>0</v>
      </c>
    </row>
    <row r="1043" spans="1:10" s="18" customFormat="1" x14ac:dyDescent="0.25">
      <c r="A1043" s="113" t="s">
        <v>1964</v>
      </c>
      <c r="B1043" s="113" t="s">
        <v>250</v>
      </c>
      <c r="C1043" s="113" t="s">
        <v>4</v>
      </c>
      <c r="D1043" s="113" t="s">
        <v>10</v>
      </c>
      <c r="E1043" s="113" t="s">
        <v>250</v>
      </c>
      <c r="F1043" s="113" t="s">
        <v>20</v>
      </c>
      <c r="G1043" s="113" t="s">
        <v>13</v>
      </c>
      <c r="H1043" s="113" t="s">
        <v>860</v>
      </c>
      <c r="I1043" s="19" t="str">
        <f>'Extraction IP'!F1043&amp;'Extraction IP'!G1043</f>
        <v>D0</v>
      </c>
      <c r="J1043" s="114">
        <f t="array" ref="J1043">INDEX(H:H,MATCH(1,(K1043=A:A)*(L1043=G:G),0))</f>
        <v>0</v>
      </c>
    </row>
    <row r="1044" spans="1:10" s="18" customFormat="1" x14ac:dyDescent="0.25">
      <c r="A1044" s="113" t="s">
        <v>1964</v>
      </c>
      <c r="B1044" s="113" t="s">
        <v>250</v>
      </c>
      <c r="C1044" s="113" t="s">
        <v>4</v>
      </c>
      <c r="D1044" s="113" t="s">
        <v>10</v>
      </c>
      <c r="E1044" s="113" t="s">
        <v>250</v>
      </c>
      <c r="F1044" s="113" t="s">
        <v>20</v>
      </c>
      <c r="G1044" s="113" t="s">
        <v>16</v>
      </c>
      <c r="H1044" s="113" t="s">
        <v>861</v>
      </c>
      <c r="I1044" s="19" t="str">
        <f>'Extraction IP'!F1044&amp;'Extraction IP'!G1044</f>
        <v>D4</v>
      </c>
      <c r="J1044" s="114">
        <f t="array" ref="J1044">INDEX(H:H,MATCH(1,(K1044=A:A)*(L1044=G:G),0))</f>
        <v>0</v>
      </c>
    </row>
    <row r="1045" spans="1:10" s="18" customFormat="1" x14ac:dyDescent="0.25">
      <c r="A1045" s="113" t="s">
        <v>1964</v>
      </c>
      <c r="B1045" s="113" t="s">
        <v>250</v>
      </c>
      <c r="C1045" s="113" t="s">
        <v>4</v>
      </c>
      <c r="D1045" s="113" t="s">
        <v>10</v>
      </c>
      <c r="E1045" s="113" t="s">
        <v>250</v>
      </c>
      <c r="F1045" s="113" t="s">
        <v>20</v>
      </c>
      <c r="G1045" s="113" t="s">
        <v>18</v>
      </c>
      <c r="H1045" s="113" t="s">
        <v>862</v>
      </c>
      <c r="I1045" s="19" t="str">
        <f>'Extraction IP'!F1045&amp;'Extraction IP'!G1045</f>
        <v>D8</v>
      </c>
      <c r="J1045" s="114">
        <f t="array" ref="J1045">INDEX(H:H,MATCH(1,(K1045=A:A)*(L1045=G:G),0))</f>
        <v>0</v>
      </c>
    </row>
    <row r="1046" spans="1:10" s="18" customFormat="1" x14ac:dyDescent="0.25">
      <c r="A1046" s="113" t="s">
        <v>1964</v>
      </c>
      <c r="B1046" s="113" t="s">
        <v>250</v>
      </c>
      <c r="C1046" s="113" t="s">
        <v>4</v>
      </c>
      <c r="D1046" s="113" t="s">
        <v>10</v>
      </c>
      <c r="E1046" s="113" t="s">
        <v>250</v>
      </c>
      <c r="F1046" s="113" t="s">
        <v>24</v>
      </c>
      <c r="G1046" s="113" t="s">
        <v>13</v>
      </c>
      <c r="H1046" s="113" t="s">
        <v>863</v>
      </c>
      <c r="I1046" s="19" t="str">
        <f>'Extraction IP'!F1046&amp;'Extraction IP'!G1046</f>
        <v>F0</v>
      </c>
      <c r="J1046" s="114">
        <f t="array" ref="J1046">INDEX(H:H,MATCH(1,(K1046=A:A)*(L1046=G:G),0))</f>
        <v>0</v>
      </c>
    </row>
    <row r="1047" spans="1:10" s="18" customFormat="1" x14ac:dyDescent="0.25">
      <c r="A1047" s="113" t="s">
        <v>1964</v>
      </c>
      <c r="B1047" s="113" t="s">
        <v>250</v>
      </c>
      <c r="C1047" s="113" t="s">
        <v>4</v>
      </c>
      <c r="D1047" s="113" t="s">
        <v>10</v>
      </c>
      <c r="E1047" s="113" t="s">
        <v>250</v>
      </c>
      <c r="F1047" s="113" t="s">
        <v>24</v>
      </c>
      <c r="G1047" s="113" t="s">
        <v>16</v>
      </c>
      <c r="H1047" s="113" t="s">
        <v>864</v>
      </c>
      <c r="I1047" s="19" t="str">
        <f>'Extraction IP'!F1047&amp;'Extraction IP'!G1047</f>
        <v>F4</v>
      </c>
      <c r="J1047" s="114">
        <f t="array" ref="J1047">INDEX(H:H,MATCH(1,(K1047=A:A)*(L1047=G:G),0))</f>
        <v>0</v>
      </c>
    </row>
    <row r="1048" spans="1:10" s="18" customFormat="1" x14ac:dyDescent="0.25">
      <c r="A1048" s="113" t="s">
        <v>1964</v>
      </c>
      <c r="B1048" s="113" t="s">
        <v>250</v>
      </c>
      <c r="C1048" s="113" t="s">
        <v>4</v>
      </c>
      <c r="D1048" s="113" t="s">
        <v>10</v>
      </c>
      <c r="E1048" s="113" t="s">
        <v>250</v>
      </c>
      <c r="F1048" s="113" t="s">
        <v>24</v>
      </c>
      <c r="G1048" s="113" t="s">
        <v>18</v>
      </c>
      <c r="H1048" s="113" t="s">
        <v>865</v>
      </c>
      <c r="I1048" s="19" t="str">
        <f>'Extraction IP'!F1048&amp;'Extraction IP'!G1048</f>
        <v>F8</v>
      </c>
      <c r="J1048" s="114">
        <f t="array" ref="J1048">INDEX(H:H,MATCH(1,(K1048=A:A)*(L1048=G:G),0))</f>
        <v>0</v>
      </c>
    </row>
    <row r="1049" spans="1:10" s="18" customFormat="1" x14ac:dyDescent="0.25">
      <c r="A1049" s="113" t="s">
        <v>1964</v>
      </c>
      <c r="B1049" s="113" t="s">
        <v>250</v>
      </c>
      <c r="C1049" s="113" t="s">
        <v>4</v>
      </c>
      <c r="D1049" s="113" t="s">
        <v>10</v>
      </c>
      <c r="E1049" s="113" t="s">
        <v>250</v>
      </c>
      <c r="F1049" s="113" t="s">
        <v>36</v>
      </c>
      <c r="G1049" s="113" t="s">
        <v>13</v>
      </c>
      <c r="H1049" s="113" t="s">
        <v>866</v>
      </c>
      <c r="I1049" s="19" t="str">
        <f>'Extraction IP'!F1049&amp;'Extraction IP'!G1049</f>
        <v>H0</v>
      </c>
      <c r="J1049" s="114">
        <f t="array" ref="J1049">INDEX(H:H,MATCH(1,(K1049=A:A)*(L1049=G:G),0))</f>
        <v>0</v>
      </c>
    </row>
    <row r="1050" spans="1:10" s="18" customFormat="1" x14ac:dyDescent="0.25">
      <c r="A1050" s="113" t="s">
        <v>1964</v>
      </c>
      <c r="B1050" s="113" t="s">
        <v>250</v>
      </c>
      <c r="C1050" s="113" t="s">
        <v>4</v>
      </c>
      <c r="D1050" s="113" t="s">
        <v>10</v>
      </c>
      <c r="E1050" s="113" t="s">
        <v>250</v>
      </c>
      <c r="F1050" s="113" t="s">
        <v>36</v>
      </c>
      <c r="G1050" s="113" t="s">
        <v>16</v>
      </c>
      <c r="H1050" s="113" t="s">
        <v>867</v>
      </c>
      <c r="I1050" s="19" t="str">
        <f>'Extraction IP'!F1050&amp;'Extraction IP'!G1050</f>
        <v>H4</v>
      </c>
      <c r="J1050" s="114">
        <f t="array" ref="J1050">INDEX(H:H,MATCH(1,(K1050=A:A)*(L1050=G:G),0))</f>
        <v>0</v>
      </c>
    </row>
    <row r="1051" spans="1:10" s="18" customFormat="1" x14ac:dyDescent="0.25">
      <c r="A1051" s="113" t="s">
        <v>1964</v>
      </c>
      <c r="B1051" s="113" t="s">
        <v>250</v>
      </c>
      <c r="C1051" s="113" t="s">
        <v>4</v>
      </c>
      <c r="D1051" s="113" t="s">
        <v>10</v>
      </c>
      <c r="E1051" s="113" t="s">
        <v>250</v>
      </c>
      <c r="F1051" s="113" t="s">
        <v>36</v>
      </c>
      <c r="G1051" s="113" t="s">
        <v>18</v>
      </c>
      <c r="H1051" s="113" t="s">
        <v>868</v>
      </c>
      <c r="I1051" s="19" t="str">
        <f>'Extraction IP'!F1051&amp;'Extraction IP'!G1051</f>
        <v>H8</v>
      </c>
      <c r="J1051" s="114">
        <f t="array" ref="J1051">INDEX(H:H,MATCH(1,(K1051=A:A)*(L1051=G:G),0))</f>
        <v>0</v>
      </c>
    </row>
    <row r="1052" spans="1:10" s="18" customFormat="1" x14ac:dyDescent="0.25">
      <c r="A1052" s="113" t="s">
        <v>1965</v>
      </c>
      <c r="B1052" s="113" t="s">
        <v>250</v>
      </c>
      <c r="C1052" s="113" t="s">
        <v>4</v>
      </c>
      <c r="D1052" s="113" t="s">
        <v>10</v>
      </c>
      <c r="E1052" s="113" t="s">
        <v>250</v>
      </c>
      <c r="F1052" s="113" t="s">
        <v>32</v>
      </c>
      <c r="G1052" s="113" t="s">
        <v>13</v>
      </c>
      <c r="H1052" s="113" t="s">
        <v>820</v>
      </c>
      <c r="I1052" s="19" t="str">
        <f>'Extraction IP'!F1052&amp;'Extraction IP'!G1052</f>
        <v>A0</v>
      </c>
      <c r="J1052" s="114">
        <f t="array" ref="J1052">INDEX(H:H,MATCH(1,(K1052=A:A)*(L1052=G:G),0))</f>
        <v>0</v>
      </c>
    </row>
    <row r="1053" spans="1:10" s="18" customFormat="1" x14ac:dyDescent="0.25">
      <c r="A1053" s="113" t="s">
        <v>1965</v>
      </c>
      <c r="B1053" s="113" t="s">
        <v>250</v>
      </c>
      <c r="C1053" s="113" t="s">
        <v>4</v>
      </c>
      <c r="D1053" s="113" t="s">
        <v>10</v>
      </c>
      <c r="E1053" s="113" t="s">
        <v>250</v>
      </c>
      <c r="F1053" s="113" t="s">
        <v>32</v>
      </c>
      <c r="G1053" s="113" t="s">
        <v>16</v>
      </c>
      <c r="H1053" s="113" t="s">
        <v>821</v>
      </c>
      <c r="I1053" s="19" t="str">
        <f>'Extraction IP'!F1053&amp;'Extraction IP'!G1053</f>
        <v>A4</v>
      </c>
      <c r="J1053" s="114">
        <f t="array" ref="J1053">INDEX(H:H,MATCH(1,(K1053=A:A)*(L1053=G:G),0))</f>
        <v>0</v>
      </c>
    </row>
    <row r="1054" spans="1:10" s="18" customFormat="1" x14ac:dyDescent="0.25">
      <c r="A1054" s="113" t="s">
        <v>1965</v>
      </c>
      <c r="B1054" s="113" t="s">
        <v>250</v>
      </c>
      <c r="C1054" s="113" t="s">
        <v>4</v>
      </c>
      <c r="D1054" s="113" t="s">
        <v>10</v>
      </c>
      <c r="E1054" s="113" t="s">
        <v>250</v>
      </c>
      <c r="F1054" s="113" t="s">
        <v>32</v>
      </c>
      <c r="G1054" s="113" t="s">
        <v>18</v>
      </c>
      <c r="H1054" s="113" t="s">
        <v>822</v>
      </c>
      <c r="I1054" s="19" t="str">
        <f>'Extraction IP'!F1054&amp;'Extraction IP'!G1054</f>
        <v>A8</v>
      </c>
      <c r="J1054" s="114">
        <f t="array" ref="J1054">INDEX(H:H,MATCH(1,(K1054=A:A)*(L1054=G:G),0))</f>
        <v>0</v>
      </c>
    </row>
    <row r="1055" spans="1:10" s="18" customFormat="1" x14ac:dyDescent="0.25">
      <c r="A1055" s="113" t="s">
        <v>1965</v>
      </c>
      <c r="B1055" s="113" t="s">
        <v>250</v>
      </c>
      <c r="C1055" s="113" t="s">
        <v>4</v>
      </c>
      <c r="D1055" s="113" t="s">
        <v>10</v>
      </c>
      <c r="E1055" s="113" t="s">
        <v>250</v>
      </c>
      <c r="F1055" s="113" t="s">
        <v>28</v>
      </c>
      <c r="G1055" s="113" t="s">
        <v>13</v>
      </c>
      <c r="H1055" s="113" t="s">
        <v>823</v>
      </c>
      <c r="I1055" s="19" t="str">
        <f>'Extraction IP'!F1055&amp;'Extraction IP'!G1055</f>
        <v>B0</v>
      </c>
      <c r="J1055" s="114">
        <f t="array" ref="J1055">INDEX(H:H,MATCH(1,(K1055=A:A)*(L1055=G:G),0))</f>
        <v>0</v>
      </c>
    </row>
    <row r="1056" spans="1:10" s="18" customFormat="1" x14ac:dyDescent="0.25">
      <c r="A1056" s="113" t="s">
        <v>1965</v>
      </c>
      <c r="B1056" s="113" t="s">
        <v>250</v>
      </c>
      <c r="C1056" s="113" t="s">
        <v>4</v>
      </c>
      <c r="D1056" s="113" t="s">
        <v>10</v>
      </c>
      <c r="E1056" s="113" t="s">
        <v>250</v>
      </c>
      <c r="F1056" s="113" t="s">
        <v>28</v>
      </c>
      <c r="G1056" s="113" t="s">
        <v>16</v>
      </c>
      <c r="H1056" s="113" t="s">
        <v>824</v>
      </c>
      <c r="I1056" s="19" t="str">
        <f>'Extraction IP'!F1056&amp;'Extraction IP'!G1056</f>
        <v>B4</v>
      </c>
      <c r="J1056" s="114">
        <f t="array" ref="J1056">INDEX(H:H,MATCH(1,(K1056=A:A)*(L1056=G:G),0))</f>
        <v>0</v>
      </c>
    </row>
    <row r="1057" spans="1:10" s="18" customFormat="1" x14ac:dyDescent="0.25">
      <c r="A1057" s="113" t="s">
        <v>1965</v>
      </c>
      <c r="B1057" s="113" t="s">
        <v>250</v>
      </c>
      <c r="C1057" s="113" t="s">
        <v>4</v>
      </c>
      <c r="D1057" s="113" t="s">
        <v>10</v>
      </c>
      <c r="E1057" s="113" t="s">
        <v>250</v>
      </c>
      <c r="F1057" s="113" t="s">
        <v>28</v>
      </c>
      <c r="G1057" s="113" t="s">
        <v>18</v>
      </c>
      <c r="H1057" s="113" t="s">
        <v>825</v>
      </c>
      <c r="I1057" s="19" t="str">
        <f>'Extraction IP'!F1057&amp;'Extraction IP'!G1057</f>
        <v>B8</v>
      </c>
      <c r="J1057" s="114">
        <f t="array" ref="J1057">INDEX(H:H,MATCH(1,(K1057=A:A)*(L1057=G:G),0))</f>
        <v>0</v>
      </c>
    </row>
    <row r="1058" spans="1:10" s="18" customFormat="1" x14ac:dyDescent="0.25">
      <c r="A1058" s="113" t="s">
        <v>1965</v>
      </c>
      <c r="B1058" s="113" t="s">
        <v>250</v>
      </c>
      <c r="C1058" s="113" t="s">
        <v>4</v>
      </c>
      <c r="D1058" s="113" t="s">
        <v>10</v>
      </c>
      <c r="E1058" s="113" t="s">
        <v>250</v>
      </c>
      <c r="F1058" s="113" t="s">
        <v>149</v>
      </c>
      <c r="G1058" s="113" t="s">
        <v>13</v>
      </c>
      <c r="H1058" s="113" t="s">
        <v>869</v>
      </c>
      <c r="I1058" s="19" t="str">
        <f>'Extraction IP'!F1058&amp;'Extraction IP'!G1058</f>
        <v>C0</v>
      </c>
      <c r="J1058" s="114">
        <f t="array" ref="J1058">INDEX(H:H,MATCH(1,(K1058=A:A)*(L1058=G:G),0))</f>
        <v>0</v>
      </c>
    </row>
    <row r="1059" spans="1:10" s="18" customFormat="1" x14ac:dyDescent="0.25">
      <c r="A1059" s="113" t="s">
        <v>1965</v>
      </c>
      <c r="B1059" s="113" t="s">
        <v>250</v>
      </c>
      <c r="C1059" s="113" t="s">
        <v>4</v>
      </c>
      <c r="D1059" s="113" t="s">
        <v>10</v>
      </c>
      <c r="E1059" s="113" t="s">
        <v>250</v>
      </c>
      <c r="F1059" s="113" t="s">
        <v>149</v>
      </c>
      <c r="G1059" s="113" t="s">
        <v>16</v>
      </c>
      <c r="H1059" s="113" t="s">
        <v>870</v>
      </c>
      <c r="I1059" s="19" t="str">
        <f>'Extraction IP'!F1059&amp;'Extraction IP'!G1059</f>
        <v>C4</v>
      </c>
      <c r="J1059" s="114">
        <f t="array" ref="J1059">INDEX(H:H,MATCH(1,(K1059=A:A)*(L1059=G:G),0))</f>
        <v>0</v>
      </c>
    </row>
    <row r="1060" spans="1:10" s="18" customFormat="1" x14ac:dyDescent="0.25">
      <c r="A1060" s="113" t="s">
        <v>1965</v>
      </c>
      <c r="B1060" s="113" t="s">
        <v>250</v>
      </c>
      <c r="C1060" s="113" t="s">
        <v>4</v>
      </c>
      <c r="D1060" s="113" t="s">
        <v>10</v>
      </c>
      <c r="E1060" s="113" t="s">
        <v>250</v>
      </c>
      <c r="F1060" s="113" t="s">
        <v>149</v>
      </c>
      <c r="G1060" s="113" t="s">
        <v>18</v>
      </c>
      <c r="H1060" s="113" t="s">
        <v>871</v>
      </c>
      <c r="I1060" s="19" t="str">
        <f>'Extraction IP'!F1060&amp;'Extraction IP'!G1060</f>
        <v>C8</v>
      </c>
      <c r="J1060" s="114">
        <f t="array" ref="J1060">INDEX(H:H,MATCH(1,(K1060=A:A)*(L1060=G:G),0))</f>
        <v>0</v>
      </c>
    </row>
    <row r="1061" spans="1:10" s="18" customFormat="1" x14ac:dyDescent="0.25">
      <c r="A1061" s="113" t="s">
        <v>1965</v>
      </c>
      <c r="B1061" s="113" t="s">
        <v>250</v>
      </c>
      <c r="C1061" s="113" t="s">
        <v>4</v>
      </c>
      <c r="D1061" s="113" t="s">
        <v>10</v>
      </c>
      <c r="E1061" s="113" t="s">
        <v>250</v>
      </c>
      <c r="F1061" s="113" t="s">
        <v>20</v>
      </c>
      <c r="G1061" s="113" t="s">
        <v>13</v>
      </c>
      <c r="H1061" s="113" t="s">
        <v>872</v>
      </c>
      <c r="I1061" s="19" t="str">
        <f>'Extraction IP'!F1061&amp;'Extraction IP'!G1061</f>
        <v>D0</v>
      </c>
      <c r="J1061" s="114">
        <f t="array" ref="J1061">INDEX(H:H,MATCH(1,(K1061=A:A)*(L1061=G:G),0))</f>
        <v>0</v>
      </c>
    </row>
    <row r="1062" spans="1:10" s="18" customFormat="1" x14ac:dyDescent="0.25">
      <c r="A1062" s="113" t="s">
        <v>1965</v>
      </c>
      <c r="B1062" s="113" t="s">
        <v>250</v>
      </c>
      <c r="C1062" s="113" t="s">
        <v>4</v>
      </c>
      <c r="D1062" s="113" t="s">
        <v>10</v>
      </c>
      <c r="E1062" s="113" t="s">
        <v>250</v>
      </c>
      <c r="F1062" s="113" t="s">
        <v>20</v>
      </c>
      <c r="G1062" s="113" t="s">
        <v>16</v>
      </c>
      <c r="H1062" s="113" t="s">
        <v>873</v>
      </c>
      <c r="I1062" s="19" t="str">
        <f>'Extraction IP'!F1062&amp;'Extraction IP'!G1062</f>
        <v>D4</v>
      </c>
      <c r="J1062" s="114">
        <f t="array" ref="J1062">INDEX(H:H,MATCH(1,(K1062=A:A)*(L1062=G:G),0))</f>
        <v>0</v>
      </c>
    </row>
    <row r="1063" spans="1:10" s="18" customFormat="1" x14ac:dyDescent="0.25">
      <c r="A1063" s="113" t="s">
        <v>1965</v>
      </c>
      <c r="B1063" s="113" t="s">
        <v>250</v>
      </c>
      <c r="C1063" s="113" t="s">
        <v>4</v>
      </c>
      <c r="D1063" s="113" t="s">
        <v>10</v>
      </c>
      <c r="E1063" s="113" t="s">
        <v>250</v>
      </c>
      <c r="F1063" s="113" t="s">
        <v>20</v>
      </c>
      <c r="G1063" s="113" t="s">
        <v>18</v>
      </c>
      <c r="H1063" s="113" t="s">
        <v>874</v>
      </c>
      <c r="I1063" s="19" t="str">
        <f>'Extraction IP'!F1063&amp;'Extraction IP'!G1063</f>
        <v>D8</v>
      </c>
      <c r="J1063" s="114">
        <f t="array" ref="J1063">INDEX(H:H,MATCH(1,(K1063=A:A)*(L1063=G:G),0))</f>
        <v>0</v>
      </c>
    </row>
    <row r="1064" spans="1:10" s="18" customFormat="1" x14ac:dyDescent="0.25">
      <c r="A1064" s="113" t="s">
        <v>1965</v>
      </c>
      <c r="B1064" s="113" t="s">
        <v>250</v>
      </c>
      <c r="C1064" s="113" t="s">
        <v>4</v>
      </c>
      <c r="D1064" s="113" t="s">
        <v>10</v>
      </c>
      <c r="E1064" s="113" t="s">
        <v>250</v>
      </c>
      <c r="F1064" s="113" t="s">
        <v>24</v>
      </c>
      <c r="G1064" s="113" t="s">
        <v>13</v>
      </c>
      <c r="H1064" s="113" t="s">
        <v>875</v>
      </c>
      <c r="I1064" s="19" t="str">
        <f>'Extraction IP'!F1064&amp;'Extraction IP'!G1064</f>
        <v>F0</v>
      </c>
      <c r="J1064" s="114">
        <f t="array" ref="J1064">INDEX(H:H,MATCH(1,(K1064=A:A)*(L1064=G:G),0))</f>
        <v>0</v>
      </c>
    </row>
    <row r="1065" spans="1:10" s="18" customFormat="1" x14ac:dyDescent="0.25">
      <c r="A1065" s="113" t="s">
        <v>1965</v>
      </c>
      <c r="B1065" s="113" t="s">
        <v>250</v>
      </c>
      <c r="C1065" s="113" t="s">
        <v>4</v>
      </c>
      <c r="D1065" s="113" t="s">
        <v>10</v>
      </c>
      <c r="E1065" s="113" t="s">
        <v>250</v>
      </c>
      <c r="F1065" s="113" t="s">
        <v>24</v>
      </c>
      <c r="G1065" s="113" t="s">
        <v>16</v>
      </c>
      <c r="H1065" s="113" t="s">
        <v>876</v>
      </c>
      <c r="I1065" s="19" t="str">
        <f>'Extraction IP'!F1065&amp;'Extraction IP'!G1065</f>
        <v>F4</v>
      </c>
      <c r="J1065" s="114">
        <f t="array" ref="J1065">INDEX(H:H,MATCH(1,(K1065=A:A)*(L1065=G:G),0))</f>
        <v>0</v>
      </c>
    </row>
    <row r="1066" spans="1:10" s="18" customFormat="1" x14ac:dyDescent="0.25">
      <c r="A1066" s="113" t="s">
        <v>1965</v>
      </c>
      <c r="B1066" s="113" t="s">
        <v>250</v>
      </c>
      <c r="C1066" s="113" t="s">
        <v>4</v>
      </c>
      <c r="D1066" s="113" t="s">
        <v>10</v>
      </c>
      <c r="E1066" s="113" t="s">
        <v>250</v>
      </c>
      <c r="F1066" s="113" t="s">
        <v>24</v>
      </c>
      <c r="G1066" s="113" t="s">
        <v>18</v>
      </c>
      <c r="H1066" s="113" t="s">
        <v>877</v>
      </c>
      <c r="I1066" s="19" t="str">
        <f>'Extraction IP'!F1066&amp;'Extraction IP'!G1066</f>
        <v>F8</v>
      </c>
      <c r="J1066" s="114">
        <f t="array" ref="J1066">INDEX(H:H,MATCH(1,(K1066=A:A)*(L1066=G:G),0))</f>
        <v>0</v>
      </c>
    </row>
    <row r="1067" spans="1:10" s="18" customFormat="1" x14ac:dyDescent="0.25">
      <c r="A1067" s="113" t="s">
        <v>1965</v>
      </c>
      <c r="B1067" s="113" t="s">
        <v>250</v>
      </c>
      <c r="C1067" s="113" t="s">
        <v>4</v>
      </c>
      <c r="D1067" s="113" t="s">
        <v>10</v>
      </c>
      <c r="E1067" s="113" t="s">
        <v>250</v>
      </c>
      <c r="F1067" s="113" t="s">
        <v>36</v>
      </c>
      <c r="G1067" s="113" t="s">
        <v>13</v>
      </c>
      <c r="H1067" s="113" t="s">
        <v>878</v>
      </c>
      <c r="I1067" s="19" t="str">
        <f>'Extraction IP'!F1067&amp;'Extraction IP'!G1067</f>
        <v>H0</v>
      </c>
      <c r="J1067" s="114">
        <f t="array" ref="J1067">INDEX(H:H,MATCH(1,(K1067=A:A)*(L1067=G:G),0))</f>
        <v>0</v>
      </c>
    </row>
    <row r="1068" spans="1:10" s="18" customFormat="1" x14ac:dyDescent="0.25">
      <c r="A1068" s="113" t="s">
        <v>1965</v>
      </c>
      <c r="B1068" s="113" t="s">
        <v>250</v>
      </c>
      <c r="C1068" s="113" t="s">
        <v>4</v>
      </c>
      <c r="D1068" s="113" t="s">
        <v>10</v>
      </c>
      <c r="E1068" s="113" t="s">
        <v>250</v>
      </c>
      <c r="F1068" s="113" t="s">
        <v>36</v>
      </c>
      <c r="G1068" s="113" t="s">
        <v>16</v>
      </c>
      <c r="H1068" s="113" t="s">
        <v>879</v>
      </c>
      <c r="I1068" s="19" t="str">
        <f>'Extraction IP'!F1068&amp;'Extraction IP'!G1068</f>
        <v>H4</v>
      </c>
      <c r="J1068" s="114">
        <f t="array" ref="J1068">INDEX(H:H,MATCH(1,(K1068=A:A)*(L1068=G:G),0))</f>
        <v>0</v>
      </c>
    </row>
    <row r="1069" spans="1:10" s="18" customFormat="1" x14ac:dyDescent="0.25">
      <c r="A1069" s="113" t="s">
        <v>1965</v>
      </c>
      <c r="B1069" s="113" t="s">
        <v>250</v>
      </c>
      <c r="C1069" s="113" t="s">
        <v>4</v>
      </c>
      <c r="D1069" s="113" t="s">
        <v>10</v>
      </c>
      <c r="E1069" s="113" t="s">
        <v>250</v>
      </c>
      <c r="F1069" s="113" t="s">
        <v>36</v>
      </c>
      <c r="G1069" s="113" t="s">
        <v>18</v>
      </c>
      <c r="H1069" s="113" t="s">
        <v>880</v>
      </c>
      <c r="I1069" s="19" t="str">
        <f>'Extraction IP'!F1069&amp;'Extraction IP'!G1069</f>
        <v>H8</v>
      </c>
      <c r="J1069" s="114">
        <f t="array" ref="J1069">INDEX(H:H,MATCH(1,(K1069=A:A)*(L1069=G:G),0))</f>
        <v>0</v>
      </c>
    </row>
    <row r="1070" spans="1:10" s="18" customFormat="1" x14ac:dyDescent="0.25">
      <c r="A1070" s="113" t="s">
        <v>1966</v>
      </c>
      <c r="B1070" s="113" t="s">
        <v>250</v>
      </c>
      <c r="C1070" s="113" t="s">
        <v>14</v>
      </c>
      <c r="D1070" s="113" t="s">
        <v>10</v>
      </c>
      <c r="E1070" s="113" t="s">
        <v>250</v>
      </c>
      <c r="F1070" s="113" t="s">
        <v>32</v>
      </c>
      <c r="G1070" s="113" t="s">
        <v>13</v>
      </c>
      <c r="H1070" s="113" t="s">
        <v>826</v>
      </c>
      <c r="I1070" s="19" t="str">
        <f>'Extraction IP'!F1070&amp;'Extraction IP'!G1070</f>
        <v>A0</v>
      </c>
      <c r="J1070" s="114">
        <f t="array" ref="J1070">INDEX(H:H,MATCH(1,(K1070=A:A)*(L1070=G:G),0))</f>
        <v>0</v>
      </c>
    </row>
    <row r="1071" spans="1:10" s="18" customFormat="1" x14ac:dyDescent="0.25">
      <c r="A1071" s="113" t="s">
        <v>1966</v>
      </c>
      <c r="B1071" s="113" t="s">
        <v>250</v>
      </c>
      <c r="C1071" s="113" t="s">
        <v>14</v>
      </c>
      <c r="D1071" s="113" t="s">
        <v>10</v>
      </c>
      <c r="E1071" s="113" t="s">
        <v>250</v>
      </c>
      <c r="F1071" s="113" t="s">
        <v>32</v>
      </c>
      <c r="G1071" s="113" t="s">
        <v>16</v>
      </c>
      <c r="H1071" s="113" t="s">
        <v>827</v>
      </c>
      <c r="I1071" s="19" t="str">
        <f>'Extraction IP'!F1071&amp;'Extraction IP'!G1071</f>
        <v>A4</v>
      </c>
      <c r="J1071" s="114">
        <f t="array" ref="J1071">INDEX(H:H,MATCH(1,(K1071=A:A)*(L1071=G:G),0))</f>
        <v>0</v>
      </c>
    </row>
    <row r="1072" spans="1:10" s="18" customFormat="1" x14ac:dyDescent="0.25">
      <c r="A1072" s="113" t="s">
        <v>1966</v>
      </c>
      <c r="B1072" s="113" t="s">
        <v>250</v>
      </c>
      <c r="C1072" s="113" t="s">
        <v>14</v>
      </c>
      <c r="D1072" s="113" t="s">
        <v>10</v>
      </c>
      <c r="E1072" s="113" t="s">
        <v>250</v>
      </c>
      <c r="F1072" s="113" t="s">
        <v>32</v>
      </c>
      <c r="G1072" s="113" t="s">
        <v>18</v>
      </c>
      <c r="H1072" s="113" t="s">
        <v>828</v>
      </c>
      <c r="I1072" s="19" t="str">
        <f>'Extraction IP'!F1072&amp;'Extraction IP'!G1072</f>
        <v>A8</v>
      </c>
      <c r="J1072" s="114">
        <f t="array" ref="J1072">INDEX(H:H,MATCH(1,(K1072=A:A)*(L1072=G:G),0))</f>
        <v>0</v>
      </c>
    </row>
    <row r="1073" spans="1:10" s="18" customFormat="1" x14ac:dyDescent="0.25">
      <c r="A1073" s="113" t="s">
        <v>1966</v>
      </c>
      <c r="B1073" s="113" t="s">
        <v>250</v>
      </c>
      <c r="C1073" s="113" t="s">
        <v>14</v>
      </c>
      <c r="D1073" s="113" t="s">
        <v>10</v>
      </c>
      <c r="E1073" s="113" t="s">
        <v>250</v>
      </c>
      <c r="F1073" s="113" t="s">
        <v>28</v>
      </c>
      <c r="G1073" s="113" t="s">
        <v>13</v>
      </c>
      <c r="H1073" s="113" t="s">
        <v>829</v>
      </c>
      <c r="I1073" s="19" t="str">
        <f>'Extraction IP'!F1073&amp;'Extraction IP'!G1073</f>
        <v>B0</v>
      </c>
      <c r="J1073" s="114">
        <f t="array" ref="J1073">INDEX(H:H,MATCH(1,(K1073=A:A)*(L1073=G:G),0))</f>
        <v>0</v>
      </c>
    </row>
    <row r="1074" spans="1:10" s="18" customFormat="1" x14ac:dyDescent="0.25">
      <c r="A1074" s="113" t="s">
        <v>1966</v>
      </c>
      <c r="B1074" s="113" t="s">
        <v>250</v>
      </c>
      <c r="C1074" s="113" t="s">
        <v>14</v>
      </c>
      <c r="D1074" s="113" t="s">
        <v>10</v>
      </c>
      <c r="E1074" s="113" t="s">
        <v>250</v>
      </c>
      <c r="F1074" s="113" t="s">
        <v>28</v>
      </c>
      <c r="G1074" s="113" t="s">
        <v>16</v>
      </c>
      <c r="H1074" s="113" t="s">
        <v>830</v>
      </c>
      <c r="I1074" s="19" t="str">
        <f>'Extraction IP'!F1074&amp;'Extraction IP'!G1074</f>
        <v>B4</v>
      </c>
      <c r="J1074" s="114">
        <f t="array" ref="J1074">INDEX(H:H,MATCH(1,(K1074=A:A)*(L1074=G:G),0))</f>
        <v>0</v>
      </c>
    </row>
    <row r="1075" spans="1:10" s="18" customFormat="1" x14ac:dyDescent="0.25">
      <c r="A1075" s="113" t="s">
        <v>1966</v>
      </c>
      <c r="B1075" s="113" t="s">
        <v>250</v>
      </c>
      <c r="C1075" s="113" t="s">
        <v>14</v>
      </c>
      <c r="D1075" s="113" t="s">
        <v>10</v>
      </c>
      <c r="E1075" s="113" t="s">
        <v>250</v>
      </c>
      <c r="F1075" s="113" t="s">
        <v>28</v>
      </c>
      <c r="G1075" s="113" t="s">
        <v>18</v>
      </c>
      <c r="H1075" s="113" t="s">
        <v>881</v>
      </c>
      <c r="I1075" s="19" t="str">
        <f>'Extraction IP'!F1075&amp;'Extraction IP'!G1075</f>
        <v>B8</v>
      </c>
      <c r="J1075" s="114">
        <f t="array" ref="J1075">INDEX(H:H,MATCH(1,(K1075=A:A)*(L1075=G:G),0))</f>
        <v>0</v>
      </c>
    </row>
    <row r="1076" spans="1:10" s="18" customFormat="1" x14ac:dyDescent="0.25">
      <c r="A1076" s="113" t="s">
        <v>1966</v>
      </c>
      <c r="B1076" s="113" t="s">
        <v>250</v>
      </c>
      <c r="C1076" s="113" t="s">
        <v>14</v>
      </c>
      <c r="D1076" s="113" t="s">
        <v>10</v>
      </c>
      <c r="E1076" s="113" t="s">
        <v>250</v>
      </c>
      <c r="F1076" s="113" t="s">
        <v>149</v>
      </c>
      <c r="G1076" s="113" t="s">
        <v>13</v>
      </c>
      <c r="H1076" s="113" t="s">
        <v>882</v>
      </c>
      <c r="I1076" s="19" t="str">
        <f>'Extraction IP'!F1076&amp;'Extraction IP'!G1076</f>
        <v>C0</v>
      </c>
      <c r="J1076" s="114">
        <f t="array" ref="J1076">INDEX(H:H,MATCH(1,(K1076=A:A)*(L1076=G:G),0))</f>
        <v>0</v>
      </c>
    </row>
    <row r="1077" spans="1:10" s="18" customFormat="1" x14ac:dyDescent="0.25">
      <c r="A1077" s="113" t="s">
        <v>1966</v>
      </c>
      <c r="B1077" s="113" t="s">
        <v>250</v>
      </c>
      <c r="C1077" s="113" t="s">
        <v>14</v>
      </c>
      <c r="D1077" s="113" t="s">
        <v>10</v>
      </c>
      <c r="E1077" s="113" t="s">
        <v>250</v>
      </c>
      <c r="F1077" s="113" t="s">
        <v>149</v>
      </c>
      <c r="G1077" s="113" t="s">
        <v>16</v>
      </c>
      <c r="H1077" s="113" t="s">
        <v>883</v>
      </c>
      <c r="I1077" s="19" t="str">
        <f>'Extraction IP'!F1077&amp;'Extraction IP'!G1077</f>
        <v>C4</v>
      </c>
      <c r="J1077" s="114">
        <f t="array" ref="J1077">INDEX(H:H,MATCH(1,(K1077=A:A)*(L1077=G:G),0))</f>
        <v>0</v>
      </c>
    </row>
    <row r="1078" spans="1:10" s="18" customFormat="1" x14ac:dyDescent="0.25">
      <c r="A1078" s="113" t="s">
        <v>1966</v>
      </c>
      <c r="B1078" s="113" t="s">
        <v>250</v>
      </c>
      <c r="C1078" s="113" t="s">
        <v>14</v>
      </c>
      <c r="D1078" s="113" t="s">
        <v>10</v>
      </c>
      <c r="E1078" s="113" t="s">
        <v>250</v>
      </c>
      <c r="F1078" s="113" t="s">
        <v>149</v>
      </c>
      <c r="G1078" s="113" t="s">
        <v>18</v>
      </c>
      <c r="H1078" s="113" t="s">
        <v>884</v>
      </c>
      <c r="I1078" s="19" t="str">
        <f>'Extraction IP'!F1078&amp;'Extraction IP'!G1078</f>
        <v>C8</v>
      </c>
      <c r="J1078" s="114">
        <f t="array" ref="J1078">INDEX(H:H,MATCH(1,(K1078=A:A)*(L1078=G:G),0))</f>
        <v>0</v>
      </c>
    </row>
    <row r="1079" spans="1:10" s="18" customFormat="1" x14ac:dyDescent="0.25">
      <c r="A1079" s="113" t="s">
        <v>1966</v>
      </c>
      <c r="B1079" s="113" t="s">
        <v>250</v>
      </c>
      <c r="C1079" s="113" t="s">
        <v>14</v>
      </c>
      <c r="D1079" s="113" t="s">
        <v>10</v>
      </c>
      <c r="E1079" s="113" t="s">
        <v>250</v>
      </c>
      <c r="F1079" s="113" t="s">
        <v>20</v>
      </c>
      <c r="G1079" s="113" t="s">
        <v>13</v>
      </c>
      <c r="H1079" s="113" t="s">
        <v>885</v>
      </c>
      <c r="I1079" s="19" t="str">
        <f>'Extraction IP'!F1079&amp;'Extraction IP'!G1079</f>
        <v>D0</v>
      </c>
      <c r="J1079" s="114">
        <f t="array" ref="J1079">INDEX(H:H,MATCH(1,(K1079=A:A)*(L1079=G:G),0))</f>
        <v>0</v>
      </c>
    </row>
    <row r="1080" spans="1:10" s="18" customFormat="1" x14ac:dyDescent="0.25">
      <c r="A1080" s="113" t="s">
        <v>1966</v>
      </c>
      <c r="B1080" s="113" t="s">
        <v>250</v>
      </c>
      <c r="C1080" s="113" t="s">
        <v>14</v>
      </c>
      <c r="D1080" s="113" t="s">
        <v>10</v>
      </c>
      <c r="E1080" s="113" t="s">
        <v>250</v>
      </c>
      <c r="F1080" s="113" t="s">
        <v>20</v>
      </c>
      <c r="G1080" s="113" t="s">
        <v>16</v>
      </c>
      <c r="H1080" s="113" t="s">
        <v>886</v>
      </c>
      <c r="I1080" s="19" t="str">
        <f>'Extraction IP'!F1080&amp;'Extraction IP'!G1080</f>
        <v>D4</v>
      </c>
      <c r="J1080" s="114">
        <f t="array" ref="J1080">INDEX(H:H,MATCH(1,(K1080=A:A)*(L1080=G:G),0))</f>
        <v>0</v>
      </c>
    </row>
    <row r="1081" spans="1:10" s="18" customFormat="1" x14ac:dyDescent="0.25">
      <c r="A1081" s="113" t="s">
        <v>1966</v>
      </c>
      <c r="B1081" s="113" t="s">
        <v>250</v>
      </c>
      <c r="C1081" s="113" t="s">
        <v>14</v>
      </c>
      <c r="D1081" s="113" t="s">
        <v>10</v>
      </c>
      <c r="E1081" s="113" t="s">
        <v>250</v>
      </c>
      <c r="F1081" s="113" t="s">
        <v>20</v>
      </c>
      <c r="G1081" s="113" t="s">
        <v>18</v>
      </c>
      <c r="H1081" s="113" t="s">
        <v>887</v>
      </c>
      <c r="I1081" s="19" t="str">
        <f>'Extraction IP'!F1081&amp;'Extraction IP'!G1081</f>
        <v>D8</v>
      </c>
      <c r="J1081" s="114">
        <f t="array" ref="J1081">INDEX(H:H,MATCH(1,(K1081=A:A)*(L1081=G:G),0))</f>
        <v>0</v>
      </c>
    </row>
    <row r="1082" spans="1:10" s="18" customFormat="1" x14ac:dyDescent="0.25">
      <c r="A1082" s="113" t="s">
        <v>1966</v>
      </c>
      <c r="B1082" s="113" t="s">
        <v>250</v>
      </c>
      <c r="C1082" s="113" t="s">
        <v>14</v>
      </c>
      <c r="D1082" s="113" t="s">
        <v>10</v>
      </c>
      <c r="E1082" s="113" t="s">
        <v>250</v>
      </c>
      <c r="F1082" s="113" t="s">
        <v>24</v>
      </c>
      <c r="G1082" s="113" t="s">
        <v>13</v>
      </c>
      <c r="H1082" s="113" t="s">
        <v>888</v>
      </c>
      <c r="I1082" s="19" t="str">
        <f>'Extraction IP'!F1082&amp;'Extraction IP'!G1082</f>
        <v>F0</v>
      </c>
      <c r="J1082" s="114">
        <f t="array" ref="J1082">INDEX(H:H,MATCH(1,(K1082=A:A)*(L1082=G:G),0))</f>
        <v>0</v>
      </c>
    </row>
    <row r="1083" spans="1:10" s="18" customFormat="1" x14ac:dyDescent="0.25">
      <c r="A1083" s="113" t="s">
        <v>1966</v>
      </c>
      <c r="B1083" s="113" t="s">
        <v>250</v>
      </c>
      <c r="C1083" s="113" t="s">
        <v>14</v>
      </c>
      <c r="D1083" s="113" t="s">
        <v>10</v>
      </c>
      <c r="E1083" s="113" t="s">
        <v>250</v>
      </c>
      <c r="F1083" s="113" t="s">
        <v>24</v>
      </c>
      <c r="G1083" s="113" t="s">
        <v>16</v>
      </c>
      <c r="H1083" s="113" t="s">
        <v>889</v>
      </c>
      <c r="I1083" s="19" t="str">
        <f>'Extraction IP'!F1083&amp;'Extraction IP'!G1083</f>
        <v>F4</v>
      </c>
      <c r="J1083" s="114">
        <f t="array" ref="J1083">INDEX(H:H,MATCH(1,(K1083=A:A)*(L1083=G:G),0))</f>
        <v>0</v>
      </c>
    </row>
    <row r="1084" spans="1:10" s="18" customFormat="1" x14ac:dyDescent="0.25">
      <c r="A1084" s="113" t="s">
        <v>1966</v>
      </c>
      <c r="B1084" s="113" t="s">
        <v>250</v>
      </c>
      <c r="C1084" s="113" t="s">
        <v>14</v>
      </c>
      <c r="D1084" s="113" t="s">
        <v>10</v>
      </c>
      <c r="E1084" s="113" t="s">
        <v>250</v>
      </c>
      <c r="F1084" s="113" t="s">
        <v>24</v>
      </c>
      <c r="G1084" s="113" t="s">
        <v>18</v>
      </c>
      <c r="H1084" s="113" t="s">
        <v>890</v>
      </c>
      <c r="I1084" s="19" t="str">
        <f>'Extraction IP'!F1084&amp;'Extraction IP'!G1084</f>
        <v>F8</v>
      </c>
      <c r="J1084" s="114">
        <f t="array" ref="J1084">INDEX(H:H,MATCH(1,(K1084=A:A)*(L1084=G:G),0))</f>
        <v>0</v>
      </c>
    </row>
    <row r="1085" spans="1:10" s="18" customFormat="1" x14ac:dyDescent="0.25">
      <c r="A1085" s="113" t="s">
        <v>1967</v>
      </c>
      <c r="B1085" s="113" t="s">
        <v>11</v>
      </c>
      <c r="C1085" s="113" t="s">
        <v>14</v>
      </c>
      <c r="D1085" s="113" t="s">
        <v>10</v>
      </c>
      <c r="E1085" s="113" t="s">
        <v>11</v>
      </c>
      <c r="F1085" s="113" t="s">
        <v>32</v>
      </c>
      <c r="G1085" s="113" t="s">
        <v>13</v>
      </c>
      <c r="H1085" s="113" t="s">
        <v>1267</v>
      </c>
      <c r="I1085" s="19" t="str">
        <f>'Extraction IP'!F1085&amp;'Extraction IP'!G1085</f>
        <v>A0</v>
      </c>
      <c r="J1085" s="114">
        <f t="array" ref="J1085">INDEX(H:H,MATCH(1,(K1085=A:A)*(L1085=G:G),0))</f>
        <v>0</v>
      </c>
    </row>
    <row r="1086" spans="1:10" s="18" customFormat="1" x14ac:dyDescent="0.25">
      <c r="A1086" s="113" t="s">
        <v>1967</v>
      </c>
      <c r="B1086" s="113" t="s">
        <v>11</v>
      </c>
      <c r="C1086" s="113" t="s">
        <v>14</v>
      </c>
      <c r="D1086" s="113" t="s">
        <v>10</v>
      </c>
      <c r="E1086" s="113" t="s">
        <v>11</v>
      </c>
      <c r="F1086" s="113" t="s">
        <v>32</v>
      </c>
      <c r="G1086" s="113" t="s">
        <v>16</v>
      </c>
      <c r="H1086" s="113" t="s">
        <v>1268</v>
      </c>
      <c r="I1086" s="19" t="str">
        <f>'Extraction IP'!F1086&amp;'Extraction IP'!G1086</f>
        <v>A4</v>
      </c>
      <c r="J1086" s="114">
        <f t="array" ref="J1086">INDEX(H:H,MATCH(1,(K1086=A:A)*(L1086=G:G),0))</f>
        <v>0</v>
      </c>
    </row>
    <row r="1087" spans="1:10" s="18" customFormat="1" x14ac:dyDescent="0.25">
      <c r="A1087" s="113" t="s">
        <v>1967</v>
      </c>
      <c r="B1087" s="113" t="s">
        <v>11</v>
      </c>
      <c r="C1087" s="113" t="s">
        <v>14</v>
      </c>
      <c r="D1087" s="113" t="s">
        <v>10</v>
      </c>
      <c r="E1087" s="113" t="s">
        <v>11</v>
      </c>
      <c r="F1087" s="113" t="s">
        <v>32</v>
      </c>
      <c r="G1087" s="113" t="s">
        <v>18</v>
      </c>
      <c r="H1087" s="113" t="s">
        <v>1269</v>
      </c>
      <c r="I1087" s="19" t="str">
        <f>'Extraction IP'!F1087&amp;'Extraction IP'!G1087</f>
        <v>A8</v>
      </c>
      <c r="J1087" s="114">
        <f t="array" ref="J1087">INDEX(H:H,MATCH(1,(K1087=A:A)*(L1087=G:G),0))</f>
        <v>0</v>
      </c>
    </row>
    <row r="1088" spans="1:10" s="18" customFormat="1" x14ac:dyDescent="0.25">
      <c r="A1088" s="113" t="s">
        <v>1967</v>
      </c>
      <c r="B1088" s="113" t="s">
        <v>11</v>
      </c>
      <c r="C1088" s="113" t="s">
        <v>14</v>
      </c>
      <c r="D1088" s="113" t="s">
        <v>10</v>
      </c>
      <c r="E1088" s="113" t="s">
        <v>11</v>
      </c>
      <c r="F1088" s="113" t="s">
        <v>28</v>
      </c>
      <c r="G1088" s="113" t="s">
        <v>13</v>
      </c>
      <c r="H1088" s="113" t="s">
        <v>1270</v>
      </c>
      <c r="I1088" s="19" t="str">
        <f>'Extraction IP'!F1088&amp;'Extraction IP'!G1088</f>
        <v>B0</v>
      </c>
      <c r="J1088" s="114">
        <f t="array" ref="J1088">INDEX(H:H,MATCH(1,(K1088=A:A)*(L1088=G:G),0))</f>
        <v>0</v>
      </c>
    </row>
    <row r="1089" spans="1:10" s="18" customFormat="1" x14ac:dyDescent="0.25">
      <c r="A1089" s="113" t="s">
        <v>1967</v>
      </c>
      <c r="B1089" s="113" t="s">
        <v>11</v>
      </c>
      <c r="C1089" s="113" t="s">
        <v>14</v>
      </c>
      <c r="D1089" s="113" t="s">
        <v>10</v>
      </c>
      <c r="E1089" s="113" t="s">
        <v>11</v>
      </c>
      <c r="F1089" s="113" t="s">
        <v>28</v>
      </c>
      <c r="G1089" s="113" t="s">
        <v>16</v>
      </c>
      <c r="H1089" s="113" t="s">
        <v>1271</v>
      </c>
      <c r="I1089" s="19" t="str">
        <f>'Extraction IP'!F1089&amp;'Extraction IP'!G1089</f>
        <v>B4</v>
      </c>
      <c r="J1089" s="114">
        <f t="array" ref="J1089">INDEX(H:H,MATCH(1,(K1089=A:A)*(L1089=G:G),0))</f>
        <v>0</v>
      </c>
    </row>
    <row r="1090" spans="1:10" s="18" customFormat="1" x14ac:dyDescent="0.25">
      <c r="A1090" s="113" t="s">
        <v>1967</v>
      </c>
      <c r="B1090" s="113" t="s">
        <v>11</v>
      </c>
      <c r="C1090" s="113" t="s">
        <v>14</v>
      </c>
      <c r="D1090" s="113" t="s">
        <v>10</v>
      </c>
      <c r="E1090" s="113" t="s">
        <v>11</v>
      </c>
      <c r="F1090" s="113" t="s">
        <v>28</v>
      </c>
      <c r="G1090" s="113" t="s">
        <v>18</v>
      </c>
      <c r="H1090" s="113" t="s">
        <v>1272</v>
      </c>
      <c r="I1090" s="19" t="str">
        <f>'Extraction IP'!F1090&amp;'Extraction IP'!G1090</f>
        <v>B8</v>
      </c>
      <c r="J1090" s="114">
        <f t="array" ref="J1090">INDEX(H:H,MATCH(1,(K1090=A:A)*(L1090=G:G),0))</f>
        <v>0</v>
      </c>
    </row>
    <row r="1091" spans="1:10" s="18" customFormat="1" x14ac:dyDescent="0.25">
      <c r="A1091" s="113" t="s">
        <v>1967</v>
      </c>
      <c r="B1091" s="113" t="s">
        <v>11</v>
      </c>
      <c r="C1091" s="113" t="s">
        <v>4</v>
      </c>
      <c r="D1091" s="113" t="s">
        <v>10</v>
      </c>
      <c r="E1091" s="113" t="s">
        <v>11</v>
      </c>
      <c r="F1091" s="113" t="s">
        <v>149</v>
      </c>
      <c r="G1091" s="113" t="s">
        <v>13</v>
      </c>
      <c r="H1091" s="113" t="s">
        <v>1273</v>
      </c>
      <c r="I1091" s="19" t="str">
        <f>'Extraction IP'!F1091&amp;'Extraction IP'!G1091</f>
        <v>C0</v>
      </c>
      <c r="J1091" s="114">
        <f t="array" ref="J1091">INDEX(H:H,MATCH(1,(K1091=A:A)*(L1091=G:G),0))</f>
        <v>0</v>
      </c>
    </row>
    <row r="1092" spans="1:10" s="18" customFormat="1" x14ac:dyDescent="0.25">
      <c r="A1092" s="113" t="s">
        <v>1967</v>
      </c>
      <c r="B1092" s="113" t="s">
        <v>11</v>
      </c>
      <c r="C1092" s="113" t="s">
        <v>4</v>
      </c>
      <c r="D1092" s="113" t="s">
        <v>10</v>
      </c>
      <c r="E1092" s="113" t="s">
        <v>11</v>
      </c>
      <c r="F1092" s="113" t="s">
        <v>149</v>
      </c>
      <c r="G1092" s="113" t="s">
        <v>16</v>
      </c>
      <c r="H1092" s="113" t="s">
        <v>1274</v>
      </c>
      <c r="I1092" s="19" t="str">
        <f>'Extraction IP'!F1092&amp;'Extraction IP'!G1092</f>
        <v>C4</v>
      </c>
      <c r="J1092" s="114">
        <f t="array" ref="J1092">INDEX(H:H,MATCH(1,(K1092=A:A)*(L1092=G:G),0))</f>
        <v>0</v>
      </c>
    </row>
    <row r="1093" spans="1:10" s="18" customFormat="1" x14ac:dyDescent="0.25">
      <c r="A1093" s="113" t="s">
        <v>1967</v>
      </c>
      <c r="B1093" s="113" t="s">
        <v>11</v>
      </c>
      <c r="C1093" s="113" t="s">
        <v>4</v>
      </c>
      <c r="D1093" s="113" t="s">
        <v>10</v>
      </c>
      <c r="E1093" s="113" t="s">
        <v>11</v>
      </c>
      <c r="F1093" s="113" t="s">
        <v>149</v>
      </c>
      <c r="G1093" s="113" t="s">
        <v>18</v>
      </c>
      <c r="H1093" s="113" t="s">
        <v>1275</v>
      </c>
      <c r="I1093" s="19" t="str">
        <f>'Extraction IP'!F1093&amp;'Extraction IP'!G1093</f>
        <v>C8</v>
      </c>
      <c r="J1093" s="114">
        <f t="array" ref="J1093">INDEX(H:H,MATCH(1,(K1093=A:A)*(L1093=G:G),0))</f>
        <v>0</v>
      </c>
    </row>
    <row r="1094" spans="1:10" s="18" customFormat="1" x14ac:dyDescent="0.25">
      <c r="A1094" s="113" t="s">
        <v>1967</v>
      </c>
      <c r="B1094" s="113" t="s">
        <v>11</v>
      </c>
      <c r="C1094" s="113" t="s">
        <v>4</v>
      </c>
      <c r="D1094" s="113" t="s">
        <v>10</v>
      </c>
      <c r="E1094" s="113" t="s">
        <v>11</v>
      </c>
      <c r="F1094" s="113" t="s">
        <v>20</v>
      </c>
      <c r="G1094" s="113" t="s">
        <v>13</v>
      </c>
      <c r="H1094" s="113" t="s">
        <v>1276</v>
      </c>
      <c r="I1094" s="19" t="str">
        <f>'Extraction IP'!F1094&amp;'Extraction IP'!G1094</f>
        <v>D0</v>
      </c>
      <c r="J1094" s="114">
        <f t="array" ref="J1094">INDEX(H:H,MATCH(1,(K1094=A:A)*(L1094=G:G),0))</f>
        <v>0</v>
      </c>
    </row>
    <row r="1095" spans="1:10" s="18" customFormat="1" x14ac:dyDescent="0.25">
      <c r="A1095" s="113" t="s">
        <v>1967</v>
      </c>
      <c r="B1095" s="113" t="s">
        <v>11</v>
      </c>
      <c r="C1095" s="113" t="s">
        <v>4</v>
      </c>
      <c r="D1095" s="113" t="s">
        <v>10</v>
      </c>
      <c r="E1095" s="113" t="s">
        <v>11</v>
      </c>
      <c r="F1095" s="113" t="s">
        <v>20</v>
      </c>
      <c r="G1095" s="113" t="s">
        <v>16</v>
      </c>
      <c r="H1095" s="113" t="s">
        <v>1277</v>
      </c>
      <c r="I1095" s="19" t="str">
        <f>'Extraction IP'!F1095&amp;'Extraction IP'!G1095</f>
        <v>D4</v>
      </c>
      <c r="J1095" s="114">
        <f t="array" ref="J1095">INDEX(H:H,MATCH(1,(K1095=A:A)*(L1095=G:G),0))</f>
        <v>0</v>
      </c>
    </row>
    <row r="1096" spans="1:10" s="18" customFormat="1" x14ac:dyDescent="0.25">
      <c r="A1096" s="113" t="s">
        <v>1967</v>
      </c>
      <c r="B1096" s="113" t="s">
        <v>11</v>
      </c>
      <c r="C1096" s="113" t="s">
        <v>4</v>
      </c>
      <c r="D1096" s="113" t="s">
        <v>10</v>
      </c>
      <c r="E1096" s="113" t="s">
        <v>11</v>
      </c>
      <c r="F1096" s="113" t="s">
        <v>20</v>
      </c>
      <c r="G1096" s="113" t="s">
        <v>18</v>
      </c>
      <c r="H1096" s="113" t="s">
        <v>1278</v>
      </c>
      <c r="I1096" s="19" t="str">
        <f>'Extraction IP'!F1096&amp;'Extraction IP'!G1096</f>
        <v>D8</v>
      </c>
      <c r="J1096" s="114">
        <f t="array" ref="J1096">INDEX(H:H,MATCH(1,(K1096=A:A)*(L1096=G:G),0))</f>
        <v>0</v>
      </c>
    </row>
    <row r="1097" spans="1:10" s="18" customFormat="1" x14ac:dyDescent="0.25">
      <c r="A1097" s="113" t="s">
        <v>1967</v>
      </c>
      <c r="B1097" s="113" t="s">
        <v>11</v>
      </c>
      <c r="C1097" s="113" t="s">
        <v>14</v>
      </c>
      <c r="D1097" s="113" t="s">
        <v>10</v>
      </c>
      <c r="E1097" s="113" t="s">
        <v>11</v>
      </c>
      <c r="F1097" s="113" t="s">
        <v>24</v>
      </c>
      <c r="G1097" s="113" t="s">
        <v>13</v>
      </c>
      <c r="H1097" s="113" t="s">
        <v>1279</v>
      </c>
      <c r="I1097" s="19" t="str">
        <f>'Extraction IP'!F1097&amp;'Extraction IP'!G1097</f>
        <v>F0</v>
      </c>
      <c r="J1097" s="114">
        <f t="array" ref="J1097">INDEX(H:H,MATCH(1,(K1097=A:A)*(L1097=G:G),0))</f>
        <v>0</v>
      </c>
    </row>
    <row r="1098" spans="1:10" s="18" customFormat="1" x14ac:dyDescent="0.25">
      <c r="A1098" s="113" t="s">
        <v>1967</v>
      </c>
      <c r="B1098" s="113" t="s">
        <v>11</v>
      </c>
      <c r="C1098" s="113" t="s">
        <v>14</v>
      </c>
      <c r="D1098" s="113" t="s">
        <v>10</v>
      </c>
      <c r="E1098" s="113" t="s">
        <v>11</v>
      </c>
      <c r="F1098" s="113" t="s">
        <v>24</v>
      </c>
      <c r="G1098" s="113" t="s">
        <v>16</v>
      </c>
      <c r="H1098" s="113" t="s">
        <v>1280</v>
      </c>
      <c r="I1098" s="19" t="str">
        <f>'Extraction IP'!F1098&amp;'Extraction IP'!G1098</f>
        <v>F4</v>
      </c>
      <c r="J1098" s="114">
        <f t="array" ref="J1098">INDEX(H:H,MATCH(1,(K1098=A:A)*(L1098=G:G),0))</f>
        <v>0</v>
      </c>
    </row>
    <row r="1099" spans="1:10" s="18" customFormat="1" x14ac:dyDescent="0.25">
      <c r="A1099" s="113" t="s">
        <v>1967</v>
      </c>
      <c r="B1099" s="113" t="s">
        <v>11</v>
      </c>
      <c r="C1099" s="113" t="s">
        <v>14</v>
      </c>
      <c r="D1099" s="113" t="s">
        <v>10</v>
      </c>
      <c r="E1099" s="113" t="s">
        <v>11</v>
      </c>
      <c r="F1099" s="113" t="s">
        <v>24</v>
      </c>
      <c r="G1099" s="113" t="s">
        <v>18</v>
      </c>
      <c r="H1099" s="113" t="s">
        <v>1281</v>
      </c>
      <c r="I1099" s="19" t="str">
        <f>'Extraction IP'!F1099&amp;'Extraction IP'!G1099</f>
        <v>F8</v>
      </c>
      <c r="J1099" s="114">
        <f t="array" ref="J1099">INDEX(H:H,MATCH(1,(K1099=A:A)*(L1099=G:G),0))</f>
        <v>0</v>
      </c>
    </row>
    <row r="1100" spans="1:10" s="18" customFormat="1" x14ac:dyDescent="0.25">
      <c r="A1100" s="113" t="s">
        <v>1968</v>
      </c>
      <c r="B1100" s="113" t="s">
        <v>11</v>
      </c>
      <c r="C1100" s="113" t="s">
        <v>4</v>
      </c>
      <c r="D1100" s="113" t="s">
        <v>10</v>
      </c>
      <c r="E1100" s="113" t="s">
        <v>11</v>
      </c>
      <c r="F1100" s="113" t="s">
        <v>12</v>
      </c>
      <c r="G1100" s="113" t="s">
        <v>13</v>
      </c>
      <c r="H1100" s="113" t="s">
        <v>1130</v>
      </c>
      <c r="I1100" s="19" t="str">
        <f>'Extraction IP'!F1100&amp;'Extraction IP'!G1100</f>
        <v>E0</v>
      </c>
      <c r="J1100" s="114">
        <f t="array" ref="J1100">INDEX(H:H,MATCH(1,(K1100=A:A)*(L1100=G:G),0))</f>
        <v>0</v>
      </c>
    </row>
    <row r="1101" spans="1:10" s="18" customFormat="1" x14ac:dyDescent="0.25">
      <c r="A1101" s="113" t="s">
        <v>1968</v>
      </c>
      <c r="B1101" s="113" t="s">
        <v>11</v>
      </c>
      <c r="C1101" s="113" t="s">
        <v>4</v>
      </c>
      <c r="D1101" s="113" t="s">
        <v>10</v>
      </c>
      <c r="E1101" s="113" t="s">
        <v>11</v>
      </c>
      <c r="F1101" s="113" t="s">
        <v>12</v>
      </c>
      <c r="G1101" s="113" t="s">
        <v>16</v>
      </c>
      <c r="H1101" s="113" t="s">
        <v>1131</v>
      </c>
      <c r="I1101" s="19" t="str">
        <f>'Extraction IP'!F1101&amp;'Extraction IP'!G1101</f>
        <v>E4</v>
      </c>
      <c r="J1101" s="114">
        <f t="array" ref="J1101">INDEX(H:H,MATCH(1,(K1101=A:A)*(L1101=G:G),0))</f>
        <v>0</v>
      </c>
    </row>
    <row r="1102" spans="1:10" s="18" customFormat="1" x14ac:dyDescent="0.25">
      <c r="A1102" s="113" t="s">
        <v>1968</v>
      </c>
      <c r="B1102" s="113" t="s">
        <v>11</v>
      </c>
      <c r="C1102" s="113" t="s">
        <v>4</v>
      </c>
      <c r="D1102" s="113" t="s">
        <v>10</v>
      </c>
      <c r="E1102" s="113" t="s">
        <v>11</v>
      </c>
      <c r="F1102" s="113" t="s">
        <v>12</v>
      </c>
      <c r="G1102" s="113" t="s">
        <v>18</v>
      </c>
      <c r="H1102" s="113" t="s">
        <v>1132</v>
      </c>
      <c r="I1102" s="19" t="str">
        <f>'Extraction IP'!F1102&amp;'Extraction IP'!G1102</f>
        <v>E8</v>
      </c>
      <c r="J1102" s="114">
        <f t="array" ref="J1102">INDEX(H:H,MATCH(1,(K1102=A:A)*(L1102=G:G),0))</f>
        <v>0</v>
      </c>
    </row>
    <row r="1103" spans="1:10" s="18" customFormat="1" x14ac:dyDescent="0.25">
      <c r="A1103" s="113" t="s">
        <v>1969</v>
      </c>
      <c r="B1103" s="113" t="s">
        <v>11</v>
      </c>
      <c r="C1103" s="113" t="s">
        <v>4</v>
      </c>
      <c r="D1103" s="113" t="s">
        <v>10</v>
      </c>
      <c r="E1103" s="113" t="s">
        <v>11</v>
      </c>
      <c r="F1103" s="113" t="s">
        <v>12</v>
      </c>
      <c r="G1103" s="113" t="s">
        <v>13</v>
      </c>
      <c r="H1103" s="113" t="s">
        <v>1309</v>
      </c>
      <c r="I1103" s="19" t="str">
        <f>'Extraction IP'!F1103&amp;'Extraction IP'!G1103</f>
        <v>E0</v>
      </c>
      <c r="J1103" s="114">
        <f t="array" ref="J1103">INDEX(H:H,MATCH(1,(K1103=A:A)*(L1103=G:G),0))</f>
        <v>0</v>
      </c>
    </row>
    <row r="1104" spans="1:10" s="18" customFormat="1" x14ac:dyDescent="0.25">
      <c r="A1104" s="113" t="s">
        <v>1969</v>
      </c>
      <c r="B1104" s="113" t="s">
        <v>11</v>
      </c>
      <c r="C1104" s="113" t="s">
        <v>4</v>
      </c>
      <c r="D1104" s="113" t="s">
        <v>10</v>
      </c>
      <c r="E1104" s="113" t="s">
        <v>11</v>
      </c>
      <c r="F1104" s="113" t="s">
        <v>12</v>
      </c>
      <c r="G1104" s="113" t="s">
        <v>16</v>
      </c>
      <c r="H1104" s="113" t="s">
        <v>1310</v>
      </c>
      <c r="I1104" s="19" t="str">
        <f>'Extraction IP'!F1104&amp;'Extraction IP'!G1104</f>
        <v>E4</v>
      </c>
      <c r="J1104" s="114">
        <f t="array" ref="J1104">INDEX(H:H,MATCH(1,(K1104=A:A)*(L1104=G:G),0))</f>
        <v>0</v>
      </c>
    </row>
    <row r="1105" spans="1:10" s="18" customFormat="1" x14ac:dyDescent="0.25">
      <c r="A1105" s="113" t="s">
        <v>1969</v>
      </c>
      <c r="B1105" s="113" t="s">
        <v>11</v>
      </c>
      <c r="C1105" s="113" t="s">
        <v>4</v>
      </c>
      <c r="D1105" s="113" t="s">
        <v>10</v>
      </c>
      <c r="E1105" s="113" t="s">
        <v>11</v>
      </c>
      <c r="F1105" s="113" t="s">
        <v>12</v>
      </c>
      <c r="G1105" s="113" t="s">
        <v>18</v>
      </c>
      <c r="H1105" s="113" t="s">
        <v>1311</v>
      </c>
      <c r="I1105" s="19" t="str">
        <f>'Extraction IP'!F1105&amp;'Extraction IP'!G1105</f>
        <v>E8</v>
      </c>
      <c r="J1105" s="114">
        <f t="array" ref="J1105">INDEX(H:H,MATCH(1,(K1105=A:A)*(L1105=G:G),0))</f>
        <v>0</v>
      </c>
    </row>
    <row r="1106" spans="1:10" s="9" customFormat="1" x14ac:dyDescent="0.25">
      <c r="A1106" s="22" t="s">
        <v>1990</v>
      </c>
      <c r="B1106" s="22" t="s">
        <v>222</v>
      </c>
      <c r="C1106" s="22" t="s">
        <v>4</v>
      </c>
      <c r="D1106" s="22" t="s">
        <v>10</v>
      </c>
      <c r="E1106" s="22" t="s">
        <v>222</v>
      </c>
      <c r="F1106" s="22" t="s">
        <v>12</v>
      </c>
      <c r="G1106" s="22" t="s">
        <v>7</v>
      </c>
      <c r="H1106" s="22" t="s">
        <v>385</v>
      </c>
      <c r="I1106" s="19" t="str">
        <f>'Extraction IP'!F1106&amp;'Extraction IP'!G1106</f>
        <v>E7</v>
      </c>
      <c r="J1106" s="46">
        <f t="array" ref="J1106">INDEX(H:H,MATCH(1,(K1106=A:A)*(L1106=G:G),0))</f>
        <v>0</v>
      </c>
    </row>
    <row r="1107" spans="1:10" s="9" customFormat="1" x14ac:dyDescent="0.25">
      <c r="A1107" s="22" t="s">
        <v>1990</v>
      </c>
      <c r="B1107" s="22" t="s">
        <v>222</v>
      </c>
      <c r="C1107" s="22" t="s">
        <v>4</v>
      </c>
      <c r="D1107" s="22" t="s">
        <v>10</v>
      </c>
      <c r="E1107" s="22" t="s">
        <v>222</v>
      </c>
      <c r="F1107" s="22" t="s">
        <v>12</v>
      </c>
      <c r="G1107" s="22" t="s">
        <v>0</v>
      </c>
      <c r="H1107" s="22" t="s">
        <v>389</v>
      </c>
      <c r="I1107" s="19" t="str">
        <f>'Extraction IP'!F1107&amp;'Extraction IP'!G1107</f>
        <v>E3</v>
      </c>
      <c r="J1107" s="46">
        <f t="array" ref="J1107">INDEX(H:H,MATCH(1,(K1107=A:A)*(L1107=G:G),0))</f>
        <v>0</v>
      </c>
    </row>
    <row r="1108" spans="1:10" s="9" customFormat="1" x14ac:dyDescent="0.25">
      <c r="A1108" s="22" t="s">
        <v>1990</v>
      </c>
      <c r="B1108" s="22" t="s">
        <v>222</v>
      </c>
      <c r="C1108" s="22" t="s">
        <v>4</v>
      </c>
      <c r="D1108" s="22" t="s">
        <v>10</v>
      </c>
      <c r="E1108" s="22" t="s">
        <v>222</v>
      </c>
      <c r="F1108" s="22" t="s">
        <v>12</v>
      </c>
      <c r="G1108" s="22" t="s">
        <v>6</v>
      </c>
      <c r="H1108" s="22" t="s">
        <v>398</v>
      </c>
      <c r="I1108" s="19" t="str">
        <f>'Extraction IP'!F1108&amp;'Extraction IP'!G1108</f>
        <v>E11</v>
      </c>
      <c r="J1108" s="46">
        <f t="array" ref="J1108">INDEX(H:H,MATCH(1,(K1108=A:A)*(L1108=G:G),0))</f>
        <v>0</v>
      </c>
    </row>
    <row r="1109" spans="1:10" s="9" customFormat="1" x14ac:dyDescent="0.25">
      <c r="A1109" s="22" t="s">
        <v>1991</v>
      </c>
      <c r="B1109" s="22" t="s">
        <v>222</v>
      </c>
      <c r="C1109" s="22" t="s">
        <v>4</v>
      </c>
      <c r="D1109" s="22" t="s">
        <v>10</v>
      </c>
      <c r="E1109" s="22" t="s">
        <v>222</v>
      </c>
      <c r="F1109" s="22" t="s">
        <v>1723</v>
      </c>
      <c r="G1109" s="22" t="s">
        <v>0</v>
      </c>
      <c r="H1109" s="22" t="s">
        <v>388</v>
      </c>
      <c r="I1109" s="19" t="str">
        <f>'Extraction IP'!F1109&amp;'Extraction IP'!G1109</f>
        <v>G3</v>
      </c>
      <c r="J1109" s="46">
        <f t="array" ref="J1109">INDEX(H:H,MATCH(1,(K1109=A:A)*(L1109=G:G),0))</f>
        <v>0</v>
      </c>
    </row>
    <row r="1110" spans="1:10" s="9" customFormat="1" x14ac:dyDescent="0.25">
      <c r="A1110" s="22" t="s">
        <v>1991</v>
      </c>
      <c r="B1110" s="22" t="s">
        <v>222</v>
      </c>
      <c r="C1110" s="22" t="s">
        <v>4</v>
      </c>
      <c r="D1110" s="22" t="s">
        <v>10</v>
      </c>
      <c r="E1110" s="22" t="s">
        <v>222</v>
      </c>
      <c r="F1110" s="22" t="s">
        <v>149</v>
      </c>
      <c r="G1110" s="22" t="s">
        <v>6</v>
      </c>
      <c r="H1110" s="22" t="s">
        <v>392</v>
      </c>
      <c r="I1110" s="19" t="str">
        <f>'Extraction IP'!F1110&amp;'Extraction IP'!G1110</f>
        <v>C11</v>
      </c>
      <c r="J1110" s="46">
        <f t="array" ref="J1110">INDEX(H:H,MATCH(1,(K1110=A:A)*(L1110=G:G),0))</f>
        <v>0</v>
      </c>
    </row>
    <row r="1111" spans="1:10" s="9" customFormat="1" x14ac:dyDescent="0.25">
      <c r="A1111" s="22" t="s">
        <v>1991</v>
      </c>
      <c r="B1111" s="22" t="s">
        <v>222</v>
      </c>
      <c r="C1111" s="22" t="s">
        <v>4</v>
      </c>
      <c r="D1111" s="22" t="s">
        <v>10</v>
      </c>
      <c r="E1111" s="22" t="s">
        <v>222</v>
      </c>
      <c r="F1111" s="22" t="s">
        <v>149</v>
      </c>
      <c r="G1111" s="22" t="s">
        <v>7</v>
      </c>
      <c r="H1111" s="22" t="s">
        <v>393</v>
      </c>
      <c r="I1111" s="19" t="str">
        <f>'Extraction IP'!F1111&amp;'Extraction IP'!G1111</f>
        <v>C7</v>
      </c>
      <c r="J1111" s="46">
        <f t="array" ref="J1111">INDEX(H:H,MATCH(1,(K1111=A:A)*(L1111=G:G),0))</f>
        <v>0</v>
      </c>
    </row>
    <row r="1112" spans="1:10" s="9" customFormat="1" x14ac:dyDescent="0.25">
      <c r="A1112" s="22" t="s">
        <v>1991</v>
      </c>
      <c r="B1112" s="22" t="s">
        <v>222</v>
      </c>
      <c r="C1112" s="22" t="s">
        <v>4</v>
      </c>
      <c r="D1112" s="22" t="s">
        <v>10</v>
      </c>
      <c r="E1112" s="22" t="s">
        <v>222</v>
      </c>
      <c r="F1112" s="22" t="s">
        <v>149</v>
      </c>
      <c r="G1112" s="22" t="s">
        <v>0</v>
      </c>
      <c r="H1112" s="22" t="s">
        <v>394</v>
      </c>
      <c r="I1112" s="19" t="str">
        <f>'Extraction IP'!F1112&amp;'Extraction IP'!G1112</f>
        <v>C3</v>
      </c>
      <c r="J1112" s="46">
        <f t="array" ref="J1112">INDEX(H:H,MATCH(1,(K1112=A:A)*(L1112=G:G),0))</f>
        <v>0</v>
      </c>
    </row>
    <row r="1113" spans="1:10" s="9" customFormat="1" x14ac:dyDescent="0.25">
      <c r="A1113" s="22" t="s">
        <v>1992</v>
      </c>
      <c r="B1113" s="22" t="s">
        <v>222</v>
      </c>
      <c r="C1113" s="22" t="s">
        <v>4</v>
      </c>
      <c r="D1113" s="22" t="s">
        <v>10</v>
      </c>
      <c r="E1113" s="22" t="s">
        <v>222</v>
      </c>
      <c r="F1113" s="22" t="s">
        <v>400</v>
      </c>
      <c r="G1113" s="22" t="s">
        <v>6</v>
      </c>
      <c r="H1113" s="22" t="s">
        <v>399</v>
      </c>
      <c r="I1113" s="19" t="str">
        <f>'Extraction IP'!F1113&amp;'Extraction IP'!G1113</f>
        <v>C311</v>
      </c>
      <c r="J1113" s="46">
        <f t="array" ref="J1113">INDEX(H:H,MATCH(1,(K1113=A:A)*(L1113=G:G),0))</f>
        <v>0</v>
      </c>
    </row>
    <row r="1114" spans="1:10" s="9" customFormat="1" x14ac:dyDescent="0.25">
      <c r="A1114" s="22" t="s">
        <v>1992</v>
      </c>
      <c r="B1114" s="22" t="s">
        <v>222</v>
      </c>
      <c r="C1114" s="22" t="s">
        <v>4</v>
      </c>
      <c r="D1114" s="22" t="s">
        <v>10</v>
      </c>
      <c r="E1114" s="22" t="s">
        <v>222</v>
      </c>
      <c r="F1114" s="22" t="s">
        <v>400</v>
      </c>
      <c r="G1114" s="22" t="s">
        <v>7</v>
      </c>
      <c r="H1114" s="22" t="s">
        <v>401</v>
      </c>
      <c r="I1114" s="19" t="str">
        <f>'Extraction IP'!F1114&amp;'Extraction IP'!G1114</f>
        <v>C37</v>
      </c>
      <c r="J1114" s="46">
        <f t="array" ref="J1114">INDEX(H:H,MATCH(1,(K1114=A:A)*(L1114=G:G),0))</f>
        <v>0</v>
      </c>
    </row>
    <row r="1115" spans="1:10" s="9" customFormat="1" x14ac:dyDescent="0.25">
      <c r="A1115" s="22" t="s">
        <v>1992</v>
      </c>
      <c r="B1115" s="22" t="s">
        <v>222</v>
      </c>
      <c r="C1115" s="22" t="s">
        <v>4</v>
      </c>
      <c r="D1115" s="22" t="s">
        <v>10</v>
      </c>
      <c r="E1115" s="22" t="s">
        <v>222</v>
      </c>
      <c r="F1115" s="22" t="s">
        <v>400</v>
      </c>
      <c r="G1115" s="22" t="s">
        <v>0</v>
      </c>
      <c r="H1115" s="22" t="s">
        <v>402</v>
      </c>
      <c r="I1115" s="19" t="str">
        <f>'Extraction IP'!F1115&amp;'Extraction IP'!G1115</f>
        <v>C33</v>
      </c>
      <c r="J1115" s="46">
        <f t="array" ref="J1115">INDEX(H:H,MATCH(1,(K1115=A:A)*(L1115=G:G),0))</f>
        <v>0</v>
      </c>
    </row>
    <row r="1116" spans="1:10" s="9" customFormat="1" x14ac:dyDescent="0.25">
      <c r="A1116" s="22" t="s">
        <v>1993</v>
      </c>
      <c r="B1116" s="22" t="s">
        <v>222</v>
      </c>
      <c r="C1116" s="22" t="s">
        <v>4</v>
      </c>
      <c r="D1116" s="22" t="s">
        <v>10</v>
      </c>
      <c r="E1116" s="22" t="s">
        <v>222</v>
      </c>
      <c r="F1116" s="22" t="s">
        <v>149</v>
      </c>
      <c r="G1116" s="22" t="s">
        <v>6</v>
      </c>
      <c r="H1116" s="22" t="s">
        <v>390</v>
      </c>
      <c r="I1116" s="19" t="str">
        <f>'Extraction IP'!F1116&amp;'Extraction IP'!G1116</f>
        <v>C11</v>
      </c>
      <c r="J1116" s="46">
        <f t="array" ref="J1116">INDEX(H:H,MATCH(1,(K1116=A:A)*(L1116=G:G),0))</f>
        <v>0</v>
      </c>
    </row>
    <row r="1117" spans="1:10" s="9" customFormat="1" x14ac:dyDescent="0.25">
      <c r="A1117" s="22" t="s">
        <v>1993</v>
      </c>
      <c r="B1117" s="22" t="s">
        <v>222</v>
      </c>
      <c r="C1117" s="22" t="s">
        <v>4</v>
      </c>
      <c r="D1117" s="22" t="s">
        <v>10</v>
      </c>
      <c r="E1117" s="22" t="s">
        <v>222</v>
      </c>
      <c r="F1117" s="22" t="s">
        <v>149</v>
      </c>
      <c r="G1117" s="22" t="s">
        <v>0</v>
      </c>
      <c r="H1117" s="22" t="s">
        <v>391</v>
      </c>
      <c r="I1117" s="19" t="str">
        <f>'Extraction IP'!F1117&amp;'Extraction IP'!G1117</f>
        <v>C3</v>
      </c>
      <c r="J1117" s="46">
        <f t="array" ref="J1117">INDEX(H:H,MATCH(1,(K1117=A:A)*(L1117=G:G),0))</f>
        <v>0</v>
      </c>
    </row>
    <row r="1118" spans="1:10" s="9" customFormat="1" x14ac:dyDescent="0.25">
      <c r="A1118" s="22" t="s">
        <v>1993</v>
      </c>
      <c r="B1118" s="22" t="s">
        <v>222</v>
      </c>
      <c r="C1118" s="22" t="s">
        <v>4</v>
      </c>
      <c r="D1118" s="22" t="s">
        <v>10</v>
      </c>
      <c r="E1118" s="22" t="s">
        <v>222</v>
      </c>
      <c r="F1118" s="22" t="s">
        <v>36</v>
      </c>
      <c r="G1118" s="22" t="s">
        <v>0</v>
      </c>
      <c r="H1118" s="22" t="s">
        <v>403</v>
      </c>
      <c r="I1118" s="19" t="str">
        <f>'Extraction IP'!F1118&amp;'Extraction IP'!G1118</f>
        <v>H3</v>
      </c>
      <c r="J1118" s="46">
        <f t="array" ref="J1118">INDEX(H:H,MATCH(1,(K1118=A:A)*(L1118=G:G),0))</f>
        <v>0</v>
      </c>
    </row>
    <row r="1119" spans="1:10" s="9" customFormat="1" x14ac:dyDescent="0.25">
      <c r="A1119" s="22" t="s">
        <v>1993</v>
      </c>
      <c r="B1119" s="22" t="s">
        <v>222</v>
      </c>
      <c r="C1119" s="22" t="s">
        <v>4</v>
      </c>
      <c r="D1119" s="22" t="s">
        <v>10</v>
      </c>
      <c r="E1119" s="22" t="s">
        <v>222</v>
      </c>
      <c r="F1119" s="22" t="s">
        <v>1723</v>
      </c>
      <c r="G1119" s="22" t="s">
        <v>6</v>
      </c>
      <c r="H1119" s="22" t="s">
        <v>404</v>
      </c>
      <c r="I1119" s="19" t="str">
        <f>'Extraction IP'!F1119&amp;'Extraction IP'!G1119</f>
        <v>G11</v>
      </c>
      <c r="J1119" s="46">
        <f t="array" ref="J1119">INDEX(H:H,MATCH(1,(K1119=A:A)*(L1119=G:G),0))</f>
        <v>0</v>
      </c>
    </row>
    <row r="1120" spans="1:10" s="9" customFormat="1" x14ac:dyDescent="0.25">
      <c r="A1120" s="22" t="s">
        <v>1993</v>
      </c>
      <c r="B1120" s="22" t="s">
        <v>222</v>
      </c>
      <c r="C1120" s="22" t="s">
        <v>4</v>
      </c>
      <c r="D1120" s="22" t="s">
        <v>10</v>
      </c>
      <c r="E1120" s="22" t="s">
        <v>222</v>
      </c>
      <c r="F1120" s="22" t="s">
        <v>1723</v>
      </c>
      <c r="G1120" s="22" t="s">
        <v>7</v>
      </c>
      <c r="H1120" s="22" t="s">
        <v>405</v>
      </c>
      <c r="I1120" s="19" t="str">
        <f>'Extraction IP'!F1120&amp;'Extraction IP'!G1120</f>
        <v>G7</v>
      </c>
      <c r="J1120" s="46">
        <f t="array" ref="J1120">INDEX(H:H,MATCH(1,(K1120=A:A)*(L1120=G:G),0))</f>
        <v>0</v>
      </c>
    </row>
    <row r="1121" spans="1:10" s="9" customFormat="1" x14ac:dyDescent="0.25">
      <c r="A1121" s="22" t="s">
        <v>1993</v>
      </c>
      <c r="B1121" s="22" t="s">
        <v>222</v>
      </c>
      <c r="C1121" s="22" t="s">
        <v>4</v>
      </c>
      <c r="D1121" s="22" t="s">
        <v>10</v>
      </c>
      <c r="E1121" s="22" t="s">
        <v>222</v>
      </c>
      <c r="F1121" s="22" t="s">
        <v>1723</v>
      </c>
      <c r="G1121" s="22" t="s">
        <v>0</v>
      </c>
      <c r="H1121" s="22" t="s">
        <v>406</v>
      </c>
      <c r="I1121" s="19" t="str">
        <f>'Extraction IP'!F1121&amp;'Extraction IP'!G1121</f>
        <v>G3</v>
      </c>
      <c r="J1121" s="46">
        <f t="array" ref="J1121">INDEX(H:H,MATCH(1,(K1121=A:A)*(L1121=G:G),0))</f>
        <v>0</v>
      </c>
    </row>
    <row r="1122" spans="1:10" s="9" customFormat="1" x14ac:dyDescent="0.25">
      <c r="A1122" s="22" t="s">
        <v>1993</v>
      </c>
      <c r="B1122" s="22" t="s">
        <v>222</v>
      </c>
      <c r="C1122" s="22" t="s">
        <v>4</v>
      </c>
      <c r="D1122" s="22" t="s">
        <v>10</v>
      </c>
      <c r="E1122" s="22" t="s">
        <v>222</v>
      </c>
      <c r="F1122" s="22" t="s">
        <v>149</v>
      </c>
      <c r="G1122" s="22" t="s">
        <v>7</v>
      </c>
      <c r="H1122" s="22" t="s">
        <v>407</v>
      </c>
      <c r="I1122" s="19" t="str">
        <f>'Extraction IP'!F1122&amp;'Extraction IP'!G1122</f>
        <v>C7</v>
      </c>
      <c r="J1122" s="46">
        <f t="array" ref="J1122">INDEX(H:H,MATCH(1,(K1122=A:A)*(L1122=G:G),0))</f>
        <v>0</v>
      </c>
    </row>
    <row r="1123" spans="1:10" s="9" customFormat="1" x14ac:dyDescent="0.25">
      <c r="A1123" s="22" t="s">
        <v>1994</v>
      </c>
      <c r="B1123" s="22" t="s">
        <v>222</v>
      </c>
      <c r="C1123" s="22" t="s">
        <v>4</v>
      </c>
      <c r="D1123" s="22" t="s">
        <v>10</v>
      </c>
      <c r="E1123" s="22" t="s">
        <v>222</v>
      </c>
      <c r="F1123" s="22" t="s">
        <v>20</v>
      </c>
      <c r="G1123" s="22" t="s">
        <v>6</v>
      </c>
      <c r="H1123" s="22" t="s">
        <v>480</v>
      </c>
      <c r="I1123" s="19" t="str">
        <f>'Extraction IP'!F1123&amp;'Extraction IP'!G1123</f>
        <v>D11</v>
      </c>
      <c r="J1123" s="46">
        <f t="array" ref="J1123">INDEX(H:H,MATCH(1,(K1123=A:A)*(L1123=G:G),0))</f>
        <v>0</v>
      </c>
    </row>
    <row r="1124" spans="1:10" s="9" customFormat="1" x14ac:dyDescent="0.25">
      <c r="A1124" s="22" t="s">
        <v>1994</v>
      </c>
      <c r="B1124" s="22" t="s">
        <v>222</v>
      </c>
      <c r="C1124" s="22" t="s">
        <v>4</v>
      </c>
      <c r="D1124" s="22" t="s">
        <v>10</v>
      </c>
      <c r="E1124" s="22" t="s">
        <v>222</v>
      </c>
      <c r="F1124" s="22" t="s">
        <v>20</v>
      </c>
      <c r="G1124" s="22" t="s">
        <v>7</v>
      </c>
      <c r="H1124" s="22" t="s">
        <v>481</v>
      </c>
      <c r="I1124" s="19" t="str">
        <f>'Extraction IP'!F1124&amp;'Extraction IP'!G1124</f>
        <v>D7</v>
      </c>
      <c r="J1124" s="46">
        <f t="array" ref="J1124">INDEX(H:H,MATCH(1,(K1124=A:A)*(L1124=G:G),0))</f>
        <v>0</v>
      </c>
    </row>
    <row r="1125" spans="1:10" s="9" customFormat="1" x14ac:dyDescent="0.25">
      <c r="A1125" s="22" t="s">
        <v>1994</v>
      </c>
      <c r="B1125" s="22" t="s">
        <v>222</v>
      </c>
      <c r="C1125" s="22" t="s">
        <v>4</v>
      </c>
      <c r="D1125" s="22" t="s">
        <v>10</v>
      </c>
      <c r="E1125" s="22" t="s">
        <v>222</v>
      </c>
      <c r="F1125" s="22" t="s">
        <v>20</v>
      </c>
      <c r="G1125" s="22" t="s">
        <v>0</v>
      </c>
      <c r="H1125" s="22" t="s">
        <v>482</v>
      </c>
      <c r="I1125" s="19" t="str">
        <f>'Extraction IP'!F1125&amp;'Extraction IP'!G1125</f>
        <v>D3</v>
      </c>
      <c r="J1125" s="46">
        <f t="array" ref="J1125">INDEX(H:H,MATCH(1,(K1125=A:A)*(L1125=G:G),0))</f>
        <v>0</v>
      </c>
    </row>
    <row r="1126" spans="1:10" s="9" customFormat="1" x14ac:dyDescent="0.25">
      <c r="A1126" s="22" t="s">
        <v>1994</v>
      </c>
      <c r="B1126" s="22" t="s">
        <v>222</v>
      </c>
      <c r="C1126" s="22" t="s">
        <v>4</v>
      </c>
      <c r="D1126" s="22" t="s">
        <v>10</v>
      </c>
      <c r="E1126" s="22" t="s">
        <v>222</v>
      </c>
      <c r="F1126" s="22" t="s">
        <v>32</v>
      </c>
      <c r="G1126" s="22" t="s">
        <v>6</v>
      </c>
      <c r="H1126" s="22" t="s">
        <v>483</v>
      </c>
      <c r="I1126" s="19" t="str">
        <f>'Extraction IP'!F1126&amp;'Extraction IP'!G1126</f>
        <v>A11</v>
      </c>
      <c r="J1126" s="46">
        <f t="array" ref="J1126">INDEX(H:H,MATCH(1,(K1126=A:A)*(L1126=G:G),0))</f>
        <v>0</v>
      </c>
    </row>
    <row r="1127" spans="1:10" s="9" customFormat="1" x14ac:dyDescent="0.25">
      <c r="A1127" s="22" t="s">
        <v>1994</v>
      </c>
      <c r="B1127" s="22" t="s">
        <v>222</v>
      </c>
      <c r="C1127" s="22" t="s">
        <v>4</v>
      </c>
      <c r="D1127" s="22" t="s">
        <v>10</v>
      </c>
      <c r="E1127" s="22" t="s">
        <v>222</v>
      </c>
      <c r="F1127" s="22" t="s">
        <v>28</v>
      </c>
      <c r="G1127" s="22" t="s">
        <v>6</v>
      </c>
      <c r="H1127" s="22" t="s">
        <v>484</v>
      </c>
      <c r="I1127" s="19" t="str">
        <f>'Extraction IP'!F1127&amp;'Extraction IP'!G1127</f>
        <v>B11</v>
      </c>
      <c r="J1127" s="46">
        <f t="array" ref="J1127">INDEX(H:H,MATCH(1,(K1127=A:A)*(L1127=G:G),0))</f>
        <v>0</v>
      </c>
    </row>
    <row r="1128" spans="1:10" s="9" customFormat="1" x14ac:dyDescent="0.25">
      <c r="A1128" s="22" t="s">
        <v>1994</v>
      </c>
      <c r="B1128" s="22" t="s">
        <v>222</v>
      </c>
      <c r="C1128" s="22" t="s">
        <v>4</v>
      </c>
      <c r="D1128" s="22" t="s">
        <v>10</v>
      </c>
      <c r="E1128" s="22" t="s">
        <v>222</v>
      </c>
      <c r="F1128" s="22" t="s">
        <v>28</v>
      </c>
      <c r="G1128" s="22" t="s">
        <v>7</v>
      </c>
      <c r="H1128" s="22" t="s">
        <v>485</v>
      </c>
      <c r="I1128" s="19" t="str">
        <f>'Extraction IP'!F1128&amp;'Extraction IP'!G1128</f>
        <v>B7</v>
      </c>
      <c r="J1128" s="46">
        <f t="array" ref="J1128">INDEX(H:H,MATCH(1,(K1128=A:A)*(L1128=G:G),0))</f>
        <v>0</v>
      </c>
    </row>
    <row r="1129" spans="1:10" s="9" customFormat="1" x14ac:dyDescent="0.25">
      <c r="A1129" s="22" t="s">
        <v>1994</v>
      </c>
      <c r="B1129" s="22" t="s">
        <v>222</v>
      </c>
      <c r="C1129" s="22" t="s">
        <v>4</v>
      </c>
      <c r="D1129" s="22" t="s">
        <v>10</v>
      </c>
      <c r="E1129" s="22" t="s">
        <v>222</v>
      </c>
      <c r="F1129" s="22" t="s">
        <v>32</v>
      </c>
      <c r="G1129" s="22" t="s">
        <v>0</v>
      </c>
      <c r="H1129" s="22" t="s">
        <v>486</v>
      </c>
      <c r="I1129" s="19" t="str">
        <f>'Extraction IP'!F1129&amp;'Extraction IP'!G1129</f>
        <v>A3</v>
      </c>
      <c r="J1129" s="46">
        <f t="array" ref="J1129">INDEX(H:H,MATCH(1,(K1129=A:A)*(L1129=G:G),0))</f>
        <v>0</v>
      </c>
    </row>
    <row r="1130" spans="1:10" s="9" customFormat="1" x14ac:dyDescent="0.25">
      <c r="A1130" s="22" t="s">
        <v>1994</v>
      </c>
      <c r="B1130" s="22" t="s">
        <v>222</v>
      </c>
      <c r="C1130" s="22" t="s">
        <v>4</v>
      </c>
      <c r="D1130" s="22" t="s">
        <v>10</v>
      </c>
      <c r="E1130" s="22" t="s">
        <v>222</v>
      </c>
      <c r="F1130" s="22" t="s">
        <v>32</v>
      </c>
      <c r="G1130" s="22" t="s">
        <v>7</v>
      </c>
      <c r="H1130" s="22" t="s">
        <v>487</v>
      </c>
      <c r="I1130" s="19" t="str">
        <f>'Extraction IP'!F1130&amp;'Extraction IP'!G1130</f>
        <v>A7</v>
      </c>
      <c r="J1130" s="46">
        <f t="array" ref="J1130">INDEX(H:H,MATCH(1,(K1130=A:A)*(L1130=G:G),0))</f>
        <v>0</v>
      </c>
    </row>
    <row r="1131" spans="1:10" s="9" customFormat="1" x14ac:dyDescent="0.25">
      <c r="A1131" s="22" t="s">
        <v>1994</v>
      </c>
      <c r="B1131" s="22" t="s">
        <v>222</v>
      </c>
      <c r="C1131" s="22" t="s">
        <v>4</v>
      </c>
      <c r="D1131" s="22" t="s">
        <v>10</v>
      </c>
      <c r="E1131" s="22" t="s">
        <v>222</v>
      </c>
      <c r="F1131" s="22" t="s">
        <v>28</v>
      </c>
      <c r="G1131" s="22" t="s">
        <v>0</v>
      </c>
      <c r="H1131" s="22" t="s">
        <v>488</v>
      </c>
      <c r="I1131" s="19" t="str">
        <f>'Extraction IP'!F1131&amp;'Extraction IP'!G1131</f>
        <v>B3</v>
      </c>
      <c r="J1131" s="46">
        <f t="array" ref="J1131">INDEX(H:H,MATCH(1,(K1131=A:A)*(L1131=G:G),0))</f>
        <v>0</v>
      </c>
    </row>
    <row r="1132" spans="1:10" s="9" customFormat="1" x14ac:dyDescent="0.25">
      <c r="A1132" s="22" t="s">
        <v>1995</v>
      </c>
      <c r="B1132" s="22" t="s">
        <v>222</v>
      </c>
      <c r="C1132" s="22" t="s">
        <v>4</v>
      </c>
      <c r="D1132" s="22" t="s">
        <v>10</v>
      </c>
      <c r="E1132" s="22" t="s">
        <v>222</v>
      </c>
      <c r="F1132" s="22" t="s">
        <v>490</v>
      </c>
      <c r="G1132" s="22" t="s">
        <v>6</v>
      </c>
      <c r="H1132" s="22" t="s">
        <v>489</v>
      </c>
      <c r="I1132" s="19" t="str">
        <f>'Extraction IP'!F1132&amp;'Extraction IP'!G1132</f>
        <v>D311</v>
      </c>
      <c r="J1132" s="46">
        <f t="array" ref="J1132">INDEX(H:H,MATCH(1,(K1132=A:A)*(L1132=G:G),0))</f>
        <v>0</v>
      </c>
    </row>
    <row r="1133" spans="1:10" s="9" customFormat="1" x14ac:dyDescent="0.25">
      <c r="A1133" s="22" t="s">
        <v>1995</v>
      </c>
      <c r="B1133" s="22" t="s">
        <v>222</v>
      </c>
      <c r="C1133" s="22" t="s">
        <v>4</v>
      </c>
      <c r="D1133" s="22" t="s">
        <v>10</v>
      </c>
      <c r="E1133" s="22" t="s">
        <v>222</v>
      </c>
      <c r="F1133" s="22" t="s">
        <v>492</v>
      </c>
      <c r="G1133" s="22" t="s">
        <v>7</v>
      </c>
      <c r="H1133" s="22" t="s">
        <v>491</v>
      </c>
      <c r="I1133" s="19" t="str">
        <f>'Extraction IP'!F1133&amp;'Extraction IP'!G1133</f>
        <v>E37</v>
      </c>
      <c r="J1133" s="46">
        <f t="array" ref="J1133">INDEX(H:H,MATCH(1,(K1133=A:A)*(L1133=G:G),0))</f>
        <v>0</v>
      </c>
    </row>
    <row r="1134" spans="1:10" s="9" customFormat="1" x14ac:dyDescent="0.25">
      <c r="A1134" s="22" t="s">
        <v>1995</v>
      </c>
      <c r="B1134" s="22" t="s">
        <v>222</v>
      </c>
      <c r="C1134" s="22" t="s">
        <v>4</v>
      </c>
      <c r="D1134" s="22" t="s">
        <v>10</v>
      </c>
      <c r="E1134" s="22" t="s">
        <v>222</v>
      </c>
      <c r="F1134" s="22" t="s">
        <v>490</v>
      </c>
      <c r="G1134" s="22" t="s">
        <v>0</v>
      </c>
      <c r="H1134" s="22" t="s">
        <v>493</v>
      </c>
      <c r="I1134" s="19" t="str">
        <f>'Extraction IP'!F1134&amp;'Extraction IP'!G1134</f>
        <v>D33</v>
      </c>
      <c r="J1134" s="46">
        <f t="array" ref="J1134">INDEX(H:H,MATCH(1,(K1134=A:A)*(L1134=G:G),0))</f>
        <v>0</v>
      </c>
    </row>
    <row r="1135" spans="1:10" s="9" customFormat="1" x14ac:dyDescent="0.25">
      <c r="A1135" s="22" t="s">
        <v>1995</v>
      </c>
      <c r="B1135" s="22" t="s">
        <v>222</v>
      </c>
      <c r="C1135" s="22" t="s">
        <v>4</v>
      </c>
      <c r="D1135" s="22" t="s">
        <v>10</v>
      </c>
      <c r="E1135" s="22" t="s">
        <v>222</v>
      </c>
      <c r="F1135" s="22" t="s">
        <v>492</v>
      </c>
      <c r="G1135" s="22" t="s">
        <v>6</v>
      </c>
      <c r="H1135" s="22" t="s">
        <v>494</v>
      </c>
      <c r="I1135" s="19" t="str">
        <f>'Extraction IP'!F1135&amp;'Extraction IP'!G1135</f>
        <v>E311</v>
      </c>
      <c r="J1135" s="46">
        <f t="array" ref="J1135">INDEX(H:H,MATCH(1,(K1135=A:A)*(L1135=G:G),0))</f>
        <v>0</v>
      </c>
    </row>
    <row r="1136" spans="1:10" s="9" customFormat="1" x14ac:dyDescent="0.25">
      <c r="A1136" s="22" t="s">
        <v>1995</v>
      </c>
      <c r="B1136" s="22" t="s">
        <v>222</v>
      </c>
      <c r="C1136" s="22" t="s">
        <v>4</v>
      </c>
      <c r="D1136" s="22" t="s">
        <v>10</v>
      </c>
      <c r="E1136" s="22" t="s">
        <v>222</v>
      </c>
      <c r="F1136" s="22" t="s">
        <v>492</v>
      </c>
      <c r="G1136" s="22" t="s">
        <v>0</v>
      </c>
      <c r="H1136" s="22" t="s">
        <v>495</v>
      </c>
      <c r="I1136" s="19" t="str">
        <f>'Extraction IP'!F1136&amp;'Extraction IP'!G1136</f>
        <v>E33</v>
      </c>
      <c r="J1136" s="46">
        <f t="array" ref="J1136">INDEX(H:H,MATCH(1,(K1136=A:A)*(L1136=G:G),0))</f>
        <v>0</v>
      </c>
    </row>
    <row r="1137" spans="1:10" s="9" customFormat="1" x14ac:dyDescent="0.25">
      <c r="A1137" s="22" t="s">
        <v>1995</v>
      </c>
      <c r="B1137" s="22" t="s">
        <v>222</v>
      </c>
      <c r="C1137" s="22" t="s">
        <v>4</v>
      </c>
      <c r="D1137" s="22" t="s">
        <v>10</v>
      </c>
      <c r="E1137" s="22" t="s">
        <v>222</v>
      </c>
      <c r="F1137" s="22" t="s">
        <v>36</v>
      </c>
      <c r="G1137" s="22" t="s">
        <v>6</v>
      </c>
      <c r="H1137" s="22" t="s">
        <v>496</v>
      </c>
      <c r="I1137" s="19" t="str">
        <f>'Extraction IP'!F1137&amp;'Extraction IP'!G1137</f>
        <v>H11</v>
      </c>
      <c r="J1137" s="46">
        <f t="array" ref="J1137">INDEX(H:H,MATCH(1,(K1137=A:A)*(L1137=G:G),0))</f>
        <v>0</v>
      </c>
    </row>
    <row r="1138" spans="1:10" s="9" customFormat="1" x14ac:dyDescent="0.25">
      <c r="A1138" s="22" t="s">
        <v>1995</v>
      </c>
      <c r="B1138" s="22" t="s">
        <v>222</v>
      </c>
      <c r="C1138" s="22" t="s">
        <v>4</v>
      </c>
      <c r="D1138" s="22" t="s">
        <v>10</v>
      </c>
      <c r="E1138" s="22" t="s">
        <v>222</v>
      </c>
      <c r="F1138" s="22" t="s">
        <v>36</v>
      </c>
      <c r="G1138" s="22" t="s">
        <v>7</v>
      </c>
      <c r="H1138" s="22" t="s">
        <v>497</v>
      </c>
      <c r="I1138" s="19" t="str">
        <f>'Extraction IP'!F1138&amp;'Extraction IP'!G1138</f>
        <v>H7</v>
      </c>
      <c r="J1138" s="46">
        <f t="array" ref="J1138">INDEX(H:H,MATCH(1,(K1138=A:A)*(L1138=G:G),0))</f>
        <v>0</v>
      </c>
    </row>
    <row r="1139" spans="1:10" s="9" customFormat="1" x14ac:dyDescent="0.25">
      <c r="A1139" s="22" t="s">
        <v>1995</v>
      </c>
      <c r="B1139" s="22" t="s">
        <v>222</v>
      </c>
      <c r="C1139" s="22" t="s">
        <v>4</v>
      </c>
      <c r="D1139" s="22" t="s">
        <v>10</v>
      </c>
      <c r="E1139" s="22" t="s">
        <v>222</v>
      </c>
      <c r="F1139" s="22" t="s">
        <v>36</v>
      </c>
      <c r="G1139" s="22" t="s">
        <v>0</v>
      </c>
      <c r="H1139" s="22" t="s">
        <v>498</v>
      </c>
      <c r="I1139" s="19" t="str">
        <f>'Extraction IP'!F1139&amp;'Extraction IP'!G1139</f>
        <v>H3</v>
      </c>
      <c r="J1139" s="46">
        <f t="array" ref="J1139">INDEX(H:H,MATCH(1,(K1139=A:A)*(L1139=G:G),0))</f>
        <v>0</v>
      </c>
    </row>
    <row r="1140" spans="1:10" s="9" customFormat="1" x14ac:dyDescent="0.25">
      <c r="A1140" s="22" t="s">
        <v>1995</v>
      </c>
      <c r="B1140" s="22" t="s">
        <v>222</v>
      </c>
      <c r="C1140" s="22" t="s">
        <v>4</v>
      </c>
      <c r="D1140" s="22" t="s">
        <v>10</v>
      </c>
      <c r="E1140" s="22" t="s">
        <v>222</v>
      </c>
      <c r="F1140" s="22" t="s">
        <v>490</v>
      </c>
      <c r="G1140" s="22" t="s">
        <v>7</v>
      </c>
      <c r="H1140" s="22" t="s">
        <v>499</v>
      </c>
      <c r="I1140" s="19" t="str">
        <f>'Extraction IP'!F1140&amp;'Extraction IP'!G1140</f>
        <v>D37</v>
      </c>
      <c r="J1140" s="46">
        <f t="array" ref="J1140">INDEX(H:H,MATCH(1,(K1140=A:A)*(L1140=G:G),0))</f>
        <v>0</v>
      </c>
    </row>
    <row r="1141" spans="1:10" s="9" customFormat="1" x14ac:dyDescent="0.25">
      <c r="A1141" s="22" t="s">
        <v>1996</v>
      </c>
      <c r="B1141" s="22" t="s">
        <v>222</v>
      </c>
      <c r="C1141" s="22" t="s">
        <v>4</v>
      </c>
      <c r="D1141" s="22" t="s">
        <v>10</v>
      </c>
      <c r="E1141" s="22" t="s">
        <v>222</v>
      </c>
      <c r="F1141" s="22" t="s">
        <v>20</v>
      </c>
      <c r="G1141" s="22" t="s">
        <v>6</v>
      </c>
      <c r="H1141" s="22" t="s">
        <v>395</v>
      </c>
      <c r="I1141" s="19" t="str">
        <f>'Extraction IP'!F1141&amp;'Extraction IP'!G1141</f>
        <v>D11</v>
      </c>
      <c r="J1141" s="46">
        <f t="array" ref="J1141">INDEX(H:H,MATCH(1,(K1141=A:A)*(L1141=G:G),0))</f>
        <v>0</v>
      </c>
    </row>
    <row r="1142" spans="1:10" s="9" customFormat="1" x14ac:dyDescent="0.25">
      <c r="A1142" s="22" t="s">
        <v>1996</v>
      </c>
      <c r="B1142" s="22" t="s">
        <v>222</v>
      </c>
      <c r="C1142" s="22" t="s">
        <v>4</v>
      </c>
      <c r="D1142" s="22" t="s">
        <v>10</v>
      </c>
      <c r="E1142" s="22" t="s">
        <v>222</v>
      </c>
      <c r="F1142" s="22" t="s">
        <v>20</v>
      </c>
      <c r="G1142" s="22" t="s">
        <v>7</v>
      </c>
      <c r="H1142" s="22" t="s">
        <v>396</v>
      </c>
      <c r="I1142" s="19" t="str">
        <f>'Extraction IP'!F1142&amp;'Extraction IP'!G1142</f>
        <v>D7</v>
      </c>
      <c r="J1142" s="46">
        <f t="array" ref="J1142">INDEX(H:H,MATCH(1,(K1142=A:A)*(L1142=G:G),0))</f>
        <v>0</v>
      </c>
    </row>
    <row r="1143" spans="1:10" s="9" customFormat="1" x14ac:dyDescent="0.25">
      <c r="A1143" s="22" t="s">
        <v>1996</v>
      </c>
      <c r="B1143" s="22" t="s">
        <v>222</v>
      </c>
      <c r="C1143" s="22" t="s">
        <v>4</v>
      </c>
      <c r="D1143" s="22" t="s">
        <v>10</v>
      </c>
      <c r="E1143" s="22" t="s">
        <v>222</v>
      </c>
      <c r="F1143" s="22" t="s">
        <v>20</v>
      </c>
      <c r="G1143" s="22" t="s">
        <v>0</v>
      </c>
      <c r="H1143" s="22" t="s">
        <v>397</v>
      </c>
      <c r="I1143" s="19" t="str">
        <f>'Extraction IP'!F1143&amp;'Extraction IP'!G1143</f>
        <v>D3</v>
      </c>
      <c r="J1143" s="46">
        <f t="array" ref="J1143">INDEX(H:H,MATCH(1,(K1143=A:A)*(L1143=G:G),0))</f>
        <v>0</v>
      </c>
    </row>
    <row r="1144" spans="1:10" s="9" customFormat="1" x14ac:dyDescent="0.25">
      <c r="A1144" s="22" t="s">
        <v>1997</v>
      </c>
      <c r="B1144" s="22" t="s">
        <v>222</v>
      </c>
      <c r="C1144" s="22" t="s">
        <v>4</v>
      </c>
      <c r="D1144" s="22" t="s">
        <v>10</v>
      </c>
      <c r="E1144" s="22" t="s">
        <v>222</v>
      </c>
      <c r="F1144" s="22" t="s">
        <v>24</v>
      </c>
      <c r="G1144" s="22" t="s">
        <v>6</v>
      </c>
      <c r="H1144" s="22" t="s">
        <v>340</v>
      </c>
      <c r="I1144" s="19" t="str">
        <f>'Extraction IP'!F1144&amp;'Extraction IP'!G1144</f>
        <v>F11</v>
      </c>
      <c r="J1144" s="46">
        <f t="array" ref="J1144">INDEX(H:H,MATCH(1,(K1144=A:A)*(L1144=G:G),0))</f>
        <v>0</v>
      </c>
    </row>
    <row r="1145" spans="1:10" s="9" customFormat="1" x14ac:dyDescent="0.25">
      <c r="A1145" s="22" t="s">
        <v>1997</v>
      </c>
      <c r="B1145" s="22" t="s">
        <v>222</v>
      </c>
      <c r="C1145" s="22" t="s">
        <v>4</v>
      </c>
      <c r="D1145" s="22" t="s">
        <v>10</v>
      </c>
      <c r="E1145" s="22" t="s">
        <v>222</v>
      </c>
      <c r="F1145" s="22" t="s">
        <v>24</v>
      </c>
      <c r="G1145" s="22" t="s">
        <v>7</v>
      </c>
      <c r="H1145" s="22" t="s">
        <v>341</v>
      </c>
      <c r="I1145" s="19" t="str">
        <f>'Extraction IP'!F1145&amp;'Extraction IP'!G1145</f>
        <v>F7</v>
      </c>
      <c r="J1145" s="46">
        <f t="array" ref="J1145">INDEX(H:H,MATCH(1,(K1145=A:A)*(L1145=G:G),0))</f>
        <v>0</v>
      </c>
    </row>
    <row r="1146" spans="1:10" s="9" customFormat="1" x14ac:dyDescent="0.25">
      <c r="A1146" s="22" t="s">
        <v>1997</v>
      </c>
      <c r="B1146" s="22" t="s">
        <v>222</v>
      </c>
      <c r="C1146" s="22" t="s">
        <v>4</v>
      </c>
      <c r="D1146" s="22" t="s">
        <v>10</v>
      </c>
      <c r="E1146" s="22" t="s">
        <v>222</v>
      </c>
      <c r="F1146" s="22" t="s">
        <v>24</v>
      </c>
      <c r="G1146" s="22" t="s">
        <v>0</v>
      </c>
      <c r="H1146" s="22" t="s">
        <v>342</v>
      </c>
      <c r="I1146" s="19" t="str">
        <f>'Extraction IP'!F1146&amp;'Extraction IP'!G1146</f>
        <v>F3</v>
      </c>
      <c r="J1146" s="46">
        <f t="array" ref="J1146">INDEX(H:H,MATCH(1,(K1146=A:A)*(L1146=G:G),0))</f>
        <v>0</v>
      </c>
    </row>
    <row r="1147" spans="1:10" s="9" customFormat="1" x14ac:dyDescent="0.25">
      <c r="A1147" s="22" t="s">
        <v>1997</v>
      </c>
      <c r="B1147" s="22" t="s">
        <v>222</v>
      </c>
      <c r="C1147" s="22" t="s">
        <v>4</v>
      </c>
      <c r="D1147" s="22" t="s">
        <v>10</v>
      </c>
      <c r="E1147" s="22" t="s">
        <v>222</v>
      </c>
      <c r="F1147" s="22" t="s">
        <v>344</v>
      </c>
      <c r="G1147" s="22" t="s">
        <v>6</v>
      </c>
      <c r="H1147" s="22" t="s">
        <v>343</v>
      </c>
      <c r="I1147" s="19" t="str">
        <f>'Extraction IP'!F1147&amp;'Extraction IP'!G1147</f>
        <v>A311</v>
      </c>
      <c r="J1147" s="46">
        <f t="array" ref="J1147">INDEX(H:H,MATCH(1,(K1147=A:A)*(L1147=G:G),0))</f>
        <v>0</v>
      </c>
    </row>
    <row r="1148" spans="1:10" s="9" customFormat="1" x14ac:dyDescent="0.25">
      <c r="A1148" s="22" t="s">
        <v>1997</v>
      </c>
      <c r="B1148" s="22" t="s">
        <v>222</v>
      </c>
      <c r="C1148" s="22" t="s">
        <v>4</v>
      </c>
      <c r="D1148" s="22" t="s">
        <v>10</v>
      </c>
      <c r="E1148" s="22" t="s">
        <v>222</v>
      </c>
      <c r="F1148" s="22" t="s">
        <v>344</v>
      </c>
      <c r="G1148" s="22" t="s">
        <v>7</v>
      </c>
      <c r="H1148" s="22" t="s">
        <v>345</v>
      </c>
      <c r="I1148" s="19" t="str">
        <f>'Extraction IP'!F1148&amp;'Extraction IP'!G1148</f>
        <v>A37</v>
      </c>
      <c r="J1148" s="46">
        <f t="array" ref="J1148">INDEX(H:H,MATCH(1,(K1148=A:A)*(L1148=G:G),0))</f>
        <v>0</v>
      </c>
    </row>
    <row r="1149" spans="1:10" s="9" customFormat="1" x14ac:dyDescent="0.25">
      <c r="A1149" s="22" t="s">
        <v>1997</v>
      </c>
      <c r="B1149" s="22" t="s">
        <v>222</v>
      </c>
      <c r="C1149" s="22" t="s">
        <v>4</v>
      </c>
      <c r="D1149" s="22" t="s">
        <v>10</v>
      </c>
      <c r="E1149" s="22" t="s">
        <v>222</v>
      </c>
      <c r="F1149" s="22" t="s">
        <v>344</v>
      </c>
      <c r="G1149" s="22" t="s">
        <v>0</v>
      </c>
      <c r="H1149" s="22" t="s">
        <v>346</v>
      </c>
      <c r="I1149" s="19" t="str">
        <f>'Extraction IP'!F1149&amp;'Extraction IP'!G1149</f>
        <v>A33</v>
      </c>
      <c r="J1149" s="46">
        <f t="array" ref="J1149">INDEX(H:H,MATCH(1,(K1149=A:A)*(L1149=G:G),0))</f>
        <v>0</v>
      </c>
    </row>
    <row r="1150" spans="1:10" s="9" customFormat="1" x14ac:dyDescent="0.25">
      <c r="A1150" s="22" t="s">
        <v>1997</v>
      </c>
      <c r="B1150" s="22" t="s">
        <v>222</v>
      </c>
      <c r="C1150" s="22" t="s">
        <v>4</v>
      </c>
      <c r="D1150" s="22" t="s">
        <v>10</v>
      </c>
      <c r="E1150" s="22" t="s">
        <v>222</v>
      </c>
      <c r="F1150" s="22" t="s">
        <v>348</v>
      </c>
      <c r="G1150" s="22" t="s">
        <v>6</v>
      </c>
      <c r="H1150" s="22" t="s">
        <v>347</v>
      </c>
      <c r="I1150" s="19" t="str">
        <f>'Extraction IP'!F1150&amp;'Extraction IP'!G1150</f>
        <v>B311</v>
      </c>
      <c r="J1150" s="46">
        <f t="array" ref="J1150">INDEX(H:H,MATCH(1,(K1150=A:A)*(L1150=G:G),0))</f>
        <v>0</v>
      </c>
    </row>
    <row r="1151" spans="1:10" s="9" customFormat="1" x14ac:dyDescent="0.25">
      <c r="A1151" s="22" t="s">
        <v>1997</v>
      </c>
      <c r="B1151" s="22" t="s">
        <v>222</v>
      </c>
      <c r="C1151" s="22" t="s">
        <v>4</v>
      </c>
      <c r="D1151" s="22" t="s">
        <v>10</v>
      </c>
      <c r="E1151" s="22" t="s">
        <v>222</v>
      </c>
      <c r="F1151" s="22" t="s">
        <v>348</v>
      </c>
      <c r="G1151" s="22" t="s">
        <v>7</v>
      </c>
      <c r="H1151" s="22" t="s">
        <v>349</v>
      </c>
      <c r="I1151" s="19" t="str">
        <f>'Extraction IP'!F1151&amp;'Extraction IP'!G1151</f>
        <v>B37</v>
      </c>
      <c r="J1151" s="46">
        <f t="array" ref="J1151">INDEX(H:H,MATCH(1,(K1151=A:A)*(L1151=G:G),0))</f>
        <v>0</v>
      </c>
    </row>
    <row r="1152" spans="1:10" s="9" customFormat="1" x14ac:dyDescent="0.25">
      <c r="A1152" s="22" t="s">
        <v>1997</v>
      </c>
      <c r="B1152" s="22" t="s">
        <v>222</v>
      </c>
      <c r="C1152" s="22" t="s">
        <v>4</v>
      </c>
      <c r="D1152" s="22" t="s">
        <v>10</v>
      </c>
      <c r="E1152" s="22" t="s">
        <v>222</v>
      </c>
      <c r="F1152" s="22" t="s">
        <v>348</v>
      </c>
      <c r="G1152" s="22" t="s">
        <v>0</v>
      </c>
      <c r="H1152" s="22" t="s">
        <v>350</v>
      </c>
      <c r="I1152" s="19" t="str">
        <f>'Extraction IP'!F1152&amp;'Extraction IP'!G1152</f>
        <v>B33</v>
      </c>
      <c r="J1152" s="46">
        <f t="array" ref="J1152">INDEX(H:H,MATCH(1,(K1152=A:A)*(L1152=G:G),0))</f>
        <v>0</v>
      </c>
    </row>
    <row r="1153" spans="1:10" s="9" customFormat="1" x14ac:dyDescent="0.25">
      <c r="A1153" s="22" t="s">
        <v>1998</v>
      </c>
      <c r="B1153" s="22" t="s">
        <v>222</v>
      </c>
      <c r="C1153" s="22" t="s">
        <v>14</v>
      </c>
      <c r="D1153" s="22" t="s">
        <v>10</v>
      </c>
      <c r="E1153" s="22" t="s">
        <v>222</v>
      </c>
      <c r="F1153" s="22" t="s">
        <v>24</v>
      </c>
      <c r="G1153" s="22" t="s">
        <v>0</v>
      </c>
      <c r="H1153" s="22" t="s">
        <v>221</v>
      </c>
      <c r="I1153" s="19" t="str">
        <f>'Extraction IP'!F1153&amp;'Extraction IP'!G1153</f>
        <v>F3</v>
      </c>
      <c r="J1153" s="46">
        <f t="array" ref="J1153">INDEX(H:H,MATCH(1,(K1153=A:A)*(L1153=G:G),0))</f>
        <v>0</v>
      </c>
    </row>
    <row r="1154" spans="1:10" s="9" customFormat="1" x14ac:dyDescent="0.25">
      <c r="A1154" s="22" t="s">
        <v>1998</v>
      </c>
      <c r="B1154" s="22" t="s">
        <v>222</v>
      </c>
      <c r="C1154" s="22" t="s">
        <v>14</v>
      </c>
      <c r="D1154" s="22" t="s">
        <v>10</v>
      </c>
      <c r="E1154" s="22" t="s">
        <v>222</v>
      </c>
      <c r="F1154" s="22" t="s">
        <v>12</v>
      </c>
      <c r="G1154" s="22" t="s">
        <v>6</v>
      </c>
      <c r="H1154" s="22" t="s">
        <v>223</v>
      </c>
      <c r="I1154" s="19" t="str">
        <f>'Extraction IP'!F1154&amp;'Extraction IP'!G1154</f>
        <v>E11</v>
      </c>
      <c r="J1154" s="46">
        <f t="array" ref="J1154">INDEX(H:H,MATCH(1,(K1154=A:A)*(L1154=G:G),0))</f>
        <v>0</v>
      </c>
    </row>
    <row r="1155" spans="1:10" s="9" customFormat="1" x14ac:dyDescent="0.25">
      <c r="A1155" s="22" t="s">
        <v>1998</v>
      </c>
      <c r="B1155" s="22" t="s">
        <v>222</v>
      </c>
      <c r="C1155" s="22" t="s">
        <v>14</v>
      </c>
      <c r="D1155" s="22" t="s">
        <v>10</v>
      </c>
      <c r="E1155" s="22" t="s">
        <v>222</v>
      </c>
      <c r="F1155" s="22" t="s">
        <v>12</v>
      </c>
      <c r="G1155" s="22" t="s">
        <v>7</v>
      </c>
      <c r="H1155" s="22" t="s">
        <v>224</v>
      </c>
      <c r="I1155" s="19" t="str">
        <f>'Extraction IP'!F1155&amp;'Extraction IP'!G1155</f>
        <v>E7</v>
      </c>
      <c r="J1155" s="46">
        <f t="array" ref="J1155">INDEX(H:H,MATCH(1,(K1155=A:A)*(L1155=G:G),0))</f>
        <v>0</v>
      </c>
    </row>
    <row r="1156" spans="1:10" s="9" customFormat="1" x14ac:dyDescent="0.25">
      <c r="A1156" s="22" t="s">
        <v>1998</v>
      </c>
      <c r="B1156" s="22" t="s">
        <v>222</v>
      </c>
      <c r="C1156" s="22" t="s">
        <v>14</v>
      </c>
      <c r="D1156" s="22" t="s">
        <v>10</v>
      </c>
      <c r="E1156" s="22" t="s">
        <v>222</v>
      </c>
      <c r="F1156" s="22" t="s">
        <v>12</v>
      </c>
      <c r="G1156" s="22" t="s">
        <v>0</v>
      </c>
      <c r="H1156" s="22" t="s">
        <v>225</v>
      </c>
      <c r="I1156" s="19" t="str">
        <f>'Extraction IP'!F1156&amp;'Extraction IP'!G1156</f>
        <v>E3</v>
      </c>
      <c r="J1156" s="46">
        <f t="array" ref="J1156">INDEX(H:H,MATCH(1,(K1156=A:A)*(L1156=G:G),0))</f>
        <v>0</v>
      </c>
    </row>
    <row r="1157" spans="1:10" s="9" customFormat="1" x14ac:dyDescent="0.25">
      <c r="A1157" s="22" t="s">
        <v>1998</v>
      </c>
      <c r="B1157" s="22" t="s">
        <v>222</v>
      </c>
      <c r="C1157" s="22" t="s">
        <v>14</v>
      </c>
      <c r="D1157" s="22" t="s">
        <v>10</v>
      </c>
      <c r="E1157" s="22" t="s">
        <v>222</v>
      </c>
      <c r="F1157" s="22" t="s">
        <v>24</v>
      </c>
      <c r="G1157" s="22" t="s">
        <v>6</v>
      </c>
      <c r="H1157" s="22" t="s">
        <v>226</v>
      </c>
      <c r="I1157" s="19" t="str">
        <f>'Extraction IP'!F1157&amp;'Extraction IP'!G1157</f>
        <v>F11</v>
      </c>
      <c r="J1157" s="46">
        <f t="array" ref="J1157">INDEX(H:H,MATCH(1,(K1157=A:A)*(L1157=G:G),0))</f>
        <v>0</v>
      </c>
    </row>
    <row r="1158" spans="1:10" s="9" customFormat="1" x14ac:dyDescent="0.25">
      <c r="A1158" s="22" t="s">
        <v>1998</v>
      </c>
      <c r="B1158" s="22" t="s">
        <v>222</v>
      </c>
      <c r="C1158" s="22" t="s">
        <v>14</v>
      </c>
      <c r="D1158" s="22" t="s">
        <v>10</v>
      </c>
      <c r="E1158" s="22" t="s">
        <v>222</v>
      </c>
      <c r="F1158" s="22" t="s">
        <v>24</v>
      </c>
      <c r="G1158" s="22" t="s">
        <v>7</v>
      </c>
      <c r="H1158" s="22" t="s">
        <v>227</v>
      </c>
      <c r="I1158" s="19" t="str">
        <f>'Extraction IP'!F1158&amp;'Extraction IP'!G1158</f>
        <v>F7</v>
      </c>
      <c r="J1158" s="46">
        <f t="array" ref="J1158">INDEX(H:H,MATCH(1,(K1158=A:A)*(L1158=G:G),0))</f>
        <v>0</v>
      </c>
    </row>
    <row r="1159" spans="1:10" s="9" customFormat="1" x14ac:dyDescent="0.25">
      <c r="A1159" s="22" t="s">
        <v>1999</v>
      </c>
      <c r="B1159" s="22" t="s">
        <v>222</v>
      </c>
      <c r="C1159" s="22" t="s">
        <v>14</v>
      </c>
      <c r="D1159" s="22" t="s">
        <v>10</v>
      </c>
      <c r="E1159" s="22" t="s">
        <v>222</v>
      </c>
      <c r="F1159" s="22" t="s">
        <v>32</v>
      </c>
      <c r="G1159" s="22" t="s">
        <v>6</v>
      </c>
      <c r="H1159" s="22" t="s">
        <v>228</v>
      </c>
      <c r="I1159" s="19" t="str">
        <f>'Extraction IP'!F1159&amp;'Extraction IP'!G1159</f>
        <v>A11</v>
      </c>
      <c r="J1159" s="46">
        <f t="array" ref="J1159">INDEX(H:H,MATCH(1,(K1159=A:A)*(L1159=G:G),0))</f>
        <v>0</v>
      </c>
    </row>
    <row r="1160" spans="1:10" s="9" customFormat="1" x14ac:dyDescent="0.25">
      <c r="A1160" s="22" t="s">
        <v>1999</v>
      </c>
      <c r="B1160" s="22" t="s">
        <v>222</v>
      </c>
      <c r="C1160" s="22" t="s">
        <v>14</v>
      </c>
      <c r="D1160" s="22" t="s">
        <v>10</v>
      </c>
      <c r="E1160" s="22" t="s">
        <v>222</v>
      </c>
      <c r="F1160" s="22" t="s">
        <v>32</v>
      </c>
      <c r="G1160" s="22" t="s">
        <v>7</v>
      </c>
      <c r="H1160" s="22" t="s">
        <v>229</v>
      </c>
      <c r="I1160" s="19" t="str">
        <f>'Extraction IP'!F1160&amp;'Extraction IP'!G1160</f>
        <v>A7</v>
      </c>
      <c r="J1160" s="46">
        <f t="array" ref="J1160">INDEX(H:H,MATCH(1,(K1160=A:A)*(L1160=G:G),0))</f>
        <v>0</v>
      </c>
    </row>
    <row r="1161" spans="1:10" s="9" customFormat="1" x14ac:dyDescent="0.25">
      <c r="A1161" s="22" t="s">
        <v>1999</v>
      </c>
      <c r="B1161" s="22" t="s">
        <v>222</v>
      </c>
      <c r="C1161" s="22" t="s">
        <v>14</v>
      </c>
      <c r="D1161" s="22" t="s">
        <v>10</v>
      </c>
      <c r="E1161" s="22" t="s">
        <v>222</v>
      </c>
      <c r="F1161" s="22" t="s">
        <v>32</v>
      </c>
      <c r="G1161" s="22" t="s">
        <v>0</v>
      </c>
      <c r="H1161" s="22" t="s">
        <v>230</v>
      </c>
      <c r="I1161" s="19" t="str">
        <f>'Extraction IP'!F1161&amp;'Extraction IP'!G1161</f>
        <v>A3</v>
      </c>
      <c r="J1161" s="46">
        <f t="array" ref="J1161">INDEX(H:H,MATCH(1,(K1161=A:A)*(L1161=G:G),0))</f>
        <v>0</v>
      </c>
    </row>
    <row r="1162" spans="1:10" s="9" customFormat="1" x14ac:dyDescent="0.25">
      <c r="A1162" s="22" t="s">
        <v>1999</v>
      </c>
      <c r="B1162" s="22" t="s">
        <v>222</v>
      </c>
      <c r="C1162" s="22" t="s">
        <v>14</v>
      </c>
      <c r="D1162" s="22" t="s">
        <v>10</v>
      </c>
      <c r="E1162" s="22" t="s">
        <v>222</v>
      </c>
      <c r="F1162" s="22" t="s">
        <v>28</v>
      </c>
      <c r="G1162" s="22" t="s">
        <v>6</v>
      </c>
      <c r="H1162" s="22" t="s">
        <v>231</v>
      </c>
      <c r="I1162" s="19" t="str">
        <f>'Extraction IP'!F1162&amp;'Extraction IP'!G1162</f>
        <v>B11</v>
      </c>
      <c r="J1162" s="46">
        <f t="array" ref="J1162">INDEX(H:H,MATCH(1,(K1162=A:A)*(L1162=G:G),0))</f>
        <v>0</v>
      </c>
    </row>
    <row r="1163" spans="1:10" s="9" customFormat="1" x14ac:dyDescent="0.25">
      <c r="A1163" s="22" t="s">
        <v>1999</v>
      </c>
      <c r="B1163" s="22" t="s">
        <v>222</v>
      </c>
      <c r="C1163" s="22" t="s">
        <v>14</v>
      </c>
      <c r="D1163" s="22" t="s">
        <v>10</v>
      </c>
      <c r="E1163" s="22" t="s">
        <v>222</v>
      </c>
      <c r="F1163" s="22" t="s">
        <v>28</v>
      </c>
      <c r="G1163" s="22" t="s">
        <v>7</v>
      </c>
      <c r="H1163" s="22" t="s">
        <v>232</v>
      </c>
      <c r="I1163" s="19" t="str">
        <f>'Extraction IP'!F1163&amp;'Extraction IP'!G1163</f>
        <v>B7</v>
      </c>
      <c r="J1163" s="46">
        <f t="array" ref="J1163">INDEX(H:H,MATCH(1,(K1163=A:A)*(L1163=G:G),0))</f>
        <v>0</v>
      </c>
    </row>
    <row r="1164" spans="1:10" s="9" customFormat="1" x14ac:dyDescent="0.25">
      <c r="A1164" s="22" t="s">
        <v>1999</v>
      </c>
      <c r="B1164" s="22" t="s">
        <v>222</v>
      </c>
      <c r="C1164" s="22" t="s">
        <v>14</v>
      </c>
      <c r="D1164" s="22" t="s">
        <v>10</v>
      </c>
      <c r="E1164" s="22" t="s">
        <v>222</v>
      </c>
      <c r="F1164" s="22" t="s">
        <v>28</v>
      </c>
      <c r="G1164" s="22" t="s">
        <v>0</v>
      </c>
      <c r="H1164" s="22" t="s">
        <v>233</v>
      </c>
      <c r="I1164" s="19" t="str">
        <f>'Extraction IP'!F1164&amp;'Extraction IP'!G1164</f>
        <v>B3</v>
      </c>
      <c r="J1164" s="46">
        <f t="array" ref="J1164">INDEX(H:H,MATCH(1,(K1164=A:A)*(L1164=G:G),0))</f>
        <v>0</v>
      </c>
    </row>
    <row r="1165" spans="1:10" s="9" customFormat="1" x14ac:dyDescent="0.25">
      <c r="A1165" s="22" t="s">
        <v>2000</v>
      </c>
      <c r="B1165" s="22" t="s">
        <v>222</v>
      </c>
      <c r="C1165" s="22" t="s">
        <v>14</v>
      </c>
      <c r="D1165" s="22" t="s">
        <v>10</v>
      </c>
      <c r="E1165" s="22" t="s">
        <v>222</v>
      </c>
      <c r="F1165" s="22" t="s">
        <v>235</v>
      </c>
      <c r="G1165" s="22" t="s">
        <v>6</v>
      </c>
      <c r="H1165" s="22" t="s">
        <v>234</v>
      </c>
      <c r="I1165" s="19" t="str">
        <f>'Extraction IP'!F1165&amp;'Extraction IP'!G1165</f>
        <v>E411</v>
      </c>
      <c r="J1165" s="46">
        <f t="array" ref="J1165">INDEX(H:H,MATCH(1,(K1165=A:A)*(L1165=G:G),0))</f>
        <v>0</v>
      </c>
    </row>
    <row r="1166" spans="1:10" s="9" customFormat="1" x14ac:dyDescent="0.25">
      <c r="A1166" s="22" t="s">
        <v>2000</v>
      </c>
      <c r="B1166" s="22" t="s">
        <v>222</v>
      </c>
      <c r="C1166" s="22" t="s">
        <v>14</v>
      </c>
      <c r="D1166" s="22" t="s">
        <v>10</v>
      </c>
      <c r="E1166" s="22" t="s">
        <v>222</v>
      </c>
      <c r="F1166" s="22" t="s">
        <v>235</v>
      </c>
      <c r="G1166" s="22" t="s">
        <v>7</v>
      </c>
      <c r="H1166" s="22" t="s">
        <v>236</v>
      </c>
      <c r="I1166" s="19" t="str">
        <f>'Extraction IP'!F1166&amp;'Extraction IP'!G1166</f>
        <v>E47</v>
      </c>
      <c r="J1166" s="46">
        <f t="array" ref="J1166">INDEX(H:H,MATCH(1,(K1166=A:A)*(L1166=G:G),0))</f>
        <v>0</v>
      </c>
    </row>
    <row r="1167" spans="1:10" s="9" customFormat="1" x14ac:dyDescent="0.25">
      <c r="A1167" s="22" t="s">
        <v>2000</v>
      </c>
      <c r="B1167" s="22" t="s">
        <v>222</v>
      </c>
      <c r="C1167" s="22" t="s">
        <v>14</v>
      </c>
      <c r="D1167" s="22" t="s">
        <v>10</v>
      </c>
      <c r="E1167" s="22" t="s">
        <v>222</v>
      </c>
      <c r="F1167" s="22" t="s">
        <v>235</v>
      </c>
      <c r="G1167" s="22" t="s">
        <v>0</v>
      </c>
      <c r="H1167" s="22" t="s">
        <v>237</v>
      </c>
      <c r="I1167" s="19" t="str">
        <f>'Extraction IP'!F1167&amp;'Extraction IP'!G1167</f>
        <v>E43</v>
      </c>
      <c r="J1167" s="46">
        <f t="array" ref="J1167">INDEX(H:H,MATCH(1,(K1167=A:A)*(L1167=G:G),0))</f>
        <v>0</v>
      </c>
    </row>
    <row r="1168" spans="1:10" s="9" customFormat="1" x14ac:dyDescent="0.25">
      <c r="A1168" s="22" t="s">
        <v>2000</v>
      </c>
      <c r="B1168" s="22" t="s">
        <v>222</v>
      </c>
      <c r="C1168" s="22" t="s">
        <v>14</v>
      </c>
      <c r="D1168" s="22" t="s">
        <v>10</v>
      </c>
      <c r="E1168" s="22" t="s">
        <v>222</v>
      </c>
      <c r="F1168" s="22" t="s">
        <v>239</v>
      </c>
      <c r="G1168" s="22" t="s">
        <v>6</v>
      </c>
      <c r="H1168" s="22" t="s">
        <v>238</v>
      </c>
      <c r="I1168" s="19" t="str">
        <f>'Extraction IP'!F1168&amp;'Extraction IP'!G1168</f>
        <v>D411</v>
      </c>
      <c r="J1168" s="46">
        <f t="array" ref="J1168">INDEX(H:H,MATCH(1,(K1168=A:A)*(L1168=G:G),0))</f>
        <v>0</v>
      </c>
    </row>
    <row r="1169" spans="1:10" s="9" customFormat="1" x14ac:dyDescent="0.25">
      <c r="A1169" s="22" t="s">
        <v>2000</v>
      </c>
      <c r="B1169" s="22" t="s">
        <v>222</v>
      </c>
      <c r="C1169" s="22" t="s">
        <v>14</v>
      </c>
      <c r="D1169" s="22" t="s">
        <v>10</v>
      </c>
      <c r="E1169" s="22" t="s">
        <v>222</v>
      </c>
      <c r="F1169" s="22" t="s">
        <v>239</v>
      </c>
      <c r="G1169" s="22" t="s">
        <v>7</v>
      </c>
      <c r="H1169" s="22" t="s">
        <v>240</v>
      </c>
      <c r="I1169" s="19" t="str">
        <f>'Extraction IP'!F1169&amp;'Extraction IP'!G1169</f>
        <v>D47</v>
      </c>
      <c r="J1169" s="46">
        <f t="array" ref="J1169">INDEX(H:H,MATCH(1,(K1169=A:A)*(L1169=G:G),0))</f>
        <v>0</v>
      </c>
    </row>
    <row r="1170" spans="1:10" s="9" customFormat="1" x14ac:dyDescent="0.25">
      <c r="A1170" s="22" t="s">
        <v>2000</v>
      </c>
      <c r="B1170" s="22" t="s">
        <v>222</v>
      </c>
      <c r="C1170" s="22" t="s">
        <v>14</v>
      </c>
      <c r="D1170" s="22" t="s">
        <v>10</v>
      </c>
      <c r="E1170" s="22" t="s">
        <v>222</v>
      </c>
      <c r="F1170" s="22" t="s">
        <v>239</v>
      </c>
      <c r="G1170" s="22" t="s">
        <v>0</v>
      </c>
      <c r="H1170" s="22" t="s">
        <v>241</v>
      </c>
      <c r="I1170" s="19" t="str">
        <f>'Extraction IP'!F1170&amp;'Extraction IP'!G1170</f>
        <v>D43</v>
      </c>
      <c r="J1170" s="46">
        <f t="array" ref="J1170">INDEX(H:H,MATCH(1,(K1170=A:A)*(L1170=G:G),0))</f>
        <v>0</v>
      </c>
    </row>
    <row r="1171" spans="1:10" s="7" customFormat="1" x14ac:dyDescent="0.25">
      <c r="A1171" s="19" t="s">
        <v>2001</v>
      </c>
      <c r="B1171" s="19" t="s">
        <v>1757</v>
      </c>
      <c r="C1171" s="19" t="s">
        <v>4</v>
      </c>
      <c r="D1171" s="19" t="s">
        <v>10</v>
      </c>
      <c r="E1171" s="19" t="s">
        <v>1757</v>
      </c>
      <c r="F1171" s="19" t="s">
        <v>1721</v>
      </c>
      <c r="G1171" s="19" t="s">
        <v>13</v>
      </c>
      <c r="H1171" s="19" t="s">
        <v>1430</v>
      </c>
      <c r="I1171" s="19" t="str">
        <f>'Extraction IP'!F1171&amp;'Extraction IP'!G1171</f>
        <v>O0</v>
      </c>
      <c r="J1171" s="37">
        <f t="array" ref="J1171">INDEX(H:H,MATCH(1,(K1171=A:A)*(L1171=G:G),0))</f>
        <v>0</v>
      </c>
    </row>
    <row r="1172" spans="1:10" s="7" customFormat="1" x14ac:dyDescent="0.25">
      <c r="A1172" s="19" t="s">
        <v>2001</v>
      </c>
      <c r="B1172" s="19" t="s">
        <v>1757</v>
      </c>
      <c r="C1172" s="19" t="s">
        <v>4</v>
      </c>
      <c r="D1172" s="19" t="s">
        <v>10</v>
      </c>
      <c r="E1172" s="19" t="s">
        <v>1757</v>
      </c>
      <c r="F1172" s="19" t="s">
        <v>1721</v>
      </c>
      <c r="G1172" s="19" t="s">
        <v>16</v>
      </c>
      <c r="H1172" s="19" t="s">
        <v>1431</v>
      </c>
      <c r="I1172" s="19" t="str">
        <f>'Extraction IP'!F1172&amp;'Extraction IP'!G1172</f>
        <v>O4</v>
      </c>
      <c r="J1172" s="37">
        <f t="array" ref="J1172">INDEX(H:H,MATCH(1,(K1172=A:A)*(L1172=G:G),0))</f>
        <v>0</v>
      </c>
    </row>
    <row r="1173" spans="1:10" s="7" customFormat="1" x14ac:dyDescent="0.25">
      <c r="A1173" s="19" t="s">
        <v>2001</v>
      </c>
      <c r="B1173" s="19" t="s">
        <v>1757</v>
      </c>
      <c r="C1173" s="19" t="s">
        <v>4</v>
      </c>
      <c r="D1173" s="19" t="s">
        <v>10</v>
      </c>
      <c r="E1173" s="19" t="s">
        <v>1757</v>
      </c>
      <c r="F1173" s="19" t="s">
        <v>1721</v>
      </c>
      <c r="G1173" s="19" t="s">
        <v>18</v>
      </c>
      <c r="H1173" s="19" t="s">
        <v>1432</v>
      </c>
      <c r="I1173" s="19" t="str">
        <f>'Extraction IP'!F1173&amp;'Extraction IP'!G1173</f>
        <v>O8</v>
      </c>
      <c r="J1173" s="37">
        <f t="array" ref="J1173">INDEX(H:H,MATCH(1,(K1173=A:A)*(L1173=G:G),0))</f>
        <v>0</v>
      </c>
    </row>
    <row r="1174" spans="1:10" s="7" customFormat="1" x14ac:dyDescent="0.25">
      <c r="A1174" s="19" t="s">
        <v>2001</v>
      </c>
      <c r="B1174" s="19" t="s">
        <v>1757</v>
      </c>
      <c r="C1174" s="19" t="s">
        <v>4</v>
      </c>
      <c r="D1174" s="19" t="s">
        <v>10</v>
      </c>
      <c r="E1174" s="19" t="s">
        <v>1757</v>
      </c>
      <c r="F1174" s="19" t="s">
        <v>1719</v>
      </c>
      <c r="G1174" s="19" t="s">
        <v>13</v>
      </c>
      <c r="H1174" s="19" t="s">
        <v>1433</v>
      </c>
      <c r="I1174" s="19" t="str">
        <f>'Extraction IP'!F1174&amp;'Extraction IP'!G1174</f>
        <v>N0</v>
      </c>
      <c r="J1174" s="37">
        <f t="array" ref="J1174">INDEX(H:H,MATCH(1,(K1174=A:A)*(L1174=G:G),0))</f>
        <v>0</v>
      </c>
    </row>
    <row r="1175" spans="1:10" s="7" customFormat="1" x14ac:dyDescent="0.25">
      <c r="A1175" s="19" t="s">
        <v>2001</v>
      </c>
      <c r="B1175" s="19" t="s">
        <v>1757</v>
      </c>
      <c r="C1175" s="19" t="s">
        <v>4</v>
      </c>
      <c r="D1175" s="19" t="s">
        <v>10</v>
      </c>
      <c r="E1175" s="19" t="s">
        <v>1757</v>
      </c>
      <c r="F1175" s="19" t="s">
        <v>1719</v>
      </c>
      <c r="G1175" s="19" t="s">
        <v>16</v>
      </c>
      <c r="H1175" s="19" t="s">
        <v>1434</v>
      </c>
      <c r="I1175" s="19" t="str">
        <f>'Extraction IP'!F1175&amp;'Extraction IP'!G1175</f>
        <v>N4</v>
      </c>
      <c r="J1175" s="37">
        <f t="array" ref="J1175">INDEX(H:H,MATCH(1,(K1175=A:A)*(L1175=G:G),0))</f>
        <v>0</v>
      </c>
    </row>
    <row r="1176" spans="1:10" s="7" customFormat="1" x14ac:dyDescent="0.25">
      <c r="A1176" s="19" t="s">
        <v>2001</v>
      </c>
      <c r="B1176" s="19" t="s">
        <v>1757</v>
      </c>
      <c r="C1176" s="19" t="s">
        <v>4</v>
      </c>
      <c r="D1176" s="19" t="s">
        <v>10</v>
      </c>
      <c r="E1176" s="19" t="s">
        <v>1757</v>
      </c>
      <c r="F1176" s="19" t="s">
        <v>1719</v>
      </c>
      <c r="G1176" s="19" t="s">
        <v>18</v>
      </c>
      <c r="H1176" s="19" t="s">
        <v>1435</v>
      </c>
      <c r="I1176" s="19" t="str">
        <f>'Extraction IP'!F1176&amp;'Extraction IP'!G1176</f>
        <v>N8</v>
      </c>
      <c r="J1176" s="37">
        <f t="array" ref="J1176">INDEX(H:H,MATCH(1,(K1176=A:A)*(L1176=G:G),0))</f>
        <v>0</v>
      </c>
    </row>
    <row r="1177" spans="1:10" s="7" customFormat="1" x14ac:dyDescent="0.25">
      <c r="A1177" s="19" t="s">
        <v>2001</v>
      </c>
      <c r="B1177" s="19" t="s">
        <v>1757</v>
      </c>
      <c r="C1177" s="19" t="s">
        <v>4</v>
      </c>
      <c r="D1177" s="19" t="s">
        <v>10</v>
      </c>
      <c r="E1177" s="19" t="s">
        <v>1757</v>
      </c>
      <c r="F1177" s="19" t="s">
        <v>1718</v>
      </c>
      <c r="G1177" s="19" t="s">
        <v>13</v>
      </c>
      <c r="H1177" s="19" t="s">
        <v>1436</v>
      </c>
      <c r="I1177" s="19" t="str">
        <f>'Extraction IP'!F1177&amp;'Extraction IP'!G1177</f>
        <v>M0</v>
      </c>
      <c r="J1177" s="37">
        <f t="array" ref="J1177">INDEX(H:H,MATCH(1,(K1177=A:A)*(L1177=G:G),0))</f>
        <v>0</v>
      </c>
    </row>
    <row r="1178" spans="1:10" s="7" customFormat="1" x14ac:dyDescent="0.25">
      <c r="A1178" s="19" t="s">
        <v>2001</v>
      </c>
      <c r="B1178" s="19" t="s">
        <v>1757</v>
      </c>
      <c r="C1178" s="19" t="s">
        <v>4</v>
      </c>
      <c r="D1178" s="19" t="s">
        <v>10</v>
      </c>
      <c r="E1178" s="19" t="s">
        <v>1757</v>
      </c>
      <c r="F1178" s="19" t="s">
        <v>1718</v>
      </c>
      <c r="G1178" s="19" t="s">
        <v>16</v>
      </c>
      <c r="H1178" s="19" t="s">
        <v>1437</v>
      </c>
      <c r="I1178" s="19" t="str">
        <f>'Extraction IP'!F1178&amp;'Extraction IP'!G1178</f>
        <v>M4</v>
      </c>
      <c r="J1178" s="37">
        <f t="array" ref="J1178">INDEX(H:H,MATCH(1,(K1178=A:A)*(L1178=G:G),0))</f>
        <v>0</v>
      </c>
    </row>
    <row r="1179" spans="1:10" s="7" customFormat="1" x14ac:dyDescent="0.25">
      <c r="A1179" s="19" t="s">
        <v>2001</v>
      </c>
      <c r="B1179" s="19" t="s">
        <v>1757</v>
      </c>
      <c r="C1179" s="19" t="s">
        <v>4</v>
      </c>
      <c r="D1179" s="19" t="s">
        <v>10</v>
      </c>
      <c r="E1179" s="19" t="s">
        <v>1757</v>
      </c>
      <c r="F1179" s="19" t="s">
        <v>1718</v>
      </c>
      <c r="G1179" s="19" t="s">
        <v>18</v>
      </c>
      <c r="H1179" s="19" t="s">
        <v>1438</v>
      </c>
      <c r="I1179" s="19" t="str">
        <f>'Extraction IP'!F1179&amp;'Extraction IP'!G1179</f>
        <v>M8</v>
      </c>
      <c r="J1179" s="37">
        <f t="array" ref="J1179">INDEX(H:H,MATCH(1,(K1179=A:A)*(L1179=G:G),0))</f>
        <v>0</v>
      </c>
    </row>
    <row r="1180" spans="1:10" s="7" customFormat="1" x14ac:dyDescent="0.25">
      <c r="A1180" s="19" t="s">
        <v>2001</v>
      </c>
      <c r="B1180" s="19" t="s">
        <v>1757</v>
      </c>
      <c r="C1180" s="19" t="s">
        <v>4</v>
      </c>
      <c r="D1180" s="19" t="s">
        <v>10</v>
      </c>
      <c r="E1180" s="19" t="s">
        <v>1757</v>
      </c>
      <c r="F1180" s="19" t="s">
        <v>1721</v>
      </c>
      <c r="G1180" s="19" t="s">
        <v>13</v>
      </c>
      <c r="H1180" s="19" t="s">
        <v>1439</v>
      </c>
      <c r="I1180" s="19" t="str">
        <f>'Extraction IP'!F1180&amp;'Extraction IP'!G1180</f>
        <v>O0</v>
      </c>
      <c r="J1180" s="37">
        <f t="array" ref="J1180">INDEX(H:H,MATCH(1,(K1180=A:A)*(L1180=G:G),0))</f>
        <v>0</v>
      </c>
    </row>
    <row r="1181" spans="1:10" s="7" customFormat="1" x14ac:dyDescent="0.25">
      <c r="A1181" s="19" t="s">
        <v>2001</v>
      </c>
      <c r="B1181" s="19" t="s">
        <v>1757</v>
      </c>
      <c r="C1181" s="19" t="s">
        <v>4</v>
      </c>
      <c r="D1181" s="19" t="s">
        <v>10</v>
      </c>
      <c r="E1181" s="19" t="s">
        <v>1757</v>
      </c>
      <c r="F1181" s="19" t="s">
        <v>1721</v>
      </c>
      <c r="G1181" s="19" t="s">
        <v>16</v>
      </c>
      <c r="H1181" s="19" t="s">
        <v>1440</v>
      </c>
      <c r="I1181" s="19" t="str">
        <f>'Extraction IP'!F1181&amp;'Extraction IP'!G1181</f>
        <v>O4</v>
      </c>
      <c r="J1181" s="37">
        <f t="array" ref="J1181">INDEX(H:H,MATCH(1,(K1181=A:A)*(L1181=G:G),0))</f>
        <v>0</v>
      </c>
    </row>
    <row r="1182" spans="1:10" s="7" customFormat="1" x14ac:dyDescent="0.25">
      <c r="A1182" s="19" t="s">
        <v>2001</v>
      </c>
      <c r="B1182" s="19" t="s">
        <v>1757</v>
      </c>
      <c r="C1182" s="19" t="s">
        <v>4</v>
      </c>
      <c r="D1182" s="19" t="s">
        <v>10</v>
      </c>
      <c r="E1182" s="19" t="s">
        <v>1757</v>
      </c>
      <c r="F1182" s="19" t="s">
        <v>1721</v>
      </c>
      <c r="G1182" s="19" t="s">
        <v>18</v>
      </c>
      <c r="H1182" s="19" t="s">
        <v>1441</v>
      </c>
      <c r="I1182" s="19" t="str">
        <f>'Extraction IP'!F1182&amp;'Extraction IP'!G1182</f>
        <v>O8</v>
      </c>
      <c r="J1182" s="37">
        <f t="array" ref="J1182">INDEX(H:H,MATCH(1,(K1182=A:A)*(L1182=G:G),0))</f>
        <v>0</v>
      </c>
    </row>
    <row r="1183" spans="1:10" s="7" customFormat="1" x14ac:dyDescent="0.25">
      <c r="A1183" s="19" t="s">
        <v>2001</v>
      </c>
      <c r="B1183" s="19" t="s">
        <v>1757</v>
      </c>
      <c r="C1183" s="19" t="s">
        <v>4</v>
      </c>
      <c r="D1183" s="19" t="s">
        <v>10</v>
      </c>
      <c r="E1183" s="19" t="s">
        <v>1757</v>
      </c>
      <c r="F1183" s="19" t="s">
        <v>1719</v>
      </c>
      <c r="G1183" s="19" t="s">
        <v>13</v>
      </c>
      <c r="H1183" s="19" t="s">
        <v>1442</v>
      </c>
      <c r="I1183" s="19" t="str">
        <f>'Extraction IP'!F1183&amp;'Extraction IP'!G1183</f>
        <v>N0</v>
      </c>
      <c r="J1183" s="37">
        <f t="array" ref="J1183">INDEX(H:H,MATCH(1,(K1183=A:A)*(L1183=G:G),0))</f>
        <v>0</v>
      </c>
    </row>
    <row r="1184" spans="1:10" s="7" customFormat="1" x14ac:dyDescent="0.25">
      <c r="A1184" s="19" t="s">
        <v>2001</v>
      </c>
      <c r="B1184" s="19" t="s">
        <v>1757</v>
      </c>
      <c r="C1184" s="19" t="s">
        <v>4</v>
      </c>
      <c r="D1184" s="19" t="s">
        <v>10</v>
      </c>
      <c r="E1184" s="19" t="s">
        <v>1757</v>
      </c>
      <c r="F1184" s="19" t="s">
        <v>1719</v>
      </c>
      <c r="G1184" s="19" t="s">
        <v>16</v>
      </c>
      <c r="H1184" s="19" t="s">
        <v>1443</v>
      </c>
      <c r="I1184" s="19" t="str">
        <f>'Extraction IP'!F1184&amp;'Extraction IP'!G1184</f>
        <v>N4</v>
      </c>
      <c r="J1184" s="37">
        <f t="array" ref="J1184">INDEX(H:H,MATCH(1,(K1184=A:A)*(L1184=G:G),0))</f>
        <v>0</v>
      </c>
    </row>
    <row r="1185" spans="1:10" s="7" customFormat="1" x14ac:dyDescent="0.25">
      <c r="A1185" s="19" t="s">
        <v>2001</v>
      </c>
      <c r="B1185" s="19" t="s">
        <v>1757</v>
      </c>
      <c r="C1185" s="19" t="s">
        <v>4</v>
      </c>
      <c r="D1185" s="19" t="s">
        <v>10</v>
      </c>
      <c r="E1185" s="19" t="s">
        <v>1757</v>
      </c>
      <c r="F1185" s="19" t="s">
        <v>1719</v>
      </c>
      <c r="G1185" s="19" t="s">
        <v>18</v>
      </c>
      <c r="H1185" s="19" t="s">
        <v>1444</v>
      </c>
      <c r="I1185" s="19" t="str">
        <f>'Extraction IP'!F1185&amp;'Extraction IP'!G1185</f>
        <v>N8</v>
      </c>
      <c r="J1185" s="37">
        <f t="array" ref="J1185">INDEX(H:H,MATCH(1,(K1185=A:A)*(L1185=G:G),0))</f>
        <v>0</v>
      </c>
    </row>
    <row r="1186" spans="1:10" s="7" customFormat="1" x14ac:dyDescent="0.25">
      <c r="A1186" s="19" t="s">
        <v>2001</v>
      </c>
      <c r="B1186" s="19" t="s">
        <v>1757</v>
      </c>
      <c r="C1186" s="19" t="s">
        <v>4</v>
      </c>
      <c r="D1186" s="19" t="s">
        <v>10</v>
      </c>
      <c r="E1186" s="19" t="s">
        <v>1757</v>
      </c>
      <c r="F1186" s="19" t="s">
        <v>1718</v>
      </c>
      <c r="G1186" s="19" t="s">
        <v>13</v>
      </c>
      <c r="H1186" s="19" t="s">
        <v>1445</v>
      </c>
      <c r="I1186" s="19" t="str">
        <f>'Extraction IP'!F1186&amp;'Extraction IP'!G1186</f>
        <v>M0</v>
      </c>
      <c r="J1186" s="37">
        <f t="array" ref="J1186">INDEX(H:H,MATCH(1,(K1186=A:A)*(L1186=G:G),0))</f>
        <v>0</v>
      </c>
    </row>
    <row r="1187" spans="1:10" s="7" customFormat="1" x14ac:dyDescent="0.25">
      <c r="A1187" s="19" t="s">
        <v>2001</v>
      </c>
      <c r="B1187" s="19" t="s">
        <v>1757</v>
      </c>
      <c r="C1187" s="19" t="s">
        <v>4</v>
      </c>
      <c r="D1187" s="19" t="s">
        <v>10</v>
      </c>
      <c r="E1187" s="19" t="s">
        <v>1757</v>
      </c>
      <c r="F1187" s="19" t="s">
        <v>1718</v>
      </c>
      <c r="G1187" s="19" t="s">
        <v>16</v>
      </c>
      <c r="H1187" s="19" t="s">
        <v>1446</v>
      </c>
      <c r="I1187" s="19" t="str">
        <f>'Extraction IP'!F1187&amp;'Extraction IP'!G1187</f>
        <v>M4</v>
      </c>
      <c r="J1187" s="37">
        <f t="array" ref="J1187">INDEX(H:H,MATCH(1,(K1187=A:A)*(L1187=G:G),0))</f>
        <v>0</v>
      </c>
    </row>
    <row r="1188" spans="1:10" s="7" customFormat="1" x14ac:dyDescent="0.25">
      <c r="A1188" s="19" t="s">
        <v>2001</v>
      </c>
      <c r="B1188" s="19" t="s">
        <v>1757</v>
      </c>
      <c r="C1188" s="19" t="s">
        <v>4</v>
      </c>
      <c r="D1188" s="19" t="s">
        <v>10</v>
      </c>
      <c r="E1188" s="19" t="s">
        <v>1757</v>
      </c>
      <c r="F1188" s="19" t="s">
        <v>1718</v>
      </c>
      <c r="G1188" s="19" t="s">
        <v>18</v>
      </c>
      <c r="H1188" s="19" t="s">
        <v>1447</v>
      </c>
      <c r="I1188" s="19" t="str">
        <f>'Extraction IP'!F1188&amp;'Extraction IP'!G1188</f>
        <v>M8</v>
      </c>
      <c r="J1188" s="37">
        <f t="array" ref="J1188">INDEX(H:H,MATCH(1,(K1188=A:A)*(L1188=G:G),0))</f>
        <v>0</v>
      </c>
    </row>
    <row r="1189" spans="1:10" s="7" customFormat="1" x14ac:dyDescent="0.25">
      <c r="A1189" s="19" t="s">
        <v>2002</v>
      </c>
      <c r="B1189" s="19" t="s">
        <v>1757</v>
      </c>
      <c r="C1189" s="19" t="s">
        <v>4</v>
      </c>
      <c r="D1189" s="19" t="s">
        <v>10</v>
      </c>
      <c r="E1189" s="19" t="s">
        <v>1757</v>
      </c>
      <c r="F1189" s="19" t="s">
        <v>36</v>
      </c>
      <c r="G1189" s="19" t="s">
        <v>16</v>
      </c>
      <c r="H1189" s="19" t="s">
        <v>1426</v>
      </c>
      <c r="I1189" s="19" t="str">
        <f>'Extraction IP'!F1189&amp;'Extraction IP'!G1189</f>
        <v>H4</v>
      </c>
      <c r="J1189" s="37">
        <f t="array" ref="J1189">INDEX(H:H,MATCH(1,(K1189=A:A)*(L1189=G:G),0))</f>
        <v>0</v>
      </c>
    </row>
    <row r="1190" spans="1:10" s="7" customFormat="1" x14ac:dyDescent="0.25">
      <c r="A1190" s="19" t="s">
        <v>2003</v>
      </c>
      <c r="B1190" s="19" t="s">
        <v>1757</v>
      </c>
      <c r="C1190" s="19" t="s">
        <v>4</v>
      </c>
      <c r="D1190" s="19" t="s">
        <v>10</v>
      </c>
      <c r="E1190" s="19" t="s">
        <v>1757</v>
      </c>
      <c r="F1190" s="19" t="s">
        <v>3</v>
      </c>
      <c r="G1190" s="19" t="s">
        <v>16</v>
      </c>
      <c r="H1190" s="19" t="s">
        <v>1428</v>
      </c>
      <c r="I1190" s="19" t="str">
        <f>'Extraction IP'!F1190&amp;'Extraction IP'!G1190</f>
        <v>4</v>
      </c>
      <c r="J1190" s="37">
        <f t="array" ref="J1190">INDEX(H:H,MATCH(1,(K1190=A:A)*(L1190=G:G),0))</f>
        <v>0</v>
      </c>
    </row>
    <row r="1191" spans="1:10" s="7" customFormat="1" x14ac:dyDescent="0.25">
      <c r="A1191" s="19" t="s">
        <v>2004</v>
      </c>
      <c r="B1191" s="19" t="s">
        <v>1757</v>
      </c>
      <c r="C1191" s="19" t="s">
        <v>4</v>
      </c>
      <c r="D1191" s="19" t="s">
        <v>10</v>
      </c>
      <c r="E1191" s="19" t="s">
        <v>1757</v>
      </c>
      <c r="F1191" s="19" t="s">
        <v>1721</v>
      </c>
      <c r="G1191" s="19" t="s">
        <v>13</v>
      </c>
      <c r="H1191" s="19" t="s">
        <v>1448</v>
      </c>
      <c r="I1191" s="19" t="str">
        <f>'Extraction IP'!F1191&amp;'Extraction IP'!G1191</f>
        <v>O0</v>
      </c>
      <c r="J1191" s="37">
        <f t="array" ref="J1191">INDEX(H:H,MATCH(1,(K1191=A:A)*(L1191=G:G),0))</f>
        <v>0</v>
      </c>
    </row>
    <row r="1192" spans="1:10" s="7" customFormat="1" x14ac:dyDescent="0.25">
      <c r="A1192" s="19" t="s">
        <v>2004</v>
      </c>
      <c r="B1192" s="19" t="s">
        <v>1757</v>
      </c>
      <c r="C1192" s="19" t="s">
        <v>4</v>
      </c>
      <c r="D1192" s="19" t="s">
        <v>10</v>
      </c>
      <c r="E1192" s="19" t="s">
        <v>1757</v>
      </c>
      <c r="F1192" s="19" t="s">
        <v>1721</v>
      </c>
      <c r="G1192" s="19" t="s">
        <v>16</v>
      </c>
      <c r="H1192" s="19" t="s">
        <v>1449</v>
      </c>
      <c r="I1192" s="19" t="str">
        <f>'Extraction IP'!F1192&amp;'Extraction IP'!G1192</f>
        <v>O4</v>
      </c>
      <c r="J1192" s="37">
        <f t="array" ref="J1192">INDEX(H:H,MATCH(1,(K1192=A:A)*(L1192=G:G),0))</f>
        <v>0</v>
      </c>
    </row>
    <row r="1193" spans="1:10" s="7" customFormat="1" x14ac:dyDescent="0.25">
      <c r="A1193" s="19" t="s">
        <v>2004</v>
      </c>
      <c r="B1193" s="19" t="s">
        <v>1757</v>
      </c>
      <c r="C1193" s="19" t="s">
        <v>4</v>
      </c>
      <c r="D1193" s="19" t="s">
        <v>10</v>
      </c>
      <c r="E1193" s="19" t="s">
        <v>1757</v>
      </c>
      <c r="F1193" s="19" t="s">
        <v>1721</v>
      </c>
      <c r="G1193" s="19" t="s">
        <v>18</v>
      </c>
      <c r="H1193" s="19" t="s">
        <v>1450</v>
      </c>
      <c r="I1193" s="19" t="str">
        <f>'Extraction IP'!F1193&amp;'Extraction IP'!G1193</f>
        <v>O8</v>
      </c>
      <c r="J1193" s="37">
        <f t="array" ref="J1193">INDEX(H:H,MATCH(1,(K1193=A:A)*(L1193=G:G),0))</f>
        <v>0</v>
      </c>
    </row>
    <row r="1194" spans="1:10" s="7" customFormat="1" x14ac:dyDescent="0.25">
      <c r="A1194" s="19" t="s">
        <v>2004</v>
      </c>
      <c r="B1194" s="19" t="s">
        <v>1757</v>
      </c>
      <c r="C1194" s="19" t="s">
        <v>4</v>
      </c>
      <c r="D1194" s="19" t="s">
        <v>10</v>
      </c>
      <c r="E1194" s="19" t="s">
        <v>1757</v>
      </c>
      <c r="F1194" s="19" t="s">
        <v>1719</v>
      </c>
      <c r="G1194" s="19" t="s">
        <v>13</v>
      </c>
      <c r="H1194" s="19" t="s">
        <v>1451</v>
      </c>
      <c r="I1194" s="19" t="str">
        <f>'Extraction IP'!F1194&amp;'Extraction IP'!G1194</f>
        <v>N0</v>
      </c>
      <c r="J1194" s="37">
        <f t="array" ref="J1194">INDEX(H:H,MATCH(1,(K1194=A:A)*(L1194=G:G),0))</f>
        <v>0</v>
      </c>
    </row>
    <row r="1195" spans="1:10" s="7" customFormat="1" x14ac:dyDescent="0.25">
      <c r="A1195" s="19" t="s">
        <v>2004</v>
      </c>
      <c r="B1195" s="19" t="s">
        <v>1757</v>
      </c>
      <c r="C1195" s="19" t="s">
        <v>4</v>
      </c>
      <c r="D1195" s="19" t="s">
        <v>10</v>
      </c>
      <c r="E1195" s="19" t="s">
        <v>1757</v>
      </c>
      <c r="F1195" s="19" t="s">
        <v>1719</v>
      </c>
      <c r="G1195" s="19" t="s">
        <v>16</v>
      </c>
      <c r="H1195" s="19" t="s">
        <v>1452</v>
      </c>
      <c r="I1195" s="19" t="str">
        <f>'Extraction IP'!F1195&amp;'Extraction IP'!G1195</f>
        <v>N4</v>
      </c>
      <c r="J1195" s="37">
        <f t="array" ref="J1195">INDEX(H:H,MATCH(1,(K1195=A:A)*(L1195=G:G),0))</f>
        <v>0</v>
      </c>
    </row>
    <row r="1196" spans="1:10" s="7" customFormat="1" x14ac:dyDescent="0.25">
      <c r="A1196" s="19" t="s">
        <v>2004</v>
      </c>
      <c r="B1196" s="19" t="s">
        <v>1757</v>
      </c>
      <c r="C1196" s="19" t="s">
        <v>4</v>
      </c>
      <c r="D1196" s="19" t="s">
        <v>10</v>
      </c>
      <c r="E1196" s="19" t="s">
        <v>1757</v>
      </c>
      <c r="F1196" s="19" t="s">
        <v>1719</v>
      </c>
      <c r="G1196" s="19" t="s">
        <v>18</v>
      </c>
      <c r="H1196" s="19" t="s">
        <v>1453</v>
      </c>
      <c r="I1196" s="19" t="str">
        <f>'Extraction IP'!F1196&amp;'Extraction IP'!G1196</f>
        <v>N8</v>
      </c>
      <c r="J1196" s="37">
        <f t="array" ref="J1196">INDEX(H:H,MATCH(1,(K1196=A:A)*(L1196=G:G),0))</f>
        <v>0</v>
      </c>
    </row>
    <row r="1197" spans="1:10" s="7" customFormat="1" x14ac:dyDescent="0.25">
      <c r="A1197" s="19" t="s">
        <v>2004</v>
      </c>
      <c r="B1197" s="19" t="s">
        <v>1757</v>
      </c>
      <c r="C1197" s="19" t="s">
        <v>4</v>
      </c>
      <c r="D1197" s="19" t="s">
        <v>10</v>
      </c>
      <c r="E1197" s="19" t="s">
        <v>1757</v>
      </c>
      <c r="F1197" s="19" t="s">
        <v>1718</v>
      </c>
      <c r="G1197" s="19" t="s">
        <v>13</v>
      </c>
      <c r="H1197" s="19" t="s">
        <v>1454</v>
      </c>
      <c r="I1197" s="19" t="str">
        <f>'Extraction IP'!F1197&amp;'Extraction IP'!G1197</f>
        <v>M0</v>
      </c>
      <c r="J1197" s="37">
        <f t="array" ref="J1197">INDEX(H:H,MATCH(1,(K1197=A:A)*(L1197=G:G),0))</f>
        <v>0</v>
      </c>
    </row>
    <row r="1198" spans="1:10" s="7" customFormat="1" x14ac:dyDescent="0.25">
      <c r="A1198" s="19" t="s">
        <v>2004</v>
      </c>
      <c r="B1198" s="19" t="s">
        <v>1757</v>
      </c>
      <c r="C1198" s="19" t="s">
        <v>4</v>
      </c>
      <c r="D1198" s="19" t="s">
        <v>10</v>
      </c>
      <c r="E1198" s="19" t="s">
        <v>1757</v>
      </c>
      <c r="F1198" s="19" t="s">
        <v>1718</v>
      </c>
      <c r="G1198" s="19" t="s">
        <v>16</v>
      </c>
      <c r="H1198" s="19" t="s">
        <v>1455</v>
      </c>
      <c r="I1198" s="19" t="str">
        <f>'Extraction IP'!F1198&amp;'Extraction IP'!G1198</f>
        <v>M4</v>
      </c>
      <c r="J1198" s="37">
        <f t="array" ref="J1198">INDEX(H:H,MATCH(1,(K1198=A:A)*(L1198=G:G),0))</f>
        <v>0</v>
      </c>
    </row>
    <row r="1199" spans="1:10" s="7" customFormat="1" x14ac:dyDescent="0.25">
      <c r="A1199" s="19" t="s">
        <v>2004</v>
      </c>
      <c r="B1199" s="19" t="s">
        <v>1757</v>
      </c>
      <c r="C1199" s="19" t="s">
        <v>4</v>
      </c>
      <c r="D1199" s="19" t="s">
        <v>10</v>
      </c>
      <c r="E1199" s="19" t="s">
        <v>1757</v>
      </c>
      <c r="F1199" s="19" t="s">
        <v>1718</v>
      </c>
      <c r="G1199" s="19" t="s">
        <v>18</v>
      </c>
      <c r="H1199" s="19" t="s">
        <v>1456</v>
      </c>
      <c r="I1199" s="19" t="str">
        <f>'Extraction IP'!F1199&amp;'Extraction IP'!G1199</f>
        <v>M8</v>
      </c>
      <c r="J1199" s="37">
        <f t="array" ref="J1199">INDEX(H:H,MATCH(1,(K1199=A:A)*(L1199=G:G),0))</f>
        <v>0</v>
      </c>
    </row>
    <row r="1200" spans="1:10" s="7" customFormat="1" x14ac:dyDescent="0.25">
      <c r="A1200" s="19" t="s">
        <v>2004</v>
      </c>
      <c r="B1200" s="19" t="s">
        <v>1757</v>
      </c>
      <c r="C1200" s="19" t="s">
        <v>4</v>
      </c>
      <c r="D1200" s="19" t="s">
        <v>10</v>
      </c>
      <c r="E1200" s="19" t="s">
        <v>1757</v>
      </c>
      <c r="F1200" s="19" t="s">
        <v>1721</v>
      </c>
      <c r="G1200" s="19" t="s">
        <v>13</v>
      </c>
      <c r="H1200" s="19" t="s">
        <v>1457</v>
      </c>
      <c r="I1200" s="19" t="str">
        <f>'Extraction IP'!F1200&amp;'Extraction IP'!G1200</f>
        <v>O0</v>
      </c>
      <c r="J1200" s="37">
        <f t="array" ref="J1200">INDEX(H:H,MATCH(1,(K1200=A:A)*(L1200=G:G),0))</f>
        <v>0</v>
      </c>
    </row>
    <row r="1201" spans="1:10" s="7" customFormat="1" x14ac:dyDescent="0.25">
      <c r="A1201" s="19" t="s">
        <v>2004</v>
      </c>
      <c r="B1201" s="19" t="s">
        <v>1757</v>
      </c>
      <c r="C1201" s="19" t="s">
        <v>4</v>
      </c>
      <c r="D1201" s="19" t="s">
        <v>10</v>
      </c>
      <c r="E1201" s="19" t="s">
        <v>1757</v>
      </c>
      <c r="F1201" s="19" t="s">
        <v>1721</v>
      </c>
      <c r="G1201" s="19" t="s">
        <v>16</v>
      </c>
      <c r="H1201" s="19" t="s">
        <v>1458</v>
      </c>
      <c r="I1201" s="19" t="str">
        <f>'Extraction IP'!F1201&amp;'Extraction IP'!G1201</f>
        <v>O4</v>
      </c>
      <c r="J1201" s="37">
        <f t="array" ref="J1201">INDEX(H:H,MATCH(1,(K1201=A:A)*(L1201=G:G),0))</f>
        <v>0</v>
      </c>
    </row>
    <row r="1202" spans="1:10" s="7" customFormat="1" x14ac:dyDescent="0.25">
      <c r="A1202" s="19" t="s">
        <v>2004</v>
      </c>
      <c r="B1202" s="19" t="s">
        <v>1757</v>
      </c>
      <c r="C1202" s="19" t="s">
        <v>4</v>
      </c>
      <c r="D1202" s="19" t="s">
        <v>10</v>
      </c>
      <c r="E1202" s="19" t="s">
        <v>1757</v>
      </c>
      <c r="F1202" s="19" t="s">
        <v>1721</v>
      </c>
      <c r="G1202" s="19" t="s">
        <v>18</v>
      </c>
      <c r="H1202" s="19" t="s">
        <v>1459</v>
      </c>
      <c r="I1202" s="19" t="str">
        <f>'Extraction IP'!F1202&amp;'Extraction IP'!G1202</f>
        <v>O8</v>
      </c>
      <c r="J1202" s="37">
        <f t="array" ref="J1202">INDEX(H:H,MATCH(1,(K1202=A:A)*(L1202=G:G),0))</f>
        <v>0</v>
      </c>
    </row>
    <row r="1203" spans="1:10" s="7" customFormat="1" x14ac:dyDescent="0.25">
      <c r="A1203" s="19" t="s">
        <v>2004</v>
      </c>
      <c r="B1203" s="19" t="s">
        <v>1757</v>
      </c>
      <c r="C1203" s="19" t="s">
        <v>4</v>
      </c>
      <c r="D1203" s="19" t="s">
        <v>10</v>
      </c>
      <c r="E1203" s="19" t="s">
        <v>1757</v>
      </c>
      <c r="F1203" s="19" t="s">
        <v>1719</v>
      </c>
      <c r="G1203" s="19" t="s">
        <v>13</v>
      </c>
      <c r="H1203" s="19" t="s">
        <v>1460</v>
      </c>
      <c r="I1203" s="19" t="str">
        <f>'Extraction IP'!F1203&amp;'Extraction IP'!G1203</f>
        <v>N0</v>
      </c>
      <c r="J1203" s="37">
        <f t="array" ref="J1203">INDEX(H:H,MATCH(1,(K1203=A:A)*(L1203=G:G),0))</f>
        <v>0</v>
      </c>
    </row>
    <row r="1204" spans="1:10" s="7" customFormat="1" x14ac:dyDescent="0.25">
      <c r="A1204" s="19" t="s">
        <v>2004</v>
      </c>
      <c r="B1204" s="19" t="s">
        <v>1757</v>
      </c>
      <c r="C1204" s="19" t="s">
        <v>4</v>
      </c>
      <c r="D1204" s="19" t="s">
        <v>10</v>
      </c>
      <c r="E1204" s="19" t="s">
        <v>1757</v>
      </c>
      <c r="F1204" s="19" t="s">
        <v>1719</v>
      </c>
      <c r="G1204" s="19" t="s">
        <v>16</v>
      </c>
      <c r="H1204" s="19" t="s">
        <v>1461</v>
      </c>
      <c r="I1204" s="19" t="str">
        <f>'Extraction IP'!F1204&amp;'Extraction IP'!G1204</f>
        <v>N4</v>
      </c>
      <c r="J1204" s="37">
        <f t="array" ref="J1204">INDEX(H:H,MATCH(1,(K1204=A:A)*(L1204=G:G),0))</f>
        <v>0</v>
      </c>
    </row>
    <row r="1205" spans="1:10" s="7" customFormat="1" x14ac:dyDescent="0.25">
      <c r="A1205" s="19" t="s">
        <v>2004</v>
      </c>
      <c r="B1205" s="19" t="s">
        <v>1757</v>
      </c>
      <c r="C1205" s="19" t="s">
        <v>4</v>
      </c>
      <c r="D1205" s="19" t="s">
        <v>10</v>
      </c>
      <c r="E1205" s="19" t="s">
        <v>1757</v>
      </c>
      <c r="F1205" s="19" t="s">
        <v>1719</v>
      </c>
      <c r="G1205" s="19" t="s">
        <v>18</v>
      </c>
      <c r="H1205" s="19" t="s">
        <v>1462</v>
      </c>
      <c r="I1205" s="19" t="str">
        <f>'Extraction IP'!F1205&amp;'Extraction IP'!G1205</f>
        <v>N8</v>
      </c>
      <c r="J1205" s="37">
        <f t="array" ref="J1205">INDEX(H:H,MATCH(1,(K1205=A:A)*(L1205=G:G),0))</f>
        <v>0</v>
      </c>
    </row>
    <row r="1206" spans="1:10" s="7" customFormat="1" x14ac:dyDescent="0.25">
      <c r="A1206" s="19" t="s">
        <v>2004</v>
      </c>
      <c r="B1206" s="19" t="s">
        <v>1757</v>
      </c>
      <c r="C1206" s="19" t="s">
        <v>4</v>
      </c>
      <c r="D1206" s="19" t="s">
        <v>10</v>
      </c>
      <c r="E1206" s="19" t="s">
        <v>1757</v>
      </c>
      <c r="F1206" s="19" t="s">
        <v>1718</v>
      </c>
      <c r="G1206" s="19" t="s">
        <v>13</v>
      </c>
      <c r="H1206" s="19" t="s">
        <v>1463</v>
      </c>
      <c r="I1206" s="19" t="str">
        <f>'Extraction IP'!F1206&amp;'Extraction IP'!G1206</f>
        <v>M0</v>
      </c>
      <c r="J1206" s="37">
        <f t="array" ref="J1206">INDEX(H:H,MATCH(1,(K1206=A:A)*(L1206=G:G),0))</f>
        <v>0</v>
      </c>
    </row>
    <row r="1207" spans="1:10" s="7" customFormat="1" x14ac:dyDescent="0.25">
      <c r="A1207" s="19" t="s">
        <v>2004</v>
      </c>
      <c r="B1207" s="19" t="s">
        <v>1757</v>
      </c>
      <c r="C1207" s="19" t="s">
        <v>4</v>
      </c>
      <c r="D1207" s="19" t="s">
        <v>10</v>
      </c>
      <c r="E1207" s="19" t="s">
        <v>1757</v>
      </c>
      <c r="F1207" s="19" t="s">
        <v>1718</v>
      </c>
      <c r="G1207" s="19" t="s">
        <v>16</v>
      </c>
      <c r="H1207" s="19" t="s">
        <v>1464</v>
      </c>
      <c r="I1207" s="19" t="str">
        <f>'Extraction IP'!F1207&amp;'Extraction IP'!G1207</f>
        <v>M4</v>
      </c>
      <c r="J1207" s="37">
        <f t="array" ref="J1207">INDEX(H:H,MATCH(1,(K1207=A:A)*(L1207=G:G),0))</f>
        <v>0</v>
      </c>
    </row>
    <row r="1208" spans="1:10" s="7" customFormat="1" x14ac:dyDescent="0.25">
      <c r="A1208" s="19" t="s">
        <v>2004</v>
      </c>
      <c r="B1208" s="19" t="s">
        <v>1757</v>
      </c>
      <c r="C1208" s="19" t="s">
        <v>4</v>
      </c>
      <c r="D1208" s="19" t="s">
        <v>10</v>
      </c>
      <c r="E1208" s="19" t="s">
        <v>1757</v>
      </c>
      <c r="F1208" s="19" t="s">
        <v>1718</v>
      </c>
      <c r="G1208" s="19" t="s">
        <v>18</v>
      </c>
      <c r="H1208" s="19" t="s">
        <v>1465</v>
      </c>
      <c r="I1208" s="19" t="str">
        <f>'Extraction IP'!F1208&amp;'Extraction IP'!G1208</f>
        <v>M8</v>
      </c>
      <c r="J1208" s="37">
        <f t="array" ref="J1208">INDEX(H:H,MATCH(1,(K1208=A:A)*(L1208=G:G),0))</f>
        <v>0</v>
      </c>
    </row>
    <row r="1209" spans="1:10" s="7" customFormat="1" x14ac:dyDescent="0.25">
      <c r="A1209" s="19" t="s">
        <v>2005</v>
      </c>
      <c r="B1209" s="19" t="s">
        <v>1757</v>
      </c>
      <c r="C1209" s="19" t="s">
        <v>4</v>
      </c>
      <c r="D1209" s="19" t="s">
        <v>10</v>
      </c>
      <c r="E1209" s="19" t="s">
        <v>1757</v>
      </c>
      <c r="F1209" s="19" t="s">
        <v>36</v>
      </c>
      <c r="G1209" s="19" t="s">
        <v>16</v>
      </c>
      <c r="H1209" s="19" t="s">
        <v>1427</v>
      </c>
      <c r="I1209" s="19" t="str">
        <f>'Extraction IP'!F1209&amp;'Extraction IP'!G1209</f>
        <v>H4</v>
      </c>
      <c r="J1209" s="37">
        <f t="array" ref="J1209">INDEX(H:H,MATCH(1,(K1209=A:A)*(L1209=G:G),0))</f>
        <v>0</v>
      </c>
    </row>
    <row r="1210" spans="1:10" s="7" customFormat="1" x14ac:dyDescent="0.25">
      <c r="A1210" s="19" t="s">
        <v>2006</v>
      </c>
      <c r="B1210" s="19" t="s">
        <v>1757</v>
      </c>
      <c r="C1210" s="19" t="s">
        <v>4</v>
      </c>
      <c r="D1210" s="19" t="s">
        <v>10</v>
      </c>
      <c r="E1210" s="19" t="s">
        <v>1757</v>
      </c>
      <c r="F1210" s="19" t="s">
        <v>36</v>
      </c>
      <c r="G1210" s="19" t="s">
        <v>16</v>
      </c>
      <c r="H1210" s="19" t="s">
        <v>1429</v>
      </c>
      <c r="I1210" s="19" t="str">
        <f>'Extraction IP'!F1210&amp;'Extraction IP'!G1210</f>
        <v>H4</v>
      </c>
      <c r="J1210" s="37">
        <f t="array" ref="J1210">INDEX(H:H,MATCH(1,(K1210=A:A)*(L1210=G:G),0))</f>
        <v>0</v>
      </c>
    </row>
    <row r="1211" spans="1:10" s="7" customFormat="1" x14ac:dyDescent="0.25">
      <c r="A1211" s="19" t="s">
        <v>2007</v>
      </c>
      <c r="B1211" s="19" t="s">
        <v>1757</v>
      </c>
      <c r="C1211" s="19" t="s">
        <v>4</v>
      </c>
      <c r="D1211" s="19" t="s">
        <v>10</v>
      </c>
      <c r="E1211" s="19" t="s">
        <v>1757</v>
      </c>
      <c r="F1211" s="19" t="s">
        <v>32</v>
      </c>
      <c r="G1211" s="19" t="s">
        <v>13</v>
      </c>
      <c r="H1211" s="19" t="s">
        <v>1411</v>
      </c>
      <c r="I1211" s="19" t="str">
        <f>'Extraction IP'!F1211&amp;'Extraction IP'!G1211</f>
        <v>A0</v>
      </c>
      <c r="J1211" s="37">
        <f t="array" ref="J1211">INDEX(H:H,MATCH(1,(K1211=A:A)*(L1211=G:G),0))</f>
        <v>0</v>
      </c>
    </row>
    <row r="1212" spans="1:10" s="7" customFormat="1" x14ac:dyDescent="0.25">
      <c r="A1212" s="19" t="s">
        <v>2007</v>
      </c>
      <c r="B1212" s="19" t="s">
        <v>1757</v>
      </c>
      <c r="C1212" s="19" t="s">
        <v>4</v>
      </c>
      <c r="D1212" s="19" t="s">
        <v>10</v>
      </c>
      <c r="E1212" s="19" t="s">
        <v>1757</v>
      </c>
      <c r="F1212" s="19" t="s">
        <v>32</v>
      </c>
      <c r="G1212" s="19" t="s">
        <v>16</v>
      </c>
      <c r="H1212" s="19" t="s">
        <v>1412</v>
      </c>
      <c r="I1212" s="19" t="str">
        <f>'Extraction IP'!F1212&amp;'Extraction IP'!G1212</f>
        <v>A4</v>
      </c>
      <c r="J1212" s="37">
        <f t="array" ref="J1212">INDEX(H:H,MATCH(1,(K1212=A:A)*(L1212=G:G),0))</f>
        <v>0</v>
      </c>
    </row>
    <row r="1213" spans="1:10" s="7" customFormat="1" x14ac:dyDescent="0.25">
      <c r="A1213" s="19" t="s">
        <v>2007</v>
      </c>
      <c r="B1213" s="19" t="s">
        <v>1757</v>
      </c>
      <c r="C1213" s="19" t="s">
        <v>4</v>
      </c>
      <c r="D1213" s="19" t="s">
        <v>10</v>
      </c>
      <c r="E1213" s="19" t="s">
        <v>1757</v>
      </c>
      <c r="F1213" s="19" t="s">
        <v>32</v>
      </c>
      <c r="G1213" s="19" t="s">
        <v>18</v>
      </c>
      <c r="H1213" s="19" t="s">
        <v>1413</v>
      </c>
      <c r="I1213" s="19" t="str">
        <f>'Extraction IP'!F1213&amp;'Extraction IP'!G1213</f>
        <v>A8</v>
      </c>
      <c r="J1213" s="37">
        <f t="array" ref="J1213">INDEX(H:H,MATCH(1,(K1213=A:A)*(L1213=G:G),0))</f>
        <v>0</v>
      </c>
    </row>
    <row r="1214" spans="1:10" s="7" customFormat="1" x14ac:dyDescent="0.25">
      <c r="A1214" s="19" t="s">
        <v>2007</v>
      </c>
      <c r="B1214" s="19" t="s">
        <v>1757</v>
      </c>
      <c r="C1214" s="19" t="s">
        <v>4</v>
      </c>
      <c r="D1214" s="19" t="s">
        <v>10</v>
      </c>
      <c r="E1214" s="19" t="s">
        <v>1757</v>
      </c>
      <c r="F1214" s="19" t="s">
        <v>28</v>
      </c>
      <c r="G1214" s="19" t="s">
        <v>13</v>
      </c>
      <c r="H1214" s="19" t="s">
        <v>1414</v>
      </c>
      <c r="I1214" s="19" t="str">
        <f>'Extraction IP'!F1214&amp;'Extraction IP'!G1214</f>
        <v>B0</v>
      </c>
      <c r="J1214" s="37">
        <f t="array" ref="J1214">INDEX(H:H,MATCH(1,(K1214=A:A)*(L1214=G:G),0))</f>
        <v>0</v>
      </c>
    </row>
    <row r="1215" spans="1:10" s="7" customFormat="1" x14ac:dyDescent="0.25">
      <c r="A1215" s="19" t="s">
        <v>2007</v>
      </c>
      <c r="B1215" s="19" t="s">
        <v>1757</v>
      </c>
      <c r="C1215" s="19" t="s">
        <v>4</v>
      </c>
      <c r="D1215" s="19" t="s">
        <v>10</v>
      </c>
      <c r="E1215" s="19" t="s">
        <v>1757</v>
      </c>
      <c r="F1215" s="19" t="s">
        <v>28</v>
      </c>
      <c r="G1215" s="19" t="s">
        <v>16</v>
      </c>
      <c r="H1215" s="19" t="s">
        <v>1415</v>
      </c>
      <c r="I1215" s="19" t="str">
        <f>'Extraction IP'!F1215&amp;'Extraction IP'!G1215</f>
        <v>B4</v>
      </c>
      <c r="J1215" s="37">
        <f t="array" ref="J1215">INDEX(H:H,MATCH(1,(K1215=A:A)*(L1215=G:G),0))</f>
        <v>0</v>
      </c>
    </row>
    <row r="1216" spans="1:10" s="7" customFormat="1" x14ac:dyDescent="0.25">
      <c r="A1216" s="19" t="s">
        <v>2007</v>
      </c>
      <c r="B1216" s="19" t="s">
        <v>1757</v>
      </c>
      <c r="C1216" s="19" t="s">
        <v>4</v>
      </c>
      <c r="D1216" s="19" t="s">
        <v>10</v>
      </c>
      <c r="E1216" s="19" t="s">
        <v>1757</v>
      </c>
      <c r="F1216" s="19" t="s">
        <v>28</v>
      </c>
      <c r="G1216" s="19" t="s">
        <v>18</v>
      </c>
      <c r="H1216" s="19" t="s">
        <v>1416</v>
      </c>
      <c r="I1216" s="19" t="str">
        <f>'Extraction IP'!F1216&amp;'Extraction IP'!G1216</f>
        <v>B8</v>
      </c>
      <c r="J1216" s="37">
        <f t="array" ref="J1216">INDEX(H:H,MATCH(1,(K1216=A:A)*(L1216=G:G),0))</f>
        <v>0</v>
      </c>
    </row>
    <row r="1217" spans="1:10" s="7" customFormat="1" x14ac:dyDescent="0.25">
      <c r="A1217" s="19" t="s">
        <v>2007</v>
      </c>
      <c r="B1217" s="19" t="s">
        <v>1757</v>
      </c>
      <c r="C1217" s="19" t="s">
        <v>4</v>
      </c>
      <c r="D1217" s="19" t="s">
        <v>10</v>
      </c>
      <c r="E1217" s="19" t="s">
        <v>1757</v>
      </c>
      <c r="F1217" s="19" t="s">
        <v>149</v>
      </c>
      <c r="G1217" s="19" t="s">
        <v>13</v>
      </c>
      <c r="H1217" s="19" t="s">
        <v>1417</v>
      </c>
      <c r="I1217" s="19" t="str">
        <f>'Extraction IP'!F1217&amp;'Extraction IP'!G1217</f>
        <v>C0</v>
      </c>
      <c r="J1217" s="37">
        <f t="array" ref="J1217">INDEX(H:H,MATCH(1,(K1217=A:A)*(L1217=G:G),0))</f>
        <v>0</v>
      </c>
    </row>
    <row r="1218" spans="1:10" s="7" customFormat="1" x14ac:dyDescent="0.25">
      <c r="A1218" s="19" t="s">
        <v>2007</v>
      </c>
      <c r="B1218" s="19" t="s">
        <v>1757</v>
      </c>
      <c r="C1218" s="19" t="s">
        <v>4</v>
      </c>
      <c r="D1218" s="19" t="s">
        <v>10</v>
      </c>
      <c r="E1218" s="19" t="s">
        <v>1757</v>
      </c>
      <c r="F1218" s="19" t="s">
        <v>149</v>
      </c>
      <c r="G1218" s="19" t="s">
        <v>16</v>
      </c>
      <c r="H1218" s="19" t="s">
        <v>1418</v>
      </c>
      <c r="I1218" s="19" t="str">
        <f>'Extraction IP'!F1218&amp;'Extraction IP'!G1218</f>
        <v>C4</v>
      </c>
      <c r="J1218" s="37">
        <f t="array" ref="J1218">INDEX(H:H,MATCH(1,(K1218=A:A)*(L1218=G:G),0))</f>
        <v>0</v>
      </c>
    </row>
    <row r="1219" spans="1:10" s="7" customFormat="1" x14ac:dyDescent="0.25">
      <c r="A1219" s="19" t="s">
        <v>2007</v>
      </c>
      <c r="B1219" s="19" t="s">
        <v>1757</v>
      </c>
      <c r="C1219" s="19" t="s">
        <v>4</v>
      </c>
      <c r="D1219" s="19" t="s">
        <v>10</v>
      </c>
      <c r="E1219" s="19" t="s">
        <v>1757</v>
      </c>
      <c r="F1219" s="19" t="s">
        <v>149</v>
      </c>
      <c r="G1219" s="19" t="s">
        <v>18</v>
      </c>
      <c r="H1219" s="19" t="s">
        <v>1419</v>
      </c>
      <c r="I1219" s="19" t="str">
        <f>'Extraction IP'!F1219&amp;'Extraction IP'!G1219</f>
        <v>C8</v>
      </c>
      <c r="J1219" s="37">
        <f t="array" ref="J1219">INDEX(H:H,MATCH(1,(K1219=A:A)*(L1219=G:G),0))</f>
        <v>0</v>
      </c>
    </row>
    <row r="1220" spans="1:10" s="7" customFormat="1" x14ac:dyDescent="0.25">
      <c r="A1220" s="19" t="s">
        <v>2007</v>
      </c>
      <c r="B1220" s="19" t="s">
        <v>1757</v>
      </c>
      <c r="C1220" s="19" t="s">
        <v>4</v>
      </c>
      <c r="D1220" s="19" t="s">
        <v>10</v>
      </c>
      <c r="E1220" s="19" t="s">
        <v>1757</v>
      </c>
      <c r="F1220" s="19" t="s">
        <v>20</v>
      </c>
      <c r="G1220" s="19" t="s">
        <v>13</v>
      </c>
      <c r="H1220" s="19" t="s">
        <v>1420</v>
      </c>
      <c r="I1220" s="19" t="str">
        <f>'Extraction IP'!F1220&amp;'Extraction IP'!G1220</f>
        <v>D0</v>
      </c>
      <c r="J1220" s="37">
        <f t="array" ref="J1220">INDEX(H:H,MATCH(1,(K1220=A:A)*(L1220=G:G),0))</f>
        <v>0</v>
      </c>
    </row>
    <row r="1221" spans="1:10" s="7" customFormat="1" x14ac:dyDescent="0.25">
      <c r="A1221" s="19" t="s">
        <v>2007</v>
      </c>
      <c r="B1221" s="19" t="s">
        <v>1757</v>
      </c>
      <c r="C1221" s="19" t="s">
        <v>4</v>
      </c>
      <c r="D1221" s="19" t="s">
        <v>10</v>
      </c>
      <c r="E1221" s="19" t="s">
        <v>1757</v>
      </c>
      <c r="F1221" s="19" t="s">
        <v>20</v>
      </c>
      <c r="G1221" s="19" t="s">
        <v>16</v>
      </c>
      <c r="H1221" s="19" t="s">
        <v>1421</v>
      </c>
      <c r="I1221" s="19" t="str">
        <f>'Extraction IP'!F1221&amp;'Extraction IP'!G1221</f>
        <v>D4</v>
      </c>
      <c r="J1221" s="37">
        <f t="array" ref="J1221">INDEX(H:H,MATCH(1,(K1221=A:A)*(L1221=G:G),0))</f>
        <v>0</v>
      </c>
    </row>
    <row r="1222" spans="1:10" s="7" customFormat="1" x14ac:dyDescent="0.25">
      <c r="A1222" s="19" t="s">
        <v>2007</v>
      </c>
      <c r="B1222" s="19" t="s">
        <v>1757</v>
      </c>
      <c r="C1222" s="19" t="s">
        <v>4</v>
      </c>
      <c r="D1222" s="19" t="s">
        <v>10</v>
      </c>
      <c r="E1222" s="19" t="s">
        <v>1757</v>
      </c>
      <c r="F1222" s="19" t="s">
        <v>20</v>
      </c>
      <c r="G1222" s="19" t="s">
        <v>18</v>
      </c>
      <c r="H1222" s="19" t="s">
        <v>1422</v>
      </c>
      <c r="I1222" s="19" t="str">
        <f>'Extraction IP'!F1222&amp;'Extraction IP'!G1222</f>
        <v>D8</v>
      </c>
      <c r="J1222" s="37">
        <f t="array" ref="J1222">INDEX(H:H,MATCH(1,(K1222=A:A)*(L1222=G:G),0))</f>
        <v>0</v>
      </c>
    </row>
    <row r="1223" spans="1:10" s="7" customFormat="1" x14ac:dyDescent="0.25">
      <c r="A1223" s="19" t="s">
        <v>2007</v>
      </c>
      <c r="B1223" s="19" t="s">
        <v>1757</v>
      </c>
      <c r="C1223" s="19" t="s">
        <v>4</v>
      </c>
      <c r="D1223" s="19" t="s">
        <v>10</v>
      </c>
      <c r="E1223" s="19" t="s">
        <v>1757</v>
      </c>
      <c r="F1223" s="19" t="s">
        <v>36</v>
      </c>
      <c r="G1223" s="19" t="s">
        <v>13</v>
      </c>
      <c r="H1223" s="19" t="s">
        <v>1423</v>
      </c>
      <c r="I1223" s="19" t="str">
        <f>'Extraction IP'!F1223&amp;'Extraction IP'!G1223</f>
        <v>H0</v>
      </c>
      <c r="J1223" s="37">
        <f t="array" ref="J1223">INDEX(H:H,MATCH(1,(K1223=A:A)*(L1223=G:G),0))</f>
        <v>0</v>
      </c>
    </row>
    <row r="1224" spans="1:10" s="7" customFormat="1" x14ac:dyDescent="0.25">
      <c r="A1224" s="19" t="s">
        <v>2007</v>
      </c>
      <c r="B1224" s="19" t="s">
        <v>1757</v>
      </c>
      <c r="C1224" s="19" t="s">
        <v>4</v>
      </c>
      <c r="D1224" s="19" t="s">
        <v>10</v>
      </c>
      <c r="E1224" s="19" t="s">
        <v>1757</v>
      </c>
      <c r="F1224" s="19" t="s">
        <v>36</v>
      </c>
      <c r="G1224" s="19" t="s">
        <v>16</v>
      </c>
      <c r="H1224" s="19" t="s">
        <v>1424</v>
      </c>
      <c r="I1224" s="19" t="str">
        <f>'Extraction IP'!F1224&amp;'Extraction IP'!G1224</f>
        <v>H4</v>
      </c>
      <c r="J1224" s="37">
        <f t="array" ref="J1224">INDEX(H:H,MATCH(1,(K1224=A:A)*(L1224=G:G),0))</f>
        <v>0</v>
      </c>
    </row>
    <row r="1225" spans="1:10" s="7" customFormat="1" x14ac:dyDescent="0.25">
      <c r="A1225" s="19" t="s">
        <v>2007</v>
      </c>
      <c r="B1225" s="19" t="s">
        <v>1757</v>
      </c>
      <c r="C1225" s="19" t="s">
        <v>4</v>
      </c>
      <c r="D1225" s="19" t="s">
        <v>10</v>
      </c>
      <c r="E1225" s="19" t="s">
        <v>1757</v>
      </c>
      <c r="F1225" s="19" t="s">
        <v>36</v>
      </c>
      <c r="G1225" s="19" t="s">
        <v>18</v>
      </c>
      <c r="H1225" s="19" t="s">
        <v>1425</v>
      </c>
      <c r="I1225" s="19" t="str">
        <f>'Extraction IP'!F1225&amp;'Extraction IP'!G1225</f>
        <v>H8</v>
      </c>
      <c r="J1225" s="37">
        <f t="array" ref="J1225">INDEX(H:H,MATCH(1,(K1225=A:A)*(L1225=G:G),0))</f>
        <v>0</v>
      </c>
    </row>
    <row r="1226" spans="1:10" s="7" customFormat="1" x14ac:dyDescent="0.25">
      <c r="A1226" s="19" t="s">
        <v>2008</v>
      </c>
      <c r="B1226" s="19" t="s">
        <v>1757</v>
      </c>
      <c r="C1226" s="19" t="s">
        <v>4</v>
      </c>
      <c r="D1226" s="19" t="s">
        <v>10</v>
      </c>
      <c r="E1226" s="19" t="s">
        <v>1757</v>
      </c>
      <c r="F1226" s="19" t="s">
        <v>32</v>
      </c>
      <c r="G1226" s="19" t="s">
        <v>13</v>
      </c>
      <c r="H1226" s="19" t="s">
        <v>1339</v>
      </c>
      <c r="I1226" s="19" t="str">
        <f>'Extraction IP'!F1226&amp;'Extraction IP'!G1226</f>
        <v>A0</v>
      </c>
      <c r="J1226" s="37">
        <f t="array" ref="J1226">INDEX(H:H,MATCH(1,(K1226=A:A)*(L1226=G:G),0))</f>
        <v>0</v>
      </c>
    </row>
    <row r="1227" spans="1:10" s="7" customFormat="1" x14ac:dyDescent="0.25">
      <c r="A1227" s="19" t="s">
        <v>2008</v>
      </c>
      <c r="B1227" s="19" t="s">
        <v>1757</v>
      </c>
      <c r="C1227" s="19" t="s">
        <v>4</v>
      </c>
      <c r="D1227" s="19" t="s">
        <v>10</v>
      </c>
      <c r="E1227" s="19" t="s">
        <v>1757</v>
      </c>
      <c r="F1227" s="19" t="s">
        <v>32</v>
      </c>
      <c r="G1227" s="19" t="s">
        <v>16</v>
      </c>
      <c r="H1227" s="19" t="s">
        <v>1340</v>
      </c>
      <c r="I1227" s="19" t="str">
        <f>'Extraction IP'!F1227&amp;'Extraction IP'!G1227</f>
        <v>A4</v>
      </c>
      <c r="J1227" s="37">
        <f t="array" ref="J1227">INDEX(H:H,MATCH(1,(K1227=A:A)*(L1227=G:G),0))</f>
        <v>0</v>
      </c>
    </row>
    <row r="1228" spans="1:10" s="7" customFormat="1" x14ac:dyDescent="0.25">
      <c r="A1228" s="19" t="s">
        <v>2008</v>
      </c>
      <c r="B1228" s="19" t="s">
        <v>1757</v>
      </c>
      <c r="C1228" s="19" t="s">
        <v>4</v>
      </c>
      <c r="D1228" s="19" t="s">
        <v>10</v>
      </c>
      <c r="E1228" s="19" t="s">
        <v>1757</v>
      </c>
      <c r="F1228" s="19" t="s">
        <v>32</v>
      </c>
      <c r="G1228" s="19" t="s">
        <v>18</v>
      </c>
      <c r="H1228" s="19" t="s">
        <v>1341</v>
      </c>
      <c r="I1228" s="19" t="str">
        <f>'Extraction IP'!F1228&amp;'Extraction IP'!G1228</f>
        <v>A8</v>
      </c>
      <c r="J1228" s="37">
        <f t="array" ref="J1228">INDEX(H:H,MATCH(1,(K1228=A:A)*(L1228=G:G),0))</f>
        <v>0</v>
      </c>
    </row>
    <row r="1229" spans="1:10" s="7" customFormat="1" x14ac:dyDescent="0.25">
      <c r="A1229" s="19" t="s">
        <v>2008</v>
      </c>
      <c r="B1229" s="19" t="s">
        <v>1757</v>
      </c>
      <c r="C1229" s="19" t="s">
        <v>4</v>
      </c>
      <c r="D1229" s="19" t="s">
        <v>10</v>
      </c>
      <c r="E1229" s="19" t="s">
        <v>1757</v>
      </c>
      <c r="F1229" s="19" t="s">
        <v>28</v>
      </c>
      <c r="G1229" s="19" t="s">
        <v>13</v>
      </c>
      <c r="H1229" s="19" t="s">
        <v>1342</v>
      </c>
      <c r="I1229" s="19" t="str">
        <f>'Extraction IP'!F1229&amp;'Extraction IP'!G1229</f>
        <v>B0</v>
      </c>
      <c r="J1229" s="37">
        <f t="array" ref="J1229">INDEX(H:H,MATCH(1,(K1229=A:A)*(L1229=G:G),0))</f>
        <v>0</v>
      </c>
    </row>
    <row r="1230" spans="1:10" s="7" customFormat="1" x14ac:dyDescent="0.25">
      <c r="A1230" s="19" t="s">
        <v>2008</v>
      </c>
      <c r="B1230" s="19" t="s">
        <v>1757</v>
      </c>
      <c r="C1230" s="19" t="s">
        <v>4</v>
      </c>
      <c r="D1230" s="19" t="s">
        <v>10</v>
      </c>
      <c r="E1230" s="19" t="s">
        <v>1757</v>
      </c>
      <c r="F1230" s="19" t="s">
        <v>28</v>
      </c>
      <c r="G1230" s="19" t="s">
        <v>16</v>
      </c>
      <c r="H1230" s="19" t="s">
        <v>1343</v>
      </c>
      <c r="I1230" s="19" t="str">
        <f>'Extraction IP'!F1230&amp;'Extraction IP'!G1230</f>
        <v>B4</v>
      </c>
      <c r="J1230" s="37">
        <f t="array" ref="J1230">INDEX(H:H,MATCH(1,(K1230=A:A)*(L1230=G:G),0))</f>
        <v>0</v>
      </c>
    </row>
    <row r="1231" spans="1:10" s="7" customFormat="1" x14ac:dyDescent="0.25">
      <c r="A1231" s="19" t="s">
        <v>2008</v>
      </c>
      <c r="B1231" s="19" t="s">
        <v>1757</v>
      </c>
      <c r="C1231" s="19" t="s">
        <v>4</v>
      </c>
      <c r="D1231" s="19" t="s">
        <v>10</v>
      </c>
      <c r="E1231" s="19" t="s">
        <v>1757</v>
      </c>
      <c r="F1231" s="19" t="s">
        <v>28</v>
      </c>
      <c r="G1231" s="19" t="s">
        <v>18</v>
      </c>
      <c r="H1231" s="19" t="s">
        <v>1344</v>
      </c>
      <c r="I1231" s="19" t="str">
        <f>'Extraction IP'!F1231&amp;'Extraction IP'!G1231</f>
        <v>B8</v>
      </c>
      <c r="J1231" s="37">
        <f t="array" ref="J1231">INDEX(H:H,MATCH(1,(K1231=A:A)*(L1231=G:G),0))</f>
        <v>0</v>
      </c>
    </row>
    <row r="1232" spans="1:10" s="7" customFormat="1" x14ac:dyDescent="0.25">
      <c r="A1232" s="19" t="s">
        <v>2008</v>
      </c>
      <c r="B1232" s="19" t="s">
        <v>1757</v>
      </c>
      <c r="C1232" s="19" t="s">
        <v>4</v>
      </c>
      <c r="D1232" s="19" t="s">
        <v>10</v>
      </c>
      <c r="E1232" s="19" t="s">
        <v>1757</v>
      </c>
      <c r="F1232" s="19" t="s">
        <v>149</v>
      </c>
      <c r="G1232" s="19" t="s">
        <v>13</v>
      </c>
      <c r="H1232" s="19" t="s">
        <v>1345</v>
      </c>
      <c r="I1232" s="19" t="str">
        <f>'Extraction IP'!F1232&amp;'Extraction IP'!G1232</f>
        <v>C0</v>
      </c>
      <c r="J1232" s="37">
        <f t="array" ref="J1232">INDEX(H:H,MATCH(1,(K1232=A:A)*(L1232=G:G),0))</f>
        <v>0</v>
      </c>
    </row>
    <row r="1233" spans="1:10" s="7" customFormat="1" x14ac:dyDescent="0.25">
      <c r="A1233" s="19" t="s">
        <v>2008</v>
      </c>
      <c r="B1233" s="19" t="s">
        <v>1757</v>
      </c>
      <c r="C1233" s="19" t="s">
        <v>4</v>
      </c>
      <c r="D1233" s="19" t="s">
        <v>10</v>
      </c>
      <c r="E1233" s="19" t="s">
        <v>1757</v>
      </c>
      <c r="F1233" s="19" t="s">
        <v>149</v>
      </c>
      <c r="G1233" s="19" t="s">
        <v>16</v>
      </c>
      <c r="H1233" s="19" t="s">
        <v>1346</v>
      </c>
      <c r="I1233" s="19" t="str">
        <f>'Extraction IP'!F1233&amp;'Extraction IP'!G1233</f>
        <v>C4</v>
      </c>
      <c r="J1233" s="37">
        <f t="array" ref="J1233">INDEX(H:H,MATCH(1,(K1233=A:A)*(L1233=G:G),0))</f>
        <v>0</v>
      </c>
    </row>
    <row r="1234" spans="1:10" s="7" customFormat="1" x14ac:dyDescent="0.25">
      <c r="A1234" s="19" t="s">
        <v>2008</v>
      </c>
      <c r="B1234" s="19" t="s">
        <v>1757</v>
      </c>
      <c r="C1234" s="19" t="s">
        <v>4</v>
      </c>
      <c r="D1234" s="19" t="s">
        <v>10</v>
      </c>
      <c r="E1234" s="19" t="s">
        <v>1757</v>
      </c>
      <c r="F1234" s="19" t="s">
        <v>149</v>
      </c>
      <c r="G1234" s="19" t="s">
        <v>18</v>
      </c>
      <c r="H1234" s="19" t="s">
        <v>1347</v>
      </c>
      <c r="I1234" s="19" t="str">
        <f>'Extraction IP'!F1234&amp;'Extraction IP'!G1234</f>
        <v>C8</v>
      </c>
      <c r="J1234" s="37">
        <f t="array" ref="J1234">INDEX(H:H,MATCH(1,(K1234=A:A)*(L1234=G:G),0))</f>
        <v>0</v>
      </c>
    </row>
    <row r="1235" spans="1:10" s="7" customFormat="1" x14ac:dyDescent="0.25">
      <c r="A1235" s="19" t="s">
        <v>2008</v>
      </c>
      <c r="B1235" s="19" t="s">
        <v>1757</v>
      </c>
      <c r="C1235" s="19" t="s">
        <v>4</v>
      </c>
      <c r="D1235" s="19" t="s">
        <v>10</v>
      </c>
      <c r="E1235" s="19" t="s">
        <v>1757</v>
      </c>
      <c r="F1235" s="19" t="s">
        <v>20</v>
      </c>
      <c r="G1235" s="19" t="s">
        <v>13</v>
      </c>
      <c r="H1235" s="19" t="s">
        <v>1348</v>
      </c>
      <c r="I1235" s="19" t="str">
        <f>'Extraction IP'!F1235&amp;'Extraction IP'!G1235</f>
        <v>D0</v>
      </c>
      <c r="J1235" s="37">
        <f t="array" ref="J1235">INDEX(H:H,MATCH(1,(K1235=A:A)*(L1235=G:G),0))</f>
        <v>0</v>
      </c>
    </row>
    <row r="1236" spans="1:10" s="7" customFormat="1" x14ac:dyDescent="0.25">
      <c r="A1236" s="19" t="s">
        <v>2008</v>
      </c>
      <c r="B1236" s="19" t="s">
        <v>1757</v>
      </c>
      <c r="C1236" s="19" t="s">
        <v>4</v>
      </c>
      <c r="D1236" s="19" t="s">
        <v>10</v>
      </c>
      <c r="E1236" s="19" t="s">
        <v>1757</v>
      </c>
      <c r="F1236" s="19" t="s">
        <v>20</v>
      </c>
      <c r="G1236" s="19" t="s">
        <v>16</v>
      </c>
      <c r="H1236" s="19" t="s">
        <v>1349</v>
      </c>
      <c r="I1236" s="19" t="str">
        <f>'Extraction IP'!F1236&amp;'Extraction IP'!G1236</f>
        <v>D4</v>
      </c>
      <c r="J1236" s="37">
        <f t="array" ref="J1236">INDEX(H:H,MATCH(1,(K1236=A:A)*(L1236=G:G),0))</f>
        <v>0</v>
      </c>
    </row>
    <row r="1237" spans="1:10" s="7" customFormat="1" x14ac:dyDescent="0.25">
      <c r="A1237" s="19" t="s">
        <v>2008</v>
      </c>
      <c r="B1237" s="19" t="s">
        <v>1757</v>
      </c>
      <c r="C1237" s="19" t="s">
        <v>4</v>
      </c>
      <c r="D1237" s="19" t="s">
        <v>10</v>
      </c>
      <c r="E1237" s="19" t="s">
        <v>1757</v>
      </c>
      <c r="F1237" s="19" t="s">
        <v>20</v>
      </c>
      <c r="G1237" s="19" t="s">
        <v>18</v>
      </c>
      <c r="H1237" s="19" t="s">
        <v>1350</v>
      </c>
      <c r="I1237" s="19" t="str">
        <f>'Extraction IP'!F1237&amp;'Extraction IP'!G1237</f>
        <v>D8</v>
      </c>
      <c r="J1237" s="37">
        <f t="array" ref="J1237">INDEX(H:H,MATCH(1,(K1237=A:A)*(L1237=G:G),0))</f>
        <v>0</v>
      </c>
    </row>
    <row r="1238" spans="1:10" s="7" customFormat="1" x14ac:dyDescent="0.25">
      <c r="A1238" s="19" t="s">
        <v>2008</v>
      </c>
      <c r="B1238" s="19" t="s">
        <v>1757</v>
      </c>
      <c r="C1238" s="19" t="s">
        <v>4</v>
      </c>
      <c r="D1238" s="19" t="s">
        <v>10</v>
      </c>
      <c r="E1238" s="19" t="s">
        <v>1757</v>
      </c>
      <c r="F1238" s="19" t="s">
        <v>36</v>
      </c>
      <c r="G1238" s="19" t="s">
        <v>13</v>
      </c>
      <c r="H1238" s="19" t="s">
        <v>1351</v>
      </c>
      <c r="I1238" s="19" t="str">
        <f>'Extraction IP'!F1238&amp;'Extraction IP'!G1238</f>
        <v>H0</v>
      </c>
      <c r="J1238" s="37">
        <f t="array" ref="J1238">INDEX(H:H,MATCH(1,(K1238=A:A)*(L1238=G:G),0))</f>
        <v>0</v>
      </c>
    </row>
    <row r="1239" spans="1:10" s="7" customFormat="1" x14ac:dyDescent="0.25">
      <c r="A1239" s="19" t="s">
        <v>2008</v>
      </c>
      <c r="B1239" s="19" t="s">
        <v>1757</v>
      </c>
      <c r="C1239" s="19" t="s">
        <v>4</v>
      </c>
      <c r="D1239" s="19" t="s">
        <v>10</v>
      </c>
      <c r="E1239" s="19" t="s">
        <v>1757</v>
      </c>
      <c r="F1239" s="19" t="s">
        <v>36</v>
      </c>
      <c r="G1239" s="19" t="s">
        <v>16</v>
      </c>
      <c r="H1239" s="19" t="s">
        <v>1352</v>
      </c>
      <c r="I1239" s="19" t="str">
        <f>'Extraction IP'!F1239&amp;'Extraction IP'!G1239</f>
        <v>H4</v>
      </c>
      <c r="J1239" s="37">
        <f t="array" ref="J1239">INDEX(H:H,MATCH(1,(K1239=A:A)*(L1239=G:G),0))</f>
        <v>0</v>
      </c>
    </row>
    <row r="1240" spans="1:10" s="7" customFormat="1" x14ac:dyDescent="0.25">
      <c r="A1240" s="19" t="s">
        <v>2008</v>
      </c>
      <c r="B1240" s="19" t="s">
        <v>1757</v>
      </c>
      <c r="C1240" s="19" t="s">
        <v>4</v>
      </c>
      <c r="D1240" s="19" t="s">
        <v>10</v>
      </c>
      <c r="E1240" s="19" t="s">
        <v>1757</v>
      </c>
      <c r="F1240" s="19" t="s">
        <v>36</v>
      </c>
      <c r="G1240" s="19" t="s">
        <v>18</v>
      </c>
      <c r="H1240" s="19" t="s">
        <v>1353</v>
      </c>
      <c r="I1240" s="19" t="str">
        <f>'Extraction IP'!F1240&amp;'Extraction IP'!G1240</f>
        <v>H8</v>
      </c>
      <c r="J1240" s="37">
        <f t="array" ref="J1240">INDEX(H:H,MATCH(1,(K1240=A:A)*(L1240=G:G),0))</f>
        <v>0</v>
      </c>
    </row>
    <row r="1241" spans="1:10" s="7" customFormat="1" x14ac:dyDescent="0.25">
      <c r="A1241" s="19" t="s">
        <v>2008</v>
      </c>
      <c r="B1241" s="19" t="s">
        <v>1757</v>
      </c>
      <c r="C1241" s="19" t="s">
        <v>4</v>
      </c>
      <c r="D1241" s="19" t="s">
        <v>10</v>
      </c>
      <c r="E1241" s="19" t="s">
        <v>1757</v>
      </c>
      <c r="F1241" s="19" t="s">
        <v>24</v>
      </c>
      <c r="G1241" s="19" t="s">
        <v>13</v>
      </c>
      <c r="H1241" s="19" t="s">
        <v>1354</v>
      </c>
      <c r="I1241" s="19" t="str">
        <f>'Extraction IP'!F1241&amp;'Extraction IP'!G1241</f>
        <v>F0</v>
      </c>
      <c r="J1241" s="37">
        <f t="array" ref="J1241">INDEX(H:H,MATCH(1,(K1241=A:A)*(L1241=G:G),0))</f>
        <v>0</v>
      </c>
    </row>
    <row r="1242" spans="1:10" s="7" customFormat="1" x14ac:dyDescent="0.25">
      <c r="A1242" s="19" t="s">
        <v>2008</v>
      </c>
      <c r="B1242" s="19" t="s">
        <v>1757</v>
      </c>
      <c r="C1242" s="19" t="s">
        <v>4</v>
      </c>
      <c r="D1242" s="19" t="s">
        <v>10</v>
      </c>
      <c r="E1242" s="19" t="s">
        <v>1757</v>
      </c>
      <c r="F1242" s="19" t="s">
        <v>24</v>
      </c>
      <c r="G1242" s="19" t="s">
        <v>16</v>
      </c>
      <c r="H1242" s="19" t="s">
        <v>1355</v>
      </c>
      <c r="I1242" s="19" t="str">
        <f>'Extraction IP'!F1242&amp;'Extraction IP'!G1242</f>
        <v>F4</v>
      </c>
      <c r="J1242" s="37">
        <f t="array" ref="J1242">INDEX(H:H,MATCH(1,(K1242=A:A)*(L1242=G:G),0))</f>
        <v>0</v>
      </c>
    </row>
    <row r="1243" spans="1:10" s="7" customFormat="1" x14ac:dyDescent="0.25">
      <c r="A1243" s="19" t="s">
        <v>2008</v>
      </c>
      <c r="B1243" s="19" t="s">
        <v>1757</v>
      </c>
      <c r="C1243" s="19" t="s">
        <v>4</v>
      </c>
      <c r="D1243" s="19" t="s">
        <v>10</v>
      </c>
      <c r="E1243" s="19" t="s">
        <v>1757</v>
      </c>
      <c r="F1243" s="19" t="s">
        <v>24</v>
      </c>
      <c r="G1243" s="19" t="s">
        <v>18</v>
      </c>
      <c r="H1243" s="19" t="s">
        <v>1356</v>
      </c>
      <c r="I1243" s="19" t="str">
        <f>'Extraction IP'!F1243&amp;'Extraction IP'!G1243</f>
        <v>F8</v>
      </c>
      <c r="J1243" s="37">
        <f t="array" ref="J1243">INDEX(H:H,MATCH(1,(K1243=A:A)*(L1243=G:G),0))</f>
        <v>0</v>
      </c>
    </row>
    <row r="1244" spans="1:10" s="7" customFormat="1" x14ac:dyDescent="0.25">
      <c r="A1244" s="19" t="s">
        <v>2009</v>
      </c>
      <c r="B1244" s="19" t="s">
        <v>1757</v>
      </c>
      <c r="C1244" s="19" t="s">
        <v>4</v>
      </c>
      <c r="D1244" s="19" t="s">
        <v>10</v>
      </c>
      <c r="E1244" s="19" t="s">
        <v>1757</v>
      </c>
      <c r="F1244" s="19" t="s">
        <v>32</v>
      </c>
      <c r="G1244" s="19" t="s">
        <v>13</v>
      </c>
      <c r="H1244" s="19" t="s">
        <v>1357</v>
      </c>
      <c r="I1244" s="19" t="str">
        <f>'Extraction IP'!F1244&amp;'Extraction IP'!G1244</f>
        <v>A0</v>
      </c>
      <c r="J1244" s="37">
        <f t="array" ref="J1244">INDEX(H:H,MATCH(1,(K1244=A:A)*(L1244=G:G),0))</f>
        <v>0</v>
      </c>
    </row>
    <row r="1245" spans="1:10" s="7" customFormat="1" x14ac:dyDescent="0.25">
      <c r="A1245" s="19" t="s">
        <v>2009</v>
      </c>
      <c r="B1245" s="19" t="s">
        <v>1757</v>
      </c>
      <c r="C1245" s="19" t="s">
        <v>4</v>
      </c>
      <c r="D1245" s="19" t="s">
        <v>10</v>
      </c>
      <c r="E1245" s="19" t="s">
        <v>1757</v>
      </c>
      <c r="F1245" s="19" t="s">
        <v>32</v>
      </c>
      <c r="G1245" s="19" t="s">
        <v>16</v>
      </c>
      <c r="H1245" s="19" t="s">
        <v>1358</v>
      </c>
      <c r="I1245" s="19" t="str">
        <f>'Extraction IP'!F1245&amp;'Extraction IP'!G1245</f>
        <v>A4</v>
      </c>
      <c r="J1245" s="37">
        <f t="array" ref="J1245">INDEX(H:H,MATCH(1,(K1245=A:A)*(L1245=G:G),0))</f>
        <v>0</v>
      </c>
    </row>
    <row r="1246" spans="1:10" s="7" customFormat="1" x14ac:dyDescent="0.25">
      <c r="A1246" s="19" t="s">
        <v>2009</v>
      </c>
      <c r="B1246" s="19" t="s">
        <v>1757</v>
      </c>
      <c r="C1246" s="19" t="s">
        <v>4</v>
      </c>
      <c r="D1246" s="19" t="s">
        <v>10</v>
      </c>
      <c r="E1246" s="19" t="s">
        <v>1757</v>
      </c>
      <c r="F1246" s="19" t="s">
        <v>32</v>
      </c>
      <c r="G1246" s="19" t="s">
        <v>18</v>
      </c>
      <c r="H1246" s="19" t="s">
        <v>1359</v>
      </c>
      <c r="I1246" s="19" t="str">
        <f>'Extraction IP'!F1246&amp;'Extraction IP'!G1246</f>
        <v>A8</v>
      </c>
      <c r="J1246" s="37">
        <f t="array" ref="J1246">INDEX(H:H,MATCH(1,(K1246=A:A)*(L1246=G:G),0))</f>
        <v>0</v>
      </c>
    </row>
    <row r="1247" spans="1:10" s="7" customFormat="1" x14ac:dyDescent="0.25">
      <c r="A1247" s="19" t="s">
        <v>2009</v>
      </c>
      <c r="B1247" s="19" t="s">
        <v>1757</v>
      </c>
      <c r="C1247" s="19" t="s">
        <v>4</v>
      </c>
      <c r="D1247" s="19" t="s">
        <v>10</v>
      </c>
      <c r="E1247" s="19" t="s">
        <v>1757</v>
      </c>
      <c r="F1247" s="19" t="s">
        <v>28</v>
      </c>
      <c r="G1247" s="19" t="s">
        <v>13</v>
      </c>
      <c r="H1247" s="19" t="s">
        <v>1360</v>
      </c>
      <c r="I1247" s="19" t="str">
        <f>'Extraction IP'!F1247&amp;'Extraction IP'!G1247</f>
        <v>B0</v>
      </c>
      <c r="J1247" s="37">
        <f t="array" ref="J1247">INDEX(H:H,MATCH(1,(K1247=A:A)*(L1247=G:G),0))</f>
        <v>0</v>
      </c>
    </row>
    <row r="1248" spans="1:10" s="7" customFormat="1" x14ac:dyDescent="0.25">
      <c r="A1248" s="19" t="s">
        <v>2009</v>
      </c>
      <c r="B1248" s="19" t="s">
        <v>1757</v>
      </c>
      <c r="C1248" s="19" t="s">
        <v>4</v>
      </c>
      <c r="D1248" s="19" t="s">
        <v>10</v>
      </c>
      <c r="E1248" s="19" t="s">
        <v>1757</v>
      </c>
      <c r="F1248" s="19" t="s">
        <v>28</v>
      </c>
      <c r="G1248" s="19" t="s">
        <v>16</v>
      </c>
      <c r="H1248" s="19" t="s">
        <v>1361</v>
      </c>
      <c r="I1248" s="19" t="str">
        <f>'Extraction IP'!F1248&amp;'Extraction IP'!G1248</f>
        <v>B4</v>
      </c>
      <c r="J1248" s="37">
        <f t="array" ref="J1248">INDEX(H:H,MATCH(1,(K1248=A:A)*(L1248=G:G),0))</f>
        <v>0</v>
      </c>
    </row>
    <row r="1249" spans="1:10" s="7" customFormat="1" x14ac:dyDescent="0.25">
      <c r="A1249" s="19" t="s">
        <v>2009</v>
      </c>
      <c r="B1249" s="19" t="s">
        <v>1757</v>
      </c>
      <c r="C1249" s="19" t="s">
        <v>4</v>
      </c>
      <c r="D1249" s="19" t="s">
        <v>10</v>
      </c>
      <c r="E1249" s="19" t="s">
        <v>1757</v>
      </c>
      <c r="F1249" s="19" t="s">
        <v>28</v>
      </c>
      <c r="G1249" s="19" t="s">
        <v>18</v>
      </c>
      <c r="H1249" s="19" t="s">
        <v>1362</v>
      </c>
      <c r="I1249" s="19" t="str">
        <f>'Extraction IP'!F1249&amp;'Extraction IP'!G1249</f>
        <v>B8</v>
      </c>
      <c r="J1249" s="37">
        <f t="array" ref="J1249">INDEX(H:H,MATCH(1,(K1249=A:A)*(L1249=G:G),0))</f>
        <v>0</v>
      </c>
    </row>
    <row r="1250" spans="1:10" s="7" customFormat="1" x14ac:dyDescent="0.25">
      <c r="A1250" s="19" t="s">
        <v>2009</v>
      </c>
      <c r="B1250" s="19" t="s">
        <v>1757</v>
      </c>
      <c r="C1250" s="19" t="s">
        <v>4</v>
      </c>
      <c r="D1250" s="19" t="s">
        <v>10</v>
      </c>
      <c r="E1250" s="19" t="s">
        <v>1757</v>
      </c>
      <c r="F1250" s="19" t="s">
        <v>149</v>
      </c>
      <c r="G1250" s="19" t="s">
        <v>13</v>
      </c>
      <c r="H1250" s="19" t="s">
        <v>1363</v>
      </c>
      <c r="I1250" s="19" t="str">
        <f>'Extraction IP'!F1250&amp;'Extraction IP'!G1250</f>
        <v>C0</v>
      </c>
      <c r="J1250" s="37">
        <f t="array" ref="J1250">INDEX(H:H,MATCH(1,(K1250=A:A)*(L1250=G:G),0))</f>
        <v>0</v>
      </c>
    </row>
    <row r="1251" spans="1:10" s="7" customFormat="1" x14ac:dyDescent="0.25">
      <c r="A1251" s="19" t="s">
        <v>2009</v>
      </c>
      <c r="B1251" s="19" t="s">
        <v>1757</v>
      </c>
      <c r="C1251" s="19" t="s">
        <v>4</v>
      </c>
      <c r="D1251" s="19" t="s">
        <v>10</v>
      </c>
      <c r="E1251" s="19" t="s">
        <v>1757</v>
      </c>
      <c r="F1251" s="19" t="s">
        <v>149</v>
      </c>
      <c r="G1251" s="19" t="s">
        <v>16</v>
      </c>
      <c r="H1251" s="19" t="s">
        <v>1364</v>
      </c>
      <c r="I1251" s="19" t="str">
        <f>'Extraction IP'!F1251&amp;'Extraction IP'!G1251</f>
        <v>C4</v>
      </c>
      <c r="J1251" s="37">
        <f t="array" ref="J1251">INDEX(H:H,MATCH(1,(K1251=A:A)*(L1251=G:G),0))</f>
        <v>0</v>
      </c>
    </row>
    <row r="1252" spans="1:10" s="7" customFormat="1" x14ac:dyDescent="0.25">
      <c r="A1252" s="19" t="s">
        <v>2009</v>
      </c>
      <c r="B1252" s="19" t="s">
        <v>1757</v>
      </c>
      <c r="C1252" s="19" t="s">
        <v>4</v>
      </c>
      <c r="D1252" s="19" t="s">
        <v>10</v>
      </c>
      <c r="E1252" s="19" t="s">
        <v>1757</v>
      </c>
      <c r="F1252" s="19" t="s">
        <v>149</v>
      </c>
      <c r="G1252" s="19" t="s">
        <v>18</v>
      </c>
      <c r="H1252" s="19" t="s">
        <v>1365</v>
      </c>
      <c r="I1252" s="19" t="str">
        <f>'Extraction IP'!F1252&amp;'Extraction IP'!G1252</f>
        <v>C8</v>
      </c>
      <c r="J1252" s="37">
        <f t="array" ref="J1252">INDEX(H:H,MATCH(1,(K1252=A:A)*(L1252=G:G),0))</f>
        <v>0</v>
      </c>
    </row>
    <row r="1253" spans="1:10" s="7" customFormat="1" x14ac:dyDescent="0.25">
      <c r="A1253" s="19" t="s">
        <v>2009</v>
      </c>
      <c r="B1253" s="19" t="s">
        <v>1757</v>
      </c>
      <c r="C1253" s="19" t="s">
        <v>4</v>
      </c>
      <c r="D1253" s="19" t="s">
        <v>10</v>
      </c>
      <c r="E1253" s="19" t="s">
        <v>1757</v>
      </c>
      <c r="F1253" s="19" t="s">
        <v>20</v>
      </c>
      <c r="G1253" s="19" t="s">
        <v>13</v>
      </c>
      <c r="H1253" s="19" t="s">
        <v>1366</v>
      </c>
      <c r="I1253" s="19" t="str">
        <f>'Extraction IP'!F1253&amp;'Extraction IP'!G1253</f>
        <v>D0</v>
      </c>
      <c r="J1253" s="37">
        <f t="array" ref="J1253">INDEX(H:H,MATCH(1,(K1253=A:A)*(L1253=G:G),0))</f>
        <v>0</v>
      </c>
    </row>
    <row r="1254" spans="1:10" s="7" customFormat="1" x14ac:dyDescent="0.25">
      <c r="A1254" s="19" t="s">
        <v>2009</v>
      </c>
      <c r="B1254" s="19" t="s">
        <v>1757</v>
      </c>
      <c r="C1254" s="19" t="s">
        <v>4</v>
      </c>
      <c r="D1254" s="19" t="s">
        <v>10</v>
      </c>
      <c r="E1254" s="19" t="s">
        <v>1757</v>
      </c>
      <c r="F1254" s="19" t="s">
        <v>20</v>
      </c>
      <c r="G1254" s="19" t="s">
        <v>16</v>
      </c>
      <c r="H1254" s="19" t="s">
        <v>1367</v>
      </c>
      <c r="I1254" s="19" t="str">
        <f>'Extraction IP'!F1254&amp;'Extraction IP'!G1254</f>
        <v>D4</v>
      </c>
      <c r="J1254" s="37">
        <f t="array" ref="J1254">INDEX(H:H,MATCH(1,(K1254=A:A)*(L1254=G:G),0))</f>
        <v>0</v>
      </c>
    </row>
    <row r="1255" spans="1:10" s="7" customFormat="1" x14ac:dyDescent="0.25">
      <c r="A1255" s="19" t="s">
        <v>2009</v>
      </c>
      <c r="B1255" s="19" t="s">
        <v>1757</v>
      </c>
      <c r="C1255" s="19" t="s">
        <v>4</v>
      </c>
      <c r="D1255" s="19" t="s">
        <v>10</v>
      </c>
      <c r="E1255" s="19" t="s">
        <v>1757</v>
      </c>
      <c r="F1255" s="19" t="s">
        <v>20</v>
      </c>
      <c r="G1255" s="19" t="s">
        <v>18</v>
      </c>
      <c r="H1255" s="19" t="s">
        <v>1368</v>
      </c>
      <c r="I1255" s="19" t="str">
        <f>'Extraction IP'!F1255&amp;'Extraction IP'!G1255</f>
        <v>D8</v>
      </c>
      <c r="J1255" s="37">
        <f t="array" ref="J1255">INDEX(H:H,MATCH(1,(K1255=A:A)*(L1255=G:G),0))</f>
        <v>0</v>
      </c>
    </row>
    <row r="1256" spans="1:10" s="7" customFormat="1" x14ac:dyDescent="0.25">
      <c r="A1256" s="19" t="s">
        <v>2009</v>
      </c>
      <c r="B1256" s="19" t="s">
        <v>1757</v>
      </c>
      <c r="C1256" s="19" t="s">
        <v>4</v>
      </c>
      <c r="D1256" s="19" t="s">
        <v>10</v>
      </c>
      <c r="E1256" s="19" t="s">
        <v>1757</v>
      </c>
      <c r="F1256" s="19" t="s">
        <v>24</v>
      </c>
      <c r="G1256" s="19" t="s">
        <v>13</v>
      </c>
      <c r="H1256" s="19" t="s">
        <v>1369</v>
      </c>
      <c r="I1256" s="19" t="str">
        <f>'Extraction IP'!F1256&amp;'Extraction IP'!G1256</f>
        <v>F0</v>
      </c>
      <c r="J1256" s="37">
        <f t="array" ref="J1256">INDEX(H:H,MATCH(1,(K1256=A:A)*(L1256=G:G),0))</f>
        <v>0</v>
      </c>
    </row>
    <row r="1257" spans="1:10" s="7" customFormat="1" x14ac:dyDescent="0.25">
      <c r="A1257" s="19" t="s">
        <v>2009</v>
      </c>
      <c r="B1257" s="19" t="s">
        <v>1757</v>
      </c>
      <c r="C1257" s="19" t="s">
        <v>4</v>
      </c>
      <c r="D1257" s="19" t="s">
        <v>10</v>
      </c>
      <c r="E1257" s="19" t="s">
        <v>1757</v>
      </c>
      <c r="F1257" s="19" t="s">
        <v>24</v>
      </c>
      <c r="G1257" s="19" t="s">
        <v>16</v>
      </c>
      <c r="H1257" s="19" t="s">
        <v>1370</v>
      </c>
      <c r="I1257" s="19" t="str">
        <f>'Extraction IP'!F1257&amp;'Extraction IP'!G1257</f>
        <v>F4</v>
      </c>
      <c r="J1257" s="37">
        <f t="array" ref="J1257">INDEX(H:H,MATCH(1,(K1257=A:A)*(L1257=G:G),0))</f>
        <v>0</v>
      </c>
    </row>
    <row r="1258" spans="1:10" s="7" customFormat="1" x14ac:dyDescent="0.25">
      <c r="A1258" s="19" t="s">
        <v>2009</v>
      </c>
      <c r="B1258" s="19" t="s">
        <v>1757</v>
      </c>
      <c r="C1258" s="19" t="s">
        <v>4</v>
      </c>
      <c r="D1258" s="19" t="s">
        <v>10</v>
      </c>
      <c r="E1258" s="19" t="s">
        <v>1757</v>
      </c>
      <c r="F1258" s="19" t="s">
        <v>24</v>
      </c>
      <c r="G1258" s="19" t="s">
        <v>18</v>
      </c>
      <c r="H1258" s="19" t="s">
        <v>1371</v>
      </c>
      <c r="I1258" s="19" t="str">
        <f>'Extraction IP'!F1258&amp;'Extraction IP'!G1258</f>
        <v>F8</v>
      </c>
      <c r="J1258" s="37">
        <f t="array" ref="J1258">INDEX(H:H,MATCH(1,(K1258=A:A)*(L1258=G:G),0))</f>
        <v>0</v>
      </c>
    </row>
    <row r="1259" spans="1:10" s="7" customFormat="1" x14ac:dyDescent="0.25">
      <c r="A1259" s="19" t="s">
        <v>2009</v>
      </c>
      <c r="B1259" s="19" t="s">
        <v>1757</v>
      </c>
      <c r="C1259" s="19" t="s">
        <v>4</v>
      </c>
      <c r="D1259" s="19" t="s">
        <v>10</v>
      </c>
      <c r="E1259" s="19" t="s">
        <v>1757</v>
      </c>
      <c r="F1259" s="19" t="s">
        <v>36</v>
      </c>
      <c r="G1259" s="19" t="s">
        <v>13</v>
      </c>
      <c r="H1259" s="19" t="s">
        <v>1372</v>
      </c>
      <c r="I1259" s="19" t="str">
        <f>'Extraction IP'!F1259&amp;'Extraction IP'!G1259</f>
        <v>H0</v>
      </c>
      <c r="J1259" s="37">
        <f t="array" ref="J1259">INDEX(H:H,MATCH(1,(K1259=A:A)*(L1259=G:G),0))</f>
        <v>0</v>
      </c>
    </row>
    <row r="1260" spans="1:10" s="7" customFormat="1" x14ac:dyDescent="0.25">
      <c r="A1260" s="19" t="s">
        <v>2009</v>
      </c>
      <c r="B1260" s="19" t="s">
        <v>1757</v>
      </c>
      <c r="C1260" s="19" t="s">
        <v>4</v>
      </c>
      <c r="D1260" s="19" t="s">
        <v>10</v>
      </c>
      <c r="E1260" s="19" t="s">
        <v>1757</v>
      </c>
      <c r="F1260" s="19" t="s">
        <v>36</v>
      </c>
      <c r="G1260" s="19" t="s">
        <v>16</v>
      </c>
      <c r="H1260" s="19" t="s">
        <v>1373</v>
      </c>
      <c r="I1260" s="19" t="str">
        <f>'Extraction IP'!F1260&amp;'Extraction IP'!G1260</f>
        <v>H4</v>
      </c>
      <c r="J1260" s="37">
        <f t="array" ref="J1260">INDEX(H:H,MATCH(1,(K1260=A:A)*(L1260=G:G),0))</f>
        <v>0</v>
      </c>
    </row>
    <row r="1261" spans="1:10" s="7" customFormat="1" x14ac:dyDescent="0.25">
      <c r="A1261" s="19" t="s">
        <v>2009</v>
      </c>
      <c r="B1261" s="19" t="s">
        <v>1757</v>
      </c>
      <c r="C1261" s="19" t="s">
        <v>4</v>
      </c>
      <c r="D1261" s="19" t="s">
        <v>10</v>
      </c>
      <c r="E1261" s="19" t="s">
        <v>1757</v>
      </c>
      <c r="F1261" s="19" t="s">
        <v>36</v>
      </c>
      <c r="G1261" s="19" t="s">
        <v>18</v>
      </c>
      <c r="H1261" s="19" t="s">
        <v>1374</v>
      </c>
      <c r="I1261" s="19" t="str">
        <f>'Extraction IP'!F1261&amp;'Extraction IP'!G1261</f>
        <v>H8</v>
      </c>
      <c r="J1261" s="37">
        <f t="array" ref="J1261">INDEX(H:H,MATCH(1,(K1261=A:A)*(L1261=G:G),0))</f>
        <v>0</v>
      </c>
    </row>
    <row r="1262" spans="1:10" s="7" customFormat="1" x14ac:dyDescent="0.25">
      <c r="A1262" s="19" t="s">
        <v>2010</v>
      </c>
      <c r="B1262" s="19" t="s">
        <v>1757</v>
      </c>
      <c r="C1262" s="19" t="s">
        <v>14</v>
      </c>
      <c r="D1262" s="19" t="s">
        <v>10</v>
      </c>
      <c r="E1262" s="19" t="s">
        <v>1757</v>
      </c>
      <c r="F1262" s="19" t="s">
        <v>32</v>
      </c>
      <c r="G1262" s="19" t="s">
        <v>13</v>
      </c>
      <c r="H1262" s="19" t="s">
        <v>1375</v>
      </c>
      <c r="I1262" s="19" t="str">
        <f>'Extraction IP'!F1262&amp;'Extraction IP'!G1262</f>
        <v>A0</v>
      </c>
      <c r="J1262" s="37">
        <f t="array" ref="J1262">INDEX(H:H,MATCH(1,(K1262=A:A)*(L1262=G:G),0))</f>
        <v>0</v>
      </c>
    </row>
    <row r="1263" spans="1:10" s="7" customFormat="1" x14ac:dyDescent="0.25">
      <c r="A1263" s="19" t="s">
        <v>2010</v>
      </c>
      <c r="B1263" s="19" t="s">
        <v>1757</v>
      </c>
      <c r="C1263" s="19" t="s">
        <v>14</v>
      </c>
      <c r="D1263" s="19" t="s">
        <v>10</v>
      </c>
      <c r="E1263" s="19" t="s">
        <v>1757</v>
      </c>
      <c r="F1263" s="19" t="s">
        <v>32</v>
      </c>
      <c r="G1263" s="19" t="s">
        <v>16</v>
      </c>
      <c r="H1263" s="19" t="s">
        <v>1376</v>
      </c>
      <c r="I1263" s="19" t="str">
        <f>'Extraction IP'!F1263&amp;'Extraction IP'!G1263</f>
        <v>A4</v>
      </c>
      <c r="J1263" s="37">
        <f t="array" ref="J1263">INDEX(H:H,MATCH(1,(K1263=A:A)*(L1263=G:G),0))</f>
        <v>0</v>
      </c>
    </row>
    <row r="1264" spans="1:10" s="7" customFormat="1" x14ac:dyDescent="0.25">
      <c r="A1264" s="19" t="s">
        <v>2010</v>
      </c>
      <c r="B1264" s="19" t="s">
        <v>1757</v>
      </c>
      <c r="C1264" s="19" t="s">
        <v>14</v>
      </c>
      <c r="D1264" s="19" t="s">
        <v>10</v>
      </c>
      <c r="E1264" s="19" t="s">
        <v>1757</v>
      </c>
      <c r="F1264" s="19" t="s">
        <v>32</v>
      </c>
      <c r="G1264" s="19" t="s">
        <v>18</v>
      </c>
      <c r="H1264" s="19" t="s">
        <v>1377</v>
      </c>
      <c r="I1264" s="19" t="str">
        <f>'Extraction IP'!F1264&amp;'Extraction IP'!G1264</f>
        <v>A8</v>
      </c>
      <c r="J1264" s="37">
        <f t="array" ref="J1264">INDEX(H:H,MATCH(1,(K1264=A:A)*(L1264=G:G),0))</f>
        <v>0</v>
      </c>
    </row>
    <row r="1265" spans="1:10" s="7" customFormat="1" x14ac:dyDescent="0.25">
      <c r="A1265" s="19" t="s">
        <v>2010</v>
      </c>
      <c r="B1265" s="19" t="s">
        <v>1757</v>
      </c>
      <c r="C1265" s="19" t="s">
        <v>14</v>
      </c>
      <c r="D1265" s="19" t="s">
        <v>10</v>
      </c>
      <c r="E1265" s="19" t="s">
        <v>1757</v>
      </c>
      <c r="F1265" s="19" t="s">
        <v>28</v>
      </c>
      <c r="G1265" s="19" t="s">
        <v>13</v>
      </c>
      <c r="H1265" s="19" t="s">
        <v>1378</v>
      </c>
      <c r="I1265" s="19" t="str">
        <f>'Extraction IP'!F1265&amp;'Extraction IP'!G1265</f>
        <v>B0</v>
      </c>
      <c r="J1265" s="37">
        <f t="array" ref="J1265">INDEX(H:H,MATCH(1,(K1265=A:A)*(L1265=G:G),0))</f>
        <v>0</v>
      </c>
    </row>
    <row r="1266" spans="1:10" s="7" customFormat="1" x14ac:dyDescent="0.25">
      <c r="A1266" s="19" t="s">
        <v>2010</v>
      </c>
      <c r="B1266" s="19" t="s">
        <v>1757</v>
      </c>
      <c r="C1266" s="19" t="s">
        <v>14</v>
      </c>
      <c r="D1266" s="19" t="s">
        <v>10</v>
      </c>
      <c r="E1266" s="19" t="s">
        <v>1757</v>
      </c>
      <c r="F1266" s="19" t="s">
        <v>28</v>
      </c>
      <c r="G1266" s="19" t="s">
        <v>16</v>
      </c>
      <c r="H1266" s="19" t="s">
        <v>1379</v>
      </c>
      <c r="I1266" s="19" t="str">
        <f>'Extraction IP'!F1266&amp;'Extraction IP'!G1266</f>
        <v>B4</v>
      </c>
      <c r="J1266" s="37">
        <f t="array" ref="J1266">INDEX(H:H,MATCH(1,(K1266=A:A)*(L1266=G:G),0))</f>
        <v>0</v>
      </c>
    </row>
    <row r="1267" spans="1:10" s="7" customFormat="1" x14ac:dyDescent="0.25">
      <c r="A1267" s="19" t="s">
        <v>2010</v>
      </c>
      <c r="B1267" s="19" t="s">
        <v>1757</v>
      </c>
      <c r="C1267" s="19" t="s">
        <v>14</v>
      </c>
      <c r="D1267" s="19" t="s">
        <v>10</v>
      </c>
      <c r="E1267" s="19" t="s">
        <v>1757</v>
      </c>
      <c r="F1267" s="19" t="s">
        <v>28</v>
      </c>
      <c r="G1267" s="19" t="s">
        <v>18</v>
      </c>
      <c r="H1267" s="19" t="s">
        <v>1380</v>
      </c>
      <c r="I1267" s="19" t="str">
        <f>'Extraction IP'!F1267&amp;'Extraction IP'!G1267</f>
        <v>B8</v>
      </c>
      <c r="J1267" s="37">
        <f t="array" ref="J1267">INDEX(H:H,MATCH(1,(K1267=A:A)*(L1267=G:G),0))</f>
        <v>0</v>
      </c>
    </row>
    <row r="1268" spans="1:10" s="7" customFormat="1" x14ac:dyDescent="0.25">
      <c r="A1268" s="19" t="s">
        <v>2010</v>
      </c>
      <c r="B1268" s="19" t="s">
        <v>1757</v>
      </c>
      <c r="C1268" s="19" t="s">
        <v>4</v>
      </c>
      <c r="D1268" s="19" t="s">
        <v>10</v>
      </c>
      <c r="E1268" s="19" t="s">
        <v>1757</v>
      </c>
      <c r="F1268" s="19" t="s">
        <v>149</v>
      </c>
      <c r="G1268" s="19" t="s">
        <v>13</v>
      </c>
      <c r="H1268" s="19" t="s">
        <v>1381</v>
      </c>
      <c r="I1268" s="19" t="str">
        <f>'Extraction IP'!F1268&amp;'Extraction IP'!G1268</f>
        <v>C0</v>
      </c>
      <c r="J1268" s="37">
        <f t="array" ref="J1268">INDEX(H:H,MATCH(1,(K1268=A:A)*(L1268=G:G),0))</f>
        <v>0</v>
      </c>
    </row>
    <row r="1269" spans="1:10" s="7" customFormat="1" x14ac:dyDescent="0.25">
      <c r="A1269" s="19" t="s">
        <v>2010</v>
      </c>
      <c r="B1269" s="19" t="s">
        <v>1757</v>
      </c>
      <c r="C1269" s="19" t="s">
        <v>4</v>
      </c>
      <c r="D1269" s="19" t="s">
        <v>10</v>
      </c>
      <c r="E1269" s="19" t="s">
        <v>1757</v>
      </c>
      <c r="F1269" s="19" t="s">
        <v>149</v>
      </c>
      <c r="G1269" s="19" t="s">
        <v>16</v>
      </c>
      <c r="H1269" s="19" t="s">
        <v>1382</v>
      </c>
      <c r="I1269" s="19" t="str">
        <f>'Extraction IP'!F1269&amp;'Extraction IP'!G1269</f>
        <v>C4</v>
      </c>
      <c r="J1269" s="37">
        <f t="array" ref="J1269">INDEX(H:H,MATCH(1,(K1269=A:A)*(L1269=G:G),0))</f>
        <v>0</v>
      </c>
    </row>
    <row r="1270" spans="1:10" s="7" customFormat="1" x14ac:dyDescent="0.25">
      <c r="A1270" s="19" t="s">
        <v>2010</v>
      </c>
      <c r="B1270" s="19" t="s">
        <v>1757</v>
      </c>
      <c r="C1270" s="19" t="s">
        <v>4</v>
      </c>
      <c r="D1270" s="19" t="s">
        <v>10</v>
      </c>
      <c r="E1270" s="19" t="s">
        <v>1757</v>
      </c>
      <c r="F1270" s="19" t="s">
        <v>149</v>
      </c>
      <c r="G1270" s="19" t="s">
        <v>18</v>
      </c>
      <c r="H1270" s="19" t="s">
        <v>1383</v>
      </c>
      <c r="I1270" s="19" t="str">
        <f>'Extraction IP'!F1270&amp;'Extraction IP'!G1270</f>
        <v>C8</v>
      </c>
      <c r="J1270" s="37">
        <f t="array" ref="J1270">INDEX(H:H,MATCH(1,(K1270=A:A)*(L1270=G:G),0))</f>
        <v>0</v>
      </c>
    </row>
    <row r="1271" spans="1:10" s="7" customFormat="1" x14ac:dyDescent="0.25">
      <c r="A1271" s="19" t="s">
        <v>2010</v>
      </c>
      <c r="B1271" s="19" t="s">
        <v>1757</v>
      </c>
      <c r="C1271" s="19" t="s">
        <v>4</v>
      </c>
      <c r="D1271" s="19" t="s">
        <v>10</v>
      </c>
      <c r="E1271" s="19" t="s">
        <v>1757</v>
      </c>
      <c r="F1271" s="19" t="s">
        <v>20</v>
      </c>
      <c r="G1271" s="19" t="s">
        <v>13</v>
      </c>
      <c r="H1271" s="19" t="s">
        <v>1384</v>
      </c>
      <c r="I1271" s="19" t="str">
        <f>'Extraction IP'!F1271&amp;'Extraction IP'!G1271</f>
        <v>D0</v>
      </c>
      <c r="J1271" s="37">
        <f t="array" ref="J1271">INDEX(H:H,MATCH(1,(K1271=A:A)*(L1271=G:G),0))</f>
        <v>0</v>
      </c>
    </row>
    <row r="1272" spans="1:10" s="7" customFormat="1" x14ac:dyDescent="0.25">
      <c r="A1272" s="19" t="s">
        <v>2010</v>
      </c>
      <c r="B1272" s="19" t="s">
        <v>1757</v>
      </c>
      <c r="C1272" s="19" t="s">
        <v>4</v>
      </c>
      <c r="D1272" s="19" t="s">
        <v>10</v>
      </c>
      <c r="E1272" s="19" t="s">
        <v>1757</v>
      </c>
      <c r="F1272" s="19" t="s">
        <v>20</v>
      </c>
      <c r="G1272" s="19" t="s">
        <v>16</v>
      </c>
      <c r="H1272" s="19" t="s">
        <v>1385</v>
      </c>
      <c r="I1272" s="19" t="str">
        <f>'Extraction IP'!F1272&amp;'Extraction IP'!G1272</f>
        <v>D4</v>
      </c>
      <c r="J1272" s="37">
        <f t="array" ref="J1272">INDEX(H:H,MATCH(1,(K1272=A:A)*(L1272=G:G),0))</f>
        <v>0</v>
      </c>
    </row>
    <row r="1273" spans="1:10" s="7" customFormat="1" x14ac:dyDescent="0.25">
      <c r="A1273" s="19" t="s">
        <v>2010</v>
      </c>
      <c r="B1273" s="19" t="s">
        <v>1757</v>
      </c>
      <c r="C1273" s="19" t="s">
        <v>4</v>
      </c>
      <c r="D1273" s="19" t="s">
        <v>10</v>
      </c>
      <c r="E1273" s="19" t="s">
        <v>1757</v>
      </c>
      <c r="F1273" s="19" t="s">
        <v>20</v>
      </c>
      <c r="G1273" s="19" t="s">
        <v>18</v>
      </c>
      <c r="H1273" s="19" t="s">
        <v>1386</v>
      </c>
      <c r="I1273" s="19" t="str">
        <f>'Extraction IP'!F1273&amp;'Extraction IP'!G1273</f>
        <v>D8</v>
      </c>
      <c r="J1273" s="37">
        <f t="array" ref="J1273">INDEX(H:H,MATCH(1,(K1273=A:A)*(L1273=G:G),0))</f>
        <v>0</v>
      </c>
    </row>
    <row r="1274" spans="1:10" s="7" customFormat="1" x14ac:dyDescent="0.25">
      <c r="A1274" s="19" t="s">
        <v>2010</v>
      </c>
      <c r="B1274" s="19" t="s">
        <v>1757</v>
      </c>
      <c r="C1274" s="19" t="s">
        <v>14</v>
      </c>
      <c r="D1274" s="19" t="s">
        <v>10</v>
      </c>
      <c r="E1274" s="19" t="s">
        <v>1757</v>
      </c>
      <c r="F1274" s="19" t="s">
        <v>24</v>
      </c>
      <c r="G1274" s="19" t="s">
        <v>13</v>
      </c>
      <c r="H1274" s="19" t="s">
        <v>1387</v>
      </c>
      <c r="I1274" s="19" t="str">
        <f>'Extraction IP'!F1274&amp;'Extraction IP'!G1274</f>
        <v>F0</v>
      </c>
      <c r="J1274" s="37">
        <f t="array" ref="J1274">INDEX(H:H,MATCH(1,(K1274=A:A)*(L1274=G:G),0))</f>
        <v>0</v>
      </c>
    </row>
    <row r="1275" spans="1:10" s="7" customFormat="1" x14ac:dyDescent="0.25">
      <c r="A1275" s="19" t="s">
        <v>2010</v>
      </c>
      <c r="B1275" s="19" t="s">
        <v>1757</v>
      </c>
      <c r="C1275" s="19" t="s">
        <v>14</v>
      </c>
      <c r="D1275" s="19" t="s">
        <v>10</v>
      </c>
      <c r="E1275" s="19" t="s">
        <v>1757</v>
      </c>
      <c r="F1275" s="19" t="s">
        <v>24</v>
      </c>
      <c r="G1275" s="19" t="s">
        <v>16</v>
      </c>
      <c r="H1275" s="19" t="s">
        <v>1388</v>
      </c>
      <c r="I1275" s="19" t="str">
        <f>'Extraction IP'!F1275&amp;'Extraction IP'!G1275</f>
        <v>F4</v>
      </c>
      <c r="J1275" s="37">
        <f t="array" ref="J1275">INDEX(H:H,MATCH(1,(K1275=A:A)*(L1275=G:G),0))</f>
        <v>0</v>
      </c>
    </row>
    <row r="1276" spans="1:10" s="7" customFormat="1" x14ac:dyDescent="0.25">
      <c r="A1276" s="19" t="s">
        <v>2010</v>
      </c>
      <c r="B1276" s="19" t="s">
        <v>1757</v>
      </c>
      <c r="C1276" s="19" t="s">
        <v>14</v>
      </c>
      <c r="D1276" s="19" t="s">
        <v>10</v>
      </c>
      <c r="E1276" s="19" t="s">
        <v>1757</v>
      </c>
      <c r="F1276" s="19" t="s">
        <v>24</v>
      </c>
      <c r="G1276" s="19" t="s">
        <v>18</v>
      </c>
      <c r="H1276" s="19" t="s">
        <v>1389</v>
      </c>
      <c r="I1276" s="19" t="str">
        <f>'Extraction IP'!F1276&amp;'Extraction IP'!G1276</f>
        <v>F8</v>
      </c>
      <c r="J1276" s="37">
        <f t="array" ref="J1276">INDEX(H:H,MATCH(1,(K1276=A:A)*(L1276=G:G),0))</f>
        <v>0</v>
      </c>
    </row>
    <row r="1277" spans="1:10" s="7" customFormat="1" x14ac:dyDescent="0.25">
      <c r="A1277" s="19" t="s">
        <v>2010</v>
      </c>
      <c r="B1277" s="19" t="s">
        <v>1757</v>
      </c>
      <c r="C1277" s="19" t="s">
        <v>14</v>
      </c>
      <c r="D1277" s="19" t="s">
        <v>10</v>
      </c>
      <c r="E1277" s="19" t="s">
        <v>1757</v>
      </c>
      <c r="F1277" s="19" t="s">
        <v>36</v>
      </c>
      <c r="G1277" s="19" t="s">
        <v>13</v>
      </c>
      <c r="H1277" s="19" t="s">
        <v>1390</v>
      </c>
      <c r="I1277" s="19" t="str">
        <f>'Extraction IP'!F1277&amp;'Extraction IP'!G1277</f>
        <v>H0</v>
      </c>
      <c r="J1277" s="37">
        <f t="array" ref="J1277">INDEX(H:H,MATCH(1,(K1277=A:A)*(L1277=G:G),0))</f>
        <v>0</v>
      </c>
    </row>
    <row r="1278" spans="1:10" s="7" customFormat="1" x14ac:dyDescent="0.25">
      <c r="A1278" s="19" t="s">
        <v>2010</v>
      </c>
      <c r="B1278" s="19" t="s">
        <v>1757</v>
      </c>
      <c r="C1278" s="19" t="s">
        <v>14</v>
      </c>
      <c r="D1278" s="19" t="s">
        <v>10</v>
      </c>
      <c r="E1278" s="19" t="s">
        <v>1757</v>
      </c>
      <c r="F1278" s="19" t="s">
        <v>36</v>
      </c>
      <c r="G1278" s="19" t="s">
        <v>16</v>
      </c>
      <c r="H1278" s="19" t="s">
        <v>1391</v>
      </c>
      <c r="I1278" s="19" t="str">
        <f>'Extraction IP'!F1278&amp;'Extraction IP'!G1278</f>
        <v>H4</v>
      </c>
      <c r="J1278" s="37">
        <f t="array" ref="J1278">INDEX(H:H,MATCH(1,(K1278=A:A)*(L1278=G:G),0))</f>
        <v>0</v>
      </c>
    </row>
    <row r="1279" spans="1:10" s="7" customFormat="1" x14ac:dyDescent="0.25">
      <c r="A1279" s="19" t="s">
        <v>2010</v>
      </c>
      <c r="B1279" s="19" t="s">
        <v>1757</v>
      </c>
      <c r="C1279" s="19" t="s">
        <v>14</v>
      </c>
      <c r="D1279" s="19" t="s">
        <v>10</v>
      </c>
      <c r="E1279" s="19" t="s">
        <v>1757</v>
      </c>
      <c r="F1279" s="19" t="s">
        <v>36</v>
      </c>
      <c r="G1279" s="19" t="s">
        <v>18</v>
      </c>
      <c r="H1279" s="19" t="s">
        <v>1392</v>
      </c>
      <c r="I1279" s="19" t="str">
        <f>'Extraction IP'!F1279&amp;'Extraction IP'!G1279</f>
        <v>H8</v>
      </c>
      <c r="J1279" s="37">
        <f t="array" ref="J1279">INDEX(H:H,MATCH(1,(K1279=A:A)*(L1279=G:G),0))</f>
        <v>0</v>
      </c>
    </row>
    <row r="1280" spans="1:10" s="7" customFormat="1" x14ac:dyDescent="0.25">
      <c r="A1280" s="19" t="s">
        <v>2010</v>
      </c>
      <c r="B1280" s="19" t="s">
        <v>1757</v>
      </c>
      <c r="C1280" s="19" t="s">
        <v>14</v>
      </c>
      <c r="D1280" s="19" t="s">
        <v>10</v>
      </c>
      <c r="E1280" s="19" t="s">
        <v>1757</v>
      </c>
      <c r="F1280" s="19" t="s">
        <v>12</v>
      </c>
      <c r="G1280" s="19" t="s">
        <v>13</v>
      </c>
      <c r="H1280" s="19" t="s">
        <v>1466</v>
      </c>
      <c r="I1280" s="19" t="str">
        <f>'Extraction IP'!F1280&amp;'Extraction IP'!G1280</f>
        <v>E0</v>
      </c>
      <c r="J1280" s="37">
        <f t="array" ref="J1280">INDEX(H:H,MATCH(1,(K1280=A:A)*(L1280=G:G),0))</f>
        <v>0</v>
      </c>
    </row>
    <row r="1281" spans="1:10" s="7" customFormat="1" x14ac:dyDescent="0.25">
      <c r="A1281" s="19" t="s">
        <v>2010</v>
      </c>
      <c r="B1281" s="19" t="s">
        <v>1757</v>
      </c>
      <c r="C1281" s="19" t="s">
        <v>14</v>
      </c>
      <c r="D1281" s="19" t="s">
        <v>10</v>
      </c>
      <c r="E1281" s="19" t="s">
        <v>1757</v>
      </c>
      <c r="F1281" s="19" t="s">
        <v>12</v>
      </c>
      <c r="G1281" s="19" t="s">
        <v>16</v>
      </c>
      <c r="H1281" s="19" t="s">
        <v>1467</v>
      </c>
      <c r="I1281" s="19" t="str">
        <f>'Extraction IP'!F1281&amp;'Extraction IP'!G1281</f>
        <v>E4</v>
      </c>
      <c r="J1281" s="37">
        <f t="array" ref="J1281">INDEX(H:H,MATCH(1,(K1281=A:A)*(L1281=G:G),0))</f>
        <v>0</v>
      </c>
    </row>
    <row r="1282" spans="1:10" s="7" customFormat="1" x14ac:dyDescent="0.25">
      <c r="A1282" s="19" t="s">
        <v>2010</v>
      </c>
      <c r="B1282" s="19" t="s">
        <v>1757</v>
      </c>
      <c r="C1282" s="19" t="s">
        <v>14</v>
      </c>
      <c r="D1282" s="19" t="s">
        <v>10</v>
      </c>
      <c r="E1282" s="19" t="s">
        <v>1757</v>
      </c>
      <c r="F1282" s="19" t="s">
        <v>12</v>
      </c>
      <c r="G1282" s="19" t="s">
        <v>3</v>
      </c>
      <c r="H1282" s="19" t="s">
        <v>1468</v>
      </c>
      <c r="I1282" s="19" t="str">
        <f>'Extraction IP'!F1282&amp;'Extraction IP'!G1282</f>
        <v>E</v>
      </c>
      <c r="J1282" s="37">
        <f t="array" ref="J1282">INDEX(H:H,MATCH(1,(K1282=A:A)*(L1282=G:G),0))</f>
        <v>0</v>
      </c>
    </row>
    <row r="1283" spans="1:10" s="7" customFormat="1" x14ac:dyDescent="0.25">
      <c r="A1283" s="19" t="s">
        <v>2011</v>
      </c>
      <c r="B1283" s="19" t="s">
        <v>1757</v>
      </c>
      <c r="C1283" s="19" t="s">
        <v>14</v>
      </c>
      <c r="D1283" s="19" t="s">
        <v>10</v>
      </c>
      <c r="E1283" s="19" t="s">
        <v>1757</v>
      </c>
      <c r="F1283" s="19" t="s">
        <v>32</v>
      </c>
      <c r="G1283" s="19" t="s">
        <v>13</v>
      </c>
      <c r="H1283" s="19" t="s">
        <v>1393</v>
      </c>
      <c r="I1283" s="19" t="str">
        <f>'Extraction IP'!F1283&amp;'Extraction IP'!G1283</f>
        <v>A0</v>
      </c>
      <c r="J1283" s="37">
        <f t="array" ref="J1283">INDEX(H:H,MATCH(1,(K1283=A:A)*(L1283=G:G),0))</f>
        <v>0</v>
      </c>
    </row>
    <row r="1284" spans="1:10" s="7" customFormat="1" x14ac:dyDescent="0.25">
      <c r="A1284" s="19" t="s">
        <v>2011</v>
      </c>
      <c r="B1284" s="19" t="s">
        <v>1757</v>
      </c>
      <c r="C1284" s="19" t="s">
        <v>14</v>
      </c>
      <c r="D1284" s="19" t="s">
        <v>10</v>
      </c>
      <c r="E1284" s="19" t="s">
        <v>1757</v>
      </c>
      <c r="F1284" s="19" t="s">
        <v>32</v>
      </c>
      <c r="G1284" s="19" t="s">
        <v>16</v>
      </c>
      <c r="H1284" s="19" t="s">
        <v>1394</v>
      </c>
      <c r="I1284" s="19" t="str">
        <f>'Extraction IP'!F1284&amp;'Extraction IP'!G1284</f>
        <v>A4</v>
      </c>
      <c r="J1284" s="37">
        <f t="array" ref="J1284">INDEX(H:H,MATCH(1,(K1284=A:A)*(L1284=G:G),0))</f>
        <v>0</v>
      </c>
    </row>
    <row r="1285" spans="1:10" s="7" customFormat="1" x14ac:dyDescent="0.25">
      <c r="A1285" s="19" t="s">
        <v>2011</v>
      </c>
      <c r="B1285" s="19" t="s">
        <v>1757</v>
      </c>
      <c r="C1285" s="19" t="s">
        <v>14</v>
      </c>
      <c r="D1285" s="19" t="s">
        <v>10</v>
      </c>
      <c r="E1285" s="19" t="s">
        <v>1757</v>
      </c>
      <c r="F1285" s="19" t="s">
        <v>32</v>
      </c>
      <c r="G1285" s="19" t="s">
        <v>18</v>
      </c>
      <c r="H1285" s="19" t="s">
        <v>1395</v>
      </c>
      <c r="I1285" s="19" t="str">
        <f>'Extraction IP'!F1285&amp;'Extraction IP'!G1285</f>
        <v>A8</v>
      </c>
      <c r="J1285" s="37">
        <f t="array" ref="J1285">INDEX(H:H,MATCH(1,(K1285=A:A)*(L1285=G:G),0))</f>
        <v>0</v>
      </c>
    </row>
    <row r="1286" spans="1:10" s="7" customFormat="1" x14ac:dyDescent="0.25">
      <c r="A1286" s="19" t="s">
        <v>2011</v>
      </c>
      <c r="B1286" s="19" t="s">
        <v>1757</v>
      </c>
      <c r="C1286" s="19" t="s">
        <v>14</v>
      </c>
      <c r="D1286" s="19" t="s">
        <v>10</v>
      </c>
      <c r="E1286" s="19" t="s">
        <v>1757</v>
      </c>
      <c r="F1286" s="19" t="s">
        <v>28</v>
      </c>
      <c r="G1286" s="19" t="s">
        <v>13</v>
      </c>
      <c r="H1286" s="19" t="s">
        <v>1396</v>
      </c>
      <c r="I1286" s="19" t="str">
        <f>'Extraction IP'!F1286&amp;'Extraction IP'!G1286</f>
        <v>B0</v>
      </c>
      <c r="J1286" s="37">
        <f t="array" ref="J1286">INDEX(H:H,MATCH(1,(K1286=A:A)*(L1286=G:G),0))</f>
        <v>0</v>
      </c>
    </row>
    <row r="1287" spans="1:10" s="7" customFormat="1" x14ac:dyDescent="0.25">
      <c r="A1287" s="19" t="s">
        <v>2011</v>
      </c>
      <c r="B1287" s="19" t="s">
        <v>1757</v>
      </c>
      <c r="C1287" s="19" t="s">
        <v>14</v>
      </c>
      <c r="D1287" s="19" t="s">
        <v>10</v>
      </c>
      <c r="E1287" s="19" t="s">
        <v>1757</v>
      </c>
      <c r="F1287" s="19" t="s">
        <v>28</v>
      </c>
      <c r="G1287" s="19" t="s">
        <v>16</v>
      </c>
      <c r="H1287" s="19" t="s">
        <v>1397</v>
      </c>
      <c r="I1287" s="19" t="str">
        <f>'Extraction IP'!F1287&amp;'Extraction IP'!G1287</f>
        <v>B4</v>
      </c>
      <c r="J1287" s="37">
        <f t="array" ref="J1287">INDEX(H:H,MATCH(1,(K1287=A:A)*(L1287=G:G),0))</f>
        <v>0</v>
      </c>
    </row>
    <row r="1288" spans="1:10" s="7" customFormat="1" x14ac:dyDescent="0.25">
      <c r="A1288" s="19" t="s">
        <v>2011</v>
      </c>
      <c r="B1288" s="19" t="s">
        <v>1757</v>
      </c>
      <c r="C1288" s="19" t="s">
        <v>14</v>
      </c>
      <c r="D1288" s="19" t="s">
        <v>10</v>
      </c>
      <c r="E1288" s="19" t="s">
        <v>1757</v>
      </c>
      <c r="F1288" s="19" t="s">
        <v>28</v>
      </c>
      <c r="G1288" s="19" t="s">
        <v>18</v>
      </c>
      <c r="H1288" s="19" t="s">
        <v>1398</v>
      </c>
      <c r="I1288" s="19" t="str">
        <f>'Extraction IP'!F1288&amp;'Extraction IP'!G1288</f>
        <v>B8</v>
      </c>
      <c r="J1288" s="37">
        <f t="array" ref="J1288">INDEX(H:H,MATCH(1,(K1288=A:A)*(L1288=G:G),0))</f>
        <v>0</v>
      </c>
    </row>
    <row r="1289" spans="1:10" s="7" customFormat="1" x14ac:dyDescent="0.25">
      <c r="A1289" s="19" t="s">
        <v>2011</v>
      </c>
      <c r="B1289" s="19" t="s">
        <v>1757</v>
      </c>
      <c r="C1289" s="19" t="s">
        <v>4</v>
      </c>
      <c r="D1289" s="19" t="s">
        <v>10</v>
      </c>
      <c r="E1289" s="19" t="s">
        <v>1757</v>
      </c>
      <c r="F1289" s="19" t="s">
        <v>149</v>
      </c>
      <c r="G1289" s="19" t="s">
        <v>13</v>
      </c>
      <c r="H1289" s="19" t="s">
        <v>1399</v>
      </c>
      <c r="I1289" s="19" t="str">
        <f>'Extraction IP'!F1289&amp;'Extraction IP'!G1289</f>
        <v>C0</v>
      </c>
      <c r="J1289" s="37">
        <f t="array" ref="J1289">INDEX(H:H,MATCH(1,(K1289=A:A)*(L1289=G:G),0))</f>
        <v>0</v>
      </c>
    </row>
    <row r="1290" spans="1:10" s="7" customFormat="1" x14ac:dyDescent="0.25">
      <c r="A1290" s="19" t="s">
        <v>2011</v>
      </c>
      <c r="B1290" s="19" t="s">
        <v>1757</v>
      </c>
      <c r="C1290" s="19" t="s">
        <v>4</v>
      </c>
      <c r="D1290" s="19" t="s">
        <v>10</v>
      </c>
      <c r="E1290" s="19" t="s">
        <v>1757</v>
      </c>
      <c r="F1290" s="19" t="s">
        <v>149</v>
      </c>
      <c r="G1290" s="19" t="s">
        <v>16</v>
      </c>
      <c r="H1290" s="19" t="s">
        <v>1400</v>
      </c>
      <c r="I1290" s="19" t="str">
        <f>'Extraction IP'!F1290&amp;'Extraction IP'!G1290</f>
        <v>C4</v>
      </c>
      <c r="J1290" s="37">
        <f t="array" ref="J1290">INDEX(H:H,MATCH(1,(K1290=A:A)*(L1290=G:G),0))</f>
        <v>0</v>
      </c>
    </row>
    <row r="1291" spans="1:10" s="7" customFormat="1" x14ac:dyDescent="0.25">
      <c r="A1291" s="19" t="s">
        <v>2011</v>
      </c>
      <c r="B1291" s="19" t="s">
        <v>1757</v>
      </c>
      <c r="C1291" s="19" t="s">
        <v>4</v>
      </c>
      <c r="D1291" s="19" t="s">
        <v>10</v>
      </c>
      <c r="E1291" s="19" t="s">
        <v>1757</v>
      </c>
      <c r="F1291" s="19" t="s">
        <v>149</v>
      </c>
      <c r="G1291" s="19" t="s">
        <v>18</v>
      </c>
      <c r="H1291" s="19" t="s">
        <v>1401</v>
      </c>
      <c r="I1291" s="19" t="str">
        <f>'Extraction IP'!F1291&amp;'Extraction IP'!G1291</f>
        <v>C8</v>
      </c>
      <c r="J1291" s="37">
        <f t="array" ref="J1291">INDEX(H:H,MATCH(1,(K1291=A:A)*(L1291=G:G),0))</f>
        <v>0</v>
      </c>
    </row>
    <row r="1292" spans="1:10" s="7" customFormat="1" x14ac:dyDescent="0.25">
      <c r="A1292" s="19" t="s">
        <v>2011</v>
      </c>
      <c r="B1292" s="19" t="s">
        <v>1757</v>
      </c>
      <c r="C1292" s="19" t="s">
        <v>4</v>
      </c>
      <c r="D1292" s="19" t="s">
        <v>10</v>
      </c>
      <c r="E1292" s="19" t="s">
        <v>1757</v>
      </c>
      <c r="F1292" s="19" t="s">
        <v>20</v>
      </c>
      <c r="G1292" s="19" t="s">
        <v>13</v>
      </c>
      <c r="H1292" s="19" t="s">
        <v>1402</v>
      </c>
      <c r="I1292" s="19" t="str">
        <f>'Extraction IP'!F1292&amp;'Extraction IP'!G1292</f>
        <v>D0</v>
      </c>
      <c r="J1292" s="37">
        <f t="array" ref="J1292">INDEX(H:H,MATCH(1,(K1292=A:A)*(L1292=G:G),0))</f>
        <v>0</v>
      </c>
    </row>
    <row r="1293" spans="1:10" s="7" customFormat="1" x14ac:dyDescent="0.25">
      <c r="A1293" s="19" t="s">
        <v>2011</v>
      </c>
      <c r="B1293" s="19" t="s">
        <v>1757</v>
      </c>
      <c r="C1293" s="19" t="s">
        <v>4</v>
      </c>
      <c r="D1293" s="19" t="s">
        <v>10</v>
      </c>
      <c r="E1293" s="19" t="s">
        <v>1757</v>
      </c>
      <c r="F1293" s="19" t="s">
        <v>20</v>
      </c>
      <c r="G1293" s="19" t="s">
        <v>16</v>
      </c>
      <c r="H1293" s="19" t="s">
        <v>1403</v>
      </c>
      <c r="I1293" s="19" t="str">
        <f>'Extraction IP'!F1293&amp;'Extraction IP'!G1293</f>
        <v>D4</v>
      </c>
      <c r="J1293" s="37">
        <f t="array" ref="J1293">INDEX(H:H,MATCH(1,(K1293=A:A)*(L1293=G:G),0))</f>
        <v>0</v>
      </c>
    </row>
    <row r="1294" spans="1:10" s="7" customFormat="1" x14ac:dyDescent="0.25">
      <c r="A1294" s="19" t="s">
        <v>2011</v>
      </c>
      <c r="B1294" s="19" t="s">
        <v>1757</v>
      </c>
      <c r="C1294" s="19" t="s">
        <v>4</v>
      </c>
      <c r="D1294" s="19" t="s">
        <v>10</v>
      </c>
      <c r="E1294" s="19" t="s">
        <v>1757</v>
      </c>
      <c r="F1294" s="19" t="s">
        <v>20</v>
      </c>
      <c r="G1294" s="19" t="s">
        <v>18</v>
      </c>
      <c r="H1294" s="19" t="s">
        <v>1404</v>
      </c>
      <c r="I1294" s="19" t="str">
        <f>'Extraction IP'!F1294&amp;'Extraction IP'!G1294</f>
        <v>D8</v>
      </c>
      <c r="J1294" s="37">
        <f t="array" ref="J1294">INDEX(H:H,MATCH(1,(K1294=A:A)*(L1294=G:G),0))</f>
        <v>0</v>
      </c>
    </row>
    <row r="1295" spans="1:10" s="7" customFormat="1" x14ac:dyDescent="0.25">
      <c r="A1295" s="19" t="s">
        <v>2011</v>
      </c>
      <c r="B1295" s="19" t="s">
        <v>1757</v>
      </c>
      <c r="C1295" s="19" t="s">
        <v>14</v>
      </c>
      <c r="D1295" s="19" t="s">
        <v>10</v>
      </c>
      <c r="E1295" s="19" t="s">
        <v>1757</v>
      </c>
      <c r="F1295" s="19" t="s">
        <v>24</v>
      </c>
      <c r="G1295" s="19" t="s">
        <v>13</v>
      </c>
      <c r="H1295" s="19" t="s">
        <v>1405</v>
      </c>
      <c r="I1295" s="19" t="str">
        <f>'Extraction IP'!F1295&amp;'Extraction IP'!G1295</f>
        <v>F0</v>
      </c>
      <c r="J1295" s="37">
        <f t="array" ref="J1295">INDEX(H:H,MATCH(1,(K1295=A:A)*(L1295=G:G),0))</f>
        <v>0</v>
      </c>
    </row>
    <row r="1296" spans="1:10" s="7" customFormat="1" x14ac:dyDescent="0.25">
      <c r="A1296" s="19" t="s">
        <v>2011</v>
      </c>
      <c r="B1296" s="19" t="s">
        <v>1757</v>
      </c>
      <c r="C1296" s="19" t="s">
        <v>14</v>
      </c>
      <c r="D1296" s="19" t="s">
        <v>10</v>
      </c>
      <c r="E1296" s="19" t="s">
        <v>1757</v>
      </c>
      <c r="F1296" s="19" t="s">
        <v>24</v>
      </c>
      <c r="G1296" s="19" t="s">
        <v>16</v>
      </c>
      <c r="H1296" s="19" t="s">
        <v>1406</v>
      </c>
      <c r="I1296" s="19" t="str">
        <f>'Extraction IP'!F1296&amp;'Extraction IP'!G1296</f>
        <v>F4</v>
      </c>
      <c r="J1296" s="37">
        <f t="array" ref="J1296">INDEX(H:H,MATCH(1,(K1296=A:A)*(L1296=G:G),0))</f>
        <v>0</v>
      </c>
    </row>
    <row r="1297" spans="1:10" s="7" customFormat="1" x14ac:dyDescent="0.25">
      <c r="A1297" s="19" t="s">
        <v>2011</v>
      </c>
      <c r="B1297" s="19" t="s">
        <v>1757</v>
      </c>
      <c r="C1297" s="19" t="s">
        <v>14</v>
      </c>
      <c r="D1297" s="19" t="s">
        <v>10</v>
      </c>
      <c r="E1297" s="19" t="s">
        <v>1757</v>
      </c>
      <c r="F1297" s="19" t="s">
        <v>24</v>
      </c>
      <c r="G1297" s="19" t="s">
        <v>18</v>
      </c>
      <c r="H1297" s="19" t="s">
        <v>1407</v>
      </c>
      <c r="I1297" s="19" t="str">
        <f>'Extraction IP'!F1297&amp;'Extraction IP'!G1297</f>
        <v>F8</v>
      </c>
      <c r="J1297" s="37">
        <f t="array" ref="J1297">INDEX(H:H,MATCH(1,(K1297=A:A)*(L1297=G:G),0))</f>
        <v>0</v>
      </c>
    </row>
    <row r="1298" spans="1:10" s="7" customFormat="1" x14ac:dyDescent="0.25">
      <c r="A1298" s="19" t="s">
        <v>2011</v>
      </c>
      <c r="B1298" s="19" t="s">
        <v>1757</v>
      </c>
      <c r="C1298" s="19" t="s">
        <v>14</v>
      </c>
      <c r="D1298" s="19" t="s">
        <v>10</v>
      </c>
      <c r="E1298" s="19" t="s">
        <v>1757</v>
      </c>
      <c r="F1298" s="19" t="s">
        <v>36</v>
      </c>
      <c r="G1298" s="19" t="s">
        <v>13</v>
      </c>
      <c r="H1298" s="19" t="s">
        <v>1408</v>
      </c>
      <c r="I1298" s="19" t="str">
        <f>'Extraction IP'!F1298&amp;'Extraction IP'!G1298</f>
        <v>H0</v>
      </c>
      <c r="J1298" s="37">
        <f t="array" ref="J1298">INDEX(H:H,MATCH(1,(K1298=A:A)*(L1298=G:G),0))</f>
        <v>0</v>
      </c>
    </row>
    <row r="1299" spans="1:10" s="7" customFormat="1" x14ac:dyDescent="0.25">
      <c r="A1299" s="19" t="s">
        <v>2011</v>
      </c>
      <c r="B1299" s="19" t="s">
        <v>1757</v>
      </c>
      <c r="C1299" s="19" t="s">
        <v>14</v>
      </c>
      <c r="D1299" s="19" t="s">
        <v>10</v>
      </c>
      <c r="E1299" s="19" t="s">
        <v>1757</v>
      </c>
      <c r="F1299" s="19" t="s">
        <v>36</v>
      </c>
      <c r="G1299" s="19" t="s">
        <v>16</v>
      </c>
      <c r="H1299" s="19" t="s">
        <v>1409</v>
      </c>
      <c r="I1299" s="19" t="str">
        <f>'Extraction IP'!F1299&amp;'Extraction IP'!G1299</f>
        <v>H4</v>
      </c>
      <c r="J1299" s="37">
        <f t="array" ref="J1299">INDEX(H:H,MATCH(1,(K1299=A:A)*(L1299=G:G),0))</f>
        <v>0</v>
      </c>
    </row>
    <row r="1300" spans="1:10" s="7" customFormat="1" x14ac:dyDescent="0.25">
      <c r="A1300" s="19" t="s">
        <v>2011</v>
      </c>
      <c r="B1300" s="19" t="s">
        <v>1757</v>
      </c>
      <c r="C1300" s="19" t="s">
        <v>14</v>
      </c>
      <c r="D1300" s="19" t="s">
        <v>10</v>
      </c>
      <c r="E1300" s="19" t="s">
        <v>1757</v>
      </c>
      <c r="F1300" s="19" t="s">
        <v>36</v>
      </c>
      <c r="G1300" s="19" t="s">
        <v>18</v>
      </c>
      <c r="H1300" s="19" t="s">
        <v>1410</v>
      </c>
      <c r="I1300" s="19" t="str">
        <f>'Extraction IP'!F1300&amp;'Extraction IP'!G1300</f>
        <v>H8</v>
      </c>
      <c r="J1300" s="37">
        <f t="array" ref="J1300">INDEX(H:H,MATCH(1,(K1300=A:A)*(L1300=G:G),0))</f>
        <v>0</v>
      </c>
    </row>
    <row r="1301" spans="1:10" s="7" customFormat="1" x14ac:dyDescent="0.25">
      <c r="A1301" s="19" t="s">
        <v>2011</v>
      </c>
      <c r="B1301" s="19" t="s">
        <v>1757</v>
      </c>
      <c r="C1301" s="19" t="s">
        <v>14</v>
      </c>
      <c r="D1301" s="19" t="s">
        <v>10</v>
      </c>
      <c r="E1301" s="19" t="s">
        <v>1757</v>
      </c>
      <c r="F1301" s="19" t="s">
        <v>12</v>
      </c>
      <c r="G1301" s="19" t="s">
        <v>13</v>
      </c>
      <c r="H1301" s="19" t="s">
        <v>1469</v>
      </c>
      <c r="I1301" s="19" t="str">
        <f>'Extraction IP'!F1301&amp;'Extraction IP'!G1301</f>
        <v>E0</v>
      </c>
      <c r="J1301" s="37">
        <f t="array" ref="J1301">INDEX(H:H,MATCH(1,(K1301=A:A)*(L1301=G:G),0))</f>
        <v>0</v>
      </c>
    </row>
    <row r="1302" spans="1:10" s="7" customFormat="1" x14ac:dyDescent="0.25">
      <c r="A1302" s="19" t="s">
        <v>2011</v>
      </c>
      <c r="B1302" s="19" t="s">
        <v>1757</v>
      </c>
      <c r="C1302" s="19" t="s">
        <v>14</v>
      </c>
      <c r="D1302" s="19" t="s">
        <v>10</v>
      </c>
      <c r="E1302" s="19" t="s">
        <v>1757</v>
      </c>
      <c r="F1302" s="19" t="s">
        <v>12</v>
      </c>
      <c r="G1302" s="19" t="s">
        <v>16</v>
      </c>
      <c r="H1302" s="19" t="s">
        <v>1470</v>
      </c>
      <c r="I1302" s="19" t="str">
        <f>'Extraction IP'!F1302&amp;'Extraction IP'!G1302</f>
        <v>E4</v>
      </c>
      <c r="J1302" s="37">
        <f t="array" ref="J1302">INDEX(H:H,MATCH(1,(K1302=A:A)*(L1302=G:G),0))</f>
        <v>0</v>
      </c>
    </row>
    <row r="1303" spans="1:10" s="7" customFormat="1" x14ac:dyDescent="0.25">
      <c r="A1303" s="19" t="s">
        <v>2011</v>
      </c>
      <c r="B1303" s="19" t="s">
        <v>1757</v>
      </c>
      <c r="C1303" s="19" t="s">
        <v>14</v>
      </c>
      <c r="D1303" s="19" t="s">
        <v>10</v>
      </c>
      <c r="E1303" s="19" t="s">
        <v>1757</v>
      </c>
      <c r="F1303" s="19" t="s">
        <v>12</v>
      </c>
      <c r="G1303" s="19" t="s">
        <v>18</v>
      </c>
      <c r="H1303" s="19" t="s">
        <v>1471</v>
      </c>
      <c r="I1303" s="19" t="str">
        <f>'Extraction IP'!F1303&amp;'Extraction IP'!G1303</f>
        <v>E8</v>
      </c>
      <c r="J1303" s="37">
        <f t="array" ref="J1303">INDEX(H:H,MATCH(1,(K1303=A:A)*(L1303=G:G),0))</f>
        <v>0</v>
      </c>
    </row>
    <row r="1304" spans="1:10" s="156" customFormat="1" x14ac:dyDescent="0.25">
      <c r="A1304" s="160" t="s">
        <v>1771</v>
      </c>
      <c r="B1304" s="160" t="s">
        <v>1772</v>
      </c>
      <c r="C1304" s="160" t="s">
        <v>4</v>
      </c>
      <c r="D1304" s="160" t="s">
        <v>2</v>
      </c>
      <c r="E1304" s="160" t="s">
        <v>1772</v>
      </c>
      <c r="F1304" s="160" t="s">
        <v>3</v>
      </c>
      <c r="G1304" s="160" t="s">
        <v>3</v>
      </c>
      <c r="H1304" s="160" t="s">
        <v>1</v>
      </c>
      <c r="I1304" s="421" t="str">
        <f>Tableau1[[#This Row],[Catégorie]]</f>
        <v>DJ</v>
      </c>
      <c r="J1304" s="161">
        <f t="array" ref="J1304">INDEX(H:H,MATCH(1,(K1304=A:A)*(L1304=G:G),0))</f>
        <v>0</v>
      </c>
    </row>
    <row r="1305" spans="1:10" s="156" customFormat="1" x14ac:dyDescent="0.25">
      <c r="A1305" s="160" t="s">
        <v>1773</v>
      </c>
      <c r="B1305" s="160" t="s">
        <v>1772</v>
      </c>
      <c r="C1305" s="160" t="s">
        <v>4</v>
      </c>
      <c r="D1305" s="160" t="s">
        <v>2</v>
      </c>
      <c r="E1305" s="160" t="s">
        <v>1772</v>
      </c>
      <c r="F1305" s="160" t="s">
        <v>3</v>
      </c>
      <c r="G1305" s="160" t="s">
        <v>3</v>
      </c>
      <c r="H1305" s="160" t="s">
        <v>145</v>
      </c>
      <c r="I1305" s="421" t="str">
        <f>Tableau1[[#This Row],[Catégorie]]</f>
        <v>DJ</v>
      </c>
      <c r="J1305" s="161">
        <f t="array" ref="J1305">INDEX(H:H,MATCH(1,(K1305=A:A)*(L1305=G:G),0))</f>
        <v>0</v>
      </c>
    </row>
    <row r="1306" spans="1:10" s="156" customFormat="1" x14ac:dyDescent="0.25">
      <c r="A1306" s="160" t="s">
        <v>1774</v>
      </c>
      <c r="B1306" s="160" t="s">
        <v>1772</v>
      </c>
      <c r="C1306" s="160" t="s">
        <v>4</v>
      </c>
      <c r="D1306" s="160" t="s">
        <v>2</v>
      </c>
      <c r="E1306" s="160" t="s">
        <v>1772</v>
      </c>
      <c r="F1306" s="160" t="s">
        <v>3</v>
      </c>
      <c r="G1306" s="160" t="s">
        <v>3</v>
      </c>
      <c r="H1306" s="160" t="s">
        <v>146</v>
      </c>
      <c r="I1306" s="421" t="str">
        <f>Tableau1[[#This Row],[Catégorie]]</f>
        <v>DJ</v>
      </c>
      <c r="J1306" s="161">
        <f t="array" ref="J1306">INDEX(H:H,MATCH(1,(K1306=A:A)*(L1306=G:G),0))</f>
        <v>0</v>
      </c>
    </row>
    <row r="1307" spans="1:10" s="12" customFormat="1" x14ac:dyDescent="0.25">
      <c r="A1307" s="27" t="s">
        <v>1775</v>
      </c>
      <c r="B1307" s="27" t="s">
        <v>144</v>
      </c>
      <c r="C1307" s="27" t="s">
        <v>4</v>
      </c>
      <c r="D1307" s="27" t="s">
        <v>5</v>
      </c>
      <c r="E1307" s="27" t="s">
        <v>144</v>
      </c>
      <c r="F1307" s="27" t="s">
        <v>3</v>
      </c>
      <c r="G1307" s="27" t="s">
        <v>0</v>
      </c>
      <c r="H1307" s="27" t="s">
        <v>2047</v>
      </c>
      <c r="I1307" s="425" t="str">
        <f t="shared" ref="I1307:I1312" si="0">G1307</f>
        <v>3</v>
      </c>
      <c r="J1307" s="42">
        <f t="array" ref="J1307">INDEX(H:H,MATCH(1,(K1307=A:A)*(L1307=G:G),0))</f>
        <v>0</v>
      </c>
    </row>
    <row r="1308" spans="1:10" s="12" customFormat="1" x14ac:dyDescent="0.25">
      <c r="A1308" s="27" t="s">
        <v>1775</v>
      </c>
      <c r="B1308" s="27" t="s">
        <v>144</v>
      </c>
      <c r="C1308" s="27" t="s">
        <v>4</v>
      </c>
      <c r="D1308" s="27" t="s">
        <v>5</v>
      </c>
      <c r="E1308" s="27" t="s">
        <v>144</v>
      </c>
      <c r="F1308" s="27"/>
      <c r="G1308" s="27" t="s">
        <v>7</v>
      </c>
      <c r="H1308" s="27" t="s">
        <v>2048</v>
      </c>
      <c r="I1308" s="425" t="str">
        <f t="shared" si="0"/>
        <v>7</v>
      </c>
      <c r="J1308" s="42">
        <f t="array" ref="J1308">INDEX(H:H,MATCH(1,(K1308=A:A)*(L1308=G:G),0))</f>
        <v>0</v>
      </c>
    </row>
    <row r="1309" spans="1:10" s="12" customFormat="1" x14ac:dyDescent="0.25">
      <c r="A1309" s="27" t="s">
        <v>1775</v>
      </c>
      <c r="B1309" s="27" t="s">
        <v>144</v>
      </c>
      <c r="C1309" s="27" t="s">
        <v>4</v>
      </c>
      <c r="D1309" s="27" t="s">
        <v>5</v>
      </c>
      <c r="E1309" s="27" t="s">
        <v>144</v>
      </c>
      <c r="F1309" s="27"/>
      <c r="G1309" s="27" t="s">
        <v>6</v>
      </c>
      <c r="H1309" s="27" t="s">
        <v>2049</v>
      </c>
      <c r="I1309" s="425" t="str">
        <f t="shared" si="0"/>
        <v>11</v>
      </c>
      <c r="J1309" s="42">
        <f t="array" ref="J1309">INDEX(H:H,MATCH(1,(K1309=A:A)*(L1309=G:G),0))</f>
        <v>0</v>
      </c>
    </row>
    <row r="1310" spans="1:10" s="12" customFormat="1" x14ac:dyDescent="0.25">
      <c r="A1310" s="27" t="s">
        <v>1776</v>
      </c>
      <c r="B1310" s="27" t="s">
        <v>144</v>
      </c>
      <c r="C1310" s="27" t="s">
        <v>4</v>
      </c>
      <c r="D1310" s="27" t="s">
        <v>5</v>
      </c>
      <c r="E1310" s="27" t="s">
        <v>144</v>
      </c>
      <c r="F1310" s="27" t="s">
        <v>3</v>
      </c>
      <c r="G1310" s="27" t="s">
        <v>7</v>
      </c>
      <c r="H1310" s="27" t="s">
        <v>2044</v>
      </c>
      <c r="I1310" s="425" t="str">
        <f t="shared" si="0"/>
        <v>7</v>
      </c>
      <c r="J1310" s="42">
        <f t="array" ref="J1310">INDEX(H:H,MATCH(1,(K1310=A:A)*(L1310=G:G),0))</f>
        <v>0</v>
      </c>
    </row>
    <row r="1311" spans="1:10" s="12" customFormat="1" x14ac:dyDescent="0.25">
      <c r="A1311" s="27" t="s">
        <v>1776</v>
      </c>
      <c r="B1311" s="27" t="s">
        <v>144</v>
      </c>
      <c r="C1311" s="27" t="s">
        <v>4</v>
      </c>
      <c r="D1311" s="27" t="s">
        <v>5</v>
      </c>
      <c r="E1311" s="27" t="s">
        <v>144</v>
      </c>
      <c r="F1311" s="27"/>
      <c r="G1311" s="27" t="s">
        <v>0</v>
      </c>
      <c r="H1311" s="27" t="s">
        <v>2045</v>
      </c>
      <c r="I1311" s="425" t="str">
        <f t="shared" si="0"/>
        <v>3</v>
      </c>
      <c r="J1311" s="42">
        <f t="array" ref="J1311">INDEX(H:H,MATCH(1,(K1311=A:A)*(L1311=G:G),0))</f>
        <v>0</v>
      </c>
    </row>
    <row r="1312" spans="1:10" s="12" customFormat="1" x14ac:dyDescent="0.25">
      <c r="A1312" s="27" t="s">
        <v>1776</v>
      </c>
      <c r="B1312" s="27" t="s">
        <v>144</v>
      </c>
      <c r="C1312" s="27" t="s">
        <v>4</v>
      </c>
      <c r="D1312" s="27" t="s">
        <v>5</v>
      </c>
      <c r="E1312" s="27" t="s">
        <v>144</v>
      </c>
      <c r="F1312" s="27"/>
      <c r="G1312" s="27" t="s">
        <v>6</v>
      </c>
      <c r="H1312" s="27" t="s">
        <v>2046</v>
      </c>
      <c r="I1312" s="425" t="str">
        <f t="shared" si="0"/>
        <v>11</v>
      </c>
      <c r="J1312" s="42">
        <f t="array" ref="J1312">INDEX(H:H,MATCH(1,(K1312=A:A)*(L1312=G:G),0))</f>
        <v>0</v>
      </c>
    </row>
    <row r="1313" spans="1:10" s="15" customFormat="1" x14ac:dyDescent="0.25">
      <c r="A1313" s="30" t="s">
        <v>1800</v>
      </c>
      <c r="B1313" s="30" t="s">
        <v>137</v>
      </c>
      <c r="C1313" s="30" t="s">
        <v>4</v>
      </c>
      <c r="D1313" s="30" t="s">
        <v>5</v>
      </c>
      <c r="E1313" s="30" t="s">
        <v>137</v>
      </c>
      <c r="F1313" s="30"/>
      <c r="G1313" s="30" t="s">
        <v>16</v>
      </c>
      <c r="H1313" s="30" t="s">
        <v>571</v>
      </c>
      <c r="I1313" s="421" t="str">
        <f>'Extraction IP'!G1313</f>
        <v>4</v>
      </c>
      <c r="J1313" s="44">
        <f t="array" ref="J1313">INDEX(H:H,MATCH(1,(K1313=A:A)*(L1313=G:G),0))</f>
        <v>0</v>
      </c>
    </row>
    <row r="1314" spans="1:10" s="15" customFormat="1" x14ac:dyDescent="0.25">
      <c r="A1314" s="30" t="s">
        <v>1800</v>
      </c>
      <c r="B1314" s="30" t="s">
        <v>137</v>
      </c>
      <c r="C1314" s="30" t="s">
        <v>4</v>
      </c>
      <c r="D1314" s="30" t="s">
        <v>5</v>
      </c>
      <c r="E1314" s="30" t="s">
        <v>137</v>
      </c>
      <c r="F1314" s="30"/>
      <c r="G1314" s="30" t="s">
        <v>13</v>
      </c>
      <c r="H1314" s="30" t="s">
        <v>676</v>
      </c>
      <c r="I1314" s="421" t="str">
        <f>'Extraction IP'!G1314</f>
        <v>0</v>
      </c>
      <c r="J1314" s="44">
        <f t="array" ref="J1314">INDEX(H:H,MATCH(1,(K1314=A:A)*(L1314=G:G),0))</f>
        <v>0</v>
      </c>
    </row>
    <row r="1315" spans="1:10" s="15" customFormat="1" x14ac:dyDescent="0.25">
      <c r="A1315" s="30" t="s">
        <v>1800</v>
      </c>
      <c r="B1315" s="30" t="s">
        <v>137</v>
      </c>
      <c r="C1315" s="30" t="s">
        <v>4</v>
      </c>
      <c r="D1315" s="30" t="s">
        <v>5</v>
      </c>
      <c r="E1315" s="30" t="s">
        <v>137</v>
      </c>
      <c r="F1315" s="30"/>
      <c r="G1315" s="30" t="s">
        <v>18</v>
      </c>
      <c r="H1315" s="30" t="s">
        <v>677</v>
      </c>
      <c r="I1315" s="421" t="str">
        <f>'Extraction IP'!G1315</f>
        <v>8</v>
      </c>
      <c r="J1315" s="44">
        <f t="array" ref="J1315">INDEX(H:H,MATCH(1,(K1315=A:A)*(L1315=G:G),0))</f>
        <v>0</v>
      </c>
    </row>
    <row r="1316" spans="1:10" s="15" customFormat="1" x14ac:dyDescent="0.25">
      <c r="A1316" s="30" t="s">
        <v>1801</v>
      </c>
      <c r="B1316" s="30" t="s">
        <v>136</v>
      </c>
      <c r="C1316" s="30" t="s">
        <v>4</v>
      </c>
      <c r="D1316" s="30" t="s">
        <v>5</v>
      </c>
      <c r="E1316" s="30" t="s">
        <v>136</v>
      </c>
      <c r="F1316" s="30"/>
      <c r="G1316" s="30" t="s">
        <v>18</v>
      </c>
      <c r="H1316" s="30" t="s">
        <v>654</v>
      </c>
      <c r="I1316" s="421" t="str">
        <f>'Extraction IP'!G1316</f>
        <v>8</v>
      </c>
      <c r="J1316" s="44">
        <f t="array" ref="J1316">INDEX(H:H,MATCH(1,(K1316=A:A)*(L1316=G:G),0))</f>
        <v>0</v>
      </c>
    </row>
    <row r="1317" spans="1:10" s="15" customFormat="1" x14ac:dyDescent="0.25">
      <c r="A1317" s="30" t="s">
        <v>1801</v>
      </c>
      <c r="B1317" s="30" t="s">
        <v>136</v>
      </c>
      <c r="C1317" s="30" t="s">
        <v>4</v>
      </c>
      <c r="D1317" s="30" t="s">
        <v>5</v>
      </c>
      <c r="E1317" s="30" t="s">
        <v>136</v>
      </c>
      <c r="F1317" s="30"/>
      <c r="G1317" s="30" t="s">
        <v>16</v>
      </c>
      <c r="H1317" s="30" t="s">
        <v>748</v>
      </c>
      <c r="I1317" s="421" t="str">
        <f>'Extraction IP'!G1317</f>
        <v>4</v>
      </c>
      <c r="J1317" s="44">
        <f t="array" ref="J1317">INDEX(H:H,MATCH(1,(K1317=A:A)*(L1317=G:G),0))</f>
        <v>0</v>
      </c>
    </row>
    <row r="1318" spans="1:10" s="15" customFormat="1" x14ac:dyDescent="0.25">
      <c r="A1318" s="30" t="s">
        <v>1801</v>
      </c>
      <c r="B1318" s="30" t="s">
        <v>136</v>
      </c>
      <c r="C1318" s="30" t="s">
        <v>4</v>
      </c>
      <c r="D1318" s="30" t="s">
        <v>5</v>
      </c>
      <c r="E1318" s="30" t="s">
        <v>136</v>
      </c>
      <c r="F1318" s="30"/>
      <c r="G1318" s="30" t="s">
        <v>13</v>
      </c>
      <c r="H1318" s="30" t="s">
        <v>801</v>
      </c>
      <c r="I1318" s="421" t="str">
        <f>'Extraction IP'!G1318</f>
        <v>0</v>
      </c>
      <c r="J1318" s="44">
        <f t="array" ref="J1318">INDEX(H:H,MATCH(1,(K1318=A:A)*(L1318=G:G),0))</f>
        <v>0</v>
      </c>
    </row>
    <row r="1319" spans="1:10" s="171" customFormat="1" x14ac:dyDescent="0.25">
      <c r="A1319" s="172" t="s">
        <v>1802</v>
      </c>
      <c r="B1319" s="172" t="s">
        <v>1803</v>
      </c>
      <c r="C1319" s="172" t="s">
        <v>4</v>
      </c>
      <c r="D1319" s="172" t="s">
        <v>2</v>
      </c>
      <c r="E1319" s="172" t="s">
        <v>1803</v>
      </c>
      <c r="F1319" s="172" t="s">
        <v>3</v>
      </c>
      <c r="G1319" s="172" t="s">
        <v>3</v>
      </c>
      <c r="H1319" s="172" t="s">
        <v>141</v>
      </c>
      <c r="I1319" s="421" t="str">
        <f>Tableau1[[#This Row],[Catégorie]]</f>
        <v>DJ</v>
      </c>
      <c r="J1319" s="173">
        <f t="array" ref="J1319">INDEX(H:H,MATCH(1,(K1319=A:A)*(L1319=G:G),0))</f>
        <v>0</v>
      </c>
    </row>
    <row r="1320" spans="1:10" s="171" customFormat="1" x14ac:dyDescent="0.25">
      <c r="A1320" s="172" t="s">
        <v>1804</v>
      </c>
      <c r="B1320" s="172" t="s">
        <v>1803</v>
      </c>
      <c r="C1320" s="172" t="s">
        <v>4</v>
      </c>
      <c r="D1320" s="172" t="s">
        <v>2</v>
      </c>
      <c r="E1320" s="172" t="s">
        <v>1803</v>
      </c>
      <c r="F1320" s="172" t="s">
        <v>3</v>
      </c>
      <c r="G1320" s="172" t="s">
        <v>3</v>
      </c>
      <c r="H1320" s="172" t="s">
        <v>142</v>
      </c>
      <c r="I1320" s="421" t="str">
        <f>Tableau1[[#This Row],[Catégorie]]</f>
        <v>DJ</v>
      </c>
      <c r="J1320" s="173">
        <f t="array" ref="J1320">INDEX(H:H,MATCH(1,(K1320=A:A)*(L1320=G:G),0))</f>
        <v>0</v>
      </c>
    </row>
    <row r="1321" spans="1:10" s="171" customFormat="1" x14ac:dyDescent="0.25">
      <c r="A1321" s="172" t="s">
        <v>1805</v>
      </c>
      <c r="B1321" s="172" t="s">
        <v>1803</v>
      </c>
      <c r="C1321" s="172" t="s">
        <v>4</v>
      </c>
      <c r="D1321" s="172" t="s">
        <v>2</v>
      </c>
      <c r="E1321" s="172" t="s">
        <v>1803</v>
      </c>
      <c r="F1321" s="172" t="s">
        <v>3</v>
      </c>
      <c r="G1321" s="172" t="s">
        <v>3</v>
      </c>
      <c r="H1321" s="172" t="s">
        <v>143</v>
      </c>
      <c r="I1321" s="421" t="str">
        <f>Tableau1[[#This Row],[Catégorie]]</f>
        <v>DJ</v>
      </c>
      <c r="J1321" s="173">
        <f t="array" ref="J1321">INDEX(H:H,MATCH(1,(K1321=A:A)*(L1321=G:G),0))</f>
        <v>0</v>
      </c>
    </row>
    <row r="1322" spans="1:10" s="10" customFormat="1" x14ac:dyDescent="0.25">
      <c r="A1322" s="20" t="s">
        <v>1806</v>
      </c>
      <c r="B1322" s="20" t="s">
        <v>139</v>
      </c>
      <c r="C1322" s="20" t="s">
        <v>4</v>
      </c>
      <c r="D1322" s="20" t="s">
        <v>2</v>
      </c>
      <c r="E1322" s="20" t="s">
        <v>139</v>
      </c>
      <c r="F1322" s="20" t="s">
        <v>3</v>
      </c>
      <c r="G1322" s="20" t="s">
        <v>3</v>
      </c>
      <c r="H1322" s="20" t="s">
        <v>138</v>
      </c>
      <c r="I1322" s="421" t="str">
        <f>Tableau1[[#This Row],[Catégorie]]</f>
        <v>DJ</v>
      </c>
      <c r="J1322" s="40">
        <f t="array" ref="J1322">INDEX(H:H,MATCH(1,(K1322=A:A)*(L1322=G:G),0))</f>
        <v>0</v>
      </c>
    </row>
    <row r="1323" spans="1:10" s="10" customFormat="1" x14ac:dyDescent="0.25">
      <c r="A1323" s="20" t="s">
        <v>1807</v>
      </c>
      <c r="B1323" s="20" t="s">
        <v>139</v>
      </c>
      <c r="C1323" s="20" t="s">
        <v>4</v>
      </c>
      <c r="D1323" s="20" t="s">
        <v>2</v>
      </c>
      <c r="E1323" s="20" t="s">
        <v>139</v>
      </c>
      <c r="F1323" s="20" t="s">
        <v>3</v>
      </c>
      <c r="G1323" s="20" t="s">
        <v>3</v>
      </c>
      <c r="H1323" s="20" t="s">
        <v>140</v>
      </c>
      <c r="I1323" s="421" t="str">
        <f>Tableau1[[#This Row],[Catégorie]]</f>
        <v>DJ</v>
      </c>
      <c r="J1323" s="40">
        <f t="array" ref="J1323">INDEX(H:H,MATCH(1,(K1323=A:A)*(L1323=G:G),0))</f>
        <v>0</v>
      </c>
    </row>
    <row r="1324" spans="1:10" s="147" customFormat="1" x14ac:dyDescent="0.25">
      <c r="A1324" s="167" t="s">
        <v>1817</v>
      </c>
      <c r="B1324" s="167" t="s">
        <v>1328</v>
      </c>
      <c r="C1324" s="167" t="s">
        <v>4</v>
      </c>
      <c r="D1324" s="167" t="s">
        <v>5</v>
      </c>
      <c r="E1324" s="167" t="s">
        <v>1328</v>
      </c>
      <c r="F1324" s="167" t="s">
        <v>3</v>
      </c>
      <c r="G1324" s="167" t="s">
        <v>13</v>
      </c>
      <c r="H1324" s="167" t="s">
        <v>1329</v>
      </c>
      <c r="I1324" s="421" t="str">
        <f>'Extraction IP'!G1324</f>
        <v>0</v>
      </c>
      <c r="J1324" s="168">
        <f t="array" ref="J1324">INDEX(H:H,MATCH(1,(K1324=A:A)*(L1324=G:G),0))</f>
        <v>0</v>
      </c>
    </row>
    <row r="1325" spans="1:10" s="147" customFormat="1" x14ac:dyDescent="0.25">
      <c r="A1325" s="167" t="s">
        <v>1817</v>
      </c>
      <c r="B1325" s="167" t="s">
        <v>1328</v>
      </c>
      <c r="C1325" s="167" t="s">
        <v>4</v>
      </c>
      <c r="D1325" s="167" t="s">
        <v>5</v>
      </c>
      <c r="E1325" s="167" t="s">
        <v>1328</v>
      </c>
      <c r="F1325" s="167" t="s">
        <v>3</v>
      </c>
      <c r="G1325" s="167" t="s">
        <v>16</v>
      </c>
      <c r="H1325" s="167" t="s">
        <v>1330</v>
      </c>
      <c r="I1325" s="421" t="str">
        <f>'Extraction IP'!G1325</f>
        <v>4</v>
      </c>
      <c r="J1325" s="168">
        <f t="array" ref="J1325">INDEX(H:H,MATCH(1,(K1325=A:A)*(L1325=G:G),0))</f>
        <v>0</v>
      </c>
    </row>
    <row r="1326" spans="1:10" s="147" customFormat="1" x14ac:dyDescent="0.25">
      <c r="A1326" s="167" t="s">
        <v>1817</v>
      </c>
      <c r="B1326" s="167" t="s">
        <v>1328</v>
      </c>
      <c r="C1326" s="167" t="s">
        <v>4</v>
      </c>
      <c r="D1326" s="167" t="s">
        <v>5</v>
      </c>
      <c r="E1326" s="167" t="s">
        <v>1328</v>
      </c>
      <c r="F1326" s="167" t="s">
        <v>3</v>
      </c>
      <c r="G1326" s="167" t="s">
        <v>18</v>
      </c>
      <c r="H1326" s="167" t="s">
        <v>1331</v>
      </c>
      <c r="I1326" s="421" t="str">
        <f>'Extraction IP'!G1326</f>
        <v>8</v>
      </c>
      <c r="J1326" s="168">
        <f t="array" ref="J1326">INDEX(H:H,MATCH(1,(K1326=A:A)*(L1326=G:G),0))</f>
        <v>0</v>
      </c>
    </row>
    <row r="1327" spans="1:10" s="147" customFormat="1" x14ac:dyDescent="0.25">
      <c r="A1327" s="167" t="s">
        <v>1818</v>
      </c>
      <c r="B1327" s="167" t="s">
        <v>137</v>
      </c>
      <c r="C1327" s="167" t="s">
        <v>4</v>
      </c>
      <c r="D1327" s="167" t="s">
        <v>5</v>
      </c>
      <c r="E1327" s="167" t="s">
        <v>137</v>
      </c>
      <c r="F1327" s="167"/>
      <c r="G1327" s="167" t="s">
        <v>13</v>
      </c>
      <c r="H1327" s="167" t="s">
        <v>584</v>
      </c>
      <c r="I1327" s="421" t="str">
        <f>'Extraction IP'!G1327</f>
        <v>0</v>
      </c>
      <c r="J1327" s="168">
        <f t="array" ref="J1327">INDEX(H:H,MATCH(1,(K1327=A:A)*(L1327=G:G),0))</f>
        <v>0</v>
      </c>
    </row>
    <row r="1328" spans="1:10" s="147" customFormat="1" x14ac:dyDescent="0.25">
      <c r="A1328" s="167" t="s">
        <v>1818</v>
      </c>
      <c r="B1328" s="167" t="s">
        <v>137</v>
      </c>
      <c r="C1328" s="167" t="s">
        <v>4</v>
      </c>
      <c r="D1328" s="167" t="s">
        <v>5</v>
      </c>
      <c r="E1328" s="167" t="s">
        <v>137</v>
      </c>
      <c r="F1328" s="167"/>
      <c r="G1328" s="167" t="s">
        <v>18</v>
      </c>
      <c r="H1328" s="167" t="s">
        <v>620</v>
      </c>
      <c r="I1328" s="421" t="str">
        <f>'Extraction IP'!G1328</f>
        <v>8</v>
      </c>
      <c r="J1328" s="168">
        <f t="array" ref="J1328">INDEX(H:H,MATCH(1,(K1328=A:A)*(L1328=G:G),0))</f>
        <v>0</v>
      </c>
    </row>
    <row r="1329" spans="1:10" s="147" customFormat="1" x14ac:dyDescent="0.25">
      <c r="A1329" s="167" t="s">
        <v>1818</v>
      </c>
      <c r="B1329" s="167" t="s">
        <v>137</v>
      </c>
      <c r="C1329" s="167" t="s">
        <v>4</v>
      </c>
      <c r="D1329" s="167" t="s">
        <v>5</v>
      </c>
      <c r="E1329" s="167" t="s">
        <v>137</v>
      </c>
      <c r="F1329" s="167"/>
      <c r="G1329" s="167" t="s">
        <v>16</v>
      </c>
      <c r="H1329" s="167" t="s">
        <v>660</v>
      </c>
      <c r="I1329" s="421" t="str">
        <f>'Extraction IP'!G1329</f>
        <v>4</v>
      </c>
      <c r="J1329" s="168">
        <f t="array" ref="J1329">INDEX(H:H,MATCH(1,(K1329=A:A)*(L1329=G:G),0))</f>
        <v>0</v>
      </c>
    </row>
    <row r="1330" spans="1:10" s="147" customFormat="1" x14ac:dyDescent="0.25">
      <c r="A1330" s="167" t="s">
        <v>1819</v>
      </c>
      <c r="B1330" s="167" t="s">
        <v>137</v>
      </c>
      <c r="C1330" s="167" t="s">
        <v>4</v>
      </c>
      <c r="D1330" s="167" t="s">
        <v>5</v>
      </c>
      <c r="E1330" s="167" t="s">
        <v>137</v>
      </c>
      <c r="F1330" s="167"/>
      <c r="G1330" s="167" t="s">
        <v>16</v>
      </c>
      <c r="H1330" s="167" t="s">
        <v>621</v>
      </c>
      <c r="I1330" s="421" t="str">
        <f>'Extraction IP'!G1330</f>
        <v>4</v>
      </c>
      <c r="J1330" s="168">
        <f t="array" ref="J1330">INDEX(H:H,MATCH(1,(K1330=A:A)*(L1330=G:G),0))</f>
        <v>0</v>
      </c>
    </row>
    <row r="1331" spans="1:10" s="147" customFormat="1" x14ac:dyDescent="0.25">
      <c r="A1331" s="167" t="s">
        <v>1819</v>
      </c>
      <c r="B1331" s="167" t="s">
        <v>137</v>
      </c>
      <c r="C1331" s="167" t="s">
        <v>4</v>
      </c>
      <c r="D1331" s="167" t="s">
        <v>5</v>
      </c>
      <c r="E1331" s="167" t="s">
        <v>137</v>
      </c>
      <c r="F1331" s="167"/>
      <c r="G1331" s="167" t="s">
        <v>18</v>
      </c>
      <c r="H1331" s="167" t="s">
        <v>622</v>
      </c>
      <c r="I1331" s="421" t="str">
        <f>'Extraction IP'!G1331</f>
        <v>8</v>
      </c>
      <c r="J1331" s="168">
        <f t="array" ref="J1331">INDEX(H:H,MATCH(1,(K1331=A:A)*(L1331=G:G),0))</f>
        <v>0</v>
      </c>
    </row>
    <row r="1332" spans="1:10" s="147" customFormat="1" x14ac:dyDescent="0.25">
      <c r="A1332" s="167" t="s">
        <v>1819</v>
      </c>
      <c r="B1332" s="167" t="s">
        <v>137</v>
      </c>
      <c r="C1332" s="167" t="s">
        <v>4</v>
      </c>
      <c r="D1332" s="167" t="s">
        <v>5</v>
      </c>
      <c r="E1332" s="167" t="s">
        <v>137</v>
      </c>
      <c r="F1332" s="167"/>
      <c r="G1332" s="167" t="s">
        <v>13</v>
      </c>
      <c r="H1332" s="167" t="s">
        <v>661</v>
      </c>
      <c r="I1332" s="421" t="str">
        <f>'Extraction IP'!G1332</f>
        <v>0</v>
      </c>
      <c r="J1332" s="168">
        <f t="array" ref="J1332">INDEX(H:H,MATCH(1,(K1332=A:A)*(L1332=G:G),0))</f>
        <v>0</v>
      </c>
    </row>
    <row r="1333" spans="1:10" s="148" customFormat="1" x14ac:dyDescent="0.25">
      <c r="A1333" s="165" t="s">
        <v>1820</v>
      </c>
      <c r="B1333" s="165" t="s">
        <v>133</v>
      </c>
      <c r="C1333" s="165" t="s">
        <v>4</v>
      </c>
      <c r="D1333" s="165" t="s">
        <v>2</v>
      </c>
      <c r="E1333" s="165" t="s">
        <v>133</v>
      </c>
      <c r="F1333" s="165" t="s">
        <v>3</v>
      </c>
      <c r="G1333" s="165" t="s">
        <v>3</v>
      </c>
      <c r="H1333" s="165" t="s">
        <v>1546</v>
      </c>
      <c r="I1333" s="421" t="str">
        <f>Tableau1[[#This Row],[Catégorie]]</f>
        <v>DJ</v>
      </c>
      <c r="J1333" s="166">
        <f t="array" ref="J1333">INDEX(H:H,MATCH(1,(K1333=A:A)*(L1333=G:G),0))</f>
        <v>0</v>
      </c>
    </row>
    <row r="1334" spans="1:10" s="148" customFormat="1" x14ac:dyDescent="0.25">
      <c r="A1334" s="165" t="s">
        <v>1821</v>
      </c>
      <c r="B1334" s="165" t="s">
        <v>133</v>
      </c>
      <c r="C1334" s="165" t="s">
        <v>4</v>
      </c>
      <c r="D1334" s="165" t="s">
        <v>2</v>
      </c>
      <c r="E1334" s="165" t="s">
        <v>133</v>
      </c>
      <c r="F1334" s="165" t="s">
        <v>3</v>
      </c>
      <c r="G1334" s="165" t="s">
        <v>3</v>
      </c>
      <c r="H1334" s="165" t="s">
        <v>1318</v>
      </c>
      <c r="I1334" s="421" t="str">
        <f>Tableau1[[#This Row],[Catégorie]]</f>
        <v>DJ</v>
      </c>
      <c r="J1334" s="166">
        <f t="array" ref="J1334">INDEX(H:H,MATCH(1,(K1334=A:A)*(L1334=G:G),0))</f>
        <v>0</v>
      </c>
    </row>
    <row r="1335" spans="1:10" s="148" customFormat="1" x14ac:dyDescent="0.25">
      <c r="A1335" s="165" t="s">
        <v>1822</v>
      </c>
      <c r="B1335" s="165" t="s">
        <v>1337</v>
      </c>
      <c r="C1335" s="165" t="s">
        <v>4</v>
      </c>
      <c r="D1335" s="165" t="s">
        <v>2</v>
      </c>
      <c r="E1335" s="165" t="s">
        <v>1337</v>
      </c>
      <c r="F1335" s="165" t="s">
        <v>3</v>
      </c>
      <c r="G1335" s="165" t="s">
        <v>3</v>
      </c>
      <c r="H1335" s="165" t="s">
        <v>1338</v>
      </c>
      <c r="I1335" s="421" t="str">
        <f>Tableau1[[#This Row],[Catégorie]]</f>
        <v>DJ</v>
      </c>
      <c r="J1335" s="166">
        <f t="array" ref="J1335">INDEX(H:H,MATCH(1,(K1335=A:A)*(L1335=G:G),0))</f>
        <v>0</v>
      </c>
    </row>
    <row r="1336" spans="1:10" s="148" customFormat="1" x14ac:dyDescent="0.25">
      <c r="A1336" s="165" t="s">
        <v>1823</v>
      </c>
      <c r="B1336" s="165" t="s">
        <v>133</v>
      </c>
      <c r="C1336" s="165" t="s">
        <v>4</v>
      </c>
      <c r="D1336" s="165" t="s">
        <v>2</v>
      </c>
      <c r="E1336" s="165" t="s">
        <v>133</v>
      </c>
      <c r="F1336" s="165" t="s">
        <v>3</v>
      </c>
      <c r="G1336" s="165" t="s">
        <v>3</v>
      </c>
      <c r="H1336" s="165" t="s">
        <v>1697</v>
      </c>
      <c r="I1336" s="421" t="str">
        <f>Tableau1[[#This Row],[Catégorie]]</f>
        <v>DJ</v>
      </c>
      <c r="J1336" s="166">
        <f t="array" ref="J1336">INDEX(H:H,MATCH(1,(K1336=A:A)*(L1336=G:G),0))</f>
        <v>0</v>
      </c>
    </row>
    <row r="1337" spans="1:10" s="148" customFormat="1" x14ac:dyDescent="0.25">
      <c r="A1337" s="165" t="s">
        <v>1824</v>
      </c>
      <c r="B1337" s="165" t="s">
        <v>1337</v>
      </c>
      <c r="C1337" s="165" t="s">
        <v>4</v>
      </c>
      <c r="D1337" s="165" t="s">
        <v>2</v>
      </c>
      <c r="E1337" s="165" t="s">
        <v>1337</v>
      </c>
      <c r="F1337" s="165" t="s">
        <v>3</v>
      </c>
      <c r="G1337" s="165" t="s">
        <v>3</v>
      </c>
      <c r="H1337" s="165" t="s">
        <v>1336</v>
      </c>
      <c r="I1337" s="421" t="str">
        <f>Tableau1[[#This Row],[Catégorie]]</f>
        <v>DJ</v>
      </c>
      <c r="J1337" s="166">
        <f t="array" ref="J1337">INDEX(H:H,MATCH(1,(K1337=A:A)*(L1337=G:G),0))</f>
        <v>0</v>
      </c>
    </row>
    <row r="1338" spans="1:10" s="148" customFormat="1" x14ac:dyDescent="0.25">
      <c r="A1338" s="165" t="s">
        <v>1825</v>
      </c>
      <c r="B1338" s="165" t="s">
        <v>133</v>
      </c>
      <c r="C1338" s="165" t="s">
        <v>4</v>
      </c>
      <c r="D1338" s="165" t="s">
        <v>2</v>
      </c>
      <c r="E1338" s="165" t="s">
        <v>133</v>
      </c>
      <c r="F1338" s="165" t="s">
        <v>3</v>
      </c>
      <c r="G1338" s="165" t="s">
        <v>3</v>
      </c>
      <c r="H1338" s="165" t="s">
        <v>1327</v>
      </c>
      <c r="I1338" s="421" t="str">
        <f>Tableau1[[#This Row],[Catégorie]]</f>
        <v>DJ</v>
      </c>
      <c r="J1338" s="166">
        <f t="array" ref="J1338">INDEX(H:H,MATCH(1,(K1338=A:A)*(L1338=G:G),0))</f>
        <v>0</v>
      </c>
    </row>
    <row r="1339" spans="1:10" s="148" customFormat="1" x14ac:dyDescent="0.25">
      <c r="A1339" s="165" t="s">
        <v>1826</v>
      </c>
      <c r="B1339" s="165" t="s">
        <v>133</v>
      </c>
      <c r="C1339" s="165" t="s">
        <v>4</v>
      </c>
      <c r="D1339" s="165" t="s">
        <v>2</v>
      </c>
      <c r="E1339" s="165" t="s">
        <v>133</v>
      </c>
      <c r="F1339" s="165" t="s">
        <v>3</v>
      </c>
      <c r="G1339" s="165" t="s">
        <v>3</v>
      </c>
      <c r="H1339" s="165" t="s">
        <v>1320</v>
      </c>
      <c r="I1339" s="421" t="str">
        <f>Tableau1[[#This Row],[Catégorie]]</f>
        <v>DJ</v>
      </c>
      <c r="J1339" s="166">
        <f t="array" ref="J1339">INDEX(H:H,MATCH(1,(K1339=A:A)*(L1339=G:G),0))</f>
        <v>0</v>
      </c>
    </row>
    <row r="1340" spans="1:10" s="148" customFormat="1" x14ac:dyDescent="0.25">
      <c r="A1340" s="165" t="s">
        <v>1827</v>
      </c>
      <c r="B1340" s="165" t="s">
        <v>133</v>
      </c>
      <c r="C1340" s="165" t="s">
        <v>4</v>
      </c>
      <c r="D1340" s="165" t="s">
        <v>2</v>
      </c>
      <c r="E1340" s="165" t="s">
        <v>133</v>
      </c>
      <c r="F1340" s="165" t="s">
        <v>3</v>
      </c>
      <c r="G1340" s="165" t="s">
        <v>3</v>
      </c>
      <c r="H1340" s="165" t="s">
        <v>1531</v>
      </c>
      <c r="I1340" s="421" t="str">
        <f>Tableau1[[#This Row],[Catégorie]]</f>
        <v>DJ</v>
      </c>
      <c r="J1340" s="166">
        <f t="array" ref="J1340">INDEX(H:H,MATCH(1,(K1340=A:A)*(L1340=G:G),0))</f>
        <v>0</v>
      </c>
    </row>
    <row r="1341" spans="1:10" s="148" customFormat="1" x14ac:dyDescent="0.25">
      <c r="A1341" s="165" t="s">
        <v>1828</v>
      </c>
      <c r="B1341" s="165" t="s">
        <v>133</v>
      </c>
      <c r="C1341" s="165" t="s">
        <v>4</v>
      </c>
      <c r="D1341" s="165" t="s">
        <v>2</v>
      </c>
      <c r="E1341" s="165" t="s">
        <v>133</v>
      </c>
      <c r="F1341" s="165" t="s">
        <v>3</v>
      </c>
      <c r="G1341" s="165" t="s">
        <v>3</v>
      </c>
      <c r="H1341" s="165" t="s">
        <v>1545</v>
      </c>
      <c r="I1341" s="421" t="str">
        <f>Tableau1[[#This Row],[Catégorie]]</f>
        <v>DJ</v>
      </c>
      <c r="J1341" s="166">
        <f t="array" ref="J1341">INDEX(H:H,MATCH(1,(K1341=A:A)*(L1341=G:G),0))</f>
        <v>0</v>
      </c>
    </row>
    <row r="1342" spans="1:10" s="148" customFormat="1" x14ac:dyDescent="0.25">
      <c r="A1342" s="165" t="s">
        <v>1829</v>
      </c>
      <c r="B1342" s="165" t="s">
        <v>133</v>
      </c>
      <c r="C1342" s="165" t="s">
        <v>4</v>
      </c>
      <c r="D1342" s="165" t="s">
        <v>2</v>
      </c>
      <c r="E1342" s="165" t="s">
        <v>133</v>
      </c>
      <c r="F1342" s="165" t="s">
        <v>3</v>
      </c>
      <c r="G1342" s="165" t="s">
        <v>3</v>
      </c>
      <c r="H1342" s="165" t="s">
        <v>1536</v>
      </c>
      <c r="I1342" s="421" t="str">
        <f>Tableau1[[#This Row],[Catégorie]]</f>
        <v>DJ</v>
      </c>
      <c r="J1342" s="166">
        <f t="array" ref="J1342">INDEX(H:H,MATCH(1,(K1342=A:A)*(L1342=G:G),0))</f>
        <v>0</v>
      </c>
    </row>
    <row r="1343" spans="1:10" s="148" customFormat="1" x14ac:dyDescent="0.25">
      <c r="A1343" s="165" t="s">
        <v>1830</v>
      </c>
      <c r="B1343" s="165" t="s">
        <v>133</v>
      </c>
      <c r="C1343" s="165" t="s">
        <v>4</v>
      </c>
      <c r="D1343" s="165" t="s">
        <v>2</v>
      </c>
      <c r="E1343" s="165" t="s">
        <v>133</v>
      </c>
      <c r="F1343" s="165" t="s">
        <v>3</v>
      </c>
      <c r="G1343" s="165" t="s">
        <v>3</v>
      </c>
      <c r="H1343" s="165" t="s">
        <v>1319</v>
      </c>
      <c r="I1343" s="421" t="str">
        <f>Tableau1[[#This Row],[Catégorie]]</f>
        <v>DJ</v>
      </c>
      <c r="J1343" s="166">
        <f t="array" ref="J1343">INDEX(H:H,MATCH(1,(K1343=A:A)*(L1343=G:G),0))</f>
        <v>0</v>
      </c>
    </row>
    <row r="1344" spans="1:10" s="148" customFormat="1" x14ac:dyDescent="0.25">
      <c r="A1344" s="165" t="s">
        <v>1831</v>
      </c>
      <c r="B1344" s="165" t="s">
        <v>133</v>
      </c>
      <c r="C1344" s="165" t="s">
        <v>4</v>
      </c>
      <c r="D1344" s="165" t="s">
        <v>2</v>
      </c>
      <c r="E1344" s="165" t="s">
        <v>133</v>
      </c>
      <c r="F1344" s="165" t="s">
        <v>3</v>
      </c>
      <c r="G1344" s="165" t="s">
        <v>3</v>
      </c>
      <c r="H1344" s="165" t="s">
        <v>1547</v>
      </c>
      <c r="I1344" s="421" t="str">
        <f>Tableau1[[#This Row],[Catégorie]]</f>
        <v>DJ</v>
      </c>
      <c r="J1344" s="166">
        <f t="array" ref="J1344">INDEX(H:H,MATCH(1,(K1344=A:A)*(L1344=G:G),0))</f>
        <v>0</v>
      </c>
    </row>
    <row r="1345" spans="1:10" s="149" customFormat="1" x14ac:dyDescent="0.25">
      <c r="A1345" s="188" t="s">
        <v>1832</v>
      </c>
      <c r="B1345" s="188" t="s">
        <v>136</v>
      </c>
      <c r="C1345" s="188" t="s">
        <v>4</v>
      </c>
      <c r="D1345" s="188" t="s">
        <v>5</v>
      </c>
      <c r="E1345" s="188" t="s">
        <v>136</v>
      </c>
      <c r="F1345" s="188"/>
      <c r="G1345" s="188" t="s">
        <v>16</v>
      </c>
      <c r="H1345" s="188" t="s">
        <v>615</v>
      </c>
      <c r="I1345" s="421" t="str">
        <f>'Extraction IP'!G1345</f>
        <v>4</v>
      </c>
      <c r="J1345" s="189">
        <f t="array" ref="J1345">INDEX(H:H,MATCH(1,(K1345=A:A)*(L1345=G:G),0))</f>
        <v>0</v>
      </c>
    </row>
    <row r="1346" spans="1:10" s="149" customFormat="1" x14ac:dyDescent="0.25">
      <c r="A1346" s="188" t="s">
        <v>1832</v>
      </c>
      <c r="B1346" s="188" t="s">
        <v>136</v>
      </c>
      <c r="C1346" s="188" t="s">
        <v>4</v>
      </c>
      <c r="D1346" s="188" t="s">
        <v>5</v>
      </c>
      <c r="E1346" s="188" t="s">
        <v>136</v>
      </c>
      <c r="F1346" s="188"/>
      <c r="G1346" s="188" t="s">
        <v>13</v>
      </c>
      <c r="H1346" s="188" t="s">
        <v>697</v>
      </c>
      <c r="I1346" s="421" t="str">
        <f>'Extraction IP'!G1346</f>
        <v>0</v>
      </c>
      <c r="J1346" s="189">
        <f t="array" ref="J1346">INDEX(H:H,MATCH(1,(K1346=A:A)*(L1346=G:G),0))</f>
        <v>0</v>
      </c>
    </row>
    <row r="1347" spans="1:10" s="149" customFormat="1" x14ac:dyDescent="0.25">
      <c r="A1347" s="188" t="s">
        <v>1832</v>
      </c>
      <c r="B1347" s="188" t="s">
        <v>136</v>
      </c>
      <c r="C1347" s="188" t="s">
        <v>4</v>
      </c>
      <c r="D1347" s="188" t="s">
        <v>5</v>
      </c>
      <c r="E1347" s="188" t="s">
        <v>136</v>
      </c>
      <c r="F1347" s="188"/>
      <c r="G1347" s="188" t="s">
        <v>18</v>
      </c>
      <c r="H1347" s="188" t="s">
        <v>780</v>
      </c>
      <c r="I1347" s="421" t="str">
        <f>'Extraction IP'!G1347</f>
        <v>8</v>
      </c>
      <c r="J1347" s="189">
        <f t="array" ref="J1347">INDEX(H:H,MATCH(1,(K1347=A:A)*(L1347=G:G),0))</f>
        <v>0</v>
      </c>
    </row>
    <row r="1348" spans="1:10" s="149" customFormat="1" x14ac:dyDescent="0.25">
      <c r="A1348" s="188" t="s">
        <v>1833</v>
      </c>
      <c r="B1348" s="188" t="s">
        <v>1328</v>
      </c>
      <c r="C1348" s="188" t="s">
        <v>4</v>
      </c>
      <c r="D1348" s="188" t="s">
        <v>5</v>
      </c>
      <c r="E1348" s="188" t="s">
        <v>1328</v>
      </c>
      <c r="F1348" s="188" t="s">
        <v>3</v>
      </c>
      <c r="G1348" s="188" t="s">
        <v>13</v>
      </c>
      <c r="H1348" s="188" t="s">
        <v>1701</v>
      </c>
      <c r="I1348" s="421" t="str">
        <f>'Extraction IP'!G1348</f>
        <v>0</v>
      </c>
      <c r="J1348" s="189">
        <f t="array" ref="J1348">INDEX(H:H,MATCH(1,(K1348=A:A)*(L1348=G:G),0))</f>
        <v>0</v>
      </c>
    </row>
    <row r="1349" spans="1:10" s="149" customFormat="1" x14ac:dyDescent="0.25">
      <c r="A1349" s="188" t="s">
        <v>1833</v>
      </c>
      <c r="B1349" s="188" t="s">
        <v>1328</v>
      </c>
      <c r="C1349" s="188" t="s">
        <v>4</v>
      </c>
      <c r="D1349" s="188" t="s">
        <v>5</v>
      </c>
      <c r="E1349" s="188" t="s">
        <v>1328</v>
      </c>
      <c r="F1349" s="188" t="s">
        <v>3</v>
      </c>
      <c r="G1349" s="188" t="s">
        <v>16</v>
      </c>
      <c r="H1349" s="188" t="s">
        <v>1702</v>
      </c>
      <c r="I1349" s="421" t="str">
        <f>'Extraction IP'!G1349</f>
        <v>4</v>
      </c>
      <c r="J1349" s="189">
        <f t="array" ref="J1349">INDEX(H:H,MATCH(1,(K1349=A:A)*(L1349=G:G),0))</f>
        <v>0</v>
      </c>
    </row>
    <row r="1350" spans="1:10" s="149" customFormat="1" x14ac:dyDescent="0.25">
      <c r="A1350" s="188" t="s">
        <v>1833</v>
      </c>
      <c r="B1350" s="188" t="s">
        <v>1328</v>
      </c>
      <c r="C1350" s="188" t="s">
        <v>4</v>
      </c>
      <c r="D1350" s="188" t="s">
        <v>5</v>
      </c>
      <c r="E1350" s="188" t="s">
        <v>1328</v>
      </c>
      <c r="F1350" s="188" t="s">
        <v>3</v>
      </c>
      <c r="G1350" s="188" t="s">
        <v>18</v>
      </c>
      <c r="H1350" s="188" t="s">
        <v>1703</v>
      </c>
      <c r="I1350" s="421" t="str">
        <f>'Extraction IP'!G1350</f>
        <v>8</v>
      </c>
      <c r="J1350" s="189">
        <f t="array" ref="J1350">INDEX(H:H,MATCH(1,(K1350=A:A)*(L1350=G:G),0))</f>
        <v>0</v>
      </c>
    </row>
    <row r="1351" spans="1:10" s="149" customFormat="1" x14ac:dyDescent="0.25">
      <c r="A1351" s="188" t="s">
        <v>1834</v>
      </c>
      <c r="B1351" s="188" t="s">
        <v>137</v>
      </c>
      <c r="C1351" s="188" t="s">
        <v>4</v>
      </c>
      <c r="D1351" s="188" t="s">
        <v>5</v>
      </c>
      <c r="E1351" s="188" t="s">
        <v>137</v>
      </c>
      <c r="F1351" s="188"/>
      <c r="G1351" s="188" t="s">
        <v>13</v>
      </c>
      <c r="H1351" s="188" t="s">
        <v>616</v>
      </c>
      <c r="I1351" s="421" t="str">
        <f>'Extraction IP'!G1351</f>
        <v>0</v>
      </c>
      <c r="J1351" s="189">
        <f t="array" ref="J1351">INDEX(H:H,MATCH(1,(K1351=A:A)*(L1351=G:G),0))</f>
        <v>0</v>
      </c>
    </row>
    <row r="1352" spans="1:10" s="149" customFormat="1" x14ac:dyDescent="0.25">
      <c r="A1352" s="188" t="s">
        <v>1834</v>
      </c>
      <c r="B1352" s="188" t="s">
        <v>137</v>
      </c>
      <c r="C1352" s="188" t="s">
        <v>4</v>
      </c>
      <c r="D1352" s="188" t="s">
        <v>5</v>
      </c>
      <c r="E1352" s="188" t="s">
        <v>137</v>
      </c>
      <c r="F1352" s="188"/>
      <c r="G1352" s="188" t="s">
        <v>18</v>
      </c>
      <c r="H1352" s="188" t="s">
        <v>698</v>
      </c>
      <c r="I1352" s="421" t="str">
        <f>'Extraction IP'!G1352</f>
        <v>8</v>
      </c>
      <c r="J1352" s="189">
        <f t="array" ref="J1352">INDEX(H:H,MATCH(1,(K1352=A:A)*(L1352=G:G),0))</f>
        <v>0</v>
      </c>
    </row>
    <row r="1353" spans="1:10" s="149" customFormat="1" x14ac:dyDescent="0.25">
      <c r="A1353" s="188" t="s">
        <v>1834</v>
      </c>
      <c r="B1353" s="188" t="s">
        <v>137</v>
      </c>
      <c r="C1353" s="188" t="s">
        <v>4</v>
      </c>
      <c r="D1353" s="188" t="s">
        <v>5</v>
      </c>
      <c r="E1353" s="188" t="s">
        <v>137</v>
      </c>
      <c r="F1353" s="188"/>
      <c r="G1353" s="188" t="s">
        <v>16</v>
      </c>
      <c r="H1353" s="188" t="s">
        <v>718</v>
      </c>
      <c r="I1353" s="421" t="str">
        <f>'Extraction IP'!G1353</f>
        <v>4</v>
      </c>
      <c r="J1353" s="189">
        <f t="array" ref="J1353">INDEX(H:H,MATCH(1,(K1353=A:A)*(L1353=G:G),0))</f>
        <v>0</v>
      </c>
    </row>
    <row r="1354" spans="1:10" s="149" customFormat="1" x14ac:dyDescent="0.25">
      <c r="A1354" s="188" t="s">
        <v>1835</v>
      </c>
      <c r="B1354" s="188" t="s">
        <v>134</v>
      </c>
      <c r="C1354" s="188" t="s">
        <v>4</v>
      </c>
      <c r="D1354" s="188" t="s">
        <v>5</v>
      </c>
      <c r="E1354" s="188" t="s">
        <v>134</v>
      </c>
      <c r="F1354" s="188"/>
      <c r="G1354" s="188" t="s">
        <v>16</v>
      </c>
      <c r="H1354" s="188" t="s">
        <v>617</v>
      </c>
      <c r="I1354" s="421" t="str">
        <f>'Extraction IP'!G1354</f>
        <v>4</v>
      </c>
      <c r="J1354" s="189">
        <f t="array" ref="J1354">INDEX(H:H,MATCH(1,(K1354=A:A)*(L1354=G:G),0))</f>
        <v>0</v>
      </c>
    </row>
    <row r="1355" spans="1:10" s="149" customFormat="1" x14ac:dyDescent="0.25">
      <c r="A1355" s="188" t="s">
        <v>1835</v>
      </c>
      <c r="B1355" s="188" t="s">
        <v>134</v>
      </c>
      <c r="C1355" s="188" t="s">
        <v>4</v>
      </c>
      <c r="D1355" s="188" t="s">
        <v>5</v>
      </c>
      <c r="E1355" s="188" t="s">
        <v>134</v>
      </c>
      <c r="F1355" s="188"/>
      <c r="G1355" s="188" t="s">
        <v>18</v>
      </c>
      <c r="H1355" s="188" t="s">
        <v>716</v>
      </c>
      <c r="I1355" s="421" t="str">
        <f>'Extraction IP'!G1355</f>
        <v>8</v>
      </c>
      <c r="J1355" s="189">
        <f t="array" ref="J1355">INDEX(H:H,MATCH(1,(K1355=A:A)*(L1355=G:G),0))</f>
        <v>0</v>
      </c>
    </row>
    <row r="1356" spans="1:10" s="149" customFormat="1" x14ac:dyDescent="0.25">
      <c r="A1356" s="188" t="s">
        <v>1835</v>
      </c>
      <c r="B1356" s="188" t="s">
        <v>134</v>
      </c>
      <c r="C1356" s="188" t="s">
        <v>4</v>
      </c>
      <c r="D1356" s="188" t="s">
        <v>5</v>
      </c>
      <c r="E1356" s="188" t="s">
        <v>134</v>
      </c>
      <c r="F1356" s="188"/>
      <c r="G1356" s="188" t="s">
        <v>13</v>
      </c>
      <c r="H1356" s="188" t="s">
        <v>800</v>
      </c>
      <c r="I1356" s="421" t="str">
        <f>'Extraction IP'!G1356</f>
        <v>0</v>
      </c>
      <c r="J1356" s="189">
        <f t="array" ref="J1356">INDEX(H:H,MATCH(1,(K1356=A:A)*(L1356=G:G),0))</f>
        <v>0</v>
      </c>
    </row>
    <row r="1357" spans="1:10" s="149" customFormat="1" x14ac:dyDescent="0.25">
      <c r="A1357" s="188" t="s">
        <v>1836</v>
      </c>
      <c r="B1357" s="188" t="s">
        <v>134</v>
      </c>
      <c r="C1357" s="188" t="s">
        <v>4</v>
      </c>
      <c r="D1357" s="188" t="s">
        <v>5</v>
      </c>
      <c r="E1357" s="188" t="s">
        <v>134</v>
      </c>
      <c r="F1357" s="188"/>
      <c r="G1357" s="188" t="s">
        <v>13</v>
      </c>
      <c r="H1357" s="188" t="s">
        <v>556</v>
      </c>
      <c r="I1357" s="421" t="str">
        <f>'Extraction IP'!G1357</f>
        <v>0</v>
      </c>
      <c r="J1357" s="189">
        <f t="array" ref="J1357">INDEX(H:H,MATCH(1,(K1357=A:A)*(L1357=G:G),0))</f>
        <v>0</v>
      </c>
    </row>
    <row r="1358" spans="1:10" s="149" customFormat="1" x14ac:dyDescent="0.25">
      <c r="A1358" s="188" t="s">
        <v>1836</v>
      </c>
      <c r="B1358" s="188" t="s">
        <v>134</v>
      </c>
      <c r="C1358" s="188" t="s">
        <v>4</v>
      </c>
      <c r="D1358" s="188" t="s">
        <v>5</v>
      </c>
      <c r="E1358" s="188" t="s">
        <v>134</v>
      </c>
      <c r="F1358" s="188"/>
      <c r="G1358" s="188" t="s">
        <v>16</v>
      </c>
      <c r="H1358" s="188" t="s">
        <v>619</v>
      </c>
      <c r="I1358" s="421" t="str">
        <f>'Extraction IP'!G1358</f>
        <v>4</v>
      </c>
      <c r="J1358" s="189">
        <f t="array" ref="J1358">INDEX(H:H,MATCH(1,(K1358=A:A)*(L1358=G:G),0))</f>
        <v>0</v>
      </c>
    </row>
    <row r="1359" spans="1:10" s="149" customFormat="1" x14ac:dyDescent="0.25">
      <c r="A1359" s="188" t="s">
        <v>1836</v>
      </c>
      <c r="B1359" s="188" t="s">
        <v>134</v>
      </c>
      <c r="C1359" s="188" t="s">
        <v>4</v>
      </c>
      <c r="D1359" s="188" t="s">
        <v>5</v>
      </c>
      <c r="E1359" s="188" t="s">
        <v>134</v>
      </c>
      <c r="F1359" s="188"/>
      <c r="G1359" s="188" t="s">
        <v>18</v>
      </c>
      <c r="H1359" s="188" t="s">
        <v>781</v>
      </c>
      <c r="I1359" s="421" t="str">
        <f>'Extraction IP'!G1359</f>
        <v>8</v>
      </c>
      <c r="J1359" s="189">
        <f t="array" ref="J1359">INDEX(H:H,MATCH(1,(K1359=A:A)*(L1359=G:G),0))</f>
        <v>0</v>
      </c>
    </row>
    <row r="1360" spans="1:10" s="149" customFormat="1" x14ac:dyDescent="0.25">
      <c r="A1360" s="188" t="s">
        <v>1837</v>
      </c>
      <c r="B1360" s="188" t="s">
        <v>134</v>
      </c>
      <c r="C1360" s="188" t="s">
        <v>4</v>
      </c>
      <c r="D1360" s="188" t="s">
        <v>5</v>
      </c>
      <c r="E1360" s="188" t="s">
        <v>134</v>
      </c>
      <c r="F1360" s="188"/>
      <c r="G1360" s="188" t="s">
        <v>13</v>
      </c>
      <c r="H1360" s="188" t="s">
        <v>553</v>
      </c>
      <c r="I1360" s="421" t="str">
        <f>'Extraction IP'!G1360</f>
        <v>0</v>
      </c>
      <c r="J1360" s="189">
        <f t="array" ref="J1360">INDEX(H:H,MATCH(1,(K1360=A:A)*(L1360=G:G),0))</f>
        <v>0</v>
      </c>
    </row>
    <row r="1361" spans="1:10" s="149" customFormat="1" x14ac:dyDescent="0.25">
      <c r="A1361" s="188" t="s">
        <v>1837</v>
      </c>
      <c r="B1361" s="188" t="s">
        <v>134</v>
      </c>
      <c r="C1361" s="188" t="s">
        <v>4</v>
      </c>
      <c r="D1361" s="188" t="s">
        <v>5</v>
      </c>
      <c r="E1361" s="188" t="s">
        <v>134</v>
      </c>
      <c r="F1361" s="188"/>
      <c r="G1361" s="188" t="s">
        <v>16</v>
      </c>
      <c r="H1361" s="188" t="s">
        <v>554</v>
      </c>
      <c r="I1361" s="421" t="str">
        <f>'Extraction IP'!G1361</f>
        <v>4</v>
      </c>
      <c r="J1361" s="189">
        <f t="array" ref="J1361">INDEX(H:H,MATCH(1,(K1361=A:A)*(L1361=G:G),0))</f>
        <v>0</v>
      </c>
    </row>
    <row r="1362" spans="1:10" s="149" customFormat="1" x14ac:dyDescent="0.25">
      <c r="A1362" s="188" t="s">
        <v>1837</v>
      </c>
      <c r="B1362" s="188" t="s">
        <v>134</v>
      </c>
      <c r="C1362" s="188" t="s">
        <v>4</v>
      </c>
      <c r="D1362" s="188" t="s">
        <v>5</v>
      </c>
      <c r="E1362" s="188" t="s">
        <v>134</v>
      </c>
      <c r="F1362" s="188"/>
      <c r="G1362" s="188" t="s">
        <v>18</v>
      </c>
      <c r="H1362" s="188" t="s">
        <v>555</v>
      </c>
      <c r="I1362" s="421" t="str">
        <f>'Extraction IP'!G1362</f>
        <v>8</v>
      </c>
      <c r="J1362" s="189">
        <f t="array" ref="J1362">INDEX(H:H,MATCH(1,(K1362=A:A)*(L1362=G:G),0))</f>
        <v>0</v>
      </c>
    </row>
    <row r="1363" spans="1:10" s="149" customFormat="1" x14ac:dyDescent="0.25">
      <c r="A1363" s="188" t="s">
        <v>1838</v>
      </c>
      <c r="B1363" s="188" t="s">
        <v>134</v>
      </c>
      <c r="C1363" s="188" t="s">
        <v>4</v>
      </c>
      <c r="D1363" s="188" t="s">
        <v>5</v>
      </c>
      <c r="E1363" s="188" t="s">
        <v>134</v>
      </c>
      <c r="F1363" s="188"/>
      <c r="G1363" s="188" t="s">
        <v>13</v>
      </c>
      <c r="H1363" s="188" t="s">
        <v>577</v>
      </c>
      <c r="I1363" s="421" t="str">
        <f>'Extraction IP'!G1363</f>
        <v>0</v>
      </c>
      <c r="J1363" s="189">
        <f t="array" ref="J1363">INDEX(H:H,MATCH(1,(K1363=A:A)*(L1363=G:G),0))</f>
        <v>0</v>
      </c>
    </row>
    <row r="1364" spans="1:10" s="149" customFormat="1" x14ac:dyDescent="0.25">
      <c r="A1364" s="188" t="s">
        <v>1838</v>
      </c>
      <c r="B1364" s="188" t="s">
        <v>134</v>
      </c>
      <c r="C1364" s="188" t="s">
        <v>4</v>
      </c>
      <c r="D1364" s="188" t="s">
        <v>5</v>
      </c>
      <c r="E1364" s="188" t="s">
        <v>134</v>
      </c>
      <c r="F1364" s="188"/>
      <c r="G1364" s="188" t="s">
        <v>16</v>
      </c>
      <c r="H1364" s="188" t="s">
        <v>610</v>
      </c>
      <c r="I1364" s="421" t="str">
        <f>'Extraction IP'!G1364</f>
        <v>4</v>
      </c>
      <c r="J1364" s="189">
        <f t="array" ref="J1364">INDEX(H:H,MATCH(1,(K1364=A:A)*(L1364=G:G),0))</f>
        <v>0</v>
      </c>
    </row>
    <row r="1365" spans="1:10" s="149" customFormat="1" x14ac:dyDescent="0.25">
      <c r="A1365" s="188" t="s">
        <v>1838</v>
      </c>
      <c r="B1365" s="188" t="s">
        <v>134</v>
      </c>
      <c r="C1365" s="188" t="s">
        <v>4</v>
      </c>
      <c r="D1365" s="188" t="s">
        <v>5</v>
      </c>
      <c r="E1365" s="188" t="s">
        <v>134</v>
      </c>
      <c r="F1365" s="188"/>
      <c r="G1365" s="188" t="s">
        <v>18</v>
      </c>
      <c r="H1365" s="188" t="s">
        <v>715</v>
      </c>
      <c r="I1365" s="421" t="str">
        <f>'Extraction IP'!G1365</f>
        <v>8</v>
      </c>
      <c r="J1365" s="189">
        <f t="array" ref="J1365">INDEX(H:H,MATCH(1,(K1365=A:A)*(L1365=G:G),0))</f>
        <v>0</v>
      </c>
    </row>
    <row r="1366" spans="1:10" s="149" customFormat="1" x14ac:dyDescent="0.25">
      <c r="A1366" s="188" t="s">
        <v>1839</v>
      </c>
      <c r="B1366" s="188" t="s">
        <v>137</v>
      </c>
      <c r="C1366" s="188" t="s">
        <v>4</v>
      </c>
      <c r="D1366" s="188" t="s">
        <v>5</v>
      </c>
      <c r="E1366" s="188" t="s">
        <v>137</v>
      </c>
      <c r="F1366" s="188"/>
      <c r="G1366" s="188" t="s">
        <v>13</v>
      </c>
      <c r="H1366" s="188" t="s">
        <v>618</v>
      </c>
      <c r="I1366" s="421" t="str">
        <f>'Extraction IP'!G1366</f>
        <v>0</v>
      </c>
      <c r="J1366" s="189">
        <f t="array" ref="J1366">INDEX(H:H,MATCH(1,(K1366=A:A)*(L1366=G:G),0))</f>
        <v>0</v>
      </c>
    </row>
    <row r="1367" spans="1:10" s="149" customFormat="1" x14ac:dyDescent="0.25">
      <c r="A1367" s="188" t="s">
        <v>1839</v>
      </c>
      <c r="B1367" s="188" t="s">
        <v>137</v>
      </c>
      <c r="C1367" s="188" t="s">
        <v>4</v>
      </c>
      <c r="D1367" s="188" t="s">
        <v>5</v>
      </c>
      <c r="E1367" s="188" t="s">
        <v>137</v>
      </c>
      <c r="F1367" s="188"/>
      <c r="G1367" s="188" t="s">
        <v>18</v>
      </c>
      <c r="H1367" s="188" t="s">
        <v>659</v>
      </c>
      <c r="I1367" s="421" t="str">
        <f>'Extraction IP'!G1367</f>
        <v>8</v>
      </c>
      <c r="J1367" s="189">
        <f t="array" ref="J1367">INDEX(H:H,MATCH(1,(K1367=A:A)*(L1367=G:G),0))</f>
        <v>0</v>
      </c>
    </row>
    <row r="1368" spans="1:10" s="149" customFormat="1" x14ac:dyDescent="0.25">
      <c r="A1368" s="188" t="s">
        <v>1839</v>
      </c>
      <c r="B1368" s="188" t="s">
        <v>137</v>
      </c>
      <c r="C1368" s="188" t="s">
        <v>4</v>
      </c>
      <c r="D1368" s="188" t="s">
        <v>5</v>
      </c>
      <c r="E1368" s="188" t="s">
        <v>137</v>
      </c>
      <c r="F1368" s="188"/>
      <c r="G1368" s="188" t="s">
        <v>16</v>
      </c>
      <c r="H1368" s="188" t="s">
        <v>690</v>
      </c>
      <c r="I1368" s="421" t="str">
        <f>'Extraction IP'!G1368</f>
        <v>4</v>
      </c>
      <c r="J1368" s="189">
        <f t="array" ref="J1368">INDEX(H:H,MATCH(1,(K1368=A:A)*(L1368=G:G),0))</f>
        <v>0</v>
      </c>
    </row>
    <row r="1369" spans="1:10" s="149" customFormat="1" x14ac:dyDescent="0.25">
      <c r="A1369" s="188" t="s">
        <v>1840</v>
      </c>
      <c r="B1369" s="188" t="s">
        <v>1328</v>
      </c>
      <c r="C1369" s="188" t="s">
        <v>4</v>
      </c>
      <c r="D1369" s="188" t="s">
        <v>5</v>
      </c>
      <c r="E1369" s="188" t="s">
        <v>1328</v>
      </c>
      <c r="F1369" s="188" t="s">
        <v>3</v>
      </c>
      <c r="G1369" s="188" t="s">
        <v>13</v>
      </c>
      <c r="H1369" s="188" t="s">
        <v>1542</v>
      </c>
      <c r="I1369" s="421" t="str">
        <f>'Extraction IP'!G1369</f>
        <v>0</v>
      </c>
      <c r="J1369" s="189">
        <f t="array" ref="J1369">INDEX(H:H,MATCH(1,(K1369=A:A)*(L1369=G:G),0))</f>
        <v>0</v>
      </c>
    </row>
    <row r="1370" spans="1:10" s="149" customFormat="1" x14ac:dyDescent="0.25">
      <c r="A1370" s="188" t="s">
        <v>1840</v>
      </c>
      <c r="B1370" s="188" t="s">
        <v>1328</v>
      </c>
      <c r="C1370" s="188" t="s">
        <v>4</v>
      </c>
      <c r="D1370" s="188" t="s">
        <v>5</v>
      </c>
      <c r="E1370" s="188" t="s">
        <v>1328</v>
      </c>
      <c r="F1370" s="188" t="s">
        <v>3</v>
      </c>
      <c r="G1370" s="188" t="s">
        <v>16</v>
      </c>
      <c r="H1370" s="188" t="s">
        <v>1543</v>
      </c>
      <c r="I1370" s="421" t="str">
        <f>'Extraction IP'!G1370</f>
        <v>4</v>
      </c>
      <c r="J1370" s="189">
        <f t="array" ref="J1370">INDEX(H:H,MATCH(1,(K1370=A:A)*(L1370=G:G),0))</f>
        <v>0</v>
      </c>
    </row>
    <row r="1371" spans="1:10" s="149" customFormat="1" x14ac:dyDescent="0.25">
      <c r="A1371" s="188" t="s">
        <v>1840</v>
      </c>
      <c r="B1371" s="188" t="s">
        <v>1328</v>
      </c>
      <c r="C1371" s="188" t="s">
        <v>4</v>
      </c>
      <c r="D1371" s="188" t="s">
        <v>5</v>
      </c>
      <c r="E1371" s="188" t="s">
        <v>1328</v>
      </c>
      <c r="F1371" s="188" t="s">
        <v>3</v>
      </c>
      <c r="G1371" s="188" t="s">
        <v>18</v>
      </c>
      <c r="H1371" s="188" t="s">
        <v>1544</v>
      </c>
      <c r="I1371" s="421" t="str">
        <f>'Extraction IP'!G1371</f>
        <v>8</v>
      </c>
      <c r="J1371" s="189">
        <f t="array" ref="J1371">INDEX(H:H,MATCH(1,(K1371=A:A)*(L1371=G:G),0))</f>
        <v>0</v>
      </c>
    </row>
    <row r="1372" spans="1:10" s="149" customFormat="1" x14ac:dyDescent="0.25">
      <c r="A1372" s="188" t="s">
        <v>1841</v>
      </c>
      <c r="B1372" s="188" t="s">
        <v>135</v>
      </c>
      <c r="C1372" s="188" t="s">
        <v>4</v>
      </c>
      <c r="D1372" s="188" t="s">
        <v>5</v>
      </c>
      <c r="E1372" s="188" t="s">
        <v>135</v>
      </c>
      <c r="F1372" s="188"/>
      <c r="G1372" s="188" t="s">
        <v>18</v>
      </c>
      <c r="H1372" s="188" t="s">
        <v>557</v>
      </c>
      <c r="I1372" s="421" t="str">
        <f>'Extraction IP'!G1372</f>
        <v>8</v>
      </c>
      <c r="J1372" s="189">
        <f t="array" ref="J1372">INDEX(H:H,MATCH(1,(K1372=A:A)*(L1372=G:G),0))</f>
        <v>0</v>
      </c>
    </row>
    <row r="1373" spans="1:10" s="149" customFormat="1" x14ac:dyDescent="0.25">
      <c r="A1373" s="188" t="s">
        <v>1841</v>
      </c>
      <c r="B1373" s="188" t="s">
        <v>135</v>
      </c>
      <c r="C1373" s="188" t="s">
        <v>4</v>
      </c>
      <c r="D1373" s="188" t="s">
        <v>5</v>
      </c>
      <c r="E1373" s="188" t="s">
        <v>135</v>
      </c>
      <c r="F1373" s="188"/>
      <c r="G1373" s="188" t="s">
        <v>13</v>
      </c>
      <c r="H1373" s="188" t="s">
        <v>581</v>
      </c>
      <c r="I1373" s="421" t="str">
        <f>'Extraction IP'!G1373</f>
        <v>0</v>
      </c>
      <c r="J1373" s="189">
        <f t="array" ref="J1373">INDEX(H:H,MATCH(1,(K1373=A:A)*(L1373=G:G),0))</f>
        <v>0</v>
      </c>
    </row>
    <row r="1374" spans="1:10" s="149" customFormat="1" x14ac:dyDescent="0.25">
      <c r="A1374" s="188" t="s">
        <v>1841</v>
      </c>
      <c r="B1374" s="188" t="s">
        <v>135</v>
      </c>
      <c r="C1374" s="188" t="s">
        <v>4</v>
      </c>
      <c r="D1374" s="188" t="s">
        <v>5</v>
      </c>
      <c r="E1374" s="188" t="s">
        <v>135</v>
      </c>
      <c r="F1374" s="188"/>
      <c r="G1374" s="188" t="s">
        <v>16</v>
      </c>
      <c r="H1374" s="188" t="s">
        <v>691</v>
      </c>
      <c r="I1374" s="421" t="str">
        <f>'Extraction IP'!G1374</f>
        <v>4</v>
      </c>
      <c r="J1374" s="189">
        <f t="array" ref="J1374">INDEX(H:H,MATCH(1,(K1374=A:A)*(L1374=G:G),0))</f>
        <v>0</v>
      </c>
    </row>
    <row r="1375" spans="1:10" s="149" customFormat="1" x14ac:dyDescent="0.25">
      <c r="A1375" s="188" t="s">
        <v>1842</v>
      </c>
      <c r="B1375" s="188" t="s">
        <v>136</v>
      </c>
      <c r="C1375" s="188" t="s">
        <v>4</v>
      </c>
      <c r="D1375" s="188" t="s">
        <v>5</v>
      </c>
      <c r="E1375" s="188" t="s">
        <v>136</v>
      </c>
      <c r="F1375" s="188"/>
      <c r="G1375" s="188" t="s">
        <v>16</v>
      </c>
      <c r="H1375" s="188" t="s">
        <v>582</v>
      </c>
      <c r="I1375" s="421" t="str">
        <f>'Extraction IP'!G1375</f>
        <v>4</v>
      </c>
      <c r="J1375" s="189">
        <f t="array" ref="J1375">INDEX(H:H,MATCH(1,(K1375=A:A)*(L1375=G:G),0))</f>
        <v>0</v>
      </c>
    </row>
    <row r="1376" spans="1:10" s="149" customFormat="1" x14ac:dyDescent="0.25">
      <c r="A1376" s="188" t="s">
        <v>1842</v>
      </c>
      <c r="B1376" s="188" t="s">
        <v>136</v>
      </c>
      <c r="C1376" s="188" t="s">
        <v>4</v>
      </c>
      <c r="D1376" s="188" t="s">
        <v>5</v>
      </c>
      <c r="E1376" s="188" t="s">
        <v>136</v>
      </c>
      <c r="F1376" s="188"/>
      <c r="G1376" s="188" t="s">
        <v>18</v>
      </c>
      <c r="H1376" s="188" t="s">
        <v>658</v>
      </c>
      <c r="I1376" s="421" t="str">
        <f>'Extraction IP'!G1376</f>
        <v>8</v>
      </c>
      <c r="J1376" s="189">
        <f t="array" ref="J1376">INDEX(H:H,MATCH(1,(K1376=A:A)*(L1376=G:G),0))</f>
        <v>0</v>
      </c>
    </row>
    <row r="1377" spans="1:10" s="149" customFormat="1" x14ac:dyDescent="0.25">
      <c r="A1377" s="188" t="s">
        <v>1842</v>
      </c>
      <c r="B1377" s="188" t="s">
        <v>136</v>
      </c>
      <c r="C1377" s="188" t="s">
        <v>4</v>
      </c>
      <c r="D1377" s="188" t="s">
        <v>5</v>
      </c>
      <c r="E1377" s="188" t="s">
        <v>136</v>
      </c>
      <c r="F1377" s="188"/>
      <c r="G1377" s="188" t="s">
        <v>13</v>
      </c>
      <c r="H1377" s="188" t="s">
        <v>719</v>
      </c>
      <c r="I1377" s="421" t="str">
        <f>'Extraction IP'!G1377</f>
        <v>0</v>
      </c>
      <c r="J1377" s="189">
        <f t="array" ref="J1377">INDEX(H:H,MATCH(1,(K1377=A:A)*(L1377=G:G),0))</f>
        <v>0</v>
      </c>
    </row>
    <row r="1378" spans="1:10" s="149" customFormat="1" x14ac:dyDescent="0.25">
      <c r="A1378" s="188" t="s">
        <v>1843</v>
      </c>
      <c r="B1378" s="188" t="s">
        <v>136</v>
      </c>
      <c r="C1378" s="188" t="s">
        <v>4</v>
      </c>
      <c r="D1378" s="188" t="s">
        <v>5</v>
      </c>
      <c r="E1378" s="188" t="s">
        <v>136</v>
      </c>
      <c r="F1378" s="188"/>
      <c r="G1378" s="188" t="s">
        <v>13</v>
      </c>
      <c r="H1378" s="188" t="s">
        <v>583</v>
      </c>
      <c r="I1378" s="421" t="str">
        <f>'Extraction IP'!G1378</f>
        <v>0</v>
      </c>
      <c r="J1378" s="189">
        <f t="array" ref="J1378">INDEX(H:H,MATCH(1,(K1378=A:A)*(L1378=G:G),0))</f>
        <v>0</v>
      </c>
    </row>
    <row r="1379" spans="1:10" s="149" customFormat="1" x14ac:dyDescent="0.25">
      <c r="A1379" s="188" t="s">
        <v>1843</v>
      </c>
      <c r="B1379" s="188" t="s">
        <v>136</v>
      </c>
      <c r="C1379" s="188" t="s">
        <v>4</v>
      </c>
      <c r="D1379" s="188" t="s">
        <v>5</v>
      </c>
      <c r="E1379" s="188" t="s">
        <v>136</v>
      </c>
      <c r="F1379" s="188"/>
      <c r="G1379" s="188" t="s">
        <v>16</v>
      </c>
      <c r="H1379" s="188" t="s">
        <v>753</v>
      </c>
      <c r="I1379" s="421" t="str">
        <f>'Extraction IP'!G1379</f>
        <v>4</v>
      </c>
      <c r="J1379" s="189">
        <f t="array" ref="J1379">INDEX(H:H,MATCH(1,(K1379=A:A)*(L1379=G:G),0))</f>
        <v>0</v>
      </c>
    </row>
    <row r="1380" spans="1:10" s="149" customFormat="1" x14ac:dyDescent="0.25">
      <c r="A1380" s="188" t="s">
        <v>1843</v>
      </c>
      <c r="B1380" s="188" t="s">
        <v>136</v>
      </c>
      <c r="C1380" s="188" t="s">
        <v>4</v>
      </c>
      <c r="D1380" s="188" t="s">
        <v>5</v>
      </c>
      <c r="E1380" s="188" t="s">
        <v>136</v>
      </c>
      <c r="F1380" s="188"/>
      <c r="G1380" s="188" t="s">
        <v>18</v>
      </c>
      <c r="H1380" s="188" t="s">
        <v>754</v>
      </c>
      <c r="I1380" s="421" t="str">
        <f>'Extraction IP'!G1380</f>
        <v>8</v>
      </c>
      <c r="J1380" s="189">
        <f t="array" ref="J1380">INDEX(H:H,MATCH(1,(K1380=A:A)*(L1380=G:G),0))</f>
        <v>0</v>
      </c>
    </row>
    <row r="1381" spans="1:10" s="149" customFormat="1" x14ac:dyDescent="0.25">
      <c r="A1381" s="188" t="s">
        <v>1844</v>
      </c>
      <c r="B1381" s="188" t="s">
        <v>134</v>
      </c>
      <c r="C1381" s="188" t="s">
        <v>4</v>
      </c>
      <c r="D1381" s="188" t="s">
        <v>5</v>
      </c>
      <c r="E1381" s="188" t="s">
        <v>134</v>
      </c>
      <c r="F1381" s="188"/>
      <c r="G1381" s="188" t="s">
        <v>13</v>
      </c>
      <c r="H1381" s="188" t="s">
        <v>611</v>
      </c>
      <c r="I1381" s="421" t="str">
        <f>'Extraction IP'!G1381</f>
        <v>0</v>
      </c>
      <c r="J1381" s="189">
        <f t="array" ref="J1381">INDEX(H:H,MATCH(1,(K1381=A:A)*(L1381=G:G),0))</f>
        <v>0</v>
      </c>
    </row>
    <row r="1382" spans="1:10" s="149" customFormat="1" x14ac:dyDescent="0.25">
      <c r="A1382" s="188" t="s">
        <v>1844</v>
      </c>
      <c r="B1382" s="188" t="s">
        <v>134</v>
      </c>
      <c r="C1382" s="188" t="s">
        <v>4</v>
      </c>
      <c r="D1382" s="188" t="s">
        <v>5</v>
      </c>
      <c r="E1382" s="188" t="s">
        <v>134</v>
      </c>
      <c r="F1382" s="188"/>
      <c r="G1382" s="188" t="s">
        <v>16</v>
      </c>
      <c r="H1382" s="188" t="s">
        <v>614</v>
      </c>
      <c r="I1382" s="421" t="str">
        <f>'Extraction IP'!G1382</f>
        <v>4</v>
      </c>
      <c r="J1382" s="189">
        <f t="array" ref="J1382">INDEX(H:H,MATCH(1,(K1382=A:A)*(L1382=G:G),0))</f>
        <v>0</v>
      </c>
    </row>
    <row r="1383" spans="1:10" s="149" customFormat="1" x14ac:dyDescent="0.25">
      <c r="A1383" s="188" t="s">
        <v>1844</v>
      </c>
      <c r="B1383" s="188" t="s">
        <v>134</v>
      </c>
      <c r="C1383" s="188" t="s">
        <v>4</v>
      </c>
      <c r="D1383" s="188" t="s">
        <v>5</v>
      </c>
      <c r="E1383" s="188" t="s">
        <v>134</v>
      </c>
      <c r="F1383" s="188" t="s">
        <v>149</v>
      </c>
      <c r="G1383" s="188" t="s">
        <v>18</v>
      </c>
      <c r="H1383" s="188" t="s">
        <v>1700</v>
      </c>
      <c r="I1383" s="421" t="str">
        <f>'Extraction IP'!G1383</f>
        <v>8</v>
      </c>
      <c r="J1383" s="189">
        <f t="array" ref="J1383">INDEX(H:H,MATCH(1,(K1383=A:A)*(L1383=G:G),0))</f>
        <v>0</v>
      </c>
    </row>
    <row r="1384" spans="1:10" s="149" customFormat="1" x14ac:dyDescent="0.25">
      <c r="A1384" s="188" t="s">
        <v>1845</v>
      </c>
      <c r="B1384" s="188" t="s">
        <v>137</v>
      </c>
      <c r="C1384" s="188" t="s">
        <v>4</v>
      </c>
      <c r="D1384" s="188" t="s">
        <v>5</v>
      </c>
      <c r="E1384" s="188" t="s">
        <v>137</v>
      </c>
      <c r="F1384" s="188"/>
      <c r="G1384" s="188" t="s">
        <v>13</v>
      </c>
      <c r="H1384" s="188" t="s">
        <v>558</v>
      </c>
      <c r="I1384" s="421" t="str">
        <f>'Extraction IP'!G1384</f>
        <v>0</v>
      </c>
      <c r="J1384" s="189">
        <f t="array" ref="J1384">INDEX(H:H,MATCH(1,(K1384=A:A)*(L1384=G:G),0))</f>
        <v>0</v>
      </c>
    </row>
    <row r="1385" spans="1:10" s="149" customFormat="1" x14ac:dyDescent="0.25">
      <c r="A1385" s="188" t="s">
        <v>1845</v>
      </c>
      <c r="B1385" s="188" t="s">
        <v>137</v>
      </c>
      <c r="C1385" s="188" t="s">
        <v>4</v>
      </c>
      <c r="D1385" s="188" t="s">
        <v>5</v>
      </c>
      <c r="E1385" s="188" t="s">
        <v>137</v>
      </c>
      <c r="F1385" s="188"/>
      <c r="G1385" s="188" t="s">
        <v>18</v>
      </c>
      <c r="H1385" s="188" t="s">
        <v>572</v>
      </c>
      <c r="I1385" s="421" t="str">
        <f>'Extraction IP'!G1385</f>
        <v>8</v>
      </c>
      <c r="J1385" s="189">
        <f t="array" ref="J1385">INDEX(H:H,MATCH(1,(K1385=A:A)*(L1385=G:G),0))</f>
        <v>0</v>
      </c>
    </row>
    <row r="1386" spans="1:10" s="149" customFormat="1" x14ac:dyDescent="0.25">
      <c r="A1386" s="188" t="s">
        <v>1845</v>
      </c>
      <c r="B1386" s="188" t="s">
        <v>137</v>
      </c>
      <c r="C1386" s="188" t="s">
        <v>4</v>
      </c>
      <c r="D1386" s="188" t="s">
        <v>5</v>
      </c>
      <c r="E1386" s="188" t="s">
        <v>137</v>
      </c>
      <c r="F1386" s="188"/>
      <c r="G1386" s="188" t="s">
        <v>16</v>
      </c>
      <c r="H1386" s="188" t="s">
        <v>692</v>
      </c>
      <c r="I1386" s="421" t="str">
        <f>'Extraction IP'!G1386</f>
        <v>4</v>
      </c>
      <c r="J1386" s="189">
        <f t="array" ref="J1386">INDEX(H:H,MATCH(1,(K1386=A:A)*(L1386=G:G),0))</f>
        <v>0</v>
      </c>
    </row>
    <row r="1387" spans="1:10" s="150" customFormat="1" x14ac:dyDescent="0.25">
      <c r="A1387" s="190" t="s">
        <v>1846</v>
      </c>
      <c r="B1387" s="190" t="s">
        <v>1847</v>
      </c>
      <c r="C1387" s="190" t="s">
        <v>4</v>
      </c>
      <c r="D1387" s="190" t="s">
        <v>5</v>
      </c>
      <c r="E1387" s="190" t="s">
        <v>1847</v>
      </c>
      <c r="F1387" s="190"/>
      <c r="G1387" s="190" t="s">
        <v>7</v>
      </c>
      <c r="H1387" s="190" t="s">
        <v>578</v>
      </c>
      <c r="I1387" s="421" t="str">
        <f>'Extraction IP'!G1387</f>
        <v>7</v>
      </c>
      <c r="J1387" s="191">
        <f t="array" ref="J1387">INDEX(H:H,MATCH(1,(K1387=A:A)*(L1387=G:G),0))</f>
        <v>0</v>
      </c>
    </row>
    <row r="1388" spans="1:10" s="150" customFormat="1" x14ac:dyDescent="0.25">
      <c r="A1388" s="190" t="s">
        <v>1846</v>
      </c>
      <c r="B1388" s="190" t="s">
        <v>1847</v>
      </c>
      <c r="C1388" s="190" t="s">
        <v>4</v>
      </c>
      <c r="D1388" s="190" t="s">
        <v>5</v>
      </c>
      <c r="E1388" s="190" t="s">
        <v>1847</v>
      </c>
      <c r="F1388" s="190"/>
      <c r="G1388" s="190" t="s">
        <v>6</v>
      </c>
      <c r="H1388" s="190" t="s">
        <v>612</v>
      </c>
      <c r="I1388" s="421" t="str">
        <f>'Extraction IP'!G1388</f>
        <v>11</v>
      </c>
      <c r="J1388" s="191">
        <f t="array" ref="J1388">INDEX(H:H,MATCH(1,(K1388=A:A)*(L1388=G:G),0))</f>
        <v>0</v>
      </c>
    </row>
    <row r="1389" spans="1:10" s="150" customFormat="1" x14ac:dyDescent="0.25">
      <c r="A1389" s="190" t="s">
        <v>1846</v>
      </c>
      <c r="B1389" s="190" t="s">
        <v>1847</v>
      </c>
      <c r="C1389" s="190" t="s">
        <v>4</v>
      </c>
      <c r="D1389" s="190" t="s">
        <v>5</v>
      </c>
      <c r="E1389" s="190" t="s">
        <v>1847</v>
      </c>
      <c r="F1389" s="190"/>
      <c r="G1389" s="190" t="s">
        <v>0</v>
      </c>
      <c r="H1389" s="190" t="s">
        <v>779</v>
      </c>
      <c r="I1389" s="421" t="str">
        <f>'Extraction IP'!G1389</f>
        <v>3</v>
      </c>
      <c r="J1389" s="191">
        <f t="array" ref="J1389">INDEX(H:H,MATCH(1,(K1389=A:A)*(L1389=G:G),0))</f>
        <v>0</v>
      </c>
    </row>
    <row r="1390" spans="1:10" s="150" customFormat="1" x14ac:dyDescent="0.25">
      <c r="A1390" s="190" t="s">
        <v>1848</v>
      </c>
      <c r="B1390" s="190" t="s">
        <v>1847</v>
      </c>
      <c r="C1390" s="190" t="s">
        <v>4</v>
      </c>
      <c r="D1390" s="190" t="s">
        <v>5</v>
      </c>
      <c r="E1390" s="190" t="s">
        <v>1847</v>
      </c>
      <c r="F1390" s="190"/>
      <c r="G1390" s="190" t="s">
        <v>7</v>
      </c>
      <c r="H1390" s="190" t="s">
        <v>685</v>
      </c>
      <c r="I1390" s="421" t="str">
        <f>'Extraction IP'!G1390</f>
        <v>7</v>
      </c>
      <c r="J1390" s="191">
        <f t="array" ref="J1390">INDEX(H:H,MATCH(1,(K1390=A:A)*(L1390=G:G),0))</f>
        <v>0</v>
      </c>
    </row>
    <row r="1391" spans="1:10" s="150" customFormat="1" x14ac:dyDescent="0.25">
      <c r="A1391" s="190" t="s">
        <v>1848</v>
      </c>
      <c r="B1391" s="190" t="s">
        <v>1847</v>
      </c>
      <c r="C1391" s="190" t="s">
        <v>4</v>
      </c>
      <c r="D1391" s="190" t="s">
        <v>5</v>
      </c>
      <c r="E1391" s="190" t="s">
        <v>1847</v>
      </c>
      <c r="F1391" s="190"/>
      <c r="G1391" s="190" t="s">
        <v>6</v>
      </c>
      <c r="H1391" s="190" t="s">
        <v>689</v>
      </c>
      <c r="I1391" s="421" t="str">
        <f>'Extraction IP'!G1391</f>
        <v>11</v>
      </c>
      <c r="J1391" s="191">
        <f t="array" ref="J1391">INDEX(H:H,MATCH(1,(K1391=A:A)*(L1391=G:G),0))</f>
        <v>0</v>
      </c>
    </row>
    <row r="1392" spans="1:10" s="150" customFormat="1" x14ac:dyDescent="0.25">
      <c r="A1392" s="190" t="s">
        <v>1848</v>
      </c>
      <c r="B1392" s="190" t="s">
        <v>1847</v>
      </c>
      <c r="C1392" s="190" t="s">
        <v>4</v>
      </c>
      <c r="D1392" s="190" t="s">
        <v>5</v>
      </c>
      <c r="E1392" s="190" t="s">
        <v>1847</v>
      </c>
      <c r="F1392" s="190"/>
      <c r="G1392" s="190" t="s">
        <v>0</v>
      </c>
      <c r="H1392" s="190" t="s">
        <v>747</v>
      </c>
      <c r="I1392" s="421" t="str">
        <f>'Extraction IP'!G1392</f>
        <v>3</v>
      </c>
      <c r="J1392" s="191">
        <f t="array" ref="J1392">INDEX(H:H,MATCH(1,(K1392=A:A)*(L1392=G:G),0))</f>
        <v>0</v>
      </c>
    </row>
    <row r="1393" spans="1:10" s="169" customFormat="1" x14ac:dyDescent="0.25">
      <c r="A1393" s="195" t="s">
        <v>1849</v>
      </c>
      <c r="B1393" s="195" t="s">
        <v>1850</v>
      </c>
      <c r="C1393" s="195" t="s">
        <v>4</v>
      </c>
      <c r="D1393" s="195" t="s">
        <v>5</v>
      </c>
      <c r="E1393" s="195" t="s">
        <v>1850</v>
      </c>
      <c r="F1393" s="195" t="s">
        <v>3</v>
      </c>
      <c r="G1393" s="195" t="s">
        <v>13</v>
      </c>
      <c r="H1393" s="195" t="s">
        <v>1133</v>
      </c>
      <c r="I1393" s="421" t="str">
        <f>'Extraction IP'!G1393</f>
        <v>0</v>
      </c>
      <c r="J1393" s="196">
        <f t="array" ref="J1393">INDEX(H:H,MATCH(1,(K1393=A:A)*(L1393=G:G),0))</f>
        <v>0</v>
      </c>
    </row>
    <row r="1394" spans="1:10" s="169" customFormat="1" x14ac:dyDescent="0.25">
      <c r="A1394" s="195" t="s">
        <v>1849</v>
      </c>
      <c r="B1394" s="195" t="s">
        <v>1850</v>
      </c>
      <c r="C1394" s="195" t="s">
        <v>4</v>
      </c>
      <c r="D1394" s="195" t="s">
        <v>5</v>
      </c>
      <c r="E1394" s="195" t="s">
        <v>1850</v>
      </c>
      <c r="F1394" s="195" t="s">
        <v>3</v>
      </c>
      <c r="G1394" s="195" t="s">
        <v>16</v>
      </c>
      <c r="H1394" s="195" t="s">
        <v>1134</v>
      </c>
      <c r="I1394" s="421" t="str">
        <f>'Extraction IP'!G1394</f>
        <v>4</v>
      </c>
      <c r="J1394" s="196">
        <f t="array" ref="J1394">INDEX(H:H,MATCH(1,(K1394=A:A)*(L1394=G:G),0))</f>
        <v>0</v>
      </c>
    </row>
    <row r="1395" spans="1:10" s="169" customFormat="1" x14ac:dyDescent="0.25">
      <c r="A1395" s="195" t="s">
        <v>1849</v>
      </c>
      <c r="B1395" s="195" t="s">
        <v>1850</v>
      </c>
      <c r="C1395" s="195" t="s">
        <v>4</v>
      </c>
      <c r="D1395" s="195" t="s">
        <v>5</v>
      </c>
      <c r="E1395" s="195" t="s">
        <v>1850</v>
      </c>
      <c r="F1395" s="195" t="s">
        <v>3</v>
      </c>
      <c r="G1395" s="195" t="s">
        <v>18</v>
      </c>
      <c r="H1395" s="195" t="s">
        <v>1135</v>
      </c>
      <c r="I1395" s="421" t="str">
        <f>'Extraction IP'!G1395</f>
        <v>8</v>
      </c>
      <c r="J1395" s="196">
        <f t="array" ref="J1395">INDEX(H:H,MATCH(1,(K1395=A:A)*(L1395=G:G),0))</f>
        <v>0</v>
      </c>
    </row>
    <row r="1396" spans="1:10" s="169" customFormat="1" x14ac:dyDescent="0.25">
      <c r="A1396" s="195" t="s">
        <v>1851</v>
      </c>
      <c r="B1396" s="195" t="s">
        <v>1850</v>
      </c>
      <c r="C1396" s="195" t="s">
        <v>4</v>
      </c>
      <c r="D1396" s="195" t="s">
        <v>5</v>
      </c>
      <c r="E1396" s="195" t="s">
        <v>1850</v>
      </c>
      <c r="F1396" s="195" t="s">
        <v>3</v>
      </c>
      <c r="G1396" s="195" t="s">
        <v>18</v>
      </c>
      <c r="H1396" s="195" t="s">
        <v>1136</v>
      </c>
      <c r="I1396" s="421" t="str">
        <f>'Extraction IP'!G1396</f>
        <v>8</v>
      </c>
      <c r="J1396" s="196">
        <f t="array" ref="J1396">INDEX(H:H,MATCH(1,(K1396=A:A)*(L1396=G:G),0))</f>
        <v>0</v>
      </c>
    </row>
    <row r="1397" spans="1:10" s="169" customFormat="1" x14ac:dyDescent="0.25">
      <c r="A1397" s="195" t="s">
        <v>1851</v>
      </c>
      <c r="B1397" s="195" t="s">
        <v>1850</v>
      </c>
      <c r="C1397" s="195" t="s">
        <v>4</v>
      </c>
      <c r="D1397" s="195" t="s">
        <v>5</v>
      </c>
      <c r="E1397" s="195" t="s">
        <v>1850</v>
      </c>
      <c r="F1397" s="195" t="s">
        <v>3</v>
      </c>
      <c r="G1397" s="195" t="s">
        <v>13</v>
      </c>
      <c r="H1397" s="195" t="s">
        <v>1137</v>
      </c>
      <c r="I1397" s="421" t="str">
        <f>'Extraction IP'!G1397</f>
        <v>0</v>
      </c>
      <c r="J1397" s="196">
        <f t="array" ref="J1397">INDEX(H:H,MATCH(1,(K1397=A:A)*(L1397=G:G),0))</f>
        <v>0</v>
      </c>
    </row>
    <row r="1398" spans="1:10" s="169" customFormat="1" x14ac:dyDescent="0.25">
      <c r="A1398" s="195" t="s">
        <v>1851</v>
      </c>
      <c r="B1398" s="195" t="s">
        <v>1850</v>
      </c>
      <c r="C1398" s="195" t="s">
        <v>4</v>
      </c>
      <c r="D1398" s="195" t="s">
        <v>5</v>
      </c>
      <c r="E1398" s="195" t="s">
        <v>1850</v>
      </c>
      <c r="F1398" s="195" t="s">
        <v>3</v>
      </c>
      <c r="G1398" s="195" t="s">
        <v>16</v>
      </c>
      <c r="H1398" s="195" t="s">
        <v>1138</v>
      </c>
      <c r="I1398" s="421" t="str">
        <f>'Extraction IP'!G1398</f>
        <v>4</v>
      </c>
      <c r="J1398" s="196">
        <f t="array" ref="J1398">INDEX(H:H,MATCH(1,(K1398=A:A)*(L1398=G:G),0))</f>
        <v>0</v>
      </c>
    </row>
    <row r="1399" spans="1:10" s="163" customFormat="1" x14ac:dyDescent="0.25">
      <c r="A1399" s="162" t="s">
        <v>1852</v>
      </c>
      <c r="B1399" s="162" t="s">
        <v>1847</v>
      </c>
      <c r="C1399" s="162" t="s">
        <v>4</v>
      </c>
      <c r="D1399" s="162" t="s">
        <v>5</v>
      </c>
      <c r="E1399" s="162" t="s">
        <v>1847</v>
      </c>
      <c r="F1399" s="162"/>
      <c r="G1399" s="162" t="s">
        <v>7</v>
      </c>
      <c r="H1399" s="162" t="s">
        <v>653</v>
      </c>
      <c r="I1399" s="421" t="str">
        <f>'Extraction IP'!G1399</f>
        <v>7</v>
      </c>
      <c r="J1399" s="164">
        <f t="array" ref="J1399">INDEX(H:H,MATCH(1,(K1399=A:A)*(L1399=G:G),0))</f>
        <v>0</v>
      </c>
    </row>
    <row r="1400" spans="1:10" s="163" customFormat="1" x14ac:dyDescent="0.25">
      <c r="A1400" s="162" t="s">
        <v>1852</v>
      </c>
      <c r="B1400" s="162" t="s">
        <v>1847</v>
      </c>
      <c r="C1400" s="162" t="s">
        <v>4</v>
      </c>
      <c r="D1400" s="162" t="s">
        <v>5</v>
      </c>
      <c r="E1400" s="162" t="s">
        <v>1847</v>
      </c>
      <c r="F1400" s="162"/>
      <c r="G1400" s="162" t="s">
        <v>0</v>
      </c>
      <c r="H1400" s="162" t="s">
        <v>684</v>
      </c>
      <c r="I1400" s="421" t="str">
        <f>'Extraction IP'!G1400</f>
        <v>3</v>
      </c>
      <c r="J1400" s="164">
        <f t="array" ref="J1400">INDEX(H:H,MATCH(1,(K1400=A:A)*(L1400=G:G),0))</f>
        <v>0</v>
      </c>
    </row>
    <row r="1401" spans="1:10" s="163" customFormat="1" x14ac:dyDescent="0.25">
      <c r="A1401" s="162" t="s">
        <v>1852</v>
      </c>
      <c r="B1401" s="162" t="s">
        <v>1847</v>
      </c>
      <c r="C1401" s="162" t="s">
        <v>4</v>
      </c>
      <c r="D1401" s="162" t="s">
        <v>5</v>
      </c>
      <c r="E1401" s="162" t="s">
        <v>1847</v>
      </c>
      <c r="F1401" s="162"/>
      <c r="G1401" s="162" t="s">
        <v>6</v>
      </c>
      <c r="H1401" s="162" t="s">
        <v>799</v>
      </c>
      <c r="I1401" s="421" t="str">
        <f>'Extraction IP'!G1401</f>
        <v>11</v>
      </c>
      <c r="J1401" s="164">
        <f t="array" ref="J1401">INDEX(H:H,MATCH(1,(K1401=A:A)*(L1401=G:G),0))</f>
        <v>0</v>
      </c>
    </row>
    <row r="1402" spans="1:10" s="203" customFormat="1" x14ac:dyDescent="0.25">
      <c r="A1402" s="202" t="s">
        <v>1853</v>
      </c>
      <c r="B1402" s="202" t="s">
        <v>1847</v>
      </c>
      <c r="C1402" s="202" t="s">
        <v>4</v>
      </c>
      <c r="D1402" s="202" t="s">
        <v>5</v>
      </c>
      <c r="E1402" s="202" t="s">
        <v>1847</v>
      </c>
      <c r="F1402" s="202" t="s">
        <v>2</v>
      </c>
      <c r="G1402" s="202" t="s">
        <v>0</v>
      </c>
      <c r="H1402" s="202" t="s">
        <v>724</v>
      </c>
      <c r="I1402" s="421" t="str">
        <f>'Extraction IP'!G1402</f>
        <v>3</v>
      </c>
      <c r="J1402" s="204">
        <f t="array" ref="J1402">INDEX(H:H,MATCH(1,(K1402=A:A)*(L1402=G:G),0))</f>
        <v>0</v>
      </c>
    </row>
    <row r="1403" spans="1:10" s="203" customFormat="1" x14ac:dyDescent="0.25">
      <c r="A1403" s="202" t="s">
        <v>1853</v>
      </c>
      <c r="B1403" s="202" t="s">
        <v>1847</v>
      </c>
      <c r="C1403" s="202" t="s">
        <v>4</v>
      </c>
      <c r="D1403" s="202" t="s">
        <v>5</v>
      </c>
      <c r="E1403" s="202" t="s">
        <v>1847</v>
      </c>
      <c r="F1403" s="202" t="s">
        <v>2</v>
      </c>
      <c r="G1403" s="202" t="s">
        <v>7</v>
      </c>
      <c r="H1403" s="202" t="s">
        <v>725</v>
      </c>
      <c r="I1403" s="421" t="str">
        <f>'Extraction IP'!G1403</f>
        <v>7</v>
      </c>
      <c r="J1403" s="204">
        <f t="array" ref="J1403">INDEX(H:H,MATCH(1,(K1403=A:A)*(L1403=G:G),0))</f>
        <v>0</v>
      </c>
    </row>
    <row r="1404" spans="1:10" s="203" customFormat="1" x14ac:dyDescent="0.25">
      <c r="A1404" s="202" t="s">
        <v>1853</v>
      </c>
      <c r="B1404" s="202" t="s">
        <v>1847</v>
      </c>
      <c r="C1404" s="202" t="s">
        <v>4</v>
      </c>
      <c r="D1404" s="202" t="s">
        <v>5</v>
      </c>
      <c r="E1404" s="202" t="s">
        <v>1847</v>
      </c>
      <c r="F1404" s="202" t="s">
        <v>2</v>
      </c>
      <c r="G1404" s="202" t="s">
        <v>6</v>
      </c>
      <c r="H1404" s="202" t="s">
        <v>755</v>
      </c>
      <c r="I1404" s="421" t="str">
        <f>'Extraction IP'!G1404</f>
        <v>11</v>
      </c>
      <c r="J1404" s="204">
        <f t="array" ref="J1404">INDEX(H:H,MATCH(1,(K1404=A:A)*(L1404=G:G),0))</f>
        <v>0</v>
      </c>
    </row>
    <row r="1405" spans="1:10" s="203" customFormat="1" x14ac:dyDescent="0.25">
      <c r="A1405" s="202" t="s">
        <v>1854</v>
      </c>
      <c r="B1405" s="202" t="s">
        <v>1847</v>
      </c>
      <c r="C1405" s="202" t="s">
        <v>4</v>
      </c>
      <c r="D1405" s="202" t="s">
        <v>5</v>
      </c>
      <c r="E1405" s="202" t="s">
        <v>1847</v>
      </c>
      <c r="F1405" s="202" t="s">
        <v>2</v>
      </c>
      <c r="G1405" s="202" t="s">
        <v>0</v>
      </c>
      <c r="H1405" s="202" t="s">
        <v>662</v>
      </c>
      <c r="I1405" s="421" t="str">
        <f>'Extraction IP'!G1405</f>
        <v>3</v>
      </c>
      <c r="J1405" s="204">
        <f t="array" ref="J1405">INDEX(H:H,MATCH(1,(K1405=A:A)*(L1405=G:G),0))</f>
        <v>0</v>
      </c>
    </row>
    <row r="1406" spans="1:10" s="203" customFormat="1" x14ac:dyDescent="0.25">
      <c r="A1406" s="202" t="s">
        <v>1854</v>
      </c>
      <c r="B1406" s="202" t="s">
        <v>1847</v>
      </c>
      <c r="C1406" s="202" t="s">
        <v>4</v>
      </c>
      <c r="D1406" s="202" t="s">
        <v>5</v>
      </c>
      <c r="E1406" s="202" t="s">
        <v>1847</v>
      </c>
      <c r="F1406" s="202" t="s">
        <v>2</v>
      </c>
      <c r="G1406" s="202" t="s">
        <v>6</v>
      </c>
      <c r="H1406" s="202" t="s">
        <v>699</v>
      </c>
      <c r="I1406" s="421" t="str">
        <f>'Extraction IP'!G1406</f>
        <v>11</v>
      </c>
      <c r="J1406" s="204">
        <f t="array" ref="J1406">INDEX(H:H,MATCH(1,(K1406=A:A)*(L1406=G:G),0))</f>
        <v>0</v>
      </c>
    </row>
    <row r="1407" spans="1:10" s="203" customFormat="1" x14ac:dyDescent="0.25">
      <c r="A1407" s="202" t="s">
        <v>1854</v>
      </c>
      <c r="B1407" s="202" t="s">
        <v>1847</v>
      </c>
      <c r="C1407" s="202" t="s">
        <v>4</v>
      </c>
      <c r="D1407" s="202" t="s">
        <v>5</v>
      </c>
      <c r="E1407" s="202" t="s">
        <v>1847</v>
      </c>
      <c r="F1407" s="202" t="s">
        <v>2</v>
      </c>
      <c r="G1407" s="202" t="s">
        <v>7</v>
      </c>
      <c r="H1407" s="202" t="s">
        <v>782</v>
      </c>
      <c r="I1407" s="421" t="str">
        <f>'Extraction IP'!G1407</f>
        <v>7</v>
      </c>
      <c r="J1407" s="204">
        <f t="array" ref="J1407">INDEX(H:H,MATCH(1,(K1407=A:A)*(L1407=G:G),0))</f>
        <v>0</v>
      </c>
    </row>
    <row r="1408" spans="1:10" s="7" customFormat="1" x14ac:dyDescent="0.25">
      <c r="A1408" s="19" t="s">
        <v>1866</v>
      </c>
      <c r="B1408" s="19" t="s">
        <v>1867</v>
      </c>
      <c r="C1408" s="19" t="s">
        <v>4</v>
      </c>
      <c r="D1408" s="19" t="s">
        <v>5</v>
      </c>
      <c r="E1408" s="19" t="s">
        <v>1867</v>
      </c>
      <c r="F1408" s="19"/>
      <c r="G1408" s="19" t="s">
        <v>7</v>
      </c>
      <c r="H1408" s="19" t="s">
        <v>574</v>
      </c>
      <c r="I1408" s="421" t="str">
        <f>'Extraction IP'!G1408</f>
        <v>7</v>
      </c>
      <c r="J1408" s="37">
        <f t="array" ref="J1408">INDEX(H:H,MATCH(1,(K1408=A:A)*(L1408=G:G),0))</f>
        <v>0</v>
      </c>
    </row>
    <row r="1409" spans="1:10" s="7" customFormat="1" x14ac:dyDescent="0.25">
      <c r="A1409" s="19" t="s">
        <v>1866</v>
      </c>
      <c r="B1409" s="19" t="s">
        <v>1867</v>
      </c>
      <c r="C1409" s="19" t="s">
        <v>4</v>
      </c>
      <c r="D1409" s="19" t="s">
        <v>5</v>
      </c>
      <c r="E1409" s="19" t="s">
        <v>1867</v>
      </c>
      <c r="F1409" s="19"/>
      <c r="G1409" s="19" t="s">
        <v>0</v>
      </c>
      <c r="H1409" s="19" t="s">
        <v>650</v>
      </c>
      <c r="I1409" s="421" t="str">
        <f>'Extraction IP'!G1409</f>
        <v>3</v>
      </c>
      <c r="J1409" s="37">
        <f t="array" ref="J1409">INDEX(H:H,MATCH(1,(K1409=A:A)*(L1409=G:G),0))</f>
        <v>0</v>
      </c>
    </row>
    <row r="1410" spans="1:10" s="7" customFormat="1" x14ac:dyDescent="0.25">
      <c r="A1410" s="19" t="s">
        <v>1866</v>
      </c>
      <c r="B1410" s="19" t="s">
        <v>1867</v>
      </c>
      <c r="C1410" s="19" t="s">
        <v>4</v>
      </c>
      <c r="D1410" s="19" t="s">
        <v>5</v>
      </c>
      <c r="E1410" s="19" t="s">
        <v>1867</v>
      </c>
      <c r="F1410" s="19"/>
      <c r="G1410" s="19" t="s">
        <v>6</v>
      </c>
      <c r="H1410" s="19" t="s">
        <v>746</v>
      </c>
      <c r="I1410" s="421" t="str">
        <f>'Extraction IP'!G1410</f>
        <v>11</v>
      </c>
      <c r="J1410" s="37">
        <f t="array" ref="J1410">INDEX(H:H,MATCH(1,(K1410=A:A)*(L1410=G:G),0))</f>
        <v>0</v>
      </c>
    </row>
    <row r="1411" spans="1:10" x14ac:dyDescent="0.25">
      <c r="A1411" s="1" t="s">
        <v>1868</v>
      </c>
      <c r="B1411" s="1" t="s">
        <v>133</v>
      </c>
      <c r="C1411" s="1" t="s">
        <v>4</v>
      </c>
      <c r="D1411" s="1" t="s">
        <v>2</v>
      </c>
      <c r="E1411" s="1" t="s">
        <v>133</v>
      </c>
      <c r="F1411" s="1" t="s">
        <v>3</v>
      </c>
      <c r="G1411" s="1" t="s">
        <v>3</v>
      </c>
      <c r="H1411" s="1" t="s">
        <v>802</v>
      </c>
      <c r="I1411" s="421" t="str">
        <f>Tableau1[[#This Row],[Catégorie]]</f>
        <v>DJ</v>
      </c>
      <c r="J1411" s="49">
        <f t="array" ref="J1411">INDEX(H:H,MATCH(1,(K1411=A:A)*(L1411=G:G),0))</f>
        <v>0</v>
      </c>
    </row>
    <row r="1412" spans="1:10" s="7" customFormat="1" x14ac:dyDescent="0.25">
      <c r="A1412" s="19" t="s">
        <v>1869</v>
      </c>
      <c r="B1412" s="19" t="s">
        <v>1847</v>
      </c>
      <c r="C1412" s="19" t="s">
        <v>4</v>
      </c>
      <c r="D1412" s="19" t="s">
        <v>5</v>
      </c>
      <c r="E1412" s="19" t="s">
        <v>1847</v>
      </c>
      <c r="F1412" s="19"/>
      <c r="G1412" s="19" t="s">
        <v>6</v>
      </c>
      <c r="H1412" s="19" t="s">
        <v>608</v>
      </c>
      <c r="I1412" s="421" t="str">
        <f>'Extraction IP'!G1412</f>
        <v>11</v>
      </c>
      <c r="J1412" s="37">
        <f t="array" ref="J1412">INDEX(H:H,MATCH(1,(K1412=A:A)*(L1412=G:G),0))</f>
        <v>0</v>
      </c>
    </row>
    <row r="1413" spans="1:10" s="7" customFormat="1" x14ac:dyDescent="0.25">
      <c r="A1413" s="19" t="s">
        <v>1869</v>
      </c>
      <c r="B1413" s="19" t="s">
        <v>1847</v>
      </c>
      <c r="C1413" s="19" t="s">
        <v>4</v>
      </c>
      <c r="D1413" s="19" t="s">
        <v>5</v>
      </c>
      <c r="E1413" s="19" t="s">
        <v>1847</v>
      </c>
      <c r="F1413" s="19"/>
      <c r="G1413" s="19" t="s">
        <v>0</v>
      </c>
      <c r="H1413" s="19" t="s">
        <v>711</v>
      </c>
      <c r="I1413" s="421" t="str">
        <f>'Extraction IP'!G1413</f>
        <v>3</v>
      </c>
      <c r="J1413" s="37">
        <f t="array" ref="J1413">INDEX(H:H,MATCH(1,(K1413=A:A)*(L1413=G:G),0))</f>
        <v>0</v>
      </c>
    </row>
    <row r="1414" spans="1:10" s="7" customFormat="1" x14ac:dyDescent="0.25">
      <c r="A1414" s="19" t="s">
        <v>1869</v>
      </c>
      <c r="B1414" s="19" t="s">
        <v>1847</v>
      </c>
      <c r="C1414" s="19" t="s">
        <v>4</v>
      </c>
      <c r="D1414" s="19" t="s">
        <v>5</v>
      </c>
      <c r="E1414" s="19" t="s">
        <v>1847</v>
      </c>
      <c r="F1414" s="19"/>
      <c r="G1414" s="19" t="s">
        <v>7</v>
      </c>
      <c r="H1414" s="19" t="s">
        <v>712</v>
      </c>
      <c r="I1414" s="421" t="str">
        <f>'Extraction IP'!G1414</f>
        <v>7</v>
      </c>
      <c r="J1414" s="37">
        <f t="array" ref="J1414">INDEX(H:H,MATCH(1,(K1414=A:A)*(L1414=G:G),0))</f>
        <v>0</v>
      </c>
    </row>
    <row r="1415" spans="1:10" s="7" customFormat="1" x14ac:dyDescent="0.25">
      <c r="A1415" s="19" t="s">
        <v>1870</v>
      </c>
      <c r="B1415" s="19" t="s">
        <v>1847</v>
      </c>
      <c r="C1415" s="19" t="s">
        <v>4</v>
      </c>
      <c r="D1415" s="19" t="s">
        <v>5</v>
      </c>
      <c r="E1415" s="19" t="s">
        <v>1847</v>
      </c>
      <c r="F1415" s="19"/>
      <c r="G1415" s="19" t="s">
        <v>0</v>
      </c>
      <c r="H1415" s="19" t="s">
        <v>651</v>
      </c>
      <c r="I1415" s="421" t="str">
        <f>'Extraction IP'!G1415</f>
        <v>3</v>
      </c>
      <c r="J1415" s="37">
        <f t="array" ref="J1415">INDEX(H:H,MATCH(1,(K1415=A:A)*(L1415=G:G),0))</f>
        <v>0</v>
      </c>
    </row>
    <row r="1416" spans="1:10" s="7" customFormat="1" x14ac:dyDescent="0.25">
      <c r="A1416" s="19" t="s">
        <v>1870</v>
      </c>
      <c r="B1416" s="19" t="s">
        <v>1847</v>
      </c>
      <c r="C1416" s="19" t="s">
        <v>4</v>
      </c>
      <c r="D1416" s="19" t="s">
        <v>5</v>
      </c>
      <c r="E1416" s="19" t="s">
        <v>1847</v>
      </c>
      <c r="F1416" s="19"/>
      <c r="G1416" s="19" t="s">
        <v>7</v>
      </c>
      <c r="H1416" s="19" t="s">
        <v>682</v>
      </c>
      <c r="I1416" s="421" t="str">
        <f>'Extraction IP'!G1416</f>
        <v>7</v>
      </c>
      <c r="J1416" s="37">
        <f t="array" ref="J1416">INDEX(H:H,MATCH(1,(K1416=A:A)*(L1416=G:G),0))</f>
        <v>0</v>
      </c>
    </row>
    <row r="1417" spans="1:10" s="7" customFormat="1" x14ac:dyDescent="0.25">
      <c r="A1417" s="19" t="s">
        <v>1870</v>
      </c>
      <c r="B1417" s="19" t="s">
        <v>1847</v>
      </c>
      <c r="C1417" s="19" t="s">
        <v>4</v>
      </c>
      <c r="D1417" s="19" t="s">
        <v>5</v>
      </c>
      <c r="E1417" s="19" t="s">
        <v>1847</v>
      </c>
      <c r="F1417" s="19"/>
      <c r="G1417" s="19" t="s">
        <v>6</v>
      </c>
      <c r="H1417" s="19" t="s">
        <v>775</v>
      </c>
      <c r="I1417" s="421" t="str">
        <f>'Extraction IP'!G1417</f>
        <v>11</v>
      </c>
      <c r="J1417" s="37">
        <f t="array" ref="J1417">INDEX(H:H,MATCH(1,(K1417=A:A)*(L1417=G:G),0))</f>
        <v>0</v>
      </c>
    </row>
    <row r="1418" spans="1:10" s="7" customFormat="1" x14ac:dyDescent="0.25">
      <c r="A1418" s="19" t="s">
        <v>1871</v>
      </c>
      <c r="B1418" s="19" t="s">
        <v>1867</v>
      </c>
      <c r="C1418" s="19" t="s">
        <v>4</v>
      </c>
      <c r="D1418" s="19" t="s">
        <v>5</v>
      </c>
      <c r="E1418" s="19" t="s">
        <v>1867</v>
      </c>
      <c r="F1418" s="19"/>
      <c r="G1418" s="19" t="s">
        <v>0</v>
      </c>
      <c r="H1418" s="19" t="s">
        <v>1708</v>
      </c>
      <c r="I1418" s="421" t="str">
        <f>'Extraction IP'!G1418</f>
        <v>3</v>
      </c>
      <c r="J1418" s="37">
        <f t="array" ref="J1418">INDEX(H:H,MATCH(1,(K1418=A:A)*(L1418=G:G),0))</f>
        <v>0</v>
      </c>
    </row>
    <row r="1419" spans="1:10" s="7" customFormat="1" x14ac:dyDescent="0.25">
      <c r="A1419" s="19" t="s">
        <v>1871</v>
      </c>
      <c r="B1419" s="19" t="s">
        <v>1867</v>
      </c>
      <c r="C1419" s="19" t="s">
        <v>4</v>
      </c>
      <c r="D1419" s="19" t="s">
        <v>5</v>
      </c>
      <c r="E1419" s="19" t="s">
        <v>1867</v>
      </c>
      <c r="F1419" s="19"/>
      <c r="G1419" s="19" t="s">
        <v>7</v>
      </c>
      <c r="H1419" s="19" t="s">
        <v>1709</v>
      </c>
      <c r="I1419" s="421" t="str">
        <f>'Extraction IP'!G1419</f>
        <v>7</v>
      </c>
      <c r="J1419" s="37">
        <f t="array" ref="J1419">INDEX(H:H,MATCH(1,(K1419=A:A)*(L1419=G:G),0))</f>
        <v>0</v>
      </c>
    </row>
    <row r="1420" spans="1:10" s="7" customFormat="1" x14ac:dyDescent="0.25">
      <c r="A1420" s="19" t="s">
        <v>1871</v>
      </c>
      <c r="B1420" s="19" t="s">
        <v>1867</v>
      </c>
      <c r="C1420" s="19" t="s">
        <v>4</v>
      </c>
      <c r="D1420" s="19" t="s">
        <v>5</v>
      </c>
      <c r="E1420" s="19" t="s">
        <v>1867</v>
      </c>
      <c r="F1420" s="19"/>
      <c r="G1420" s="19" t="s">
        <v>6</v>
      </c>
      <c r="H1420" s="19" t="s">
        <v>1710</v>
      </c>
      <c r="I1420" s="421" t="str">
        <f>'Extraction IP'!G1420</f>
        <v>11</v>
      </c>
      <c r="J1420" s="37">
        <f t="array" ref="J1420">INDEX(H:H,MATCH(1,(K1420=A:A)*(L1420=G:G),0))</f>
        <v>0</v>
      </c>
    </row>
    <row r="1421" spans="1:10" x14ac:dyDescent="0.25">
      <c r="A1421" s="1" t="s">
        <v>1872</v>
      </c>
      <c r="B1421" s="1" t="s">
        <v>139</v>
      </c>
      <c r="C1421" s="1" t="s">
        <v>4</v>
      </c>
      <c r="D1421" s="1" t="s">
        <v>2</v>
      </c>
      <c r="E1421" s="1" t="s">
        <v>139</v>
      </c>
      <c r="F1421" s="1" t="s">
        <v>3</v>
      </c>
      <c r="G1421" s="1" t="s">
        <v>3</v>
      </c>
      <c r="H1421" s="1" t="s">
        <v>1707</v>
      </c>
      <c r="I1421" s="421" t="str">
        <f>Tableau1[[#This Row],[Catégorie]]</f>
        <v>DJ</v>
      </c>
      <c r="J1421" s="49">
        <f t="array" ref="J1421">INDEX(H:H,MATCH(1,(K1421=A:A)*(L1421=G:G),0))</f>
        <v>0</v>
      </c>
    </row>
    <row r="1422" spans="1:10" s="7" customFormat="1" x14ac:dyDescent="0.25">
      <c r="A1422" s="19" t="s">
        <v>1873</v>
      </c>
      <c r="B1422" s="19" t="s">
        <v>1847</v>
      </c>
      <c r="C1422" s="19" t="s">
        <v>4</v>
      </c>
      <c r="D1422" s="19" t="s">
        <v>5</v>
      </c>
      <c r="E1422" s="19" t="s">
        <v>1847</v>
      </c>
      <c r="F1422" s="19"/>
      <c r="G1422" s="19" t="s">
        <v>7</v>
      </c>
      <c r="H1422" s="19" t="s">
        <v>652</v>
      </c>
      <c r="I1422" s="421" t="str">
        <f>'Extraction IP'!G1422</f>
        <v>7</v>
      </c>
      <c r="J1422" s="37">
        <f t="array" ref="J1422">INDEX(H:H,MATCH(1,(K1422=A:A)*(L1422=G:G),0))</f>
        <v>0</v>
      </c>
    </row>
    <row r="1423" spans="1:10" s="7" customFormat="1" x14ac:dyDescent="0.25">
      <c r="A1423" s="19" t="s">
        <v>1873</v>
      </c>
      <c r="B1423" s="19" t="s">
        <v>1847</v>
      </c>
      <c r="C1423" s="19" t="s">
        <v>4</v>
      </c>
      <c r="D1423" s="19" t="s">
        <v>5</v>
      </c>
      <c r="E1423" s="19" t="s">
        <v>1847</v>
      </c>
      <c r="F1423" s="19"/>
      <c r="G1423" s="19" t="s">
        <v>0</v>
      </c>
      <c r="H1423" s="19" t="s">
        <v>683</v>
      </c>
      <c r="I1423" s="421" t="str">
        <f>'Extraction IP'!G1423</f>
        <v>3</v>
      </c>
      <c r="J1423" s="37">
        <f t="array" ref="J1423">INDEX(H:H,MATCH(1,(K1423=A:A)*(L1423=G:G),0))</f>
        <v>0</v>
      </c>
    </row>
    <row r="1424" spans="1:10" s="7" customFormat="1" x14ac:dyDescent="0.25">
      <c r="A1424" s="19" t="s">
        <v>1873</v>
      </c>
      <c r="B1424" s="19" t="s">
        <v>1847</v>
      </c>
      <c r="C1424" s="19" t="s">
        <v>4</v>
      </c>
      <c r="D1424" s="19" t="s">
        <v>5</v>
      </c>
      <c r="E1424" s="19" t="s">
        <v>1847</v>
      </c>
      <c r="F1424" s="19"/>
      <c r="G1424" s="19" t="s">
        <v>6</v>
      </c>
      <c r="H1424" s="19" t="s">
        <v>776</v>
      </c>
      <c r="I1424" s="421" t="str">
        <f>'Extraction IP'!G1424</f>
        <v>11</v>
      </c>
      <c r="J1424" s="37">
        <f t="array" ref="J1424">INDEX(H:H,MATCH(1,(K1424=A:A)*(L1424=G:G),0))</f>
        <v>0</v>
      </c>
    </row>
    <row r="1425" spans="1:10" s="7" customFormat="1" x14ac:dyDescent="0.25">
      <c r="A1425" s="19" t="s">
        <v>1874</v>
      </c>
      <c r="B1425" s="19" t="s">
        <v>1867</v>
      </c>
      <c r="C1425" s="19" t="s">
        <v>4</v>
      </c>
      <c r="D1425" s="19" t="s">
        <v>5</v>
      </c>
      <c r="E1425" s="19" t="s">
        <v>1867</v>
      </c>
      <c r="F1425" s="19"/>
      <c r="G1425" s="19" t="s">
        <v>7</v>
      </c>
      <c r="H1425" s="19" t="s">
        <v>585</v>
      </c>
      <c r="I1425" s="421" t="str">
        <f>'Extraction IP'!G1425</f>
        <v>7</v>
      </c>
      <c r="J1425" s="37">
        <f t="array" ref="J1425">INDEX(H:H,MATCH(1,(K1425=A:A)*(L1425=G:G),0))</f>
        <v>0</v>
      </c>
    </row>
    <row r="1426" spans="1:10" s="7" customFormat="1" x14ac:dyDescent="0.25">
      <c r="A1426" s="19" t="s">
        <v>1874</v>
      </c>
      <c r="B1426" s="19" t="s">
        <v>1867</v>
      </c>
      <c r="C1426" s="19" t="s">
        <v>4</v>
      </c>
      <c r="D1426" s="19" t="s">
        <v>5</v>
      </c>
      <c r="E1426" s="19" t="s">
        <v>1867</v>
      </c>
      <c r="F1426" s="19"/>
      <c r="G1426" s="19" t="s">
        <v>0</v>
      </c>
      <c r="H1426" s="19" t="s">
        <v>663</v>
      </c>
      <c r="I1426" s="421" t="str">
        <f>'Extraction IP'!G1426</f>
        <v>3</v>
      </c>
      <c r="J1426" s="37">
        <f t="array" ref="J1426">INDEX(H:H,MATCH(1,(K1426=A:A)*(L1426=G:G),0))</f>
        <v>0</v>
      </c>
    </row>
    <row r="1427" spans="1:10" s="7" customFormat="1" x14ac:dyDescent="0.25">
      <c r="A1427" s="19" t="s">
        <v>1874</v>
      </c>
      <c r="B1427" s="19" t="s">
        <v>1867</v>
      </c>
      <c r="C1427" s="19" t="s">
        <v>4</v>
      </c>
      <c r="D1427" s="19" t="s">
        <v>5</v>
      </c>
      <c r="E1427" s="19" t="s">
        <v>1867</v>
      </c>
      <c r="F1427" s="19" t="s">
        <v>1726</v>
      </c>
      <c r="G1427" s="19" t="s">
        <v>6</v>
      </c>
      <c r="H1427" s="19" t="s">
        <v>1475</v>
      </c>
      <c r="I1427" s="421" t="str">
        <f>'Extraction IP'!G1427</f>
        <v>11</v>
      </c>
      <c r="J1427" s="37">
        <f t="array" ref="J1427">INDEX(H:H,MATCH(1,(K1427=A:A)*(L1427=G:G),0))</f>
        <v>0</v>
      </c>
    </row>
    <row r="1428" spans="1:10" s="7" customFormat="1" x14ac:dyDescent="0.25">
      <c r="A1428" s="19" t="s">
        <v>1875</v>
      </c>
      <c r="B1428" s="19" t="s">
        <v>1847</v>
      </c>
      <c r="C1428" s="19" t="s">
        <v>4</v>
      </c>
      <c r="D1428" s="19" t="s">
        <v>5</v>
      </c>
      <c r="E1428" s="19" t="s">
        <v>1847</v>
      </c>
      <c r="F1428" s="19"/>
      <c r="G1428" s="19" t="s">
        <v>6</v>
      </c>
      <c r="H1428" s="19" t="s">
        <v>586</v>
      </c>
      <c r="I1428" s="421" t="str">
        <f>'Extraction IP'!G1428</f>
        <v>11</v>
      </c>
      <c r="J1428" s="37">
        <f t="array" ref="J1428">INDEX(H:H,MATCH(1,(K1428=A:A)*(L1428=G:G),0))</f>
        <v>0</v>
      </c>
    </row>
    <row r="1429" spans="1:10" s="7" customFormat="1" x14ac:dyDescent="0.25">
      <c r="A1429" s="19" t="s">
        <v>1875</v>
      </c>
      <c r="B1429" s="19" t="s">
        <v>1847</v>
      </c>
      <c r="C1429" s="19" t="s">
        <v>4</v>
      </c>
      <c r="D1429" s="19" t="s">
        <v>5</v>
      </c>
      <c r="E1429" s="19" t="s">
        <v>1847</v>
      </c>
      <c r="F1429" s="19"/>
      <c r="G1429" s="19" t="s">
        <v>0</v>
      </c>
      <c r="H1429" s="19" t="s">
        <v>700</v>
      </c>
      <c r="I1429" s="421" t="str">
        <f>'Extraction IP'!G1429</f>
        <v>3</v>
      </c>
      <c r="J1429" s="37">
        <f t="array" ref="J1429">INDEX(H:H,MATCH(1,(K1429=A:A)*(L1429=G:G),0))</f>
        <v>0</v>
      </c>
    </row>
    <row r="1430" spans="1:10" s="7" customFormat="1" x14ac:dyDescent="0.25">
      <c r="A1430" s="19" t="s">
        <v>1875</v>
      </c>
      <c r="B1430" s="19" t="s">
        <v>1847</v>
      </c>
      <c r="C1430" s="19" t="s">
        <v>4</v>
      </c>
      <c r="D1430" s="19" t="s">
        <v>5</v>
      </c>
      <c r="E1430" s="19" t="s">
        <v>1847</v>
      </c>
      <c r="F1430" s="19"/>
      <c r="G1430" s="19" t="s">
        <v>7</v>
      </c>
      <c r="H1430" s="19" t="s">
        <v>726</v>
      </c>
      <c r="I1430" s="421" t="str">
        <f>'Extraction IP'!G1430</f>
        <v>7</v>
      </c>
      <c r="J1430" s="37">
        <f t="array" ref="J1430">INDEX(H:H,MATCH(1,(K1430=A:A)*(L1430=G:G),0))</f>
        <v>0</v>
      </c>
    </row>
    <row r="1431" spans="1:10" s="7" customFormat="1" x14ac:dyDescent="0.25">
      <c r="A1431" s="19" t="s">
        <v>1876</v>
      </c>
      <c r="B1431" s="19" t="s">
        <v>1867</v>
      </c>
      <c r="C1431" s="19" t="s">
        <v>4</v>
      </c>
      <c r="D1431" s="19" t="s">
        <v>5</v>
      </c>
      <c r="E1431" s="19" t="s">
        <v>1867</v>
      </c>
      <c r="F1431" s="19"/>
      <c r="G1431" s="19" t="s">
        <v>6</v>
      </c>
      <c r="H1431" s="19" t="s">
        <v>575</v>
      </c>
      <c r="I1431" s="421" t="str">
        <f>'Extraction IP'!G1431</f>
        <v>11</v>
      </c>
      <c r="J1431" s="37">
        <f t="array" ref="J1431">INDEX(H:H,MATCH(1,(K1431=A:A)*(L1431=G:G),0))</f>
        <v>0</v>
      </c>
    </row>
    <row r="1432" spans="1:10" s="7" customFormat="1" x14ac:dyDescent="0.25">
      <c r="A1432" s="19" t="s">
        <v>1876</v>
      </c>
      <c r="B1432" s="19" t="s">
        <v>1867</v>
      </c>
      <c r="C1432" s="19" t="s">
        <v>4</v>
      </c>
      <c r="D1432" s="19" t="s">
        <v>5</v>
      </c>
      <c r="E1432" s="19" t="s">
        <v>1867</v>
      </c>
      <c r="F1432" s="19"/>
      <c r="G1432" s="19" t="s">
        <v>0</v>
      </c>
      <c r="H1432" s="19" t="s">
        <v>609</v>
      </c>
      <c r="I1432" s="421" t="str">
        <f>'Extraction IP'!G1432</f>
        <v>3</v>
      </c>
      <c r="J1432" s="37">
        <f t="array" ref="J1432">INDEX(H:H,MATCH(1,(K1432=A:A)*(L1432=G:G),0))</f>
        <v>0</v>
      </c>
    </row>
    <row r="1433" spans="1:10" s="7" customFormat="1" x14ac:dyDescent="0.25">
      <c r="A1433" s="19" t="s">
        <v>1876</v>
      </c>
      <c r="B1433" s="19" t="s">
        <v>1867</v>
      </c>
      <c r="C1433" s="19" t="s">
        <v>4</v>
      </c>
      <c r="D1433" s="19" t="s">
        <v>5</v>
      </c>
      <c r="E1433" s="19" t="s">
        <v>1867</v>
      </c>
      <c r="F1433" s="19"/>
      <c r="G1433" s="19" t="s">
        <v>7</v>
      </c>
      <c r="H1433" s="19" t="s">
        <v>743</v>
      </c>
      <c r="I1433" s="421" t="str">
        <f>'Extraction IP'!G1433</f>
        <v>7</v>
      </c>
      <c r="J1433" s="37">
        <f t="array" ref="J1433">INDEX(H:H,MATCH(1,(K1433=A:A)*(L1433=G:G),0))</f>
        <v>0</v>
      </c>
    </row>
    <row r="1434" spans="1:10" s="7" customFormat="1" x14ac:dyDescent="0.25">
      <c r="A1434" s="19" t="s">
        <v>1877</v>
      </c>
      <c r="B1434" s="19" t="s">
        <v>1867</v>
      </c>
      <c r="C1434" s="19" t="s">
        <v>4</v>
      </c>
      <c r="D1434" s="19" t="s">
        <v>5</v>
      </c>
      <c r="E1434" s="19" t="s">
        <v>1867</v>
      </c>
      <c r="F1434" s="19"/>
      <c r="G1434" s="19" t="s">
        <v>6</v>
      </c>
      <c r="H1434" s="19" t="s">
        <v>681</v>
      </c>
      <c r="I1434" s="421" t="str">
        <f>'Extraction IP'!G1434</f>
        <v>11</v>
      </c>
      <c r="J1434" s="37">
        <f t="array" ref="J1434">INDEX(H:H,MATCH(1,(K1434=A:A)*(L1434=G:G),0))</f>
        <v>0</v>
      </c>
    </row>
    <row r="1435" spans="1:10" s="7" customFormat="1" x14ac:dyDescent="0.25">
      <c r="A1435" s="19" t="s">
        <v>1877</v>
      </c>
      <c r="B1435" s="19" t="s">
        <v>1867</v>
      </c>
      <c r="C1435" s="19" t="s">
        <v>4</v>
      </c>
      <c r="D1435" s="19" t="s">
        <v>5</v>
      </c>
      <c r="E1435" s="19" t="s">
        <v>1867</v>
      </c>
      <c r="F1435" s="19"/>
      <c r="G1435" s="19" t="s">
        <v>0</v>
      </c>
      <c r="H1435" s="19" t="s">
        <v>713</v>
      </c>
      <c r="I1435" s="421" t="str">
        <f>'Extraction IP'!G1435</f>
        <v>3</v>
      </c>
      <c r="J1435" s="37">
        <f t="array" ref="J1435">INDEX(H:H,MATCH(1,(K1435=A:A)*(L1435=G:G),0))</f>
        <v>0</v>
      </c>
    </row>
    <row r="1436" spans="1:10" s="7" customFormat="1" x14ac:dyDescent="0.25">
      <c r="A1436" s="19" t="s">
        <v>1877</v>
      </c>
      <c r="B1436" s="19" t="s">
        <v>1867</v>
      </c>
      <c r="C1436" s="19" t="s">
        <v>4</v>
      </c>
      <c r="D1436" s="19" t="s">
        <v>5</v>
      </c>
      <c r="E1436" s="19" t="s">
        <v>1867</v>
      </c>
      <c r="F1436" s="19"/>
      <c r="G1436" s="19" t="s">
        <v>7</v>
      </c>
      <c r="H1436" s="19" t="s">
        <v>738</v>
      </c>
      <c r="I1436" s="421" t="str">
        <f>'Extraction IP'!G1436</f>
        <v>7</v>
      </c>
      <c r="J1436" s="37">
        <f t="array" ref="J1436">INDEX(H:H,MATCH(1,(K1436=A:A)*(L1436=G:G),0))</f>
        <v>0</v>
      </c>
    </row>
    <row r="1437" spans="1:10" s="7" customFormat="1" x14ac:dyDescent="0.25">
      <c r="A1437" s="19" t="s">
        <v>1878</v>
      </c>
      <c r="B1437" s="19" t="s">
        <v>1867</v>
      </c>
      <c r="C1437" s="19" t="s">
        <v>4</v>
      </c>
      <c r="D1437" s="19" t="s">
        <v>5</v>
      </c>
      <c r="E1437" s="19" t="s">
        <v>1867</v>
      </c>
      <c r="F1437" s="19"/>
      <c r="G1437" s="19" t="s">
        <v>7</v>
      </c>
      <c r="H1437" s="19" t="s">
        <v>714</v>
      </c>
      <c r="I1437" s="421" t="str">
        <f>'Extraction IP'!G1437</f>
        <v>7</v>
      </c>
      <c r="J1437" s="37">
        <f t="array" ref="J1437">INDEX(H:H,MATCH(1,(K1437=A:A)*(L1437=G:G),0))</f>
        <v>0</v>
      </c>
    </row>
    <row r="1438" spans="1:10" s="7" customFormat="1" x14ac:dyDescent="0.25">
      <c r="A1438" s="19" t="s">
        <v>1878</v>
      </c>
      <c r="B1438" s="19" t="s">
        <v>1867</v>
      </c>
      <c r="C1438" s="19" t="s">
        <v>4</v>
      </c>
      <c r="D1438" s="19" t="s">
        <v>5</v>
      </c>
      <c r="E1438" s="19" t="s">
        <v>1867</v>
      </c>
      <c r="F1438" s="19"/>
      <c r="G1438" s="19" t="s">
        <v>6</v>
      </c>
      <c r="H1438" s="19" t="s">
        <v>745</v>
      </c>
      <c r="I1438" s="421" t="str">
        <f>'Extraction IP'!G1438</f>
        <v>11</v>
      </c>
      <c r="J1438" s="37">
        <f t="array" ref="J1438">INDEX(H:H,MATCH(1,(K1438=A:A)*(L1438=G:G),0))</f>
        <v>0</v>
      </c>
    </row>
    <row r="1439" spans="1:10" s="7" customFormat="1" x14ac:dyDescent="0.25">
      <c r="A1439" s="19" t="s">
        <v>1878</v>
      </c>
      <c r="B1439" s="19" t="s">
        <v>1867</v>
      </c>
      <c r="C1439" s="19" t="s">
        <v>4</v>
      </c>
      <c r="D1439" s="19" t="s">
        <v>5</v>
      </c>
      <c r="E1439" s="19" t="s">
        <v>1867</v>
      </c>
      <c r="F1439" s="19"/>
      <c r="G1439" s="19" t="s">
        <v>0</v>
      </c>
      <c r="H1439" s="19" t="s">
        <v>778</v>
      </c>
      <c r="I1439" s="421" t="str">
        <f>'Extraction IP'!G1439</f>
        <v>3</v>
      </c>
      <c r="J1439" s="37">
        <f t="array" ref="J1439">INDEX(H:H,MATCH(1,(K1439=A:A)*(L1439=G:G),0))</f>
        <v>0</v>
      </c>
    </row>
    <row r="1440" spans="1:10" s="9" customFormat="1" x14ac:dyDescent="0.25">
      <c r="A1440" s="22" t="s">
        <v>1879</v>
      </c>
      <c r="B1440" s="22" t="s">
        <v>134</v>
      </c>
      <c r="C1440" s="22" t="s">
        <v>4</v>
      </c>
      <c r="D1440" s="22" t="s">
        <v>5</v>
      </c>
      <c r="E1440" s="22" t="s">
        <v>134</v>
      </c>
      <c r="F1440" s="22"/>
      <c r="G1440" s="22" t="s">
        <v>18</v>
      </c>
      <c r="H1440" s="22" t="s">
        <v>573</v>
      </c>
      <c r="I1440" s="421" t="str">
        <f>'Extraction IP'!G1440</f>
        <v>8</v>
      </c>
      <c r="J1440" s="46">
        <f t="array" ref="J1440">INDEX(H:H,MATCH(1,(K1440=A:A)*(L1440=G:G),0))</f>
        <v>0</v>
      </c>
    </row>
    <row r="1441" spans="1:10" s="9" customFormat="1" x14ac:dyDescent="0.25">
      <c r="A1441" s="22" t="s">
        <v>1879</v>
      </c>
      <c r="B1441" s="22" t="s">
        <v>134</v>
      </c>
      <c r="C1441" s="22" t="s">
        <v>4</v>
      </c>
      <c r="D1441" s="22" t="s">
        <v>5</v>
      </c>
      <c r="E1441" s="22" t="s">
        <v>134</v>
      </c>
      <c r="F1441" s="22"/>
      <c r="G1441" s="22" t="s">
        <v>16</v>
      </c>
      <c r="H1441" s="22" t="s">
        <v>602</v>
      </c>
      <c r="I1441" s="421" t="str">
        <f>'Extraction IP'!G1441</f>
        <v>4</v>
      </c>
      <c r="J1441" s="46">
        <f t="array" ref="J1441">INDEX(H:H,MATCH(1,(K1441=A:A)*(L1441=G:G),0))</f>
        <v>0</v>
      </c>
    </row>
    <row r="1442" spans="1:10" s="9" customFormat="1" x14ac:dyDescent="0.25">
      <c r="A1442" s="22" t="s">
        <v>1879</v>
      </c>
      <c r="B1442" s="22" t="s">
        <v>134</v>
      </c>
      <c r="C1442" s="22" t="s">
        <v>4</v>
      </c>
      <c r="D1442" s="22" t="s">
        <v>5</v>
      </c>
      <c r="E1442" s="22" t="s">
        <v>134</v>
      </c>
      <c r="F1442" s="22"/>
      <c r="G1442" s="22" t="s">
        <v>13</v>
      </c>
      <c r="H1442" s="22" t="s">
        <v>771</v>
      </c>
      <c r="I1442" s="421" t="str">
        <f>'Extraction IP'!G1442</f>
        <v>0</v>
      </c>
      <c r="J1442" s="46">
        <f t="array" ref="J1442">INDEX(H:H,MATCH(1,(K1442=A:A)*(L1442=G:G),0))</f>
        <v>0</v>
      </c>
    </row>
    <row r="1443" spans="1:10" s="9" customFormat="1" x14ac:dyDescent="0.25">
      <c r="A1443" s="22" t="s">
        <v>1880</v>
      </c>
      <c r="B1443" s="22" t="s">
        <v>134</v>
      </c>
      <c r="C1443" s="22" t="s">
        <v>4</v>
      </c>
      <c r="D1443" s="22" t="s">
        <v>5</v>
      </c>
      <c r="E1443" s="22" t="s">
        <v>134</v>
      </c>
      <c r="F1443" s="22"/>
      <c r="G1443" s="22" t="s">
        <v>16</v>
      </c>
      <c r="H1443" s="22" t="s">
        <v>604</v>
      </c>
      <c r="I1443" s="421" t="str">
        <f>'Extraction IP'!G1443</f>
        <v>4</v>
      </c>
      <c r="J1443" s="46">
        <f t="array" ref="J1443">INDEX(H:H,MATCH(1,(K1443=A:A)*(L1443=G:G),0))</f>
        <v>0</v>
      </c>
    </row>
    <row r="1444" spans="1:10" s="9" customFormat="1" x14ac:dyDescent="0.25">
      <c r="A1444" s="22" t="s">
        <v>1880</v>
      </c>
      <c r="B1444" s="22" t="s">
        <v>134</v>
      </c>
      <c r="C1444" s="22" t="s">
        <v>4</v>
      </c>
      <c r="D1444" s="22" t="s">
        <v>5</v>
      </c>
      <c r="E1444" s="22" t="s">
        <v>134</v>
      </c>
      <c r="F1444" s="22"/>
      <c r="G1444" s="22" t="s">
        <v>13</v>
      </c>
      <c r="H1444" s="22" t="s">
        <v>605</v>
      </c>
      <c r="I1444" s="421" t="str">
        <f>'Extraction IP'!G1444</f>
        <v>0</v>
      </c>
      <c r="J1444" s="46">
        <f t="array" ref="J1444">INDEX(H:H,MATCH(1,(K1444=A:A)*(L1444=G:G),0))</f>
        <v>0</v>
      </c>
    </row>
    <row r="1445" spans="1:10" s="9" customFormat="1" x14ac:dyDescent="0.25">
      <c r="A1445" s="22" t="s">
        <v>1880</v>
      </c>
      <c r="B1445" s="22" t="s">
        <v>134</v>
      </c>
      <c r="C1445" s="22" t="s">
        <v>4</v>
      </c>
      <c r="D1445" s="22" t="s">
        <v>5</v>
      </c>
      <c r="E1445" s="22" t="s">
        <v>134</v>
      </c>
      <c r="F1445" s="22"/>
      <c r="G1445" s="22" t="s">
        <v>18</v>
      </c>
      <c r="H1445" s="22" t="s">
        <v>678</v>
      </c>
      <c r="I1445" s="421" t="str">
        <f>'Extraction IP'!G1445</f>
        <v>8</v>
      </c>
      <c r="J1445" s="46">
        <f t="array" ref="J1445">INDEX(H:H,MATCH(1,(K1445=A:A)*(L1445=G:G),0))</f>
        <v>0</v>
      </c>
    </row>
    <row r="1446" spans="1:10" s="9" customFormat="1" x14ac:dyDescent="0.25">
      <c r="A1446" s="22" t="s">
        <v>1881</v>
      </c>
      <c r="B1446" s="22" t="s">
        <v>134</v>
      </c>
      <c r="C1446" s="22" t="s">
        <v>4</v>
      </c>
      <c r="D1446" s="22" t="s">
        <v>5</v>
      </c>
      <c r="E1446" s="22" t="s">
        <v>134</v>
      </c>
      <c r="F1446" s="22"/>
      <c r="G1446" s="22" t="s">
        <v>18</v>
      </c>
      <c r="H1446" s="22" t="s">
        <v>603</v>
      </c>
      <c r="I1446" s="421" t="str">
        <f>'Extraction IP'!G1446</f>
        <v>8</v>
      </c>
      <c r="J1446" s="46">
        <f t="array" ref="J1446">INDEX(H:H,MATCH(1,(K1446=A:A)*(L1446=G:G),0))</f>
        <v>0</v>
      </c>
    </row>
    <row r="1447" spans="1:10" s="9" customFormat="1" x14ac:dyDescent="0.25">
      <c r="A1447" s="22" t="s">
        <v>1881</v>
      </c>
      <c r="B1447" s="22" t="s">
        <v>134</v>
      </c>
      <c r="C1447" s="22" t="s">
        <v>4</v>
      </c>
      <c r="D1447" s="22" t="s">
        <v>5</v>
      </c>
      <c r="E1447" s="22" t="s">
        <v>134</v>
      </c>
      <c r="F1447" s="22"/>
      <c r="G1447" s="22" t="s">
        <v>13</v>
      </c>
      <c r="H1447" s="22" t="s">
        <v>710</v>
      </c>
      <c r="I1447" s="421" t="str">
        <f>'Extraction IP'!G1447</f>
        <v>0</v>
      </c>
      <c r="J1447" s="46">
        <f t="array" ref="J1447">INDEX(H:H,MATCH(1,(K1447=A:A)*(L1447=G:G),0))</f>
        <v>0</v>
      </c>
    </row>
    <row r="1448" spans="1:10" s="9" customFormat="1" x14ac:dyDescent="0.25">
      <c r="A1448" s="22" t="s">
        <v>1881</v>
      </c>
      <c r="B1448" s="22" t="s">
        <v>134</v>
      </c>
      <c r="C1448" s="22" t="s">
        <v>4</v>
      </c>
      <c r="D1448" s="22" t="s">
        <v>5</v>
      </c>
      <c r="E1448" s="22" t="s">
        <v>134</v>
      </c>
      <c r="F1448" s="22"/>
      <c r="G1448" s="22" t="s">
        <v>16</v>
      </c>
      <c r="H1448" s="22" t="s">
        <v>774</v>
      </c>
      <c r="I1448" s="421" t="str">
        <f>'Extraction IP'!G1448</f>
        <v>4</v>
      </c>
      <c r="J1448" s="46">
        <f t="array" ref="J1448">INDEX(H:H,MATCH(1,(K1448=A:A)*(L1448=G:G),0))</f>
        <v>0</v>
      </c>
    </row>
    <row r="1449" spans="1:10" s="9" customFormat="1" x14ac:dyDescent="0.25">
      <c r="A1449" s="22" t="s">
        <v>1882</v>
      </c>
      <c r="B1449" s="22" t="s">
        <v>247</v>
      </c>
      <c r="C1449" s="22" t="s">
        <v>4</v>
      </c>
      <c r="D1449" s="22" t="s">
        <v>5</v>
      </c>
      <c r="E1449" s="22" t="s">
        <v>247</v>
      </c>
      <c r="F1449" s="22"/>
      <c r="G1449" s="22" t="s">
        <v>13</v>
      </c>
      <c r="H1449" s="22" t="s">
        <v>727</v>
      </c>
      <c r="I1449" s="421" t="str">
        <f>'Extraction IP'!G1449</f>
        <v>0</v>
      </c>
      <c r="J1449" s="46">
        <f t="array" ref="J1449">INDEX(H:H,MATCH(1,(K1449=A:A)*(L1449=G:G),0))</f>
        <v>0</v>
      </c>
    </row>
    <row r="1450" spans="1:10" s="9" customFormat="1" x14ac:dyDescent="0.25">
      <c r="A1450" s="22" t="s">
        <v>1882</v>
      </c>
      <c r="B1450" s="22" t="s">
        <v>247</v>
      </c>
      <c r="C1450" s="22" t="s">
        <v>4</v>
      </c>
      <c r="D1450" s="22" t="s">
        <v>5</v>
      </c>
      <c r="E1450" s="22" t="s">
        <v>247</v>
      </c>
      <c r="F1450" s="22"/>
      <c r="G1450" s="22" t="s">
        <v>16</v>
      </c>
      <c r="H1450" s="22" t="s">
        <v>756</v>
      </c>
      <c r="I1450" s="421" t="str">
        <f>'Extraction IP'!G1450</f>
        <v>4</v>
      </c>
      <c r="J1450" s="46">
        <f t="array" ref="J1450">INDEX(H:H,MATCH(1,(K1450=A:A)*(L1450=G:G),0))</f>
        <v>0</v>
      </c>
    </row>
    <row r="1451" spans="1:10" s="9" customFormat="1" x14ac:dyDescent="0.25">
      <c r="A1451" s="22" t="s">
        <v>1882</v>
      </c>
      <c r="B1451" s="22" t="s">
        <v>247</v>
      </c>
      <c r="C1451" s="22" t="s">
        <v>4</v>
      </c>
      <c r="D1451" s="22" t="s">
        <v>5</v>
      </c>
      <c r="E1451" s="22" t="s">
        <v>247</v>
      </c>
      <c r="F1451" s="22"/>
      <c r="G1451" s="22" t="s">
        <v>18</v>
      </c>
      <c r="H1451" s="22" t="s">
        <v>757</v>
      </c>
      <c r="I1451" s="421" t="str">
        <f>'Extraction IP'!G1451</f>
        <v>8</v>
      </c>
      <c r="J1451" s="46">
        <f t="array" ref="J1451">INDEX(H:H,MATCH(1,(K1451=A:A)*(L1451=G:G),0))</f>
        <v>0</v>
      </c>
    </row>
    <row r="1452" spans="1:10" s="9" customFormat="1" x14ac:dyDescent="0.25">
      <c r="A1452" s="22" t="s">
        <v>1883</v>
      </c>
      <c r="B1452" s="22" t="s">
        <v>247</v>
      </c>
      <c r="C1452" s="22" t="s">
        <v>4</v>
      </c>
      <c r="D1452" s="22" t="s">
        <v>5</v>
      </c>
      <c r="E1452" s="22" t="s">
        <v>247</v>
      </c>
      <c r="F1452" s="22"/>
      <c r="G1452" s="22" t="s">
        <v>13</v>
      </c>
      <c r="H1452" s="22" t="s">
        <v>587</v>
      </c>
      <c r="I1452" s="421" t="str">
        <f>'Extraction IP'!G1452</f>
        <v>0</v>
      </c>
      <c r="J1452" s="46">
        <f t="array" ref="J1452">INDEX(H:H,MATCH(1,(K1452=A:A)*(L1452=G:G),0))</f>
        <v>0</v>
      </c>
    </row>
    <row r="1453" spans="1:10" s="9" customFormat="1" x14ac:dyDescent="0.25">
      <c r="A1453" s="22" t="s">
        <v>1883</v>
      </c>
      <c r="B1453" s="22" t="s">
        <v>247</v>
      </c>
      <c r="C1453" s="22" t="s">
        <v>4</v>
      </c>
      <c r="D1453" s="22" t="s">
        <v>5</v>
      </c>
      <c r="E1453" s="22" t="s">
        <v>247</v>
      </c>
      <c r="F1453" s="22"/>
      <c r="G1453" s="22" t="s">
        <v>18</v>
      </c>
      <c r="H1453" s="22" t="s">
        <v>588</v>
      </c>
      <c r="I1453" s="421" t="str">
        <f>'Extraction IP'!G1453</f>
        <v>8</v>
      </c>
      <c r="J1453" s="46">
        <f t="array" ref="J1453">INDEX(H:H,MATCH(1,(K1453=A:A)*(L1453=G:G),0))</f>
        <v>0</v>
      </c>
    </row>
    <row r="1454" spans="1:10" s="9" customFormat="1" x14ac:dyDescent="0.25">
      <c r="A1454" s="22" t="s">
        <v>1883</v>
      </c>
      <c r="B1454" s="22" t="s">
        <v>247</v>
      </c>
      <c r="C1454" s="22" t="s">
        <v>4</v>
      </c>
      <c r="D1454" s="22" t="s">
        <v>5</v>
      </c>
      <c r="E1454" s="22" t="s">
        <v>247</v>
      </c>
      <c r="F1454" s="22"/>
      <c r="G1454" s="22" t="s">
        <v>16</v>
      </c>
      <c r="H1454" s="22" t="s">
        <v>783</v>
      </c>
      <c r="I1454" s="421" t="str">
        <f>'Extraction IP'!G1454</f>
        <v>4</v>
      </c>
      <c r="J1454" s="46">
        <f t="array" ref="J1454">INDEX(H:H,MATCH(1,(K1454=A:A)*(L1454=G:G),0))</f>
        <v>0</v>
      </c>
    </row>
    <row r="1455" spans="1:10" s="9" customFormat="1" x14ac:dyDescent="0.25">
      <c r="A1455" s="22" t="s">
        <v>1884</v>
      </c>
      <c r="B1455" s="22" t="s">
        <v>134</v>
      </c>
      <c r="C1455" s="22" t="s">
        <v>4</v>
      </c>
      <c r="D1455" s="22" t="s">
        <v>5</v>
      </c>
      <c r="E1455" s="22" t="s">
        <v>134</v>
      </c>
      <c r="F1455" s="22"/>
      <c r="G1455" s="22" t="s">
        <v>16</v>
      </c>
      <c r="H1455" s="22" t="s">
        <v>742</v>
      </c>
      <c r="I1455" s="421" t="str">
        <f>'Extraction IP'!G1455</f>
        <v>4</v>
      </c>
      <c r="J1455" s="46">
        <f t="array" ref="J1455">INDEX(H:H,MATCH(1,(K1455=A:A)*(L1455=G:G),0))</f>
        <v>0</v>
      </c>
    </row>
    <row r="1456" spans="1:10" s="9" customFormat="1" x14ac:dyDescent="0.25">
      <c r="A1456" s="22" t="s">
        <v>1884</v>
      </c>
      <c r="B1456" s="22" t="s">
        <v>134</v>
      </c>
      <c r="C1456" s="22" t="s">
        <v>4</v>
      </c>
      <c r="D1456" s="22" t="s">
        <v>5</v>
      </c>
      <c r="E1456" s="22" t="s">
        <v>134</v>
      </c>
      <c r="F1456" s="22"/>
      <c r="G1456" s="22" t="s">
        <v>13</v>
      </c>
      <c r="H1456" s="22" t="s">
        <v>772</v>
      </c>
      <c r="I1456" s="421" t="str">
        <f>'Extraction IP'!G1456</f>
        <v>0</v>
      </c>
      <c r="J1456" s="46">
        <f t="array" ref="J1456">INDEX(H:H,MATCH(1,(K1456=A:A)*(L1456=G:G),0))</f>
        <v>0</v>
      </c>
    </row>
    <row r="1457" spans="1:10" s="9" customFormat="1" x14ac:dyDescent="0.25">
      <c r="A1457" s="22" t="s">
        <v>1884</v>
      </c>
      <c r="B1457" s="22" t="s">
        <v>134</v>
      </c>
      <c r="C1457" s="22" t="s">
        <v>4</v>
      </c>
      <c r="D1457" s="22" t="s">
        <v>5</v>
      </c>
      <c r="E1457" s="22" t="s">
        <v>134</v>
      </c>
      <c r="F1457" s="22"/>
      <c r="G1457" s="22" t="s">
        <v>18</v>
      </c>
      <c r="H1457" s="22" t="s">
        <v>773</v>
      </c>
      <c r="I1457" s="421" t="str">
        <f>'Extraction IP'!G1457</f>
        <v>8</v>
      </c>
      <c r="J1457" s="46">
        <f t="array" ref="J1457">INDEX(H:H,MATCH(1,(K1457=A:A)*(L1457=G:G),0))</f>
        <v>0</v>
      </c>
    </row>
    <row r="1458" spans="1:10" s="9" customFormat="1" x14ac:dyDescent="0.25">
      <c r="A1458" s="22" t="s">
        <v>1885</v>
      </c>
      <c r="B1458" s="22" t="s">
        <v>247</v>
      </c>
      <c r="C1458" s="22" t="s">
        <v>248</v>
      </c>
      <c r="D1458" s="22" t="s">
        <v>5</v>
      </c>
      <c r="E1458" s="22" t="s">
        <v>247</v>
      </c>
      <c r="F1458" s="22" t="s">
        <v>3</v>
      </c>
      <c r="G1458" s="22" t="s">
        <v>13</v>
      </c>
      <c r="H1458" s="22" t="s">
        <v>1139</v>
      </c>
      <c r="I1458" s="421" t="str">
        <f>'Extraction IP'!G1458</f>
        <v>0</v>
      </c>
      <c r="J1458" s="46">
        <f t="array" ref="J1458">INDEX(H:H,MATCH(1,(K1458=A:A)*(L1458=G:G),0))</f>
        <v>0</v>
      </c>
    </row>
    <row r="1459" spans="1:10" s="9" customFormat="1" x14ac:dyDescent="0.25">
      <c r="A1459" s="22" t="s">
        <v>1885</v>
      </c>
      <c r="B1459" s="22" t="s">
        <v>247</v>
      </c>
      <c r="C1459" s="22" t="s">
        <v>248</v>
      </c>
      <c r="D1459" s="22" t="s">
        <v>5</v>
      </c>
      <c r="E1459" s="22" t="s">
        <v>247</v>
      </c>
      <c r="F1459" s="22" t="s">
        <v>3</v>
      </c>
      <c r="G1459" s="22" t="s">
        <v>16</v>
      </c>
      <c r="H1459" s="22" t="s">
        <v>1140</v>
      </c>
      <c r="I1459" s="421" t="str">
        <f>'Extraction IP'!G1459</f>
        <v>4</v>
      </c>
      <c r="J1459" s="46">
        <f t="array" ref="J1459">INDEX(H:H,MATCH(1,(K1459=A:A)*(L1459=G:G),0))</f>
        <v>0</v>
      </c>
    </row>
    <row r="1460" spans="1:10" s="9" customFormat="1" x14ac:dyDescent="0.25">
      <c r="A1460" s="22" t="s">
        <v>1885</v>
      </c>
      <c r="B1460" s="22" t="s">
        <v>247</v>
      </c>
      <c r="C1460" s="22" t="s">
        <v>248</v>
      </c>
      <c r="D1460" s="22" t="s">
        <v>5</v>
      </c>
      <c r="E1460" s="22" t="s">
        <v>247</v>
      </c>
      <c r="F1460" s="22" t="s">
        <v>3</v>
      </c>
      <c r="G1460" s="22" t="s">
        <v>18</v>
      </c>
      <c r="H1460" s="22" t="s">
        <v>1141</v>
      </c>
      <c r="I1460" s="421" t="str">
        <f>'Extraction IP'!G1460</f>
        <v>8</v>
      </c>
      <c r="J1460" s="46">
        <f t="array" ref="J1460">INDEX(H:H,MATCH(1,(K1460=A:A)*(L1460=G:G),0))</f>
        <v>0</v>
      </c>
    </row>
    <row r="1461" spans="1:10" s="9" customFormat="1" x14ac:dyDescent="0.25">
      <c r="A1461" s="22" t="s">
        <v>1886</v>
      </c>
      <c r="B1461" s="22" t="s">
        <v>134</v>
      </c>
      <c r="C1461" s="22" t="s">
        <v>248</v>
      </c>
      <c r="D1461" s="22" t="s">
        <v>5</v>
      </c>
      <c r="E1461" s="22" t="s">
        <v>134</v>
      </c>
      <c r="F1461" s="22"/>
      <c r="G1461" s="22" t="s">
        <v>16</v>
      </c>
      <c r="H1461" s="22" t="s">
        <v>644</v>
      </c>
      <c r="I1461" s="421" t="str">
        <f>'Extraction IP'!G1461</f>
        <v>4</v>
      </c>
      <c r="J1461" s="46">
        <f t="array" ref="J1461">INDEX(H:H,MATCH(1,(K1461=A:A)*(L1461=G:G),0))</f>
        <v>0</v>
      </c>
    </row>
    <row r="1462" spans="1:10" s="9" customFormat="1" x14ac:dyDescent="0.25">
      <c r="A1462" s="22" t="s">
        <v>1886</v>
      </c>
      <c r="B1462" s="22" t="s">
        <v>134</v>
      </c>
      <c r="C1462" s="22" t="s">
        <v>248</v>
      </c>
      <c r="D1462" s="22" t="s">
        <v>5</v>
      </c>
      <c r="E1462" s="22" t="s">
        <v>134</v>
      </c>
      <c r="F1462" s="22"/>
      <c r="G1462" s="22" t="s">
        <v>18</v>
      </c>
      <c r="H1462" s="22" t="s">
        <v>645</v>
      </c>
      <c r="I1462" s="421" t="str">
        <f>'Extraction IP'!G1462</f>
        <v>8</v>
      </c>
      <c r="J1462" s="46">
        <f t="array" ref="J1462">INDEX(H:H,MATCH(1,(K1462=A:A)*(L1462=G:G),0))</f>
        <v>0</v>
      </c>
    </row>
    <row r="1463" spans="1:10" s="9" customFormat="1" x14ac:dyDescent="0.25">
      <c r="A1463" s="22" t="s">
        <v>1886</v>
      </c>
      <c r="B1463" s="22" t="s">
        <v>134</v>
      </c>
      <c r="C1463" s="22" t="s">
        <v>248</v>
      </c>
      <c r="D1463" s="22" t="s">
        <v>5</v>
      </c>
      <c r="E1463" s="22" t="s">
        <v>134</v>
      </c>
      <c r="F1463" s="22"/>
      <c r="G1463" s="22" t="s">
        <v>13</v>
      </c>
      <c r="H1463" s="22" t="s">
        <v>797</v>
      </c>
      <c r="I1463" s="421" t="str">
        <f>'Extraction IP'!G1463</f>
        <v>0</v>
      </c>
      <c r="J1463" s="46">
        <f t="array" ref="J1463">INDEX(H:H,MATCH(1,(K1463=A:A)*(L1463=G:G),0))</f>
        <v>0</v>
      </c>
    </row>
    <row r="1464" spans="1:10" s="9" customFormat="1" x14ac:dyDescent="0.25">
      <c r="A1464" s="22" t="s">
        <v>1887</v>
      </c>
      <c r="B1464" s="22" t="s">
        <v>134</v>
      </c>
      <c r="C1464" s="22" t="s">
        <v>4</v>
      </c>
      <c r="D1464" s="22" t="s">
        <v>5</v>
      </c>
      <c r="E1464" s="22" t="s">
        <v>134</v>
      </c>
      <c r="F1464" s="22"/>
      <c r="G1464" s="22" t="s">
        <v>13</v>
      </c>
      <c r="H1464" s="22" t="s">
        <v>646</v>
      </c>
      <c r="I1464" s="421" t="str">
        <f>'Extraction IP'!G1464</f>
        <v>0</v>
      </c>
      <c r="J1464" s="46">
        <f t="array" ref="J1464">INDEX(H:H,MATCH(1,(K1464=A:A)*(L1464=G:G),0))</f>
        <v>0</v>
      </c>
    </row>
    <row r="1465" spans="1:10" s="9" customFormat="1" x14ac:dyDescent="0.25">
      <c r="A1465" s="22" t="s">
        <v>1887</v>
      </c>
      <c r="B1465" s="22" t="s">
        <v>134</v>
      </c>
      <c r="C1465" s="22" t="s">
        <v>4</v>
      </c>
      <c r="D1465" s="22" t="s">
        <v>5</v>
      </c>
      <c r="E1465" s="22" t="s">
        <v>134</v>
      </c>
      <c r="F1465" s="22"/>
      <c r="G1465" s="22" t="s">
        <v>16</v>
      </c>
      <c r="H1465" s="22" t="s">
        <v>744</v>
      </c>
      <c r="I1465" s="421" t="str">
        <f>'Extraction IP'!G1465</f>
        <v>4</v>
      </c>
      <c r="J1465" s="46">
        <f t="array" ref="J1465">INDEX(H:H,MATCH(1,(K1465=A:A)*(L1465=G:G),0))</f>
        <v>0</v>
      </c>
    </row>
    <row r="1466" spans="1:10" s="9" customFormat="1" x14ac:dyDescent="0.25">
      <c r="A1466" s="22" t="s">
        <v>1887</v>
      </c>
      <c r="B1466" s="22" t="s">
        <v>134</v>
      </c>
      <c r="C1466" s="22" t="s">
        <v>4</v>
      </c>
      <c r="D1466" s="22" t="s">
        <v>5</v>
      </c>
      <c r="E1466" s="22" t="s">
        <v>134</v>
      </c>
      <c r="F1466" s="22"/>
      <c r="G1466" s="22" t="s">
        <v>18</v>
      </c>
      <c r="H1466" s="22" t="s">
        <v>777</v>
      </c>
      <c r="I1466" s="421" t="str">
        <f>'Extraction IP'!G1466</f>
        <v>8</v>
      </c>
      <c r="J1466" s="46">
        <f t="array" ref="J1466">INDEX(H:H,MATCH(1,(K1466=A:A)*(L1466=G:G),0))</f>
        <v>0</v>
      </c>
    </row>
    <row r="1467" spans="1:10" s="9" customFormat="1" x14ac:dyDescent="0.25">
      <c r="A1467" s="22" t="s">
        <v>1888</v>
      </c>
      <c r="B1467" s="22" t="s">
        <v>134</v>
      </c>
      <c r="C1467" s="22" t="s">
        <v>4</v>
      </c>
      <c r="D1467" s="22" t="s">
        <v>5</v>
      </c>
      <c r="E1467" s="22" t="s">
        <v>134</v>
      </c>
      <c r="F1467" s="22"/>
      <c r="G1467" s="22" t="s">
        <v>16</v>
      </c>
      <c r="H1467" s="22" t="s">
        <v>672</v>
      </c>
      <c r="I1467" s="421" t="str">
        <f>'Extraction IP'!G1467</f>
        <v>4</v>
      </c>
      <c r="J1467" s="46">
        <f t="array" ref="J1467">INDEX(H:H,MATCH(1,(K1467=A:A)*(L1467=G:G),0))</f>
        <v>0</v>
      </c>
    </row>
    <row r="1468" spans="1:10" s="9" customFormat="1" x14ac:dyDescent="0.25">
      <c r="A1468" s="22" t="s">
        <v>1888</v>
      </c>
      <c r="B1468" s="22" t="s">
        <v>134</v>
      </c>
      <c r="C1468" s="22" t="s">
        <v>4</v>
      </c>
      <c r="D1468" s="22" t="s">
        <v>5</v>
      </c>
      <c r="E1468" s="22" t="s">
        <v>134</v>
      </c>
      <c r="F1468" s="22"/>
      <c r="G1468" s="22" t="s">
        <v>18</v>
      </c>
      <c r="H1468" s="22" t="s">
        <v>673</v>
      </c>
      <c r="I1468" s="421" t="str">
        <f>'Extraction IP'!G1468</f>
        <v>8</v>
      </c>
      <c r="J1468" s="46">
        <f t="array" ref="J1468">INDEX(H:H,MATCH(1,(K1468=A:A)*(L1468=G:G),0))</f>
        <v>0</v>
      </c>
    </row>
    <row r="1469" spans="1:10" s="9" customFormat="1" x14ac:dyDescent="0.25">
      <c r="A1469" s="22" t="s">
        <v>1888</v>
      </c>
      <c r="B1469" s="22" t="s">
        <v>134</v>
      </c>
      <c r="C1469" s="22" t="s">
        <v>4</v>
      </c>
      <c r="D1469" s="22" t="s">
        <v>5</v>
      </c>
      <c r="E1469" s="22" t="s">
        <v>134</v>
      </c>
      <c r="F1469" s="22"/>
      <c r="G1469" s="22" t="s">
        <v>13</v>
      </c>
      <c r="H1469" s="22" t="s">
        <v>795</v>
      </c>
      <c r="I1469" s="421" t="str">
        <f>'Extraction IP'!G1469</f>
        <v>0</v>
      </c>
      <c r="J1469" s="46">
        <f t="array" ref="J1469">INDEX(H:H,MATCH(1,(K1469=A:A)*(L1469=G:G),0))</f>
        <v>0</v>
      </c>
    </row>
    <row r="1470" spans="1:10" s="9" customFormat="1" x14ac:dyDescent="0.25">
      <c r="A1470" s="22" t="s">
        <v>1889</v>
      </c>
      <c r="B1470" s="22" t="s">
        <v>247</v>
      </c>
      <c r="C1470" s="22" t="s">
        <v>4</v>
      </c>
      <c r="D1470" s="22" t="s">
        <v>5</v>
      </c>
      <c r="E1470" s="22" t="s">
        <v>247</v>
      </c>
      <c r="F1470" s="22"/>
      <c r="G1470" s="22" t="s">
        <v>18</v>
      </c>
      <c r="H1470" s="22" t="s">
        <v>576</v>
      </c>
      <c r="I1470" s="421" t="str">
        <f>'Extraction IP'!G1470</f>
        <v>8</v>
      </c>
      <c r="J1470" s="46">
        <f t="array" ref="J1470">INDEX(H:H,MATCH(1,(K1470=A:A)*(L1470=G:G),0))</f>
        <v>0</v>
      </c>
    </row>
    <row r="1471" spans="1:10" s="9" customFormat="1" x14ac:dyDescent="0.25">
      <c r="A1471" s="22" t="s">
        <v>1889</v>
      </c>
      <c r="B1471" s="22" t="s">
        <v>247</v>
      </c>
      <c r="C1471" s="22" t="s">
        <v>4</v>
      </c>
      <c r="D1471" s="22" t="s">
        <v>5</v>
      </c>
      <c r="E1471" s="22" t="s">
        <v>247</v>
      </c>
      <c r="F1471" s="22"/>
      <c r="G1471" s="22" t="s">
        <v>13</v>
      </c>
      <c r="H1471" s="22" t="s">
        <v>606</v>
      </c>
      <c r="I1471" s="421" t="str">
        <f>'Extraction IP'!G1471</f>
        <v>0</v>
      </c>
      <c r="J1471" s="46">
        <f t="array" ref="J1471">INDEX(H:H,MATCH(1,(K1471=A:A)*(L1471=G:G),0))</f>
        <v>0</v>
      </c>
    </row>
    <row r="1472" spans="1:10" s="9" customFormat="1" x14ac:dyDescent="0.25">
      <c r="A1472" s="22" t="s">
        <v>1889</v>
      </c>
      <c r="B1472" s="22" t="s">
        <v>247</v>
      </c>
      <c r="C1472" s="22" t="s">
        <v>4</v>
      </c>
      <c r="D1472" s="22" t="s">
        <v>5</v>
      </c>
      <c r="E1472" s="22" t="s">
        <v>247</v>
      </c>
      <c r="F1472" s="22"/>
      <c r="G1472" s="22" t="s">
        <v>16</v>
      </c>
      <c r="H1472" s="22" t="s">
        <v>647</v>
      </c>
      <c r="I1472" s="421" t="str">
        <f>'Extraction IP'!G1472</f>
        <v>4</v>
      </c>
      <c r="J1472" s="46">
        <f t="array" ref="J1472">INDEX(H:H,MATCH(1,(K1472=A:A)*(L1472=G:G),0))</f>
        <v>0</v>
      </c>
    </row>
    <row r="1473" spans="1:10" x14ac:dyDescent="0.25">
      <c r="A1473" s="1" t="s">
        <v>1890</v>
      </c>
      <c r="B1473" s="1" t="s">
        <v>1847</v>
      </c>
      <c r="C1473" s="1" t="s">
        <v>4</v>
      </c>
      <c r="D1473" s="1" t="s">
        <v>2</v>
      </c>
      <c r="E1473" s="1" t="s">
        <v>1847</v>
      </c>
      <c r="F1473" s="1" t="s">
        <v>3</v>
      </c>
      <c r="G1473" s="1" t="s">
        <v>3</v>
      </c>
      <c r="H1473" s="1" t="s">
        <v>514</v>
      </c>
      <c r="I1473" s="421" t="str">
        <f>Tableau1[[#This Row],[Catégorie]]</f>
        <v>DJ</v>
      </c>
      <c r="J1473" s="49">
        <f t="array" ref="J1473">INDEX(H:H,MATCH(1,(K1473=A:A)*(L1473=G:G),0))</f>
        <v>0</v>
      </c>
    </row>
    <row r="1474" spans="1:10" x14ac:dyDescent="0.25">
      <c r="A1474" s="1" t="s">
        <v>1891</v>
      </c>
      <c r="B1474" s="1" t="s">
        <v>1847</v>
      </c>
      <c r="C1474" s="1" t="s">
        <v>4</v>
      </c>
      <c r="D1474" s="1" t="s">
        <v>2</v>
      </c>
      <c r="E1474" s="1" t="s">
        <v>1847</v>
      </c>
      <c r="F1474" s="1" t="s">
        <v>3</v>
      </c>
      <c r="G1474" s="1" t="s">
        <v>3</v>
      </c>
      <c r="H1474" s="1" t="s">
        <v>515</v>
      </c>
      <c r="I1474" s="421" t="str">
        <f>Tableau1[[#This Row],[Catégorie]]</f>
        <v>DJ</v>
      </c>
      <c r="J1474" s="49">
        <f t="array" ref="J1474">INDEX(H:H,MATCH(1,(K1474=A:A)*(L1474=G:G),0))</f>
        <v>0</v>
      </c>
    </row>
    <row r="1475" spans="1:10" x14ac:dyDescent="0.25">
      <c r="A1475" s="1" t="s">
        <v>1892</v>
      </c>
      <c r="B1475" s="1" t="s">
        <v>1847</v>
      </c>
      <c r="C1475" s="1" t="s">
        <v>4</v>
      </c>
      <c r="D1475" s="1" t="s">
        <v>2</v>
      </c>
      <c r="E1475" s="1" t="s">
        <v>1847</v>
      </c>
      <c r="F1475" s="1" t="s">
        <v>3</v>
      </c>
      <c r="G1475" s="1" t="s">
        <v>3</v>
      </c>
      <c r="H1475" s="1" t="s">
        <v>245</v>
      </c>
      <c r="I1475" s="421" t="str">
        <f>Tableau1[[#This Row],[Catégorie]]</f>
        <v>DJ</v>
      </c>
      <c r="J1475" s="49">
        <f t="array" ref="J1475">INDEX(H:H,MATCH(1,(K1475=A:A)*(L1475=G:G),0))</f>
        <v>0</v>
      </c>
    </row>
    <row r="1476" spans="1:10" x14ac:dyDescent="0.25">
      <c r="A1476" s="1" t="s">
        <v>1893</v>
      </c>
      <c r="B1476" s="1" t="s">
        <v>1847</v>
      </c>
      <c r="C1476" s="1" t="s">
        <v>4</v>
      </c>
      <c r="D1476" s="1" t="s">
        <v>2</v>
      </c>
      <c r="E1476" s="1" t="s">
        <v>1847</v>
      </c>
      <c r="F1476" s="1" t="s">
        <v>3</v>
      </c>
      <c r="G1476" s="1" t="s">
        <v>3</v>
      </c>
      <c r="H1476" s="1" t="s">
        <v>246</v>
      </c>
      <c r="I1476" s="421" t="str">
        <f>Tableau1[[#This Row],[Catégorie]]</f>
        <v>DJ</v>
      </c>
      <c r="J1476" s="49">
        <f t="array" ref="J1476">INDEX(H:H,MATCH(1,(K1476=A:A)*(L1476=G:G),0))</f>
        <v>0</v>
      </c>
    </row>
    <row r="1477" spans="1:10" x14ac:dyDescent="0.25">
      <c r="A1477" s="1" t="s">
        <v>1912</v>
      </c>
      <c r="B1477" s="1" t="s">
        <v>1337</v>
      </c>
      <c r="C1477" s="1" t="s">
        <v>4</v>
      </c>
      <c r="D1477" s="1" t="s">
        <v>2</v>
      </c>
      <c r="E1477" s="1" t="s">
        <v>1337</v>
      </c>
      <c r="F1477" s="1" t="s">
        <v>3</v>
      </c>
      <c r="G1477" s="1" t="s">
        <v>3</v>
      </c>
      <c r="H1477" s="1" t="s">
        <v>1537</v>
      </c>
      <c r="I1477" s="421" t="str">
        <f>Tableau1[[#This Row],[Catégorie]]</f>
        <v>DJ</v>
      </c>
      <c r="J1477" s="49">
        <f t="array" ref="J1477">INDEX(H:H,MATCH(1,(K1477=A:A)*(L1477=G:G),0))</f>
        <v>0</v>
      </c>
    </row>
    <row r="1478" spans="1:10" s="16" customFormat="1" x14ac:dyDescent="0.25">
      <c r="A1478" s="32" t="s">
        <v>1913</v>
      </c>
      <c r="B1478" s="32" t="s">
        <v>134</v>
      </c>
      <c r="C1478" s="32" t="s">
        <v>4</v>
      </c>
      <c r="D1478" s="32" t="s">
        <v>5</v>
      </c>
      <c r="E1478" s="32" t="s">
        <v>134</v>
      </c>
      <c r="F1478" s="32"/>
      <c r="G1478" s="32" t="s">
        <v>16</v>
      </c>
      <c r="H1478" s="32" t="s">
        <v>623</v>
      </c>
      <c r="I1478" s="421" t="str">
        <f>'Extraction IP'!G1478</f>
        <v>4</v>
      </c>
      <c r="J1478" s="47">
        <f t="array" ref="J1478">INDEX(H:H,MATCH(1,(K1478=A:A)*(L1478=G:G),0))</f>
        <v>0</v>
      </c>
    </row>
    <row r="1479" spans="1:10" s="16" customFormat="1" x14ac:dyDescent="0.25">
      <c r="A1479" s="32" t="s">
        <v>1913</v>
      </c>
      <c r="B1479" s="32" t="s">
        <v>134</v>
      </c>
      <c r="C1479" s="32" t="s">
        <v>4</v>
      </c>
      <c r="D1479" s="32" t="s">
        <v>5</v>
      </c>
      <c r="E1479" s="32" t="s">
        <v>134</v>
      </c>
      <c r="F1479" s="32"/>
      <c r="G1479" s="32" t="s">
        <v>13</v>
      </c>
      <c r="H1479" s="32" t="s">
        <v>664</v>
      </c>
      <c r="I1479" s="421" t="str">
        <f>'Extraction IP'!G1479</f>
        <v>0</v>
      </c>
      <c r="J1479" s="47">
        <f t="array" ref="J1479">INDEX(H:H,MATCH(1,(K1479=A:A)*(L1479=G:G),0))</f>
        <v>0</v>
      </c>
    </row>
    <row r="1480" spans="1:10" s="16" customFormat="1" x14ac:dyDescent="0.25">
      <c r="A1480" s="32" t="s">
        <v>1913</v>
      </c>
      <c r="B1480" s="32" t="s">
        <v>134</v>
      </c>
      <c r="C1480" s="32" t="s">
        <v>4</v>
      </c>
      <c r="D1480" s="32" t="s">
        <v>5</v>
      </c>
      <c r="E1480" s="32" t="s">
        <v>134</v>
      </c>
      <c r="F1480" s="32"/>
      <c r="G1480" s="32" t="s">
        <v>18</v>
      </c>
      <c r="H1480" s="32" t="s">
        <v>701</v>
      </c>
      <c r="I1480" s="421" t="str">
        <f>'Extraction IP'!G1480</f>
        <v>8</v>
      </c>
      <c r="J1480" s="47">
        <f t="array" ref="J1480">INDEX(H:H,MATCH(1,(K1480=A:A)*(L1480=G:G),0))</f>
        <v>0</v>
      </c>
    </row>
    <row r="1481" spans="1:10" s="16" customFormat="1" x14ac:dyDescent="0.25">
      <c r="A1481" s="32" t="s">
        <v>1914</v>
      </c>
      <c r="B1481" s="32" t="s">
        <v>134</v>
      </c>
      <c r="C1481" s="32" t="s">
        <v>4</v>
      </c>
      <c r="D1481" s="32" t="s">
        <v>5</v>
      </c>
      <c r="E1481" s="32" t="s">
        <v>134</v>
      </c>
      <c r="F1481" s="32"/>
      <c r="G1481" s="32" t="s">
        <v>16</v>
      </c>
      <c r="H1481" s="32" t="s">
        <v>552</v>
      </c>
      <c r="I1481" s="421" t="str">
        <f>'Extraction IP'!G1481</f>
        <v>4</v>
      </c>
      <c r="J1481" s="47">
        <f t="array" ref="J1481">INDEX(H:H,MATCH(1,(K1481=A:A)*(L1481=G:G),0))</f>
        <v>0</v>
      </c>
    </row>
    <row r="1482" spans="1:10" s="16" customFormat="1" x14ac:dyDescent="0.25">
      <c r="A1482" s="32" t="s">
        <v>1914</v>
      </c>
      <c r="B1482" s="32" t="s">
        <v>134</v>
      </c>
      <c r="C1482" s="32" t="s">
        <v>4</v>
      </c>
      <c r="D1482" s="32" t="s">
        <v>5</v>
      </c>
      <c r="E1482" s="32" t="s">
        <v>134</v>
      </c>
      <c r="F1482" s="32"/>
      <c r="G1482" s="32" t="s">
        <v>18</v>
      </c>
      <c r="H1482" s="32" t="s">
        <v>657</v>
      </c>
      <c r="I1482" s="421" t="str">
        <f>'Extraction IP'!G1482</f>
        <v>8</v>
      </c>
      <c r="J1482" s="47">
        <f t="array" ref="J1482">INDEX(H:H,MATCH(1,(K1482=A:A)*(L1482=G:G),0))</f>
        <v>0</v>
      </c>
    </row>
    <row r="1483" spans="1:10" s="16" customFormat="1" x14ac:dyDescent="0.25">
      <c r="A1483" s="32" t="s">
        <v>1914</v>
      </c>
      <c r="B1483" s="32" t="s">
        <v>134</v>
      </c>
      <c r="C1483" s="32" t="s">
        <v>4</v>
      </c>
      <c r="D1483" s="32" t="s">
        <v>5</v>
      </c>
      <c r="E1483" s="32" t="s">
        <v>134</v>
      </c>
      <c r="F1483" s="32"/>
      <c r="G1483" s="32" t="s">
        <v>13</v>
      </c>
      <c r="H1483" s="32" t="s">
        <v>687</v>
      </c>
      <c r="I1483" s="421" t="str">
        <f>'Extraction IP'!G1483</f>
        <v>0</v>
      </c>
      <c r="J1483" s="47">
        <f t="array" ref="J1483">INDEX(H:H,MATCH(1,(K1483=A:A)*(L1483=G:G),0))</f>
        <v>0</v>
      </c>
    </row>
    <row r="1484" spans="1:10" s="16" customFormat="1" x14ac:dyDescent="0.25">
      <c r="A1484" s="32" t="s">
        <v>1915</v>
      </c>
      <c r="B1484" s="32" t="s">
        <v>513</v>
      </c>
      <c r="C1484" s="32" t="s">
        <v>4</v>
      </c>
      <c r="D1484" s="32" t="s">
        <v>5</v>
      </c>
      <c r="E1484" s="32" t="s">
        <v>513</v>
      </c>
      <c r="F1484" s="32"/>
      <c r="G1484" s="32" t="s">
        <v>16</v>
      </c>
      <c r="H1484" s="32" t="s">
        <v>607</v>
      </c>
      <c r="I1484" s="421" t="str">
        <f>'Extraction IP'!G1484</f>
        <v>4</v>
      </c>
      <c r="J1484" s="47">
        <f t="array" ref="J1484">INDEX(H:H,MATCH(1,(K1484=A:A)*(L1484=G:G),0))</f>
        <v>0</v>
      </c>
    </row>
    <row r="1485" spans="1:10" s="16" customFormat="1" x14ac:dyDescent="0.25">
      <c r="A1485" s="32" t="s">
        <v>1915</v>
      </c>
      <c r="B1485" s="32" t="s">
        <v>513</v>
      </c>
      <c r="C1485" s="32" t="s">
        <v>4</v>
      </c>
      <c r="D1485" s="32" t="s">
        <v>5</v>
      </c>
      <c r="E1485" s="32" t="s">
        <v>513</v>
      </c>
      <c r="F1485" s="32"/>
      <c r="G1485" s="32" t="s">
        <v>13</v>
      </c>
      <c r="H1485" s="32" t="s">
        <v>648</v>
      </c>
      <c r="I1485" s="421" t="str">
        <f>'Extraction IP'!G1485</f>
        <v>0</v>
      </c>
      <c r="J1485" s="47">
        <f t="array" ref="J1485">INDEX(H:H,MATCH(1,(K1485=A:A)*(L1485=G:G),0))</f>
        <v>0</v>
      </c>
    </row>
    <row r="1486" spans="1:10" s="16" customFormat="1" x14ac:dyDescent="0.25">
      <c r="A1486" s="32" t="s">
        <v>1916</v>
      </c>
      <c r="B1486" s="32" t="s">
        <v>134</v>
      </c>
      <c r="C1486" s="32" t="s">
        <v>4</v>
      </c>
      <c r="D1486" s="32" t="s">
        <v>5</v>
      </c>
      <c r="E1486" s="32" t="s">
        <v>134</v>
      </c>
      <c r="F1486" s="32" t="s">
        <v>3</v>
      </c>
      <c r="G1486" s="32" t="s">
        <v>16</v>
      </c>
      <c r="H1486" s="32" t="s">
        <v>1312</v>
      </c>
      <c r="I1486" s="421" t="str">
        <f>'Extraction IP'!G1486</f>
        <v>4</v>
      </c>
      <c r="J1486" s="47">
        <f t="array" ref="J1486">INDEX(H:H,MATCH(1,(K1486=A:A)*(L1486=G:G),0))</f>
        <v>0</v>
      </c>
    </row>
    <row r="1487" spans="1:10" s="16" customFormat="1" x14ac:dyDescent="0.25">
      <c r="A1487" s="32" t="s">
        <v>1916</v>
      </c>
      <c r="B1487" s="32" t="s">
        <v>134</v>
      </c>
      <c r="C1487" s="32" t="s">
        <v>4</v>
      </c>
      <c r="D1487" s="32" t="s">
        <v>5</v>
      </c>
      <c r="E1487" s="32" t="s">
        <v>134</v>
      </c>
      <c r="F1487" s="32" t="s">
        <v>3</v>
      </c>
      <c r="G1487" s="32" t="s">
        <v>13</v>
      </c>
      <c r="H1487" s="32" t="s">
        <v>1313</v>
      </c>
      <c r="I1487" s="421" t="str">
        <f>'Extraction IP'!G1487</f>
        <v>0</v>
      </c>
      <c r="J1487" s="47">
        <f t="array" ref="J1487">INDEX(H:H,MATCH(1,(K1487=A:A)*(L1487=G:G),0))</f>
        <v>0</v>
      </c>
    </row>
    <row r="1488" spans="1:10" s="16" customFormat="1" x14ac:dyDescent="0.25">
      <c r="A1488" s="32" t="s">
        <v>1916</v>
      </c>
      <c r="B1488" s="32" t="s">
        <v>134</v>
      </c>
      <c r="C1488" s="32" t="s">
        <v>4</v>
      </c>
      <c r="D1488" s="32" t="s">
        <v>5</v>
      </c>
      <c r="E1488" s="32" t="s">
        <v>134</v>
      </c>
      <c r="F1488" s="32" t="s">
        <v>3</v>
      </c>
      <c r="G1488" s="32" t="s">
        <v>18</v>
      </c>
      <c r="H1488" s="32" t="s">
        <v>1314</v>
      </c>
      <c r="I1488" s="421" t="str">
        <f>'Extraction IP'!G1488</f>
        <v>8</v>
      </c>
      <c r="J1488" s="47">
        <f t="array" ref="J1488">INDEX(H:H,MATCH(1,(K1488=A:A)*(L1488=G:G),0))</f>
        <v>0</v>
      </c>
    </row>
    <row r="1489" spans="1:10" s="16" customFormat="1" x14ac:dyDescent="0.25">
      <c r="A1489" s="32" t="s">
        <v>1917</v>
      </c>
      <c r="B1489" s="32" t="s">
        <v>134</v>
      </c>
      <c r="C1489" s="32" t="s">
        <v>4</v>
      </c>
      <c r="D1489" s="32" t="s">
        <v>5</v>
      </c>
      <c r="E1489" s="32" t="s">
        <v>134</v>
      </c>
      <c r="F1489" s="32"/>
      <c r="G1489" s="32" t="s">
        <v>13</v>
      </c>
      <c r="H1489" s="32" t="s">
        <v>625</v>
      </c>
      <c r="I1489" s="421" t="str">
        <f>'Extraction IP'!G1489</f>
        <v>0</v>
      </c>
      <c r="J1489" s="47">
        <f t="array" ref="J1489">INDEX(H:H,MATCH(1,(K1489=A:A)*(L1489=G:G),0))</f>
        <v>0</v>
      </c>
    </row>
    <row r="1490" spans="1:10" s="16" customFormat="1" x14ac:dyDescent="0.25">
      <c r="A1490" s="32" t="s">
        <v>1917</v>
      </c>
      <c r="B1490" s="32" t="s">
        <v>134</v>
      </c>
      <c r="C1490" s="32" t="s">
        <v>4</v>
      </c>
      <c r="D1490" s="32" t="s">
        <v>5</v>
      </c>
      <c r="E1490" s="32" t="s">
        <v>134</v>
      </c>
      <c r="F1490" s="32"/>
      <c r="G1490" s="32" t="s">
        <v>18</v>
      </c>
      <c r="H1490" s="32" t="s">
        <v>626</v>
      </c>
      <c r="I1490" s="421" t="str">
        <f>'Extraction IP'!G1490</f>
        <v>8</v>
      </c>
      <c r="J1490" s="47">
        <f t="array" ref="J1490">INDEX(H:H,MATCH(1,(K1490=A:A)*(L1490=G:G),0))</f>
        <v>0</v>
      </c>
    </row>
    <row r="1491" spans="1:10" s="16" customFormat="1" x14ac:dyDescent="0.25">
      <c r="A1491" s="32" t="s">
        <v>1917</v>
      </c>
      <c r="B1491" s="32" t="s">
        <v>134</v>
      </c>
      <c r="C1491" s="32" t="s">
        <v>4</v>
      </c>
      <c r="D1491" s="32" t="s">
        <v>5</v>
      </c>
      <c r="E1491" s="32" t="s">
        <v>134</v>
      </c>
      <c r="F1491" s="32"/>
      <c r="G1491" s="32" t="s">
        <v>16</v>
      </c>
      <c r="H1491" s="32" t="s">
        <v>728</v>
      </c>
      <c r="I1491" s="421" t="str">
        <f>'Extraction IP'!G1491</f>
        <v>4</v>
      </c>
      <c r="J1491" s="47">
        <f t="array" ref="J1491">INDEX(H:H,MATCH(1,(K1491=A:A)*(L1491=G:G),0))</f>
        <v>0</v>
      </c>
    </row>
    <row r="1492" spans="1:10" s="16" customFormat="1" x14ac:dyDescent="0.25">
      <c r="A1492" s="32" t="s">
        <v>1918</v>
      </c>
      <c r="B1492" s="32" t="s">
        <v>134</v>
      </c>
      <c r="C1492" s="32" t="s">
        <v>4</v>
      </c>
      <c r="D1492" s="32" t="s">
        <v>5</v>
      </c>
      <c r="E1492" s="32" t="s">
        <v>134</v>
      </c>
      <c r="F1492" s="32"/>
      <c r="G1492" s="32" t="s">
        <v>13</v>
      </c>
      <c r="H1492" s="32" t="s">
        <v>674</v>
      </c>
      <c r="I1492" s="421" t="str">
        <f>'Extraction IP'!G1492</f>
        <v>0</v>
      </c>
      <c r="J1492" s="47">
        <f t="array" ref="J1492">INDEX(H:H,MATCH(1,(K1492=A:A)*(L1492=G:G),0))</f>
        <v>0</v>
      </c>
    </row>
    <row r="1493" spans="1:10" s="16" customFormat="1" x14ac:dyDescent="0.25">
      <c r="A1493" s="32" t="s">
        <v>1918</v>
      </c>
      <c r="B1493" s="32" t="s">
        <v>134</v>
      </c>
      <c r="C1493" s="32" t="s">
        <v>4</v>
      </c>
      <c r="D1493" s="32" t="s">
        <v>5</v>
      </c>
      <c r="E1493" s="32" t="s">
        <v>134</v>
      </c>
      <c r="F1493" s="32"/>
      <c r="G1493" s="32" t="s">
        <v>16</v>
      </c>
      <c r="H1493" s="32" t="s">
        <v>707</v>
      </c>
      <c r="I1493" s="421" t="str">
        <f>'Extraction IP'!G1493</f>
        <v>4</v>
      </c>
      <c r="J1493" s="47">
        <f t="array" ref="J1493">INDEX(H:H,MATCH(1,(K1493=A:A)*(L1493=G:G),0))</f>
        <v>0</v>
      </c>
    </row>
    <row r="1494" spans="1:10" s="16" customFormat="1" x14ac:dyDescent="0.25">
      <c r="A1494" s="32" t="s">
        <v>1918</v>
      </c>
      <c r="B1494" s="32" t="s">
        <v>134</v>
      </c>
      <c r="C1494" s="32" t="s">
        <v>4</v>
      </c>
      <c r="D1494" s="32" t="s">
        <v>5</v>
      </c>
      <c r="E1494" s="32" t="s">
        <v>134</v>
      </c>
      <c r="F1494" s="32"/>
      <c r="G1494" s="32" t="s">
        <v>18</v>
      </c>
      <c r="H1494" s="32" t="s">
        <v>709</v>
      </c>
      <c r="I1494" s="421" t="str">
        <f>'Extraction IP'!G1494</f>
        <v>8</v>
      </c>
      <c r="J1494" s="47">
        <f t="array" ref="J1494">INDEX(H:H,MATCH(1,(K1494=A:A)*(L1494=G:G),0))</f>
        <v>0</v>
      </c>
    </row>
    <row r="1495" spans="1:10" s="16" customFormat="1" x14ac:dyDescent="0.25">
      <c r="A1495" s="32" t="s">
        <v>1919</v>
      </c>
      <c r="B1495" s="32" t="s">
        <v>134</v>
      </c>
      <c r="C1495" s="32" t="s">
        <v>4</v>
      </c>
      <c r="D1495" s="32" t="s">
        <v>5</v>
      </c>
      <c r="E1495" s="32" t="s">
        <v>134</v>
      </c>
      <c r="F1495" s="32"/>
      <c r="G1495" s="32" t="s">
        <v>13</v>
      </c>
      <c r="H1495" s="32" t="s">
        <v>759</v>
      </c>
      <c r="I1495" s="421" t="str">
        <f>'Extraction IP'!G1495</f>
        <v>0</v>
      </c>
      <c r="J1495" s="47">
        <f t="array" ref="J1495">INDEX(H:H,MATCH(1,(K1495=A:A)*(L1495=G:G),0))</f>
        <v>0</v>
      </c>
    </row>
    <row r="1496" spans="1:10" s="16" customFormat="1" x14ac:dyDescent="0.25">
      <c r="A1496" s="32" t="s">
        <v>1919</v>
      </c>
      <c r="B1496" s="32" t="s">
        <v>134</v>
      </c>
      <c r="C1496" s="32" t="s">
        <v>4</v>
      </c>
      <c r="D1496" s="32" t="s">
        <v>5</v>
      </c>
      <c r="E1496" s="32" t="s">
        <v>134</v>
      </c>
      <c r="F1496" s="32" t="s">
        <v>3</v>
      </c>
      <c r="G1496" s="32" t="s">
        <v>16</v>
      </c>
      <c r="H1496" s="32" t="s">
        <v>1315</v>
      </c>
      <c r="I1496" s="421" t="str">
        <f>'Extraction IP'!G1496</f>
        <v>4</v>
      </c>
      <c r="J1496" s="47">
        <f t="array" ref="J1496">INDEX(H:H,MATCH(1,(K1496=A:A)*(L1496=G:G),0))</f>
        <v>0</v>
      </c>
    </row>
    <row r="1497" spans="1:10" s="16" customFormat="1" x14ac:dyDescent="0.25">
      <c r="A1497" s="32" t="s">
        <v>1919</v>
      </c>
      <c r="B1497" s="32" t="s">
        <v>134</v>
      </c>
      <c r="C1497" s="32" t="s">
        <v>4</v>
      </c>
      <c r="D1497" s="32" t="s">
        <v>5</v>
      </c>
      <c r="E1497" s="32" t="s">
        <v>134</v>
      </c>
      <c r="F1497" s="32" t="s">
        <v>149</v>
      </c>
      <c r="G1497" s="32" t="s">
        <v>18</v>
      </c>
      <c r="H1497" s="32" t="s">
        <v>1548</v>
      </c>
      <c r="I1497" s="421" t="str">
        <f>'Extraction IP'!G1497</f>
        <v>8</v>
      </c>
      <c r="J1497" s="47">
        <f t="array" ref="J1497">INDEX(H:H,MATCH(1,(K1497=A:A)*(L1497=G:G),0))</f>
        <v>0</v>
      </c>
    </row>
    <row r="1498" spans="1:10" s="16" customFormat="1" x14ac:dyDescent="0.25">
      <c r="A1498" s="32" t="s">
        <v>1920</v>
      </c>
      <c r="B1498" s="32" t="s">
        <v>513</v>
      </c>
      <c r="C1498" s="32" t="s">
        <v>4</v>
      </c>
      <c r="D1498" s="32" t="s">
        <v>5</v>
      </c>
      <c r="E1498" s="32" t="s">
        <v>513</v>
      </c>
      <c r="F1498" s="32"/>
      <c r="G1498" s="32" t="s">
        <v>16</v>
      </c>
      <c r="H1498" s="32" t="s">
        <v>649</v>
      </c>
      <c r="I1498" s="421" t="str">
        <f>'Extraction IP'!G1498</f>
        <v>4</v>
      </c>
      <c r="J1498" s="47">
        <f t="array" ref="J1498">INDEX(H:H,MATCH(1,(K1498=A:A)*(L1498=G:G),0))</f>
        <v>0</v>
      </c>
    </row>
    <row r="1499" spans="1:10" s="16" customFormat="1" x14ac:dyDescent="0.25">
      <c r="A1499" s="32" t="s">
        <v>1920</v>
      </c>
      <c r="B1499" s="32" t="s">
        <v>513</v>
      </c>
      <c r="C1499" s="32" t="s">
        <v>4</v>
      </c>
      <c r="D1499" s="32" t="s">
        <v>5</v>
      </c>
      <c r="E1499" s="32" t="s">
        <v>513</v>
      </c>
      <c r="F1499" s="32"/>
      <c r="G1499" s="32" t="s">
        <v>13</v>
      </c>
      <c r="H1499" s="32" t="s">
        <v>798</v>
      </c>
      <c r="I1499" s="421" t="str">
        <f>'Extraction IP'!G1499</f>
        <v>0</v>
      </c>
      <c r="J1499" s="47">
        <f t="array" ref="J1499">INDEX(H:H,MATCH(1,(K1499=A:A)*(L1499=G:G),0))</f>
        <v>0</v>
      </c>
    </row>
    <row r="1500" spans="1:10" s="16" customFormat="1" x14ac:dyDescent="0.25">
      <c r="A1500" s="32" t="s">
        <v>1921</v>
      </c>
      <c r="B1500" s="32" t="s">
        <v>134</v>
      </c>
      <c r="C1500" s="32" t="s">
        <v>4</v>
      </c>
      <c r="D1500" s="32" t="s">
        <v>5</v>
      </c>
      <c r="E1500" s="32" t="s">
        <v>134</v>
      </c>
      <c r="F1500" s="32"/>
      <c r="G1500" s="32" t="s">
        <v>18</v>
      </c>
      <c r="H1500" s="32" t="s">
        <v>627</v>
      </c>
      <c r="I1500" s="421" t="str">
        <f>'Extraction IP'!G1500</f>
        <v>8</v>
      </c>
      <c r="J1500" s="47">
        <f t="array" ref="J1500">INDEX(H:H,MATCH(1,(K1500=A:A)*(L1500=G:G),0))</f>
        <v>0</v>
      </c>
    </row>
    <row r="1501" spans="1:10" s="16" customFormat="1" x14ac:dyDescent="0.25">
      <c r="A1501" s="32" t="s">
        <v>1921</v>
      </c>
      <c r="B1501" s="32" t="s">
        <v>134</v>
      </c>
      <c r="C1501" s="32" t="s">
        <v>4</v>
      </c>
      <c r="D1501" s="32" t="s">
        <v>5</v>
      </c>
      <c r="E1501" s="32" t="s">
        <v>134</v>
      </c>
      <c r="F1501" s="32"/>
      <c r="G1501" s="32" t="s">
        <v>13</v>
      </c>
      <c r="H1501" s="32" t="s">
        <v>666</v>
      </c>
      <c r="I1501" s="421" t="str">
        <f>'Extraction IP'!G1501</f>
        <v>0</v>
      </c>
      <c r="J1501" s="47">
        <f t="array" ref="J1501">INDEX(H:H,MATCH(1,(K1501=A:A)*(L1501=G:G),0))</f>
        <v>0</v>
      </c>
    </row>
    <row r="1502" spans="1:10" s="16" customFormat="1" x14ac:dyDescent="0.25">
      <c r="A1502" s="32" t="s">
        <v>1921</v>
      </c>
      <c r="B1502" s="32" t="s">
        <v>134</v>
      </c>
      <c r="C1502" s="32" t="s">
        <v>4</v>
      </c>
      <c r="D1502" s="32" t="s">
        <v>5</v>
      </c>
      <c r="E1502" s="32" t="s">
        <v>134</v>
      </c>
      <c r="F1502" s="32"/>
      <c r="G1502" s="32" t="s">
        <v>16</v>
      </c>
      <c r="H1502" s="32" t="s">
        <v>784</v>
      </c>
      <c r="I1502" s="421" t="str">
        <f>'Extraction IP'!G1502</f>
        <v>4</v>
      </c>
      <c r="J1502" s="47">
        <f t="array" ref="J1502">INDEX(H:H,MATCH(1,(K1502=A:A)*(L1502=G:G),0))</f>
        <v>0</v>
      </c>
    </row>
    <row r="1503" spans="1:10" s="16" customFormat="1" x14ac:dyDescent="0.25">
      <c r="A1503" s="32" t="s">
        <v>1922</v>
      </c>
      <c r="B1503" s="32" t="s">
        <v>134</v>
      </c>
      <c r="C1503" s="32" t="s">
        <v>4</v>
      </c>
      <c r="D1503" s="32" t="s">
        <v>5</v>
      </c>
      <c r="E1503" s="32" t="s">
        <v>134</v>
      </c>
      <c r="F1503" s="32"/>
      <c r="G1503" s="32" t="s">
        <v>13</v>
      </c>
      <c r="H1503" s="32" t="s">
        <v>729</v>
      </c>
      <c r="I1503" s="421" t="str">
        <f>'Extraction IP'!G1503</f>
        <v>0</v>
      </c>
      <c r="J1503" s="47">
        <f t="array" ref="J1503">INDEX(H:H,MATCH(1,(K1503=A:A)*(L1503=G:G),0))</f>
        <v>0</v>
      </c>
    </row>
    <row r="1504" spans="1:10" s="16" customFormat="1" x14ac:dyDescent="0.25">
      <c r="A1504" s="32" t="s">
        <v>1922</v>
      </c>
      <c r="B1504" s="32" t="s">
        <v>134</v>
      </c>
      <c r="C1504" s="32" t="s">
        <v>4</v>
      </c>
      <c r="D1504" s="32" t="s">
        <v>5</v>
      </c>
      <c r="E1504" s="32" t="s">
        <v>134</v>
      </c>
      <c r="F1504" s="32"/>
      <c r="G1504" s="32" t="s">
        <v>18</v>
      </c>
      <c r="H1504" s="32" t="s">
        <v>730</v>
      </c>
      <c r="I1504" s="421" t="str">
        <f>'Extraction IP'!G1504</f>
        <v>8</v>
      </c>
      <c r="J1504" s="47">
        <f t="array" ref="J1504">INDEX(H:H,MATCH(1,(K1504=A:A)*(L1504=G:G),0))</f>
        <v>0</v>
      </c>
    </row>
    <row r="1505" spans="1:10" s="16" customFormat="1" x14ac:dyDescent="0.25">
      <c r="A1505" s="32" t="s">
        <v>1922</v>
      </c>
      <c r="B1505" s="32" t="s">
        <v>134</v>
      </c>
      <c r="C1505" s="32" t="s">
        <v>4</v>
      </c>
      <c r="D1505" s="32" t="s">
        <v>5</v>
      </c>
      <c r="E1505" s="32" t="s">
        <v>134</v>
      </c>
      <c r="F1505" s="32"/>
      <c r="G1505" s="32" t="s">
        <v>16</v>
      </c>
      <c r="H1505" s="32" t="s">
        <v>760</v>
      </c>
      <c r="I1505" s="421" t="str">
        <f>'Extraction IP'!G1505</f>
        <v>4</v>
      </c>
      <c r="J1505" s="47">
        <f t="array" ref="J1505">INDEX(H:H,MATCH(1,(K1505=A:A)*(L1505=G:G),0))</f>
        <v>0</v>
      </c>
    </row>
    <row r="1506" spans="1:10" s="16" customFormat="1" x14ac:dyDescent="0.25">
      <c r="A1506" s="32" t="s">
        <v>1923</v>
      </c>
      <c r="B1506" s="32" t="s">
        <v>134</v>
      </c>
      <c r="C1506" s="32" t="s">
        <v>4</v>
      </c>
      <c r="D1506" s="32" t="s">
        <v>5</v>
      </c>
      <c r="E1506" s="32" t="s">
        <v>134</v>
      </c>
      <c r="F1506" s="32"/>
      <c r="G1506" s="32" t="s">
        <v>16</v>
      </c>
      <c r="H1506" s="32" t="s">
        <v>591</v>
      </c>
      <c r="I1506" s="421" t="str">
        <f>'Extraction IP'!G1506</f>
        <v>4</v>
      </c>
      <c r="J1506" s="47">
        <f t="array" ref="J1506">INDEX(H:H,MATCH(1,(K1506=A:A)*(L1506=G:G),0))</f>
        <v>0</v>
      </c>
    </row>
    <row r="1507" spans="1:10" s="16" customFormat="1" x14ac:dyDescent="0.25">
      <c r="A1507" s="32" t="s">
        <v>1923</v>
      </c>
      <c r="B1507" s="32" t="s">
        <v>134</v>
      </c>
      <c r="C1507" s="32" t="s">
        <v>4</v>
      </c>
      <c r="D1507" s="32" t="s">
        <v>5</v>
      </c>
      <c r="E1507" s="32" t="s">
        <v>134</v>
      </c>
      <c r="F1507" s="32" t="s">
        <v>3</v>
      </c>
      <c r="G1507" s="32" t="s">
        <v>18</v>
      </c>
      <c r="H1507" s="32" t="s">
        <v>1332</v>
      </c>
      <c r="I1507" s="421" t="str">
        <f>'Extraction IP'!G1507</f>
        <v>8</v>
      </c>
      <c r="J1507" s="47">
        <f t="array" ref="J1507">INDEX(H:H,MATCH(1,(K1507=A:A)*(L1507=G:G),0))</f>
        <v>0</v>
      </c>
    </row>
    <row r="1508" spans="1:10" s="16" customFormat="1" x14ac:dyDescent="0.25">
      <c r="A1508" s="32" t="s">
        <v>1923</v>
      </c>
      <c r="B1508" s="32" t="s">
        <v>134</v>
      </c>
      <c r="C1508" s="32" t="s">
        <v>4</v>
      </c>
      <c r="D1508" s="32" t="s">
        <v>5</v>
      </c>
      <c r="E1508" s="32" t="s">
        <v>134</v>
      </c>
      <c r="F1508" s="32" t="s">
        <v>149</v>
      </c>
      <c r="G1508" s="32" t="s">
        <v>13</v>
      </c>
      <c r="H1508" s="32" t="s">
        <v>1699</v>
      </c>
      <c r="I1508" s="421" t="str">
        <f>'Extraction IP'!G1508</f>
        <v>0</v>
      </c>
      <c r="J1508" s="47">
        <f t="array" ref="J1508">INDEX(H:H,MATCH(1,(K1508=A:A)*(L1508=G:G),0))</f>
        <v>0</v>
      </c>
    </row>
    <row r="1509" spans="1:10" s="16" customFormat="1" x14ac:dyDescent="0.25">
      <c r="A1509" s="32" t="s">
        <v>1924</v>
      </c>
      <c r="B1509" s="32" t="s">
        <v>134</v>
      </c>
      <c r="C1509" s="32" t="s">
        <v>4</v>
      </c>
      <c r="D1509" s="32" t="s">
        <v>5</v>
      </c>
      <c r="E1509" s="32" t="s">
        <v>134</v>
      </c>
      <c r="F1509" s="32"/>
      <c r="G1509" s="32" t="s">
        <v>13</v>
      </c>
      <c r="H1509" s="32" t="s">
        <v>630</v>
      </c>
      <c r="I1509" s="421" t="str">
        <f>'Extraction IP'!G1509</f>
        <v>0</v>
      </c>
      <c r="J1509" s="47">
        <f t="array" ref="J1509">INDEX(H:H,MATCH(1,(K1509=A:A)*(L1509=G:G),0))</f>
        <v>0</v>
      </c>
    </row>
    <row r="1510" spans="1:10" s="16" customFormat="1" x14ac:dyDescent="0.25">
      <c r="A1510" s="32" t="s">
        <v>1924</v>
      </c>
      <c r="B1510" s="32" t="s">
        <v>134</v>
      </c>
      <c r="C1510" s="32" t="s">
        <v>4</v>
      </c>
      <c r="D1510" s="32" t="s">
        <v>5</v>
      </c>
      <c r="E1510" s="32" t="s">
        <v>134</v>
      </c>
      <c r="F1510" s="32"/>
      <c r="G1510" s="32" t="s">
        <v>16</v>
      </c>
      <c r="H1510" s="32" t="s">
        <v>786</v>
      </c>
      <c r="I1510" s="421" t="str">
        <f>'Extraction IP'!G1510</f>
        <v>4</v>
      </c>
      <c r="J1510" s="47">
        <f t="array" ref="J1510">INDEX(H:H,MATCH(1,(K1510=A:A)*(L1510=G:G),0))</f>
        <v>0</v>
      </c>
    </row>
    <row r="1511" spans="1:10" s="16" customFormat="1" x14ac:dyDescent="0.25">
      <c r="A1511" s="32" t="s">
        <v>1924</v>
      </c>
      <c r="B1511" s="32" t="s">
        <v>134</v>
      </c>
      <c r="C1511" s="32" t="s">
        <v>4</v>
      </c>
      <c r="D1511" s="32" t="s">
        <v>5</v>
      </c>
      <c r="E1511" s="32" t="s">
        <v>134</v>
      </c>
      <c r="F1511" s="32"/>
      <c r="G1511" s="32" t="s">
        <v>18</v>
      </c>
      <c r="H1511" s="32" t="s">
        <v>787</v>
      </c>
      <c r="I1511" s="421" t="str">
        <f>'Extraction IP'!G1511</f>
        <v>8</v>
      </c>
      <c r="J1511" s="47">
        <f t="array" ref="J1511">INDEX(H:H,MATCH(1,(K1511=A:A)*(L1511=G:G),0))</f>
        <v>0</v>
      </c>
    </row>
    <row r="1512" spans="1:10" s="16" customFormat="1" x14ac:dyDescent="0.25">
      <c r="A1512" s="32" t="s">
        <v>1925</v>
      </c>
      <c r="B1512" s="32" t="s">
        <v>134</v>
      </c>
      <c r="C1512" s="32" t="s">
        <v>4</v>
      </c>
      <c r="D1512" s="32" t="s">
        <v>5</v>
      </c>
      <c r="E1512" s="32" t="s">
        <v>134</v>
      </c>
      <c r="F1512" s="32"/>
      <c r="G1512" s="32" t="s">
        <v>18</v>
      </c>
      <c r="H1512" s="32" t="s">
        <v>594</v>
      </c>
      <c r="I1512" s="421" t="str">
        <f>'Extraction IP'!G1512</f>
        <v>8</v>
      </c>
      <c r="J1512" s="47">
        <f t="array" ref="J1512">INDEX(H:H,MATCH(1,(K1512=A:A)*(L1512=G:G),0))</f>
        <v>0</v>
      </c>
    </row>
    <row r="1513" spans="1:10" s="16" customFormat="1" x14ac:dyDescent="0.25">
      <c r="A1513" s="32" t="s">
        <v>1925</v>
      </c>
      <c r="B1513" s="32" t="s">
        <v>134</v>
      </c>
      <c r="C1513" s="32" t="s">
        <v>4</v>
      </c>
      <c r="D1513" s="32" t="s">
        <v>5</v>
      </c>
      <c r="E1513" s="32" t="s">
        <v>134</v>
      </c>
      <c r="F1513" s="32"/>
      <c r="G1513" s="32" t="s">
        <v>16</v>
      </c>
      <c r="H1513" s="32" t="s">
        <v>632</v>
      </c>
      <c r="I1513" s="421" t="str">
        <f>'Extraction IP'!G1513</f>
        <v>4</v>
      </c>
      <c r="J1513" s="47">
        <f t="array" ref="J1513">INDEX(H:H,MATCH(1,(K1513=A:A)*(L1513=G:G),0))</f>
        <v>0</v>
      </c>
    </row>
    <row r="1514" spans="1:10" s="16" customFormat="1" x14ac:dyDescent="0.25">
      <c r="A1514" s="32" t="s">
        <v>1925</v>
      </c>
      <c r="B1514" s="32" t="s">
        <v>134</v>
      </c>
      <c r="C1514" s="32" t="s">
        <v>4</v>
      </c>
      <c r="D1514" s="32" t="s">
        <v>5</v>
      </c>
      <c r="E1514" s="32" t="s">
        <v>134</v>
      </c>
      <c r="F1514" s="32"/>
      <c r="G1514" s="32" t="s">
        <v>13</v>
      </c>
      <c r="H1514" s="32" t="s">
        <v>734</v>
      </c>
      <c r="I1514" s="421" t="str">
        <f>'Extraction IP'!G1514</f>
        <v>0</v>
      </c>
      <c r="J1514" s="47">
        <f t="array" ref="J1514">INDEX(H:H,MATCH(1,(K1514=A:A)*(L1514=G:G),0))</f>
        <v>0</v>
      </c>
    </row>
    <row r="1515" spans="1:10" s="209" customFormat="1" x14ac:dyDescent="0.25">
      <c r="A1515" s="208" t="s">
        <v>1926</v>
      </c>
      <c r="B1515" s="208" t="s">
        <v>244</v>
      </c>
      <c r="C1515" s="208" t="s">
        <v>4</v>
      </c>
      <c r="D1515" s="208" t="s">
        <v>5</v>
      </c>
      <c r="E1515" s="208" t="s">
        <v>244</v>
      </c>
      <c r="F1515" s="208"/>
      <c r="G1515" s="208" t="s">
        <v>16</v>
      </c>
      <c r="H1515" s="208" t="s">
        <v>559</v>
      </c>
      <c r="I1515" s="421" t="str">
        <f>'Extraction IP'!G1515</f>
        <v>4</v>
      </c>
      <c r="J1515" s="210">
        <f t="array" ref="J1515">INDEX(H:H,MATCH(1,(K1515=A:A)*(L1515=G:G),0))</f>
        <v>0</v>
      </c>
    </row>
    <row r="1516" spans="1:10" s="209" customFormat="1" x14ac:dyDescent="0.25">
      <c r="A1516" s="208" t="s">
        <v>1926</v>
      </c>
      <c r="B1516" s="208" t="s">
        <v>244</v>
      </c>
      <c r="C1516" s="208" t="s">
        <v>4</v>
      </c>
      <c r="D1516" s="208" t="s">
        <v>5</v>
      </c>
      <c r="E1516" s="208" t="s">
        <v>244</v>
      </c>
      <c r="F1516" s="208"/>
      <c r="G1516" s="208" t="s">
        <v>18</v>
      </c>
      <c r="H1516" s="208" t="s">
        <v>624</v>
      </c>
      <c r="I1516" s="421" t="str">
        <f>'Extraction IP'!G1516</f>
        <v>8</v>
      </c>
      <c r="J1516" s="210">
        <f t="array" ref="J1516">INDEX(H:H,MATCH(1,(K1516=A:A)*(L1516=G:G),0))</f>
        <v>0</v>
      </c>
    </row>
    <row r="1517" spans="1:10" s="209" customFormat="1" x14ac:dyDescent="0.25">
      <c r="A1517" s="208" t="s">
        <v>1926</v>
      </c>
      <c r="B1517" s="208" t="s">
        <v>244</v>
      </c>
      <c r="C1517" s="208" t="s">
        <v>4</v>
      </c>
      <c r="D1517" s="208" t="s">
        <v>5</v>
      </c>
      <c r="E1517" s="208" t="s">
        <v>244</v>
      </c>
      <c r="F1517" s="208"/>
      <c r="G1517" s="208" t="s">
        <v>16</v>
      </c>
      <c r="H1517" s="208" t="s">
        <v>643</v>
      </c>
      <c r="I1517" s="421" t="str">
        <f>'Extraction IP'!G1517</f>
        <v>4</v>
      </c>
      <c r="J1517" s="210">
        <f t="array" ref="J1517">INDEX(H:H,MATCH(1,(K1517=A:A)*(L1517=G:G),0))</f>
        <v>0</v>
      </c>
    </row>
    <row r="1518" spans="1:10" s="209" customFormat="1" x14ac:dyDescent="0.25">
      <c r="A1518" s="208" t="s">
        <v>1926</v>
      </c>
      <c r="B1518" s="208" t="s">
        <v>244</v>
      </c>
      <c r="C1518" s="208" t="s">
        <v>4</v>
      </c>
      <c r="D1518" s="208" t="s">
        <v>5</v>
      </c>
      <c r="E1518" s="208" t="s">
        <v>244</v>
      </c>
      <c r="F1518" s="208"/>
      <c r="G1518" s="208" t="s">
        <v>13</v>
      </c>
      <c r="H1518" s="208" t="s">
        <v>741</v>
      </c>
      <c r="I1518" s="421" t="str">
        <f>'Extraction IP'!G1518</f>
        <v>0</v>
      </c>
      <c r="J1518" s="210">
        <f t="array" ref="J1518">INDEX(H:H,MATCH(1,(K1518=A:A)*(L1518=G:G),0))</f>
        <v>0</v>
      </c>
    </row>
    <row r="1519" spans="1:10" s="209" customFormat="1" x14ac:dyDescent="0.25">
      <c r="A1519" s="208" t="s">
        <v>1926</v>
      </c>
      <c r="B1519" s="208" t="s">
        <v>244</v>
      </c>
      <c r="C1519" s="208" t="s">
        <v>4</v>
      </c>
      <c r="D1519" s="208" t="s">
        <v>5</v>
      </c>
      <c r="E1519" s="208" t="s">
        <v>244</v>
      </c>
      <c r="F1519" s="208"/>
      <c r="G1519" s="208" t="s">
        <v>18</v>
      </c>
      <c r="H1519" s="208" t="s">
        <v>758</v>
      </c>
      <c r="I1519" s="421" t="str">
        <f>'Extraction IP'!G1519</f>
        <v>8</v>
      </c>
      <c r="J1519" s="210">
        <f t="array" ref="J1519">INDEX(H:H,MATCH(1,(K1519=A:A)*(L1519=G:G),0))</f>
        <v>0</v>
      </c>
    </row>
    <row r="1520" spans="1:10" s="209" customFormat="1" x14ac:dyDescent="0.25">
      <c r="A1520" s="208" t="s">
        <v>1926</v>
      </c>
      <c r="B1520" s="208" t="s">
        <v>244</v>
      </c>
      <c r="C1520" s="208" t="s">
        <v>4</v>
      </c>
      <c r="D1520" s="208" t="s">
        <v>5</v>
      </c>
      <c r="E1520" s="208" t="s">
        <v>244</v>
      </c>
      <c r="F1520" s="208"/>
      <c r="G1520" s="208" t="s">
        <v>13</v>
      </c>
      <c r="H1520" s="208" t="s">
        <v>796</v>
      </c>
      <c r="I1520" s="421" t="str">
        <f>'Extraction IP'!G1520</f>
        <v>0</v>
      </c>
      <c r="J1520" s="210">
        <f t="array" ref="J1520">INDEX(H:H,MATCH(1,(K1520=A:A)*(L1520=G:G),0))</f>
        <v>0</v>
      </c>
    </row>
    <row r="1521" spans="1:10" s="209" customFormat="1" x14ac:dyDescent="0.25">
      <c r="A1521" s="208" t="s">
        <v>1927</v>
      </c>
      <c r="B1521" s="208" t="s">
        <v>1532</v>
      </c>
      <c r="C1521" s="208" t="s">
        <v>4</v>
      </c>
      <c r="D1521" s="208" t="s">
        <v>5</v>
      </c>
      <c r="E1521" s="208" t="s">
        <v>1532</v>
      </c>
      <c r="F1521" s="208" t="s">
        <v>3</v>
      </c>
      <c r="G1521" s="208" t="s">
        <v>13</v>
      </c>
      <c r="H1521" s="208" t="s">
        <v>1533</v>
      </c>
      <c r="I1521" s="421" t="str">
        <f>'Extraction IP'!G1521</f>
        <v>0</v>
      </c>
      <c r="J1521" s="210">
        <f t="array" ref="J1521">INDEX(H:H,MATCH(1,(K1521=A:A)*(L1521=G:G),0))</f>
        <v>0</v>
      </c>
    </row>
    <row r="1522" spans="1:10" s="209" customFormat="1" x14ac:dyDescent="0.25">
      <c r="A1522" s="208" t="s">
        <v>1927</v>
      </c>
      <c r="B1522" s="208" t="s">
        <v>1532</v>
      </c>
      <c r="C1522" s="208" t="s">
        <v>4</v>
      </c>
      <c r="D1522" s="208" t="s">
        <v>5</v>
      </c>
      <c r="E1522" s="208" t="s">
        <v>1532</v>
      </c>
      <c r="F1522" s="208" t="s">
        <v>3</v>
      </c>
      <c r="G1522" s="208" t="s">
        <v>16</v>
      </c>
      <c r="H1522" s="208" t="s">
        <v>1534</v>
      </c>
      <c r="I1522" s="421" t="str">
        <f>'Extraction IP'!G1522</f>
        <v>4</v>
      </c>
      <c r="J1522" s="210">
        <f t="array" ref="J1522">INDEX(H:H,MATCH(1,(K1522=A:A)*(L1522=G:G),0))</f>
        <v>0</v>
      </c>
    </row>
    <row r="1523" spans="1:10" s="209" customFormat="1" x14ac:dyDescent="0.25">
      <c r="A1523" s="208" t="s">
        <v>1927</v>
      </c>
      <c r="B1523" s="208" t="s">
        <v>1532</v>
      </c>
      <c r="C1523" s="208" t="s">
        <v>4</v>
      </c>
      <c r="D1523" s="208" t="s">
        <v>5</v>
      </c>
      <c r="E1523" s="208" t="s">
        <v>1532</v>
      </c>
      <c r="F1523" s="208" t="s">
        <v>3</v>
      </c>
      <c r="G1523" s="208" t="s">
        <v>18</v>
      </c>
      <c r="H1523" s="208" t="s">
        <v>1535</v>
      </c>
      <c r="I1523" s="421" t="str">
        <f>'Extraction IP'!G1523</f>
        <v>8</v>
      </c>
      <c r="J1523" s="210">
        <f t="array" ref="J1523">INDEX(H:H,MATCH(1,(K1523=A:A)*(L1523=G:G),0))</f>
        <v>0</v>
      </c>
    </row>
    <row r="1524" spans="1:10" s="209" customFormat="1" x14ac:dyDescent="0.25">
      <c r="A1524" s="208" t="s">
        <v>1928</v>
      </c>
      <c r="B1524" s="208" t="s">
        <v>126</v>
      </c>
      <c r="C1524" s="208" t="s">
        <v>4</v>
      </c>
      <c r="D1524" s="208" t="s">
        <v>5</v>
      </c>
      <c r="E1524" s="208" t="s">
        <v>126</v>
      </c>
      <c r="F1524" s="208" t="s">
        <v>3</v>
      </c>
      <c r="G1524" s="208" t="s">
        <v>13</v>
      </c>
      <c r="H1524" s="208" t="s">
        <v>1333</v>
      </c>
      <c r="I1524" s="421" t="str">
        <f>'Extraction IP'!G1524</f>
        <v>0</v>
      </c>
      <c r="J1524" s="210">
        <f t="array" ref="J1524">INDEX(H:H,MATCH(1,(K1524=A:A)*(L1524=G:G),0))</f>
        <v>0</v>
      </c>
    </row>
    <row r="1525" spans="1:10" s="209" customFormat="1" x14ac:dyDescent="0.25">
      <c r="A1525" s="208" t="s">
        <v>1928</v>
      </c>
      <c r="B1525" s="208" t="s">
        <v>126</v>
      </c>
      <c r="C1525" s="208" t="s">
        <v>4</v>
      </c>
      <c r="D1525" s="208" t="s">
        <v>5</v>
      </c>
      <c r="E1525" s="208" t="s">
        <v>126</v>
      </c>
      <c r="F1525" s="208" t="s">
        <v>3</v>
      </c>
      <c r="G1525" s="208" t="s">
        <v>16</v>
      </c>
      <c r="H1525" s="208" t="s">
        <v>1334</v>
      </c>
      <c r="I1525" s="421" t="str">
        <f>'Extraction IP'!G1525</f>
        <v>4</v>
      </c>
      <c r="J1525" s="210">
        <f t="array" ref="J1525">INDEX(H:H,MATCH(1,(K1525=A:A)*(L1525=G:G),0))</f>
        <v>0</v>
      </c>
    </row>
    <row r="1526" spans="1:10" s="209" customFormat="1" x14ac:dyDescent="0.25">
      <c r="A1526" s="208" t="s">
        <v>1928</v>
      </c>
      <c r="B1526" s="208" t="s">
        <v>126</v>
      </c>
      <c r="C1526" s="208" t="s">
        <v>4</v>
      </c>
      <c r="D1526" s="208" t="s">
        <v>5</v>
      </c>
      <c r="E1526" s="208" t="s">
        <v>126</v>
      </c>
      <c r="F1526" s="208" t="s">
        <v>3</v>
      </c>
      <c r="G1526" s="208" t="s">
        <v>18</v>
      </c>
      <c r="H1526" s="208" t="s">
        <v>1335</v>
      </c>
      <c r="I1526" s="421" t="str">
        <f>'Extraction IP'!G1526</f>
        <v>8</v>
      </c>
      <c r="J1526" s="210">
        <f t="array" ref="J1526">INDEX(H:H,MATCH(1,(K1526=A:A)*(L1526=G:G),0))</f>
        <v>0</v>
      </c>
    </row>
    <row r="1527" spans="1:10" s="209" customFormat="1" x14ac:dyDescent="0.25">
      <c r="A1527" s="208" t="s">
        <v>1929</v>
      </c>
      <c r="B1527" s="208" t="s">
        <v>351</v>
      </c>
      <c r="C1527" s="208" t="s">
        <v>4</v>
      </c>
      <c r="D1527" s="208" t="s">
        <v>5</v>
      </c>
      <c r="E1527" s="208" t="s">
        <v>351</v>
      </c>
      <c r="F1527" s="208"/>
      <c r="G1527" s="208" t="s">
        <v>18</v>
      </c>
      <c r="H1527" s="208" t="s">
        <v>702</v>
      </c>
      <c r="I1527" s="421" t="str">
        <f>'Extraction IP'!G1527</f>
        <v>8</v>
      </c>
      <c r="J1527" s="210">
        <f t="array" ref="J1527">INDEX(H:H,MATCH(1,(K1527=A:A)*(L1527=G:G),0))</f>
        <v>0</v>
      </c>
    </row>
    <row r="1528" spans="1:10" s="209" customFormat="1" x14ac:dyDescent="0.25">
      <c r="A1528" s="208" t="s">
        <v>1929</v>
      </c>
      <c r="B1528" s="208" t="s">
        <v>351</v>
      </c>
      <c r="C1528" s="208" t="s">
        <v>4</v>
      </c>
      <c r="D1528" s="208" t="s">
        <v>5</v>
      </c>
      <c r="E1528" s="208" t="s">
        <v>351</v>
      </c>
      <c r="F1528" s="208"/>
      <c r="G1528" s="208" t="s">
        <v>13</v>
      </c>
      <c r="H1528" s="208" t="s">
        <v>761</v>
      </c>
      <c r="I1528" s="421" t="str">
        <f>'Extraction IP'!G1528</f>
        <v>0</v>
      </c>
      <c r="J1528" s="210">
        <f t="array" ref="J1528">INDEX(H:H,MATCH(1,(K1528=A:A)*(L1528=G:G),0))</f>
        <v>0</v>
      </c>
    </row>
    <row r="1529" spans="1:10" s="209" customFormat="1" x14ac:dyDescent="0.25">
      <c r="A1529" s="208" t="s">
        <v>1929</v>
      </c>
      <c r="B1529" s="208" t="s">
        <v>351</v>
      </c>
      <c r="C1529" s="208" t="s">
        <v>4</v>
      </c>
      <c r="D1529" s="208" t="s">
        <v>5</v>
      </c>
      <c r="E1529" s="208" t="s">
        <v>351</v>
      </c>
      <c r="F1529" s="208"/>
      <c r="G1529" s="208" t="s">
        <v>16</v>
      </c>
      <c r="H1529" s="208" t="s">
        <v>785</v>
      </c>
      <c r="I1529" s="421" t="str">
        <f>'Extraction IP'!G1529</f>
        <v>4</v>
      </c>
      <c r="J1529" s="210">
        <f t="array" ref="J1529">INDEX(H:H,MATCH(1,(K1529=A:A)*(L1529=G:G),0))</f>
        <v>0</v>
      </c>
    </row>
    <row r="1530" spans="1:10" s="209" customFormat="1" x14ac:dyDescent="0.25">
      <c r="A1530" s="208" t="s">
        <v>1930</v>
      </c>
      <c r="B1530" s="208" t="s">
        <v>351</v>
      </c>
      <c r="C1530" s="208" t="s">
        <v>4</v>
      </c>
      <c r="D1530" s="208" t="s">
        <v>5</v>
      </c>
      <c r="E1530" s="208" t="s">
        <v>351</v>
      </c>
      <c r="F1530" s="208"/>
      <c r="G1530" s="208" t="s">
        <v>18</v>
      </c>
      <c r="H1530" s="208" t="s">
        <v>560</v>
      </c>
      <c r="I1530" s="421" t="str">
        <f>'Extraction IP'!G1530</f>
        <v>8</v>
      </c>
      <c r="J1530" s="210">
        <f t="array" ref="J1530">INDEX(H:H,MATCH(1,(K1530=A:A)*(L1530=G:G),0))</f>
        <v>0</v>
      </c>
    </row>
    <row r="1531" spans="1:10" s="209" customFormat="1" x14ac:dyDescent="0.25">
      <c r="A1531" s="208" t="s">
        <v>1930</v>
      </c>
      <c r="B1531" s="208" t="s">
        <v>351</v>
      </c>
      <c r="C1531" s="208" t="s">
        <v>4</v>
      </c>
      <c r="D1531" s="208" t="s">
        <v>5</v>
      </c>
      <c r="E1531" s="208" t="s">
        <v>351</v>
      </c>
      <c r="F1531" s="208"/>
      <c r="G1531" s="208" t="s">
        <v>16</v>
      </c>
      <c r="H1531" s="208" t="s">
        <v>589</v>
      </c>
      <c r="I1531" s="421" t="str">
        <f>'Extraction IP'!G1531</f>
        <v>4</v>
      </c>
      <c r="J1531" s="210">
        <f t="array" ref="J1531">INDEX(H:H,MATCH(1,(K1531=A:A)*(L1531=G:G),0))</f>
        <v>0</v>
      </c>
    </row>
    <row r="1532" spans="1:10" s="209" customFormat="1" x14ac:dyDescent="0.25">
      <c r="A1532" s="208" t="s">
        <v>1930</v>
      </c>
      <c r="B1532" s="208" t="s">
        <v>351</v>
      </c>
      <c r="C1532" s="208" t="s">
        <v>4</v>
      </c>
      <c r="D1532" s="208" t="s">
        <v>5</v>
      </c>
      <c r="E1532" s="208" t="s">
        <v>351</v>
      </c>
      <c r="F1532" s="208"/>
      <c r="G1532" s="208" t="s">
        <v>13</v>
      </c>
      <c r="H1532" s="208" t="s">
        <v>665</v>
      </c>
      <c r="I1532" s="421" t="str">
        <f>'Extraction IP'!G1532</f>
        <v>0</v>
      </c>
      <c r="J1532" s="210">
        <f t="array" ref="J1532">INDEX(H:H,MATCH(1,(K1532=A:A)*(L1532=G:G),0))</f>
        <v>0</v>
      </c>
    </row>
    <row r="1533" spans="1:10" s="209" customFormat="1" x14ac:dyDescent="0.25">
      <c r="A1533" s="208" t="s">
        <v>1931</v>
      </c>
      <c r="B1533" s="208" t="s">
        <v>126</v>
      </c>
      <c r="C1533" s="208" t="s">
        <v>4</v>
      </c>
      <c r="D1533" s="208" t="s">
        <v>5</v>
      </c>
      <c r="E1533" s="208" t="s">
        <v>126</v>
      </c>
      <c r="F1533" s="208" t="s">
        <v>3</v>
      </c>
      <c r="G1533" s="208" t="s">
        <v>13</v>
      </c>
      <c r="H1533" s="208" t="s">
        <v>127</v>
      </c>
      <c r="I1533" s="421" t="str">
        <f>'Extraction IP'!G1533</f>
        <v>0</v>
      </c>
      <c r="J1533" s="210">
        <f t="array" ref="J1533">INDEX(H:H,MATCH(1,(K1533=A:A)*(L1533=G:G),0))</f>
        <v>0</v>
      </c>
    </row>
    <row r="1534" spans="1:10" s="209" customFormat="1" x14ac:dyDescent="0.25">
      <c r="A1534" s="208" t="s">
        <v>1931</v>
      </c>
      <c r="B1534" s="208" t="s">
        <v>126</v>
      </c>
      <c r="C1534" s="208" t="s">
        <v>4</v>
      </c>
      <c r="D1534" s="208" t="s">
        <v>5</v>
      </c>
      <c r="E1534" s="208" t="s">
        <v>126</v>
      </c>
      <c r="F1534" s="208" t="s">
        <v>3</v>
      </c>
      <c r="G1534" s="208" t="s">
        <v>16</v>
      </c>
      <c r="H1534" s="208" t="s">
        <v>128</v>
      </c>
      <c r="I1534" s="421" t="str">
        <f>'Extraction IP'!G1534</f>
        <v>4</v>
      </c>
      <c r="J1534" s="210">
        <f t="array" ref="J1534">INDEX(H:H,MATCH(1,(K1534=A:A)*(L1534=G:G),0))</f>
        <v>0</v>
      </c>
    </row>
    <row r="1535" spans="1:10" s="209" customFormat="1" x14ac:dyDescent="0.25">
      <c r="A1535" s="208" t="s">
        <v>1931</v>
      </c>
      <c r="B1535" s="208" t="s">
        <v>126</v>
      </c>
      <c r="C1535" s="208" t="s">
        <v>4</v>
      </c>
      <c r="D1535" s="208" t="s">
        <v>5</v>
      </c>
      <c r="E1535" s="208" t="s">
        <v>126</v>
      </c>
      <c r="F1535" s="208" t="s">
        <v>3</v>
      </c>
      <c r="G1535" s="208" t="s">
        <v>18</v>
      </c>
      <c r="H1535" s="208" t="s">
        <v>129</v>
      </c>
      <c r="I1535" s="421" t="str">
        <f>'Extraction IP'!G1535</f>
        <v>8</v>
      </c>
      <c r="J1535" s="210">
        <f t="array" ref="J1535">INDEX(H:H,MATCH(1,(K1535=A:A)*(L1535=G:G),0))</f>
        <v>0</v>
      </c>
    </row>
    <row r="1536" spans="1:10" s="209" customFormat="1" x14ac:dyDescent="0.25">
      <c r="A1536" s="208" t="s">
        <v>1932</v>
      </c>
      <c r="B1536" s="208" t="s">
        <v>126</v>
      </c>
      <c r="C1536" s="208" t="s">
        <v>4</v>
      </c>
      <c r="D1536" s="208" t="s">
        <v>5</v>
      </c>
      <c r="E1536" s="208" t="s">
        <v>126</v>
      </c>
      <c r="F1536" s="208" t="s">
        <v>3</v>
      </c>
      <c r="G1536" s="208" t="s">
        <v>13</v>
      </c>
      <c r="H1536" s="208" t="s">
        <v>1472</v>
      </c>
      <c r="I1536" s="421" t="str">
        <f>'Extraction IP'!G1536</f>
        <v>0</v>
      </c>
      <c r="J1536" s="210">
        <f t="array" ref="J1536">INDEX(H:H,MATCH(1,(K1536=A:A)*(L1536=G:G),0))</f>
        <v>0</v>
      </c>
    </row>
    <row r="1537" spans="1:10" s="209" customFormat="1" x14ac:dyDescent="0.25">
      <c r="A1537" s="208" t="s">
        <v>1932</v>
      </c>
      <c r="B1537" s="208" t="s">
        <v>126</v>
      </c>
      <c r="C1537" s="208" t="s">
        <v>4</v>
      </c>
      <c r="D1537" s="208" t="s">
        <v>5</v>
      </c>
      <c r="E1537" s="208" t="s">
        <v>126</v>
      </c>
      <c r="F1537" s="208" t="s">
        <v>3</v>
      </c>
      <c r="G1537" s="208" t="s">
        <v>16</v>
      </c>
      <c r="H1537" s="208" t="s">
        <v>1473</v>
      </c>
      <c r="I1537" s="421" t="str">
        <f>'Extraction IP'!G1537</f>
        <v>4</v>
      </c>
      <c r="J1537" s="210">
        <f t="array" ref="J1537">INDEX(H:H,MATCH(1,(K1537=A:A)*(L1537=G:G),0))</f>
        <v>0</v>
      </c>
    </row>
    <row r="1538" spans="1:10" s="209" customFormat="1" x14ac:dyDescent="0.25">
      <c r="A1538" s="208" t="s">
        <v>1932</v>
      </c>
      <c r="B1538" s="208" t="s">
        <v>126</v>
      </c>
      <c r="C1538" s="208" t="s">
        <v>4</v>
      </c>
      <c r="D1538" s="208" t="s">
        <v>5</v>
      </c>
      <c r="E1538" s="208" t="s">
        <v>126</v>
      </c>
      <c r="F1538" s="208" t="s">
        <v>3</v>
      </c>
      <c r="G1538" s="208" t="s">
        <v>18</v>
      </c>
      <c r="H1538" s="208" t="s">
        <v>1474</v>
      </c>
      <c r="I1538" s="421" t="str">
        <f>'Extraction IP'!G1538</f>
        <v>8</v>
      </c>
      <c r="J1538" s="210">
        <f t="array" ref="J1538">INDEX(H:H,MATCH(1,(K1538=A:A)*(L1538=G:G),0))</f>
        <v>0</v>
      </c>
    </row>
    <row r="1539" spans="1:10" s="209" customFormat="1" x14ac:dyDescent="0.25">
      <c r="A1539" s="208" t="s">
        <v>1933</v>
      </c>
      <c r="B1539" s="208" t="s">
        <v>351</v>
      </c>
      <c r="C1539" s="208" t="s">
        <v>4</v>
      </c>
      <c r="D1539" s="208" t="s">
        <v>5</v>
      </c>
      <c r="E1539" s="208" t="s">
        <v>351</v>
      </c>
      <c r="F1539" s="208"/>
      <c r="G1539" s="208" t="s">
        <v>16</v>
      </c>
      <c r="H1539" s="208" t="s">
        <v>590</v>
      </c>
      <c r="I1539" s="421" t="str">
        <f>'Extraction IP'!G1539</f>
        <v>4</v>
      </c>
      <c r="J1539" s="210">
        <f t="array" ref="J1539">INDEX(H:H,MATCH(1,(K1539=A:A)*(L1539=G:G),0))</f>
        <v>0</v>
      </c>
    </row>
    <row r="1540" spans="1:10" s="209" customFormat="1" x14ac:dyDescent="0.25">
      <c r="A1540" s="208" t="s">
        <v>1933</v>
      </c>
      <c r="B1540" s="208" t="s">
        <v>351</v>
      </c>
      <c r="C1540" s="208" t="s">
        <v>4</v>
      </c>
      <c r="D1540" s="208" t="s">
        <v>5</v>
      </c>
      <c r="E1540" s="208" t="s">
        <v>351</v>
      </c>
      <c r="F1540" s="208"/>
      <c r="G1540" s="208" t="s">
        <v>13</v>
      </c>
      <c r="H1540" s="208" t="s">
        <v>628</v>
      </c>
      <c r="I1540" s="421" t="str">
        <f>'Extraction IP'!G1540</f>
        <v>0</v>
      </c>
      <c r="J1540" s="210">
        <f t="array" ref="J1540">INDEX(H:H,MATCH(1,(K1540=A:A)*(L1540=G:G),0))</f>
        <v>0</v>
      </c>
    </row>
    <row r="1541" spans="1:10" s="209" customFormat="1" x14ac:dyDescent="0.25">
      <c r="A1541" s="208" t="s">
        <v>1933</v>
      </c>
      <c r="B1541" s="208" t="s">
        <v>351</v>
      </c>
      <c r="C1541" s="208" t="s">
        <v>4</v>
      </c>
      <c r="D1541" s="208" t="s">
        <v>5</v>
      </c>
      <c r="E1541" s="208" t="s">
        <v>351</v>
      </c>
      <c r="F1541" s="208"/>
      <c r="G1541" s="208" t="s">
        <v>18</v>
      </c>
      <c r="H1541" s="208" t="s">
        <v>762</v>
      </c>
      <c r="I1541" s="421" t="str">
        <f>'Extraction IP'!G1541</f>
        <v>8</v>
      </c>
      <c r="J1541" s="210">
        <f t="array" ref="J1541">INDEX(H:H,MATCH(1,(K1541=A:A)*(L1541=G:G),0))</f>
        <v>0</v>
      </c>
    </row>
    <row r="1542" spans="1:10" s="209" customFormat="1" x14ac:dyDescent="0.25">
      <c r="A1542" s="208" t="s">
        <v>1934</v>
      </c>
      <c r="B1542" s="208" t="s">
        <v>126</v>
      </c>
      <c r="C1542" s="208" t="s">
        <v>4</v>
      </c>
      <c r="D1542" s="208" t="s">
        <v>5</v>
      </c>
      <c r="E1542" s="208" t="s">
        <v>126</v>
      </c>
      <c r="F1542" s="208" t="s">
        <v>3</v>
      </c>
      <c r="G1542" s="208" t="s">
        <v>13</v>
      </c>
      <c r="H1542" s="208" t="s">
        <v>130</v>
      </c>
      <c r="I1542" s="421" t="str">
        <f>'Extraction IP'!G1542</f>
        <v>0</v>
      </c>
      <c r="J1542" s="210">
        <f t="array" ref="J1542">INDEX(H:H,MATCH(1,(K1542=A:A)*(L1542=G:G),0))</f>
        <v>0</v>
      </c>
    </row>
    <row r="1543" spans="1:10" s="209" customFormat="1" x14ac:dyDescent="0.25">
      <c r="A1543" s="208" t="s">
        <v>1934</v>
      </c>
      <c r="B1543" s="208" t="s">
        <v>126</v>
      </c>
      <c r="C1543" s="208" t="s">
        <v>4</v>
      </c>
      <c r="D1543" s="208" t="s">
        <v>5</v>
      </c>
      <c r="E1543" s="208" t="s">
        <v>126</v>
      </c>
      <c r="F1543" s="208" t="s">
        <v>3</v>
      </c>
      <c r="G1543" s="208" t="s">
        <v>16</v>
      </c>
      <c r="H1543" s="208" t="s">
        <v>131</v>
      </c>
      <c r="I1543" s="421" t="str">
        <f>'Extraction IP'!G1543</f>
        <v>4</v>
      </c>
      <c r="J1543" s="210">
        <f t="array" ref="J1543">INDEX(H:H,MATCH(1,(K1543=A:A)*(L1543=G:G),0))</f>
        <v>0</v>
      </c>
    </row>
    <row r="1544" spans="1:10" s="209" customFormat="1" x14ac:dyDescent="0.25">
      <c r="A1544" s="208" t="s">
        <v>1934</v>
      </c>
      <c r="B1544" s="208" t="s">
        <v>126</v>
      </c>
      <c r="C1544" s="208" t="s">
        <v>4</v>
      </c>
      <c r="D1544" s="208" t="s">
        <v>5</v>
      </c>
      <c r="E1544" s="208" t="s">
        <v>126</v>
      </c>
      <c r="F1544" s="208" t="s">
        <v>3</v>
      </c>
      <c r="G1544" s="208" t="s">
        <v>18</v>
      </c>
      <c r="H1544" s="208" t="s">
        <v>132</v>
      </c>
      <c r="I1544" s="421" t="str">
        <f>'Extraction IP'!G1544</f>
        <v>8</v>
      </c>
      <c r="J1544" s="210">
        <f t="array" ref="J1544">INDEX(H:H,MATCH(1,(K1544=A:A)*(L1544=G:G),0))</f>
        <v>0</v>
      </c>
    </row>
    <row r="1545" spans="1:10" s="209" customFormat="1" x14ac:dyDescent="0.25">
      <c r="A1545" s="208" t="s">
        <v>1935</v>
      </c>
      <c r="B1545" s="208" t="s">
        <v>126</v>
      </c>
      <c r="C1545" s="208" t="s">
        <v>4</v>
      </c>
      <c r="D1545" s="208" t="s">
        <v>5</v>
      </c>
      <c r="E1545" s="208" t="s">
        <v>126</v>
      </c>
      <c r="F1545" s="208" t="s">
        <v>3</v>
      </c>
      <c r="G1545" s="208" t="s">
        <v>13</v>
      </c>
      <c r="H1545" s="208" t="s">
        <v>1321</v>
      </c>
      <c r="I1545" s="421" t="str">
        <f>'Extraction IP'!G1545</f>
        <v>0</v>
      </c>
      <c r="J1545" s="210">
        <f t="array" ref="J1545">INDEX(H:H,MATCH(1,(K1545=A:A)*(L1545=G:G),0))</f>
        <v>0</v>
      </c>
    </row>
    <row r="1546" spans="1:10" s="209" customFormat="1" x14ac:dyDescent="0.25">
      <c r="A1546" s="208" t="s">
        <v>1935</v>
      </c>
      <c r="B1546" s="208" t="s">
        <v>126</v>
      </c>
      <c r="C1546" s="208" t="s">
        <v>4</v>
      </c>
      <c r="D1546" s="208" t="s">
        <v>5</v>
      </c>
      <c r="E1546" s="208" t="s">
        <v>126</v>
      </c>
      <c r="F1546" s="208" t="s">
        <v>3</v>
      </c>
      <c r="G1546" s="208" t="s">
        <v>16</v>
      </c>
      <c r="H1546" s="208" t="s">
        <v>1322</v>
      </c>
      <c r="I1546" s="421" t="str">
        <f>'Extraction IP'!G1546</f>
        <v>4</v>
      </c>
      <c r="J1546" s="210">
        <f t="array" ref="J1546">INDEX(H:H,MATCH(1,(K1546=A:A)*(L1546=G:G),0))</f>
        <v>0</v>
      </c>
    </row>
    <row r="1547" spans="1:10" s="209" customFormat="1" x14ac:dyDescent="0.25">
      <c r="A1547" s="208" t="s">
        <v>1935</v>
      </c>
      <c r="B1547" s="208" t="s">
        <v>126</v>
      </c>
      <c r="C1547" s="208" t="s">
        <v>4</v>
      </c>
      <c r="D1547" s="208" t="s">
        <v>5</v>
      </c>
      <c r="E1547" s="208" t="s">
        <v>126</v>
      </c>
      <c r="F1547" s="208" t="s">
        <v>3</v>
      </c>
      <c r="G1547" s="208" t="s">
        <v>18</v>
      </c>
      <c r="H1547" s="208" t="s">
        <v>1323</v>
      </c>
      <c r="I1547" s="421" t="str">
        <f>'Extraction IP'!G1547</f>
        <v>8</v>
      </c>
      <c r="J1547" s="210">
        <f t="array" ref="J1547">INDEX(H:H,MATCH(1,(K1547=A:A)*(L1547=G:G),0))</f>
        <v>0</v>
      </c>
    </row>
    <row r="1548" spans="1:10" s="209" customFormat="1" x14ac:dyDescent="0.25">
      <c r="A1548" s="208" t="s">
        <v>1936</v>
      </c>
      <c r="B1548" s="208" t="s">
        <v>244</v>
      </c>
      <c r="C1548" s="208" t="s">
        <v>4</v>
      </c>
      <c r="D1548" s="208" t="s">
        <v>5</v>
      </c>
      <c r="E1548" s="208" t="s">
        <v>244</v>
      </c>
      <c r="F1548" s="208"/>
      <c r="G1548" s="208" t="s">
        <v>16</v>
      </c>
      <c r="H1548" s="208" t="s">
        <v>592</v>
      </c>
      <c r="I1548" s="421" t="str">
        <f>'Extraction IP'!G1548</f>
        <v>4</v>
      </c>
      <c r="J1548" s="210">
        <f t="array" ref="J1548">INDEX(H:H,MATCH(1,(K1548=A:A)*(L1548=G:G),0))</f>
        <v>0</v>
      </c>
    </row>
    <row r="1549" spans="1:10" s="209" customFormat="1" x14ac:dyDescent="0.25">
      <c r="A1549" s="208" t="s">
        <v>1936</v>
      </c>
      <c r="B1549" s="208" t="s">
        <v>244</v>
      </c>
      <c r="C1549" s="208" t="s">
        <v>4</v>
      </c>
      <c r="D1549" s="208" t="s">
        <v>5</v>
      </c>
      <c r="E1549" s="208" t="s">
        <v>244</v>
      </c>
      <c r="F1549" s="208"/>
      <c r="G1549" s="208" t="s">
        <v>16</v>
      </c>
      <c r="H1549" s="208" t="s">
        <v>593</v>
      </c>
      <c r="I1549" s="421" t="str">
        <f>'Extraction IP'!G1549</f>
        <v>4</v>
      </c>
      <c r="J1549" s="210">
        <f t="array" ref="J1549">INDEX(H:H,MATCH(1,(K1549=A:A)*(L1549=G:G),0))</f>
        <v>0</v>
      </c>
    </row>
    <row r="1550" spans="1:10" s="209" customFormat="1" x14ac:dyDescent="0.25">
      <c r="A1550" s="208" t="s">
        <v>1936</v>
      </c>
      <c r="B1550" s="208" t="s">
        <v>244</v>
      </c>
      <c r="C1550" s="208" t="s">
        <v>4</v>
      </c>
      <c r="D1550" s="208" t="s">
        <v>5</v>
      </c>
      <c r="E1550" s="208" t="s">
        <v>244</v>
      </c>
      <c r="F1550" s="208"/>
      <c r="G1550" s="208" t="s">
        <v>13</v>
      </c>
      <c r="H1550" s="208" t="s">
        <v>629</v>
      </c>
      <c r="I1550" s="421" t="str">
        <f>'Extraction IP'!G1550</f>
        <v>0</v>
      </c>
      <c r="J1550" s="210">
        <f t="array" ref="J1550">INDEX(H:H,MATCH(1,(K1550=A:A)*(L1550=G:G),0))</f>
        <v>0</v>
      </c>
    </row>
    <row r="1551" spans="1:10" s="209" customFormat="1" x14ac:dyDescent="0.25">
      <c r="A1551" s="208" t="s">
        <v>1936</v>
      </c>
      <c r="B1551" s="208" t="s">
        <v>244</v>
      </c>
      <c r="C1551" s="208" t="s">
        <v>4</v>
      </c>
      <c r="D1551" s="208" t="s">
        <v>5</v>
      </c>
      <c r="E1551" s="208" t="s">
        <v>244</v>
      </c>
      <c r="F1551" s="208"/>
      <c r="G1551" s="208" t="s">
        <v>13</v>
      </c>
      <c r="H1551" s="208" t="s">
        <v>667</v>
      </c>
      <c r="I1551" s="421" t="str">
        <f>'Extraction IP'!G1551</f>
        <v>0</v>
      </c>
      <c r="J1551" s="210">
        <f t="array" ref="J1551">INDEX(H:H,MATCH(1,(K1551=A:A)*(L1551=G:G),0))</f>
        <v>0</v>
      </c>
    </row>
    <row r="1552" spans="1:10" s="209" customFormat="1" x14ac:dyDescent="0.25">
      <c r="A1552" s="208" t="s">
        <v>1936</v>
      </c>
      <c r="B1552" s="208" t="s">
        <v>244</v>
      </c>
      <c r="C1552" s="208" t="s">
        <v>4</v>
      </c>
      <c r="D1552" s="208" t="s">
        <v>5</v>
      </c>
      <c r="E1552" s="208" t="s">
        <v>244</v>
      </c>
      <c r="F1552" s="208"/>
      <c r="G1552" s="208" t="s">
        <v>18</v>
      </c>
      <c r="H1552" s="208" t="s">
        <v>731</v>
      </c>
      <c r="I1552" s="421" t="str">
        <f>'Extraction IP'!G1552</f>
        <v>8</v>
      </c>
      <c r="J1552" s="210">
        <f t="array" ref="J1552">INDEX(H:H,MATCH(1,(K1552=A:A)*(L1552=G:G),0))</f>
        <v>0</v>
      </c>
    </row>
    <row r="1553" spans="1:10" s="209" customFormat="1" x14ac:dyDescent="0.25">
      <c r="A1553" s="208" t="s">
        <v>1936</v>
      </c>
      <c r="B1553" s="208" t="s">
        <v>244</v>
      </c>
      <c r="C1553" s="208" t="s">
        <v>4</v>
      </c>
      <c r="D1553" s="208" t="s">
        <v>5</v>
      </c>
      <c r="E1553" s="208" t="s">
        <v>244</v>
      </c>
      <c r="F1553" s="208"/>
      <c r="G1553" s="208" t="s">
        <v>18</v>
      </c>
      <c r="H1553" s="208" t="s">
        <v>763</v>
      </c>
      <c r="I1553" s="421" t="str">
        <f>'Extraction IP'!G1553</f>
        <v>8</v>
      </c>
      <c r="J1553" s="210">
        <f t="array" ref="J1553">INDEX(H:H,MATCH(1,(K1553=A:A)*(L1553=G:G),0))</f>
        <v>0</v>
      </c>
    </row>
    <row r="1554" spans="1:10" s="209" customFormat="1" x14ac:dyDescent="0.25">
      <c r="A1554" s="208" t="s">
        <v>1937</v>
      </c>
      <c r="B1554" s="208" t="s">
        <v>244</v>
      </c>
      <c r="C1554" s="208" t="s">
        <v>4</v>
      </c>
      <c r="D1554" s="208" t="s">
        <v>5</v>
      </c>
      <c r="E1554" s="208" t="s">
        <v>244</v>
      </c>
      <c r="F1554" s="208"/>
      <c r="G1554" s="208" t="s">
        <v>13</v>
      </c>
      <c r="H1554" s="208" t="s">
        <v>561</v>
      </c>
      <c r="I1554" s="421" t="str">
        <f>'Extraction IP'!G1554</f>
        <v>0</v>
      </c>
      <c r="J1554" s="210">
        <f t="array" ref="J1554">INDEX(H:H,MATCH(1,(K1554=A:A)*(L1554=G:G),0))</f>
        <v>0</v>
      </c>
    </row>
    <row r="1555" spans="1:10" s="209" customFormat="1" x14ac:dyDescent="0.25">
      <c r="A1555" s="208" t="s">
        <v>1937</v>
      </c>
      <c r="B1555" s="208" t="s">
        <v>244</v>
      </c>
      <c r="C1555" s="208" t="s">
        <v>4</v>
      </c>
      <c r="D1555" s="208" t="s">
        <v>5</v>
      </c>
      <c r="E1555" s="208" t="s">
        <v>244</v>
      </c>
      <c r="F1555" s="208"/>
      <c r="G1555" s="208" t="s">
        <v>18</v>
      </c>
      <c r="H1555" s="208" t="s">
        <v>631</v>
      </c>
      <c r="I1555" s="421" t="str">
        <f>'Extraction IP'!G1555</f>
        <v>8</v>
      </c>
      <c r="J1555" s="210">
        <f t="array" ref="J1555">INDEX(H:H,MATCH(1,(K1555=A:A)*(L1555=G:G),0))</f>
        <v>0</v>
      </c>
    </row>
    <row r="1556" spans="1:10" s="209" customFormat="1" x14ac:dyDescent="0.25">
      <c r="A1556" s="208" t="s">
        <v>1937</v>
      </c>
      <c r="B1556" s="208" t="s">
        <v>244</v>
      </c>
      <c r="C1556" s="208" t="s">
        <v>4</v>
      </c>
      <c r="D1556" s="208" t="s">
        <v>5</v>
      </c>
      <c r="E1556" s="208" t="s">
        <v>244</v>
      </c>
      <c r="F1556" s="208"/>
      <c r="G1556" s="208" t="s">
        <v>16</v>
      </c>
      <c r="H1556" s="208" t="s">
        <v>668</v>
      </c>
      <c r="I1556" s="421" t="str">
        <f>'Extraction IP'!G1556</f>
        <v>4</v>
      </c>
      <c r="J1556" s="210">
        <f t="array" ref="J1556">INDEX(H:H,MATCH(1,(K1556=A:A)*(L1556=G:G),0))</f>
        <v>0</v>
      </c>
    </row>
    <row r="1557" spans="1:10" s="209" customFormat="1" x14ac:dyDescent="0.25">
      <c r="A1557" s="208" t="s">
        <v>1937</v>
      </c>
      <c r="B1557" s="208" t="s">
        <v>244</v>
      </c>
      <c r="C1557" s="208" t="s">
        <v>4</v>
      </c>
      <c r="D1557" s="208" t="s">
        <v>5</v>
      </c>
      <c r="E1557" s="208" t="s">
        <v>244</v>
      </c>
      <c r="F1557" s="208"/>
      <c r="G1557" s="208" t="s">
        <v>13</v>
      </c>
      <c r="H1557" s="208" t="s">
        <v>732</v>
      </c>
      <c r="I1557" s="421" t="str">
        <f>'Extraction IP'!G1557</f>
        <v>0</v>
      </c>
      <c r="J1557" s="210">
        <f t="array" ref="J1557">INDEX(H:H,MATCH(1,(K1557=A:A)*(L1557=G:G),0))</f>
        <v>0</v>
      </c>
    </row>
    <row r="1558" spans="1:10" s="209" customFormat="1" x14ac:dyDescent="0.25">
      <c r="A1558" s="208" t="s">
        <v>1937</v>
      </c>
      <c r="B1558" s="208" t="s">
        <v>244</v>
      </c>
      <c r="C1558" s="208" t="s">
        <v>4</v>
      </c>
      <c r="D1558" s="208" t="s">
        <v>5</v>
      </c>
      <c r="E1558" s="208" t="s">
        <v>244</v>
      </c>
      <c r="F1558" s="208"/>
      <c r="G1558" s="208" t="s">
        <v>16</v>
      </c>
      <c r="H1558" s="208" t="s">
        <v>733</v>
      </c>
      <c r="I1558" s="421" t="str">
        <f>'Extraction IP'!G1558</f>
        <v>4</v>
      </c>
      <c r="J1558" s="210">
        <f t="array" ref="J1558">INDEX(H:H,MATCH(1,(K1558=A:A)*(L1558=G:G),0))</f>
        <v>0</v>
      </c>
    </row>
    <row r="1559" spans="1:10" s="209" customFormat="1" x14ac:dyDescent="0.25">
      <c r="A1559" s="208" t="s">
        <v>1937</v>
      </c>
      <c r="B1559" s="208" t="s">
        <v>244</v>
      </c>
      <c r="C1559" s="208" t="s">
        <v>4</v>
      </c>
      <c r="D1559" s="208" t="s">
        <v>5</v>
      </c>
      <c r="E1559" s="208" t="s">
        <v>244</v>
      </c>
      <c r="F1559" s="208"/>
      <c r="G1559" s="208" t="s">
        <v>18</v>
      </c>
      <c r="H1559" s="208" t="s">
        <v>788</v>
      </c>
      <c r="I1559" s="421" t="str">
        <f>'Extraction IP'!G1559</f>
        <v>8</v>
      </c>
      <c r="J1559" s="210">
        <f t="array" ref="J1559">INDEX(H:H,MATCH(1,(K1559=A:A)*(L1559=G:G),0))</f>
        <v>0</v>
      </c>
    </row>
    <row r="1560" spans="1:10" s="209" customFormat="1" x14ac:dyDescent="0.25">
      <c r="A1560" s="208" t="s">
        <v>1938</v>
      </c>
      <c r="B1560" s="208" t="s">
        <v>244</v>
      </c>
      <c r="C1560" s="208" t="s">
        <v>4</v>
      </c>
      <c r="D1560" s="208" t="s">
        <v>5</v>
      </c>
      <c r="E1560" s="208" t="s">
        <v>244</v>
      </c>
      <c r="F1560" s="208"/>
      <c r="G1560" s="208" t="s">
        <v>18</v>
      </c>
      <c r="H1560" s="208" t="s">
        <v>613</v>
      </c>
      <c r="I1560" s="421" t="str">
        <f>'Extraction IP'!G1560</f>
        <v>8</v>
      </c>
      <c r="J1560" s="210">
        <f t="array" ref="J1560">INDEX(H:H,MATCH(1,(K1560=A:A)*(L1560=G:G),0))</f>
        <v>0</v>
      </c>
    </row>
    <row r="1561" spans="1:10" s="209" customFormat="1" x14ac:dyDescent="0.25">
      <c r="A1561" s="208" t="s">
        <v>1938</v>
      </c>
      <c r="B1561" s="208" t="s">
        <v>244</v>
      </c>
      <c r="C1561" s="208" t="s">
        <v>4</v>
      </c>
      <c r="D1561" s="208" t="s">
        <v>5</v>
      </c>
      <c r="E1561" s="208" t="s">
        <v>244</v>
      </c>
      <c r="F1561" s="208"/>
      <c r="G1561" s="208" t="s">
        <v>13</v>
      </c>
      <c r="H1561" s="208" t="s">
        <v>669</v>
      </c>
      <c r="I1561" s="421" t="str">
        <f>'Extraction IP'!G1561</f>
        <v>0</v>
      </c>
      <c r="J1561" s="210">
        <f t="array" ref="J1561">INDEX(H:H,MATCH(1,(K1561=A:A)*(L1561=G:G),0))</f>
        <v>0</v>
      </c>
    </row>
    <row r="1562" spans="1:10" s="209" customFormat="1" x14ac:dyDescent="0.25">
      <c r="A1562" s="208" t="s">
        <v>1938</v>
      </c>
      <c r="B1562" s="208" t="s">
        <v>244</v>
      </c>
      <c r="C1562" s="208" t="s">
        <v>4</v>
      </c>
      <c r="D1562" s="208" t="s">
        <v>5</v>
      </c>
      <c r="E1562" s="208" t="s">
        <v>244</v>
      </c>
      <c r="F1562" s="208"/>
      <c r="G1562" s="208" t="s">
        <v>18</v>
      </c>
      <c r="H1562" s="208" t="s">
        <v>688</v>
      </c>
      <c r="I1562" s="421" t="str">
        <f>'Extraction IP'!G1562</f>
        <v>8</v>
      </c>
      <c r="J1562" s="210">
        <f t="array" ref="J1562">INDEX(H:H,MATCH(1,(K1562=A:A)*(L1562=G:G),0))</f>
        <v>0</v>
      </c>
    </row>
    <row r="1563" spans="1:10" s="209" customFormat="1" x14ac:dyDescent="0.25">
      <c r="A1563" s="208" t="s">
        <v>1938</v>
      </c>
      <c r="B1563" s="208" t="s">
        <v>244</v>
      </c>
      <c r="C1563" s="208" t="s">
        <v>4</v>
      </c>
      <c r="D1563" s="208" t="s">
        <v>5</v>
      </c>
      <c r="E1563" s="208" t="s">
        <v>244</v>
      </c>
      <c r="F1563" s="208"/>
      <c r="G1563" s="208" t="s">
        <v>16</v>
      </c>
      <c r="H1563" s="208" t="s">
        <v>717</v>
      </c>
      <c r="I1563" s="421" t="str">
        <f>'Extraction IP'!G1563</f>
        <v>4</v>
      </c>
      <c r="J1563" s="210">
        <f t="array" ref="J1563">INDEX(H:H,MATCH(1,(K1563=A:A)*(L1563=G:G),0))</f>
        <v>0</v>
      </c>
    </row>
    <row r="1564" spans="1:10" s="209" customFormat="1" x14ac:dyDescent="0.25">
      <c r="A1564" s="208" t="s">
        <v>1938</v>
      </c>
      <c r="B1564" s="208" t="s">
        <v>244</v>
      </c>
      <c r="C1564" s="208" t="s">
        <v>4</v>
      </c>
      <c r="D1564" s="208" t="s">
        <v>5</v>
      </c>
      <c r="E1564" s="208" t="s">
        <v>244</v>
      </c>
      <c r="F1564" s="208"/>
      <c r="G1564" s="208" t="s">
        <v>16</v>
      </c>
      <c r="H1564" s="208" t="s">
        <v>764</v>
      </c>
      <c r="I1564" s="421" t="str">
        <f>'Extraction IP'!G1564</f>
        <v>4</v>
      </c>
      <c r="J1564" s="210">
        <f t="array" ref="J1564">INDEX(H:H,MATCH(1,(K1564=A:A)*(L1564=G:G),0))</f>
        <v>0</v>
      </c>
    </row>
    <row r="1565" spans="1:10" s="209" customFormat="1" x14ac:dyDescent="0.25">
      <c r="A1565" s="208" t="s">
        <v>1938</v>
      </c>
      <c r="B1565" s="208" t="s">
        <v>244</v>
      </c>
      <c r="C1565" s="208" t="s">
        <v>4</v>
      </c>
      <c r="D1565" s="208" t="s">
        <v>5</v>
      </c>
      <c r="E1565" s="208" t="s">
        <v>244</v>
      </c>
      <c r="F1565" s="208"/>
      <c r="G1565" s="208" t="s">
        <v>13</v>
      </c>
      <c r="H1565" s="208" t="s">
        <v>789</v>
      </c>
      <c r="I1565" s="421" t="str">
        <f>'Extraction IP'!G1565</f>
        <v>0</v>
      </c>
      <c r="J1565" s="210">
        <f t="array" ref="J1565">INDEX(H:H,MATCH(1,(K1565=A:A)*(L1565=G:G),0))</f>
        <v>0</v>
      </c>
    </row>
    <row r="1566" spans="1:10" s="206" customFormat="1" x14ac:dyDescent="0.25">
      <c r="A1566" s="205" t="s">
        <v>1939</v>
      </c>
      <c r="B1566" s="205" t="s">
        <v>1867</v>
      </c>
      <c r="C1566" s="205" t="s">
        <v>4</v>
      </c>
      <c r="D1566" s="205" t="s">
        <v>5</v>
      </c>
      <c r="E1566" s="205" t="s">
        <v>1867</v>
      </c>
      <c r="F1566" s="205"/>
      <c r="G1566" s="205" t="s">
        <v>0</v>
      </c>
      <c r="H1566" s="205" t="s">
        <v>599</v>
      </c>
      <c r="I1566" s="421" t="str">
        <f>'Extraction IP'!G1566</f>
        <v>3</v>
      </c>
      <c r="J1566" s="207">
        <f t="array" ref="J1566">INDEX(H:H,MATCH(1,(K1566=A:A)*(L1566=G:G),0))</f>
        <v>0</v>
      </c>
    </row>
    <row r="1567" spans="1:10" s="206" customFormat="1" x14ac:dyDescent="0.25">
      <c r="A1567" s="205" t="s">
        <v>1939</v>
      </c>
      <c r="B1567" s="205" t="s">
        <v>1867</v>
      </c>
      <c r="C1567" s="205" t="s">
        <v>4</v>
      </c>
      <c r="D1567" s="205" t="s">
        <v>5</v>
      </c>
      <c r="E1567" s="205" t="s">
        <v>1867</v>
      </c>
      <c r="F1567" s="205"/>
      <c r="G1567" s="205" t="s">
        <v>7</v>
      </c>
      <c r="H1567" s="205" t="s">
        <v>638</v>
      </c>
      <c r="I1567" s="421" t="str">
        <f>'Extraction IP'!G1567</f>
        <v>7</v>
      </c>
      <c r="J1567" s="207">
        <f t="array" ref="J1567">INDEX(H:H,MATCH(1,(K1567=A:A)*(L1567=G:G),0))</f>
        <v>0</v>
      </c>
    </row>
    <row r="1568" spans="1:10" s="206" customFormat="1" x14ac:dyDescent="0.25">
      <c r="A1568" s="205" t="s">
        <v>1939</v>
      </c>
      <c r="B1568" s="205" t="s">
        <v>1867</v>
      </c>
      <c r="C1568" s="205" t="s">
        <v>4</v>
      </c>
      <c r="D1568" s="205" t="s">
        <v>5</v>
      </c>
      <c r="E1568" s="205" t="s">
        <v>1867</v>
      </c>
      <c r="F1568" s="205"/>
      <c r="G1568" s="205" t="s">
        <v>6</v>
      </c>
      <c r="H1568" s="205" t="s">
        <v>703</v>
      </c>
      <c r="I1568" s="421" t="str">
        <f>'Extraction IP'!G1568</f>
        <v>11</v>
      </c>
      <c r="J1568" s="207">
        <f t="array" ref="J1568">INDEX(H:H,MATCH(1,(K1568=A:A)*(L1568=G:G),0))</f>
        <v>0</v>
      </c>
    </row>
    <row r="1569" spans="1:10" s="206" customFormat="1" x14ac:dyDescent="0.25">
      <c r="A1569" s="205" t="s">
        <v>1940</v>
      </c>
      <c r="B1569" s="205" t="s">
        <v>1867</v>
      </c>
      <c r="C1569" s="205" t="s">
        <v>4</v>
      </c>
      <c r="D1569" s="205" t="s">
        <v>5</v>
      </c>
      <c r="E1569" s="205" t="s">
        <v>1867</v>
      </c>
      <c r="F1569" s="205" t="s">
        <v>28</v>
      </c>
      <c r="G1569" s="205" t="s">
        <v>0</v>
      </c>
      <c r="H1569" s="205" t="s">
        <v>1538</v>
      </c>
      <c r="I1569" s="421" t="str">
        <f>'Extraction IP'!G1569</f>
        <v>3</v>
      </c>
      <c r="J1569" s="207">
        <f t="array" ref="J1569">INDEX(H:H,MATCH(1,(K1569=A:A)*(L1569=G:G),0))</f>
        <v>0</v>
      </c>
    </row>
    <row r="1570" spans="1:10" s="206" customFormat="1" x14ac:dyDescent="0.25">
      <c r="A1570" s="205" t="s">
        <v>1940</v>
      </c>
      <c r="B1570" s="205" t="s">
        <v>1867</v>
      </c>
      <c r="C1570" s="205" t="s">
        <v>4</v>
      </c>
      <c r="D1570" s="205" t="s">
        <v>5</v>
      </c>
      <c r="E1570" s="205" t="s">
        <v>1867</v>
      </c>
      <c r="F1570" s="205" t="s">
        <v>149</v>
      </c>
      <c r="G1570" s="205" t="s">
        <v>7</v>
      </c>
      <c r="H1570" s="205" t="s">
        <v>1539</v>
      </c>
      <c r="I1570" s="421" t="str">
        <f>'Extraction IP'!G1570</f>
        <v>7</v>
      </c>
      <c r="J1570" s="207">
        <f t="array" ref="J1570">INDEX(H:H,MATCH(1,(K1570=A:A)*(L1570=G:G),0))</f>
        <v>0</v>
      </c>
    </row>
    <row r="1571" spans="1:10" s="206" customFormat="1" x14ac:dyDescent="0.25">
      <c r="A1571" s="205" t="s">
        <v>1940</v>
      </c>
      <c r="B1571" s="205" t="s">
        <v>1867</v>
      </c>
      <c r="C1571" s="205" t="s">
        <v>4</v>
      </c>
      <c r="D1571" s="205" t="s">
        <v>5</v>
      </c>
      <c r="E1571" s="205" t="s">
        <v>1867</v>
      </c>
      <c r="F1571" s="205" t="s">
        <v>32</v>
      </c>
      <c r="G1571" s="205" t="s">
        <v>6</v>
      </c>
      <c r="H1571" s="205" t="s">
        <v>1540</v>
      </c>
      <c r="I1571" s="421" t="str">
        <f>'Extraction IP'!G1571</f>
        <v>11</v>
      </c>
      <c r="J1571" s="207">
        <f t="array" ref="J1571">INDEX(H:H,MATCH(1,(K1571=A:A)*(L1571=G:G),0))</f>
        <v>0</v>
      </c>
    </row>
    <row r="1572" spans="1:10" s="206" customFormat="1" x14ac:dyDescent="0.25">
      <c r="A1572" s="205" t="s">
        <v>1941</v>
      </c>
      <c r="B1572" s="205" t="s">
        <v>1867</v>
      </c>
      <c r="C1572" s="205" t="s">
        <v>4</v>
      </c>
      <c r="D1572" s="205" t="s">
        <v>5</v>
      </c>
      <c r="E1572" s="205" t="s">
        <v>1867</v>
      </c>
      <c r="F1572" s="205"/>
      <c r="G1572" s="205" t="s">
        <v>6</v>
      </c>
      <c r="H1572" s="205" t="s">
        <v>736</v>
      </c>
      <c r="I1572" s="421" t="str">
        <f>'Extraction IP'!G1572</f>
        <v>11</v>
      </c>
      <c r="J1572" s="207">
        <f t="array" ref="J1572">INDEX(H:H,MATCH(1,(K1572=A:A)*(L1572=G:G),0))</f>
        <v>0</v>
      </c>
    </row>
    <row r="1573" spans="1:10" s="206" customFormat="1" x14ac:dyDescent="0.25">
      <c r="A1573" s="205" t="s">
        <v>1941</v>
      </c>
      <c r="B1573" s="205" t="s">
        <v>1867</v>
      </c>
      <c r="C1573" s="205" t="s">
        <v>4</v>
      </c>
      <c r="D1573" s="205" t="s">
        <v>5</v>
      </c>
      <c r="E1573" s="205" t="s">
        <v>1867</v>
      </c>
      <c r="F1573" s="205" t="s">
        <v>3</v>
      </c>
      <c r="G1573" s="205" t="s">
        <v>7</v>
      </c>
      <c r="H1573" s="205" t="s">
        <v>1324</v>
      </c>
      <c r="I1573" s="421" t="str">
        <f>'Extraction IP'!G1573</f>
        <v>7</v>
      </c>
      <c r="J1573" s="207">
        <f t="array" ref="J1573">INDEX(H:H,MATCH(1,(K1573=A:A)*(L1573=G:G),0))</f>
        <v>0</v>
      </c>
    </row>
    <row r="1574" spans="1:10" s="206" customFormat="1" x14ac:dyDescent="0.25">
      <c r="A1574" s="205" t="s">
        <v>1941</v>
      </c>
      <c r="B1574" s="205" t="s">
        <v>1867</v>
      </c>
      <c r="C1574" s="205" t="s">
        <v>4</v>
      </c>
      <c r="D1574" s="205" t="s">
        <v>5</v>
      </c>
      <c r="E1574" s="205" t="s">
        <v>1867</v>
      </c>
      <c r="F1574" s="205" t="s">
        <v>3</v>
      </c>
      <c r="G1574" s="205" t="s">
        <v>0</v>
      </c>
      <c r="H1574" s="205" t="s">
        <v>1325</v>
      </c>
      <c r="I1574" s="421" t="str">
        <f>'Extraction IP'!G1574</f>
        <v>3</v>
      </c>
      <c r="J1574" s="207">
        <f t="array" ref="J1574">INDEX(H:H,MATCH(1,(K1574=A:A)*(L1574=G:G),0))</f>
        <v>0</v>
      </c>
    </row>
    <row r="1575" spans="1:10" x14ac:dyDescent="0.25">
      <c r="A1575" s="1" t="s">
        <v>1942</v>
      </c>
      <c r="B1575" s="1" t="s">
        <v>144</v>
      </c>
      <c r="C1575" s="1" t="s">
        <v>4</v>
      </c>
      <c r="D1575" s="1" t="s">
        <v>2</v>
      </c>
      <c r="E1575" s="1" t="s">
        <v>144</v>
      </c>
      <c r="F1575" s="1" t="s">
        <v>3</v>
      </c>
      <c r="G1575" s="1" t="s">
        <v>3</v>
      </c>
      <c r="H1575" s="1" t="s">
        <v>510</v>
      </c>
      <c r="I1575" s="421" t="str">
        <f>Tableau1[[#This Row],[Catégorie]]</f>
        <v>DJ</v>
      </c>
      <c r="J1575" s="49">
        <f t="array" ref="J1575">INDEX(H:H,MATCH(1,(K1575=A:A)*(L1575=G:G),0))</f>
        <v>0</v>
      </c>
    </row>
    <row r="1576" spans="1:10" x14ac:dyDescent="0.25">
      <c r="A1576" s="1" t="s">
        <v>1943</v>
      </c>
      <c r="B1576" s="1" t="s">
        <v>144</v>
      </c>
      <c r="C1576" s="1" t="s">
        <v>4</v>
      </c>
      <c r="D1576" s="1" t="s">
        <v>2</v>
      </c>
      <c r="E1576" s="1" t="s">
        <v>144</v>
      </c>
      <c r="F1576" s="1" t="s">
        <v>3</v>
      </c>
      <c r="G1576" s="1" t="s">
        <v>3</v>
      </c>
      <c r="H1576" s="1" t="s">
        <v>511</v>
      </c>
      <c r="I1576" s="421" t="str">
        <f>Tableau1[[#This Row],[Catégorie]]</f>
        <v>DJ</v>
      </c>
      <c r="J1576" s="49">
        <f t="array" ref="J1576">INDEX(H:H,MATCH(1,(K1576=A:A)*(L1576=G:G),0))</f>
        <v>0</v>
      </c>
    </row>
    <row r="1577" spans="1:10" x14ac:dyDescent="0.25">
      <c r="A1577" s="1" t="s">
        <v>1944</v>
      </c>
      <c r="B1577" s="1" t="s">
        <v>144</v>
      </c>
      <c r="C1577" s="1" t="s">
        <v>4</v>
      </c>
      <c r="D1577" s="1" t="s">
        <v>2</v>
      </c>
      <c r="E1577" s="1" t="s">
        <v>144</v>
      </c>
      <c r="F1577" s="1" t="s">
        <v>3</v>
      </c>
      <c r="G1577" s="1" t="s">
        <v>3</v>
      </c>
      <c r="H1577" s="1" t="s">
        <v>512</v>
      </c>
      <c r="I1577" s="421" t="str">
        <f>Tableau1[[#This Row],[Catégorie]]</f>
        <v>DJ</v>
      </c>
      <c r="J1577" s="49">
        <f t="array" ref="J1577">INDEX(H:H,MATCH(1,(K1577=A:A)*(L1577=G:G),0))</f>
        <v>0</v>
      </c>
    </row>
    <row r="1578" spans="1:10" s="206" customFormat="1" x14ac:dyDescent="0.25">
      <c r="A1578" s="205" t="s">
        <v>1945</v>
      </c>
      <c r="B1578" s="205" t="s">
        <v>1847</v>
      </c>
      <c r="C1578" s="205" t="s">
        <v>4</v>
      </c>
      <c r="D1578" s="205" t="s">
        <v>5</v>
      </c>
      <c r="E1578" s="205" t="s">
        <v>1847</v>
      </c>
      <c r="F1578" s="205"/>
      <c r="G1578" s="205" t="s">
        <v>0</v>
      </c>
      <c r="H1578" s="205" t="s">
        <v>567</v>
      </c>
      <c r="I1578" s="421" t="str">
        <f>'Extraction IP'!G1578</f>
        <v>3</v>
      </c>
      <c r="J1578" s="207">
        <f t="array" ref="J1578">INDEX(H:H,MATCH(1,(K1578=A:A)*(L1578=G:G),0))</f>
        <v>0</v>
      </c>
    </row>
    <row r="1579" spans="1:10" s="206" customFormat="1" x14ac:dyDescent="0.25">
      <c r="A1579" s="205" t="s">
        <v>1945</v>
      </c>
      <c r="B1579" s="205" t="s">
        <v>1847</v>
      </c>
      <c r="C1579" s="205" t="s">
        <v>4</v>
      </c>
      <c r="D1579" s="205" t="s">
        <v>5</v>
      </c>
      <c r="E1579" s="205" t="s">
        <v>1847</v>
      </c>
      <c r="F1579" s="205"/>
      <c r="G1579" s="205" t="s">
        <v>6</v>
      </c>
      <c r="H1579" s="205" t="s">
        <v>568</v>
      </c>
      <c r="I1579" s="421" t="str">
        <f>'Extraction IP'!G1579</f>
        <v>11</v>
      </c>
      <c r="J1579" s="207">
        <f t="array" ref="J1579">INDEX(H:H,MATCH(1,(K1579=A:A)*(L1579=G:G),0))</f>
        <v>0</v>
      </c>
    </row>
    <row r="1580" spans="1:10" s="206" customFormat="1" x14ac:dyDescent="0.25">
      <c r="A1580" s="205" t="s">
        <v>1945</v>
      </c>
      <c r="B1580" s="205" t="s">
        <v>1847</v>
      </c>
      <c r="C1580" s="205" t="s">
        <v>4</v>
      </c>
      <c r="D1580" s="205" t="s">
        <v>5</v>
      </c>
      <c r="E1580" s="205" t="s">
        <v>1847</v>
      </c>
      <c r="F1580" s="205"/>
      <c r="G1580" s="205" t="s">
        <v>7</v>
      </c>
      <c r="H1580" s="205" t="s">
        <v>765</v>
      </c>
      <c r="I1580" s="421" t="str">
        <f>'Extraction IP'!G1580</f>
        <v>7</v>
      </c>
      <c r="J1580" s="207">
        <f t="array" ref="J1580">INDEX(H:H,MATCH(1,(K1580=A:A)*(L1580=G:G),0))</f>
        <v>0</v>
      </c>
    </row>
    <row r="1581" spans="1:10" x14ac:dyDescent="0.25">
      <c r="A1581" s="1" t="s">
        <v>1946</v>
      </c>
      <c r="B1581" s="1" t="s">
        <v>144</v>
      </c>
      <c r="C1581" s="1" t="s">
        <v>4</v>
      </c>
      <c r="D1581" s="1" t="s">
        <v>2</v>
      </c>
      <c r="E1581" s="1" t="s">
        <v>144</v>
      </c>
      <c r="F1581" s="1" t="s">
        <v>3</v>
      </c>
      <c r="G1581" s="1" t="s">
        <v>3</v>
      </c>
      <c r="H1581" s="1" t="s">
        <v>509</v>
      </c>
      <c r="I1581" s="421" t="str">
        <f>Tableau1[[#This Row],[Catégorie]]</f>
        <v>DJ</v>
      </c>
      <c r="J1581" s="49">
        <f t="array" ref="J1581">INDEX(H:H,MATCH(1,(K1581=A:A)*(L1581=G:G),0))</f>
        <v>0</v>
      </c>
    </row>
    <row r="1582" spans="1:10" s="206" customFormat="1" x14ac:dyDescent="0.25">
      <c r="A1582" s="205" t="s">
        <v>1947</v>
      </c>
      <c r="B1582" s="205" t="s">
        <v>1847</v>
      </c>
      <c r="C1582" s="205" t="s">
        <v>4</v>
      </c>
      <c r="D1582" s="205" t="s">
        <v>5</v>
      </c>
      <c r="E1582" s="205" t="s">
        <v>1847</v>
      </c>
      <c r="F1582" s="205"/>
      <c r="G1582" s="205" t="s">
        <v>0</v>
      </c>
      <c r="H1582" s="205" t="s">
        <v>600</v>
      </c>
      <c r="I1582" s="421" t="str">
        <f>'Extraction IP'!G1582</f>
        <v>3</v>
      </c>
      <c r="J1582" s="207">
        <f t="array" ref="J1582">INDEX(H:H,MATCH(1,(K1582=A:A)*(L1582=G:G),0))</f>
        <v>0</v>
      </c>
    </row>
    <row r="1583" spans="1:10" s="206" customFormat="1" x14ac:dyDescent="0.25">
      <c r="A1583" s="205" t="s">
        <v>1947</v>
      </c>
      <c r="B1583" s="205" t="s">
        <v>1847</v>
      </c>
      <c r="C1583" s="205" t="s">
        <v>4</v>
      </c>
      <c r="D1583" s="205" t="s">
        <v>5</v>
      </c>
      <c r="E1583" s="205" t="s">
        <v>1847</v>
      </c>
      <c r="F1583" s="205"/>
      <c r="G1583" s="205" t="s">
        <v>6</v>
      </c>
      <c r="H1583" s="205" t="s">
        <v>641</v>
      </c>
      <c r="I1583" s="421" t="str">
        <f>'Extraction IP'!G1583</f>
        <v>11</v>
      </c>
      <c r="J1583" s="207">
        <f t="array" ref="J1583">INDEX(H:H,MATCH(1,(K1583=A:A)*(L1583=G:G),0))</f>
        <v>0</v>
      </c>
    </row>
    <row r="1584" spans="1:10" s="206" customFormat="1" x14ac:dyDescent="0.25">
      <c r="A1584" s="205" t="s">
        <v>1947</v>
      </c>
      <c r="B1584" s="205" t="s">
        <v>1847</v>
      </c>
      <c r="C1584" s="205" t="s">
        <v>4</v>
      </c>
      <c r="D1584" s="205" t="s">
        <v>5</v>
      </c>
      <c r="E1584" s="205" t="s">
        <v>1847</v>
      </c>
      <c r="F1584" s="205"/>
      <c r="G1584" s="205" t="s">
        <v>7</v>
      </c>
      <c r="H1584" s="205" t="s">
        <v>737</v>
      </c>
      <c r="I1584" s="421" t="str">
        <f>'Extraction IP'!G1584</f>
        <v>7</v>
      </c>
      <c r="J1584" s="207">
        <f t="array" ref="J1584">INDEX(H:H,MATCH(1,(K1584=A:A)*(L1584=G:G),0))</f>
        <v>0</v>
      </c>
    </row>
    <row r="1585" spans="1:10" s="206" customFormat="1" x14ac:dyDescent="0.25">
      <c r="A1585" s="205" t="s">
        <v>1948</v>
      </c>
      <c r="B1585" s="205" t="s">
        <v>1847</v>
      </c>
      <c r="C1585" s="205" t="s">
        <v>4</v>
      </c>
      <c r="D1585" s="205" t="s">
        <v>5</v>
      </c>
      <c r="E1585" s="205" t="s">
        <v>1847</v>
      </c>
      <c r="F1585" s="205"/>
      <c r="G1585" s="205" t="s">
        <v>6</v>
      </c>
      <c r="H1585" s="205" t="s">
        <v>671</v>
      </c>
      <c r="I1585" s="421" t="str">
        <f>'Extraction IP'!G1585</f>
        <v>11</v>
      </c>
      <c r="J1585" s="207">
        <f t="array" ref="J1585">INDEX(H:H,MATCH(1,(K1585=A:A)*(L1585=G:G),0))</f>
        <v>0</v>
      </c>
    </row>
    <row r="1586" spans="1:10" s="206" customFormat="1" x14ac:dyDescent="0.25">
      <c r="A1586" s="205" t="s">
        <v>1948</v>
      </c>
      <c r="B1586" s="205" t="s">
        <v>1847</v>
      </c>
      <c r="C1586" s="205" t="s">
        <v>4</v>
      </c>
      <c r="D1586" s="205" t="s">
        <v>5</v>
      </c>
      <c r="E1586" s="205" t="s">
        <v>1847</v>
      </c>
      <c r="F1586" s="205"/>
      <c r="G1586" s="205" t="s">
        <v>0</v>
      </c>
      <c r="H1586" s="205" t="s">
        <v>769</v>
      </c>
      <c r="I1586" s="421" t="str">
        <f>'Extraction IP'!G1586</f>
        <v>3</v>
      </c>
      <c r="J1586" s="207">
        <f t="array" ref="J1586">INDEX(H:H,MATCH(1,(K1586=A:A)*(L1586=G:G),0))</f>
        <v>0</v>
      </c>
    </row>
    <row r="1587" spans="1:10" s="206" customFormat="1" x14ac:dyDescent="0.25">
      <c r="A1587" s="205" t="s">
        <v>1948</v>
      </c>
      <c r="B1587" s="205" t="s">
        <v>1847</v>
      </c>
      <c r="C1587" s="205" t="s">
        <v>4</v>
      </c>
      <c r="D1587" s="205" t="s">
        <v>5</v>
      </c>
      <c r="E1587" s="205" t="s">
        <v>1847</v>
      </c>
      <c r="F1587" s="205"/>
      <c r="G1587" s="205" t="s">
        <v>7</v>
      </c>
      <c r="H1587" s="205" t="s">
        <v>794</v>
      </c>
      <c r="I1587" s="421" t="str">
        <f>'Extraction IP'!G1587</f>
        <v>7</v>
      </c>
      <c r="J1587" s="207">
        <f t="array" ref="J1587">INDEX(H:H,MATCH(1,(K1587=A:A)*(L1587=G:G),0))</f>
        <v>0</v>
      </c>
    </row>
    <row r="1588" spans="1:10" s="148" customFormat="1" x14ac:dyDescent="0.25">
      <c r="A1588" s="165" t="s">
        <v>1949</v>
      </c>
      <c r="B1588" s="165" t="s">
        <v>137</v>
      </c>
      <c r="C1588" s="165" t="s">
        <v>4</v>
      </c>
      <c r="D1588" s="165" t="s">
        <v>5</v>
      </c>
      <c r="E1588" s="165" t="s">
        <v>137</v>
      </c>
      <c r="F1588" s="165"/>
      <c r="G1588" s="165" t="s">
        <v>16</v>
      </c>
      <c r="H1588" s="165" t="s">
        <v>566</v>
      </c>
      <c r="I1588" s="421" t="str">
        <f>'Extraction IP'!G1588</f>
        <v>4</v>
      </c>
      <c r="J1588" s="166">
        <f t="array" ref="J1588">INDEX(H:H,MATCH(1,(K1588=A:A)*(L1588=G:G),0))</f>
        <v>0</v>
      </c>
    </row>
    <row r="1589" spans="1:10" s="148" customFormat="1" x14ac:dyDescent="0.25">
      <c r="A1589" s="165" t="s">
        <v>1949</v>
      </c>
      <c r="B1589" s="165" t="s">
        <v>137</v>
      </c>
      <c r="C1589" s="165" t="s">
        <v>4</v>
      </c>
      <c r="D1589" s="165" t="s">
        <v>5</v>
      </c>
      <c r="E1589" s="165" t="s">
        <v>137</v>
      </c>
      <c r="F1589" s="165"/>
      <c r="G1589" s="165" t="s">
        <v>13</v>
      </c>
      <c r="H1589" s="165" t="s">
        <v>639</v>
      </c>
      <c r="I1589" s="421" t="str">
        <f>'Extraction IP'!G1589</f>
        <v>0</v>
      </c>
      <c r="J1589" s="166">
        <f t="array" ref="J1589">INDEX(H:H,MATCH(1,(K1589=A:A)*(L1589=G:G),0))</f>
        <v>0</v>
      </c>
    </row>
    <row r="1590" spans="1:10" s="148" customFormat="1" x14ac:dyDescent="0.25">
      <c r="A1590" s="165" t="s">
        <v>1949</v>
      </c>
      <c r="B1590" s="165" t="s">
        <v>137</v>
      </c>
      <c r="C1590" s="165" t="s">
        <v>4</v>
      </c>
      <c r="D1590" s="165" t="s">
        <v>5</v>
      </c>
      <c r="E1590" s="165" t="s">
        <v>137</v>
      </c>
      <c r="F1590" s="165"/>
      <c r="G1590" s="165" t="s">
        <v>18</v>
      </c>
      <c r="H1590" s="165" t="s">
        <v>735</v>
      </c>
      <c r="I1590" s="421" t="str">
        <f>'Extraction IP'!G1590</f>
        <v>8</v>
      </c>
      <c r="J1590" s="166">
        <f t="array" ref="J1590">INDEX(H:H,MATCH(1,(K1590=A:A)*(L1590=G:G),0))</f>
        <v>0</v>
      </c>
    </row>
    <row r="1591" spans="1:10" s="148" customFormat="1" x14ac:dyDescent="0.25">
      <c r="A1591" s="165" t="s">
        <v>1950</v>
      </c>
      <c r="B1591" s="165" t="s">
        <v>134</v>
      </c>
      <c r="C1591" s="165" t="s">
        <v>4</v>
      </c>
      <c r="D1591" s="165" t="s">
        <v>5</v>
      </c>
      <c r="E1591" s="165" t="s">
        <v>134</v>
      </c>
      <c r="F1591" s="165"/>
      <c r="G1591" s="165" t="s">
        <v>18</v>
      </c>
      <c r="H1591" s="165" t="s">
        <v>640</v>
      </c>
      <c r="I1591" s="421" t="str">
        <f>'Extraction IP'!G1591</f>
        <v>8</v>
      </c>
      <c r="J1591" s="166">
        <f t="array" ref="J1591">INDEX(H:H,MATCH(1,(K1591=A:A)*(L1591=G:G),0))</f>
        <v>0</v>
      </c>
    </row>
    <row r="1592" spans="1:10" s="148" customFormat="1" x14ac:dyDescent="0.25">
      <c r="A1592" s="165" t="s">
        <v>1950</v>
      </c>
      <c r="B1592" s="165" t="s">
        <v>134</v>
      </c>
      <c r="C1592" s="165" t="s">
        <v>4</v>
      </c>
      <c r="D1592" s="165" t="s">
        <v>5</v>
      </c>
      <c r="E1592" s="165" t="s">
        <v>134</v>
      </c>
      <c r="F1592" s="165"/>
      <c r="G1592" s="165" t="s">
        <v>16</v>
      </c>
      <c r="H1592" s="165" t="s">
        <v>704</v>
      </c>
      <c r="I1592" s="421" t="str">
        <f>'Extraction IP'!G1592</f>
        <v>4</v>
      </c>
      <c r="J1592" s="166">
        <f t="array" ref="J1592">INDEX(H:H,MATCH(1,(K1592=A:A)*(L1592=G:G),0))</f>
        <v>0</v>
      </c>
    </row>
    <row r="1593" spans="1:10" s="148" customFormat="1" x14ac:dyDescent="0.25">
      <c r="A1593" s="165" t="s">
        <v>1950</v>
      </c>
      <c r="B1593" s="165" t="s">
        <v>134</v>
      </c>
      <c r="C1593" s="165" t="s">
        <v>4</v>
      </c>
      <c r="D1593" s="165" t="s">
        <v>5</v>
      </c>
      <c r="E1593" s="165" t="s">
        <v>134</v>
      </c>
      <c r="F1593" s="165"/>
      <c r="G1593" s="165" t="s">
        <v>13</v>
      </c>
      <c r="H1593" s="165" t="s">
        <v>766</v>
      </c>
      <c r="I1593" s="421" t="str">
        <f>'Extraction IP'!G1593</f>
        <v>0</v>
      </c>
      <c r="J1593" s="166">
        <f t="array" ref="J1593">INDEX(H:H,MATCH(1,(K1593=A:A)*(L1593=G:G),0))</f>
        <v>0</v>
      </c>
    </row>
    <row r="1594" spans="1:10" s="148" customFormat="1" x14ac:dyDescent="0.25">
      <c r="A1594" s="165" t="s">
        <v>1951</v>
      </c>
      <c r="B1594" s="165" t="s">
        <v>137</v>
      </c>
      <c r="C1594" s="165" t="s">
        <v>4</v>
      </c>
      <c r="D1594" s="165" t="s">
        <v>5</v>
      </c>
      <c r="E1594" s="165" t="s">
        <v>137</v>
      </c>
      <c r="F1594" s="165"/>
      <c r="G1594" s="165" t="s">
        <v>18</v>
      </c>
      <c r="H1594" s="165" t="s">
        <v>655</v>
      </c>
      <c r="I1594" s="421" t="str">
        <f>'Extraction IP'!G1594</f>
        <v>8</v>
      </c>
      <c r="J1594" s="166">
        <f t="array" ref="J1594">INDEX(H:H,MATCH(1,(K1594=A:A)*(L1594=G:G),0))</f>
        <v>0</v>
      </c>
    </row>
    <row r="1595" spans="1:10" s="148" customFormat="1" x14ac:dyDescent="0.25">
      <c r="A1595" s="165" t="s">
        <v>1951</v>
      </c>
      <c r="B1595" s="165" t="s">
        <v>137</v>
      </c>
      <c r="C1595" s="165" t="s">
        <v>4</v>
      </c>
      <c r="D1595" s="165" t="s">
        <v>5</v>
      </c>
      <c r="E1595" s="165" t="s">
        <v>137</v>
      </c>
      <c r="F1595" s="165"/>
      <c r="G1595" s="165" t="s">
        <v>16</v>
      </c>
      <c r="H1595" s="165" t="s">
        <v>656</v>
      </c>
      <c r="I1595" s="421" t="str">
        <f>'Extraction IP'!G1595</f>
        <v>4</v>
      </c>
      <c r="J1595" s="166">
        <f t="array" ref="J1595">INDEX(H:H,MATCH(1,(K1595=A:A)*(L1595=G:G),0))</f>
        <v>0</v>
      </c>
    </row>
    <row r="1596" spans="1:10" s="148" customFormat="1" x14ac:dyDescent="0.25">
      <c r="A1596" s="165" t="s">
        <v>1951</v>
      </c>
      <c r="B1596" s="165" t="s">
        <v>137</v>
      </c>
      <c r="C1596" s="165" t="s">
        <v>4</v>
      </c>
      <c r="D1596" s="165" t="s">
        <v>5</v>
      </c>
      <c r="E1596" s="165" t="s">
        <v>137</v>
      </c>
      <c r="F1596" s="165"/>
      <c r="G1596" s="165" t="s">
        <v>13</v>
      </c>
      <c r="H1596" s="165" t="s">
        <v>686</v>
      </c>
      <c r="I1596" s="421" t="str">
        <f>'Extraction IP'!G1596</f>
        <v>0</v>
      </c>
      <c r="J1596" s="166">
        <f t="array" ref="J1596">INDEX(H:H,MATCH(1,(K1596=A:A)*(L1596=G:G),0))</f>
        <v>0</v>
      </c>
    </row>
    <row r="1597" spans="1:10" s="148" customFormat="1" x14ac:dyDescent="0.25">
      <c r="A1597" s="165" t="s">
        <v>1952</v>
      </c>
      <c r="B1597" s="165" t="s">
        <v>137</v>
      </c>
      <c r="C1597" s="165" t="s">
        <v>4</v>
      </c>
      <c r="D1597" s="165" t="s">
        <v>5</v>
      </c>
      <c r="E1597" s="165" t="s">
        <v>137</v>
      </c>
      <c r="F1597" s="165"/>
      <c r="G1597" s="165" t="s">
        <v>16</v>
      </c>
      <c r="H1597" s="165" t="s">
        <v>679</v>
      </c>
      <c r="I1597" s="421" t="str">
        <f>'Extraction IP'!G1597</f>
        <v>4</v>
      </c>
      <c r="J1597" s="166">
        <f t="array" ref="J1597">INDEX(H:H,MATCH(1,(K1597=A:A)*(L1597=G:G),0))</f>
        <v>0</v>
      </c>
    </row>
    <row r="1598" spans="1:10" s="148" customFormat="1" x14ac:dyDescent="0.25">
      <c r="A1598" s="165" t="s">
        <v>1952</v>
      </c>
      <c r="B1598" s="165" t="s">
        <v>137</v>
      </c>
      <c r="C1598" s="165" t="s">
        <v>4</v>
      </c>
      <c r="D1598" s="165" t="s">
        <v>5</v>
      </c>
      <c r="E1598" s="165" t="s">
        <v>137</v>
      </c>
      <c r="F1598" s="165"/>
      <c r="G1598" s="165" t="s">
        <v>18</v>
      </c>
      <c r="H1598" s="165" t="s">
        <v>680</v>
      </c>
      <c r="I1598" s="421" t="str">
        <f>'Extraction IP'!G1598</f>
        <v>8</v>
      </c>
      <c r="J1598" s="166">
        <f t="array" ref="J1598">INDEX(H:H,MATCH(1,(K1598=A:A)*(L1598=G:G),0))</f>
        <v>0</v>
      </c>
    </row>
    <row r="1599" spans="1:10" s="148" customFormat="1" x14ac:dyDescent="0.25">
      <c r="A1599" s="165" t="s">
        <v>1952</v>
      </c>
      <c r="B1599" s="165" t="s">
        <v>137</v>
      </c>
      <c r="C1599" s="165" t="s">
        <v>4</v>
      </c>
      <c r="D1599" s="165" t="s">
        <v>5</v>
      </c>
      <c r="E1599" s="165" t="s">
        <v>137</v>
      </c>
      <c r="F1599" s="165" t="s">
        <v>3</v>
      </c>
      <c r="G1599" s="165" t="s">
        <v>13</v>
      </c>
      <c r="H1599" s="165" t="s">
        <v>1326</v>
      </c>
      <c r="I1599" s="421" t="str">
        <f>'Extraction IP'!G1599</f>
        <v>0</v>
      </c>
      <c r="J1599" s="166">
        <f t="array" ref="J1599">INDEX(H:H,MATCH(1,(K1599=A:A)*(L1599=G:G),0))</f>
        <v>0</v>
      </c>
    </row>
    <row r="1600" spans="1:10" s="148" customFormat="1" x14ac:dyDescent="0.25">
      <c r="A1600" s="165" t="s">
        <v>1953</v>
      </c>
      <c r="B1600" s="165" t="s">
        <v>136</v>
      </c>
      <c r="C1600" s="165" t="s">
        <v>4</v>
      </c>
      <c r="D1600" s="165" t="s">
        <v>5</v>
      </c>
      <c r="E1600" s="165" t="s">
        <v>136</v>
      </c>
      <c r="F1600" s="165"/>
      <c r="G1600" s="165" t="s">
        <v>16</v>
      </c>
      <c r="H1600" s="165" t="s">
        <v>569</v>
      </c>
      <c r="I1600" s="421" t="str">
        <f>'Extraction IP'!G1600</f>
        <v>4</v>
      </c>
      <c r="J1600" s="166">
        <f t="array" ref="J1600">INDEX(H:H,MATCH(1,(K1600=A:A)*(L1600=G:G),0))</f>
        <v>0</v>
      </c>
    </row>
    <row r="1601" spans="1:10" s="148" customFormat="1" x14ac:dyDescent="0.25">
      <c r="A1601" s="165" t="s">
        <v>1953</v>
      </c>
      <c r="B1601" s="165" t="s">
        <v>136</v>
      </c>
      <c r="C1601" s="165" t="s">
        <v>4</v>
      </c>
      <c r="D1601" s="165" t="s">
        <v>5</v>
      </c>
      <c r="E1601" s="165" t="s">
        <v>136</v>
      </c>
      <c r="F1601" s="165"/>
      <c r="G1601" s="165" t="s">
        <v>18</v>
      </c>
      <c r="H1601" s="165" t="s">
        <v>570</v>
      </c>
      <c r="I1601" s="421" t="str">
        <f>'Extraction IP'!G1601</f>
        <v>8</v>
      </c>
      <c r="J1601" s="166">
        <f t="array" ref="J1601">INDEX(H:H,MATCH(1,(K1601=A:A)*(L1601=G:G),0))</f>
        <v>0</v>
      </c>
    </row>
    <row r="1602" spans="1:10" s="148" customFormat="1" x14ac:dyDescent="0.25">
      <c r="A1602" s="165" t="s">
        <v>1953</v>
      </c>
      <c r="B1602" s="165" t="s">
        <v>136</v>
      </c>
      <c r="C1602" s="165" t="s">
        <v>4</v>
      </c>
      <c r="D1602" s="165" t="s">
        <v>5</v>
      </c>
      <c r="E1602" s="165" t="s">
        <v>136</v>
      </c>
      <c r="F1602" s="165"/>
      <c r="G1602" s="165" t="s">
        <v>13</v>
      </c>
      <c r="H1602" s="165" t="s">
        <v>705</v>
      </c>
      <c r="I1602" s="421" t="str">
        <f>'Extraction IP'!G1602</f>
        <v>0</v>
      </c>
      <c r="J1602" s="166">
        <f t="array" ref="J1602">INDEX(H:H,MATCH(1,(K1602=A:A)*(L1602=G:G),0))</f>
        <v>0</v>
      </c>
    </row>
    <row r="1603" spans="1:10" s="148" customFormat="1" x14ac:dyDescent="0.25">
      <c r="A1603" s="165" t="s">
        <v>1954</v>
      </c>
      <c r="B1603" s="165" t="s">
        <v>137</v>
      </c>
      <c r="C1603" s="165" t="s">
        <v>4</v>
      </c>
      <c r="D1603" s="165" t="s">
        <v>5</v>
      </c>
      <c r="E1603" s="165" t="s">
        <v>137</v>
      </c>
      <c r="F1603" s="165"/>
      <c r="G1603" s="165" t="s">
        <v>13</v>
      </c>
      <c r="H1603" s="165" t="s">
        <v>706</v>
      </c>
      <c r="I1603" s="421" t="str">
        <f>'Extraction IP'!G1603</f>
        <v>0</v>
      </c>
      <c r="J1603" s="166">
        <f t="array" ref="J1603">INDEX(H:H,MATCH(1,(K1603=A:A)*(L1603=G:G),0))</f>
        <v>0</v>
      </c>
    </row>
    <row r="1604" spans="1:10" s="148" customFormat="1" x14ac:dyDescent="0.25">
      <c r="A1604" s="165" t="s">
        <v>1954</v>
      </c>
      <c r="B1604" s="165" t="s">
        <v>137</v>
      </c>
      <c r="C1604" s="165" t="s">
        <v>4</v>
      </c>
      <c r="D1604" s="165" t="s">
        <v>5</v>
      </c>
      <c r="E1604" s="165" t="s">
        <v>137</v>
      </c>
      <c r="F1604" s="165"/>
      <c r="G1604" s="165" t="s">
        <v>16</v>
      </c>
      <c r="H1604" s="165" t="s">
        <v>767</v>
      </c>
      <c r="I1604" s="421" t="str">
        <f>'Extraction IP'!G1604</f>
        <v>4</v>
      </c>
      <c r="J1604" s="166">
        <f t="array" ref="J1604">INDEX(H:H,MATCH(1,(K1604=A:A)*(L1604=G:G),0))</f>
        <v>0</v>
      </c>
    </row>
    <row r="1605" spans="1:10" s="148" customFormat="1" x14ac:dyDescent="0.25">
      <c r="A1605" s="165" t="s">
        <v>1954</v>
      </c>
      <c r="B1605" s="165" t="s">
        <v>137</v>
      </c>
      <c r="C1605" s="165" t="s">
        <v>4</v>
      </c>
      <c r="D1605" s="165" t="s">
        <v>5</v>
      </c>
      <c r="E1605" s="165" t="s">
        <v>137</v>
      </c>
      <c r="F1605" s="165"/>
      <c r="G1605" s="165" t="s">
        <v>18</v>
      </c>
      <c r="H1605" s="165" t="s">
        <v>768</v>
      </c>
      <c r="I1605" s="421" t="str">
        <f>'Extraction IP'!G1605</f>
        <v>8</v>
      </c>
      <c r="J1605" s="166">
        <f t="array" ref="J1605">INDEX(H:H,MATCH(1,(K1605=A:A)*(L1605=G:G),0))</f>
        <v>0</v>
      </c>
    </row>
    <row r="1606" spans="1:10" s="148" customFormat="1" x14ac:dyDescent="0.25">
      <c r="A1606" s="165" t="s">
        <v>1955</v>
      </c>
      <c r="B1606" s="165" t="s">
        <v>136</v>
      </c>
      <c r="C1606" s="165" t="s">
        <v>4</v>
      </c>
      <c r="D1606" s="165" t="s">
        <v>5</v>
      </c>
      <c r="E1606" s="165" t="s">
        <v>136</v>
      </c>
      <c r="F1606" s="165"/>
      <c r="G1606" s="165" t="s">
        <v>13</v>
      </c>
      <c r="H1606" s="165" t="s">
        <v>601</v>
      </c>
      <c r="I1606" s="421" t="str">
        <f>'Extraction IP'!G1606</f>
        <v>0</v>
      </c>
      <c r="J1606" s="166">
        <f t="array" ref="J1606">INDEX(H:H,MATCH(1,(K1606=A:A)*(L1606=G:G),0))</f>
        <v>0</v>
      </c>
    </row>
    <row r="1607" spans="1:10" s="148" customFormat="1" x14ac:dyDescent="0.25">
      <c r="A1607" s="165" t="s">
        <v>1955</v>
      </c>
      <c r="B1607" s="165" t="s">
        <v>136</v>
      </c>
      <c r="C1607" s="165" t="s">
        <v>4</v>
      </c>
      <c r="D1607" s="165" t="s">
        <v>5</v>
      </c>
      <c r="E1607" s="165" t="s">
        <v>136</v>
      </c>
      <c r="F1607" s="165"/>
      <c r="G1607" s="165" t="s">
        <v>16</v>
      </c>
      <c r="H1607" s="165" t="s">
        <v>739</v>
      </c>
      <c r="I1607" s="421" t="str">
        <f>'Extraction IP'!G1607</f>
        <v>4</v>
      </c>
      <c r="J1607" s="166">
        <f t="array" ref="J1607">INDEX(H:H,MATCH(1,(K1607=A:A)*(L1607=G:G),0))</f>
        <v>0</v>
      </c>
    </row>
    <row r="1608" spans="1:10" s="148" customFormat="1" x14ac:dyDescent="0.25">
      <c r="A1608" s="165" t="s">
        <v>1955</v>
      </c>
      <c r="B1608" s="165" t="s">
        <v>136</v>
      </c>
      <c r="C1608" s="165" t="s">
        <v>4</v>
      </c>
      <c r="D1608" s="165" t="s">
        <v>5</v>
      </c>
      <c r="E1608" s="165" t="s">
        <v>136</v>
      </c>
      <c r="F1608" s="165"/>
      <c r="G1608" s="165" t="s">
        <v>18</v>
      </c>
      <c r="H1608" s="165" t="s">
        <v>740</v>
      </c>
      <c r="I1608" s="421" t="str">
        <f>'Extraction IP'!G1608</f>
        <v>8</v>
      </c>
      <c r="J1608" s="166">
        <f t="array" ref="J1608">INDEX(H:H,MATCH(1,(K1608=A:A)*(L1608=G:G),0))</f>
        <v>0</v>
      </c>
    </row>
    <row r="1609" spans="1:10" s="148" customFormat="1" x14ac:dyDescent="0.25">
      <c r="A1609" s="165" t="s">
        <v>1956</v>
      </c>
      <c r="B1609" s="165" t="s">
        <v>137</v>
      </c>
      <c r="C1609" s="165" t="s">
        <v>4</v>
      </c>
      <c r="D1609" s="165" t="s">
        <v>5</v>
      </c>
      <c r="E1609" s="165" t="s">
        <v>137</v>
      </c>
      <c r="F1609" s="165"/>
      <c r="G1609" s="165" t="s">
        <v>13</v>
      </c>
      <c r="H1609" s="165" t="s">
        <v>642</v>
      </c>
      <c r="I1609" s="421" t="str">
        <f>'Extraction IP'!G1609</f>
        <v>0</v>
      </c>
      <c r="J1609" s="166">
        <f t="array" ref="J1609">INDEX(H:H,MATCH(1,(K1609=A:A)*(L1609=G:G),0))</f>
        <v>0</v>
      </c>
    </row>
    <row r="1610" spans="1:10" s="148" customFormat="1" x14ac:dyDescent="0.25">
      <c r="A1610" s="165" t="s">
        <v>1956</v>
      </c>
      <c r="B1610" s="165" t="s">
        <v>137</v>
      </c>
      <c r="C1610" s="165" t="s">
        <v>4</v>
      </c>
      <c r="D1610" s="165" t="s">
        <v>5</v>
      </c>
      <c r="E1610" s="165" t="s">
        <v>137</v>
      </c>
      <c r="F1610" s="165"/>
      <c r="G1610" s="165" t="s">
        <v>16</v>
      </c>
      <c r="H1610" s="165" t="s">
        <v>675</v>
      </c>
      <c r="I1610" s="421" t="str">
        <f>'Extraction IP'!G1610</f>
        <v>4</v>
      </c>
      <c r="J1610" s="166">
        <f t="array" ref="J1610">INDEX(H:H,MATCH(1,(K1610=A:A)*(L1610=G:G),0))</f>
        <v>0</v>
      </c>
    </row>
    <row r="1611" spans="1:10" s="148" customFormat="1" x14ac:dyDescent="0.25">
      <c r="A1611" s="165" t="s">
        <v>1956</v>
      </c>
      <c r="B1611" s="165" t="s">
        <v>137</v>
      </c>
      <c r="C1611" s="165" t="s">
        <v>4</v>
      </c>
      <c r="D1611" s="165" t="s">
        <v>5</v>
      </c>
      <c r="E1611" s="165" t="s">
        <v>137</v>
      </c>
      <c r="F1611" s="165"/>
      <c r="G1611" s="165" t="s">
        <v>18</v>
      </c>
      <c r="H1611" s="165" t="s">
        <v>770</v>
      </c>
      <c r="I1611" s="421" t="str">
        <f>'Extraction IP'!G1611</f>
        <v>8</v>
      </c>
      <c r="J1611" s="166">
        <f t="array" ref="J1611">INDEX(H:H,MATCH(1,(K1611=A:A)*(L1611=G:G),0))</f>
        <v>0</v>
      </c>
    </row>
    <row r="1612" spans="1:10" x14ac:dyDescent="0.25">
      <c r="A1612" s="1" t="s">
        <v>1957</v>
      </c>
      <c r="B1612" s="1" t="s">
        <v>1847</v>
      </c>
      <c r="C1612" s="1" t="s">
        <v>4</v>
      </c>
      <c r="D1612" s="1" t="s">
        <v>2</v>
      </c>
      <c r="E1612" s="1" t="s">
        <v>1847</v>
      </c>
      <c r="F1612" s="1" t="s">
        <v>3</v>
      </c>
      <c r="G1612" s="1" t="s">
        <v>3</v>
      </c>
      <c r="H1612" s="1" t="s">
        <v>353</v>
      </c>
      <c r="I1612" s="421" t="str">
        <f>Tableau1[[#This Row],[Catégorie]]</f>
        <v>DJ</v>
      </c>
      <c r="J1612" s="49">
        <f t="array" ref="J1612">INDEX(H:H,MATCH(1,(K1612=A:A)*(L1612=G:G),0))</f>
        <v>0</v>
      </c>
    </row>
    <row r="1613" spans="1:10" x14ac:dyDescent="0.25">
      <c r="A1613" s="1" t="s">
        <v>1958</v>
      </c>
      <c r="B1613" s="1" t="s">
        <v>1847</v>
      </c>
      <c r="C1613" s="1" t="s">
        <v>4</v>
      </c>
      <c r="D1613" s="1" t="s">
        <v>2</v>
      </c>
      <c r="E1613" s="1" t="s">
        <v>1847</v>
      </c>
      <c r="F1613" s="1" t="s">
        <v>3</v>
      </c>
      <c r="G1613" s="1" t="s">
        <v>3</v>
      </c>
      <c r="H1613" s="1" t="s">
        <v>506</v>
      </c>
      <c r="I1613" s="421" t="str">
        <f>Tableau1[[#This Row],[Catégorie]]</f>
        <v>DJ</v>
      </c>
      <c r="J1613" s="49">
        <f t="array" ref="J1613">INDEX(H:H,MATCH(1,(K1613=A:A)*(L1613=G:G),0))</f>
        <v>0</v>
      </c>
    </row>
    <row r="1614" spans="1:10" x14ac:dyDescent="0.25">
      <c r="A1614" s="1" t="s">
        <v>1959</v>
      </c>
      <c r="B1614" s="1" t="s">
        <v>1847</v>
      </c>
      <c r="C1614" s="1" t="s">
        <v>4</v>
      </c>
      <c r="D1614" s="1" t="s">
        <v>2</v>
      </c>
      <c r="E1614" s="1" t="s">
        <v>1847</v>
      </c>
      <c r="F1614" s="1" t="s">
        <v>3</v>
      </c>
      <c r="G1614" s="1" t="s">
        <v>3</v>
      </c>
      <c r="H1614" s="1" t="s">
        <v>507</v>
      </c>
      <c r="I1614" s="421" t="str">
        <f>Tableau1[[#This Row],[Catégorie]]</f>
        <v>DJ</v>
      </c>
      <c r="J1614" s="49">
        <f t="array" ref="J1614">INDEX(H:H,MATCH(1,(K1614=A:A)*(L1614=G:G),0))</f>
        <v>0</v>
      </c>
    </row>
    <row r="1615" spans="1:10" x14ac:dyDescent="0.25">
      <c r="A1615" s="1" t="s">
        <v>1960</v>
      </c>
      <c r="B1615" s="1" t="s">
        <v>1847</v>
      </c>
      <c r="C1615" s="1" t="s">
        <v>4</v>
      </c>
      <c r="D1615" s="1" t="s">
        <v>2</v>
      </c>
      <c r="E1615" s="1" t="s">
        <v>1847</v>
      </c>
      <c r="F1615" s="1" t="s">
        <v>3</v>
      </c>
      <c r="G1615" s="1" t="s">
        <v>3</v>
      </c>
      <c r="H1615" s="1" t="s">
        <v>508</v>
      </c>
      <c r="I1615" s="421" t="str">
        <f>Tableau1[[#This Row],[Catégorie]]</f>
        <v>DJ</v>
      </c>
      <c r="J1615" s="49">
        <f t="array" ref="J1615">INDEX(H:H,MATCH(1,(K1615=A:A)*(L1615=G:G),0))</f>
        <v>0</v>
      </c>
    </row>
    <row r="1616" spans="1:10" x14ac:dyDescent="0.25">
      <c r="A1616" s="1" t="s">
        <v>1970</v>
      </c>
      <c r="B1616" s="1" t="s">
        <v>1867</v>
      </c>
      <c r="C1616" s="1" t="s">
        <v>4</v>
      </c>
      <c r="D1616" s="1" t="s">
        <v>2</v>
      </c>
      <c r="E1616" s="1" t="s">
        <v>1867</v>
      </c>
      <c r="F1616" s="1" t="s">
        <v>2</v>
      </c>
      <c r="G1616" s="1" t="s">
        <v>3</v>
      </c>
      <c r="H1616" s="1" t="s">
        <v>352</v>
      </c>
      <c r="I1616" s="421" t="str">
        <f>Tableau1[[#This Row],[Catégorie]]</f>
        <v>DJ</v>
      </c>
      <c r="J1616" s="49">
        <f t="array" ref="J1616">INDEX(H:H,MATCH(1,(K1616=A:A)*(L1616=G:G),0))</f>
        <v>0</v>
      </c>
    </row>
    <row r="1617" spans="1:10" x14ac:dyDescent="0.25">
      <c r="A1617" s="1" t="s">
        <v>1971</v>
      </c>
      <c r="B1617" s="1" t="s">
        <v>1867</v>
      </c>
      <c r="C1617" s="1" t="s">
        <v>4</v>
      </c>
      <c r="D1617" s="1" t="s">
        <v>2</v>
      </c>
      <c r="E1617" s="1" t="s">
        <v>1867</v>
      </c>
      <c r="F1617" s="1" t="s">
        <v>2</v>
      </c>
      <c r="G1617" s="1" t="s">
        <v>3</v>
      </c>
      <c r="H1617" s="1" t="s">
        <v>505</v>
      </c>
      <c r="I1617" s="421" t="str">
        <f>Tableau1[[#This Row],[Catégorie]]</f>
        <v>DJ</v>
      </c>
      <c r="J1617" s="49">
        <f t="array" ref="J1617">INDEX(H:H,MATCH(1,(K1617=A:A)*(L1617=G:G),0))</f>
        <v>0</v>
      </c>
    </row>
    <row r="1618" spans="1:10" x14ac:dyDescent="0.25">
      <c r="A1618" s="1" t="s">
        <v>1972</v>
      </c>
      <c r="B1618" s="1" t="s">
        <v>1867</v>
      </c>
      <c r="C1618" s="1" t="s">
        <v>4</v>
      </c>
      <c r="D1618" s="1" t="s">
        <v>2</v>
      </c>
      <c r="E1618" s="1" t="s">
        <v>1867</v>
      </c>
      <c r="F1618" s="1" t="s">
        <v>2</v>
      </c>
      <c r="G1618" s="1" t="s">
        <v>3</v>
      </c>
      <c r="H1618" s="1" t="s">
        <v>479</v>
      </c>
      <c r="I1618" s="421" t="str">
        <f>Tableau1[[#This Row],[Catégorie]]</f>
        <v>DJ</v>
      </c>
      <c r="J1618" s="49">
        <f t="array" ref="J1618">INDEX(H:H,MATCH(1,(K1618=A:A)*(L1618=G:G),0))</f>
        <v>0</v>
      </c>
    </row>
    <row r="1619" spans="1:10" x14ac:dyDescent="0.25">
      <c r="A1619" s="1" t="s">
        <v>1973</v>
      </c>
      <c r="B1619" s="1" t="s">
        <v>1867</v>
      </c>
      <c r="C1619" s="1" t="s">
        <v>4</v>
      </c>
      <c r="D1619" s="1" t="s">
        <v>2</v>
      </c>
      <c r="E1619" s="1" t="s">
        <v>1867</v>
      </c>
      <c r="F1619" s="1" t="s">
        <v>2</v>
      </c>
      <c r="G1619" s="1" t="s">
        <v>3</v>
      </c>
      <c r="H1619" s="1" t="s">
        <v>502</v>
      </c>
      <c r="I1619" s="421" t="str">
        <f>Tableau1[[#This Row],[Catégorie]]</f>
        <v>DJ</v>
      </c>
      <c r="J1619" s="49">
        <f t="array" ref="J1619">INDEX(H:H,MATCH(1,(K1619=A:A)*(L1619=G:G),0))</f>
        <v>0</v>
      </c>
    </row>
    <row r="1620" spans="1:10" x14ac:dyDescent="0.25">
      <c r="A1620" s="1" t="s">
        <v>1974</v>
      </c>
      <c r="B1620" s="1" t="s">
        <v>1867</v>
      </c>
      <c r="C1620" s="1" t="s">
        <v>4</v>
      </c>
      <c r="D1620" s="1" t="s">
        <v>2</v>
      </c>
      <c r="E1620" s="1" t="s">
        <v>1867</v>
      </c>
      <c r="F1620" s="1" t="s">
        <v>2</v>
      </c>
      <c r="G1620" s="1" t="s">
        <v>3</v>
      </c>
      <c r="H1620" s="1" t="s">
        <v>503</v>
      </c>
      <c r="I1620" s="421" t="str">
        <f>Tableau1[[#This Row],[Catégorie]]</f>
        <v>DJ</v>
      </c>
      <c r="J1620" s="49">
        <f t="array" ref="J1620">INDEX(H:H,MATCH(1,(K1620=A:A)*(L1620=G:G),0))</f>
        <v>0</v>
      </c>
    </row>
    <row r="1621" spans="1:10" x14ac:dyDescent="0.25">
      <c r="A1621" s="1" t="s">
        <v>1975</v>
      </c>
      <c r="B1621" s="1" t="s">
        <v>1867</v>
      </c>
      <c r="C1621" s="1" t="s">
        <v>4</v>
      </c>
      <c r="D1621" s="1" t="s">
        <v>2</v>
      </c>
      <c r="E1621" s="1" t="s">
        <v>1867</v>
      </c>
      <c r="F1621" s="1" t="s">
        <v>2</v>
      </c>
      <c r="G1621" s="1" t="s">
        <v>3</v>
      </c>
      <c r="H1621" s="1" t="s">
        <v>504</v>
      </c>
      <c r="I1621" s="421" t="str">
        <f>Tableau1[[#This Row],[Catégorie]]</f>
        <v>DJ</v>
      </c>
      <c r="J1621" s="49">
        <f t="array" ref="J1621">INDEX(H:H,MATCH(1,(K1621=A:A)*(L1621=G:G),0))</f>
        <v>0</v>
      </c>
    </row>
    <row r="1622" spans="1:10" x14ac:dyDescent="0.25">
      <c r="A1622" s="1" t="s">
        <v>1976</v>
      </c>
      <c r="B1622" s="1" t="s">
        <v>1867</v>
      </c>
      <c r="C1622" s="1" t="s">
        <v>4</v>
      </c>
      <c r="D1622" s="1" t="s">
        <v>2</v>
      </c>
      <c r="E1622" s="1" t="s">
        <v>1867</v>
      </c>
      <c r="F1622" s="1" t="s">
        <v>2</v>
      </c>
      <c r="G1622" s="1" t="s">
        <v>3</v>
      </c>
      <c r="H1622" s="1" t="s">
        <v>500</v>
      </c>
      <c r="I1622" s="421" t="str">
        <f>Tableau1[[#This Row],[Catégorie]]</f>
        <v>DJ</v>
      </c>
      <c r="J1622" s="49">
        <f t="array" ref="J1622">INDEX(H:H,MATCH(1,(K1622=A:A)*(L1622=G:G),0))</f>
        <v>0</v>
      </c>
    </row>
    <row r="1623" spans="1:10" x14ac:dyDescent="0.25">
      <c r="A1623" s="1" t="s">
        <v>1977</v>
      </c>
      <c r="B1623" s="1" t="s">
        <v>1867</v>
      </c>
      <c r="C1623" s="1" t="s">
        <v>4</v>
      </c>
      <c r="D1623" s="1" t="s">
        <v>2</v>
      </c>
      <c r="E1623" s="1" t="s">
        <v>1867</v>
      </c>
      <c r="F1623" s="1" t="s">
        <v>2</v>
      </c>
      <c r="G1623" s="1" t="s">
        <v>3</v>
      </c>
      <c r="H1623" s="1" t="s">
        <v>501</v>
      </c>
      <c r="I1623" s="421" t="str">
        <f>Tableau1[[#This Row],[Catégorie]]</f>
        <v>DJ</v>
      </c>
      <c r="J1623" s="49">
        <f t="array" ref="J1623">INDEX(H:H,MATCH(1,(K1623=A:A)*(L1623=G:G),0))</f>
        <v>0</v>
      </c>
    </row>
    <row r="1624" spans="1:10" x14ac:dyDescent="0.25">
      <c r="A1624" s="1" t="s">
        <v>1978</v>
      </c>
      <c r="B1624" s="1" t="s">
        <v>1867</v>
      </c>
      <c r="C1624" s="1" t="s">
        <v>4</v>
      </c>
      <c r="D1624" s="1" t="s">
        <v>2</v>
      </c>
      <c r="E1624" s="1" t="s">
        <v>1867</v>
      </c>
      <c r="F1624" s="1" t="s">
        <v>2</v>
      </c>
      <c r="G1624" s="1" t="s">
        <v>3</v>
      </c>
      <c r="H1624" s="1" t="s">
        <v>243</v>
      </c>
      <c r="I1624" s="421" t="str">
        <f>Tableau1[[#This Row],[Catégorie]]</f>
        <v>DJ</v>
      </c>
      <c r="J1624" s="49">
        <f t="array" ref="J1624">INDEX(H:H,MATCH(1,(K1624=A:A)*(L1624=G:G),0))</f>
        <v>0</v>
      </c>
    </row>
    <row r="1625" spans="1:10" x14ac:dyDescent="0.25">
      <c r="A1625" s="1" t="s">
        <v>1979</v>
      </c>
      <c r="B1625" s="1" t="s">
        <v>1867</v>
      </c>
      <c r="C1625" s="1" t="s">
        <v>4</v>
      </c>
      <c r="D1625" s="1" t="s">
        <v>2</v>
      </c>
      <c r="E1625" s="1" t="s">
        <v>1867</v>
      </c>
      <c r="F1625" s="1" t="s">
        <v>2</v>
      </c>
      <c r="G1625" s="1" t="s">
        <v>3</v>
      </c>
      <c r="H1625" s="1" t="s">
        <v>242</v>
      </c>
      <c r="I1625" s="421" t="str">
        <f>Tableau1[[#This Row],[Catégorie]]</f>
        <v>DJ</v>
      </c>
      <c r="J1625" s="49">
        <f t="array" ref="J1625">INDEX(H:H,MATCH(1,(K1625=A:A)*(L1625=G:G),0))</f>
        <v>0</v>
      </c>
    </row>
    <row r="1626" spans="1:10" s="17" customFormat="1" x14ac:dyDescent="0.25">
      <c r="A1626" s="25" t="s">
        <v>1980</v>
      </c>
      <c r="B1626" s="25" t="s">
        <v>134</v>
      </c>
      <c r="C1626" s="25" t="s">
        <v>4</v>
      </c>
      <c r="D1626" s="25" t="s">
        <v>5</v>
      </c>
      <c r="E1626" s="25" t="s">
        <v>134</v>
      </c>
      <c r="F1626" s="25"/>
      <c r="G1626" s="25" t="s">
        <v>13</v>
      </c>
      <c r="H1626" s="25" t="s">
        <v>595</v>
      </c>
      <c r="I1626" s="421" t="str">
        <f>'Extraction IP'!G1626</f>
        <v>0</v>
      </c>
      <c r="J1626" s="39">
        <f t="array" ref="J1626">INDEX(H:H,MATCH(1,(K1626=A:A)*(L1626=G:G),0))</f>
        <v>0</v>
      </c>
    </row>
    <row r="1627" spans="1:10" s="17" customFormat="1" x14ac:dyDescent="0.25">
      <c r="A1627" s="25" t="s">
        <v>1980</v>
      </c>
      <c r="B1627" s="25" t="s">
        <v>134</v>
      </c>
      <c r="C1627" s="25" t="s">
        <v>4</v>
      </c>
      <c r="D1627" s="25" t="s">
        <v>5</v>
      </c>
      <c r="E1627" s="25" t="s">
        <v>134</v>
      </c>
      <c r="F1627" s="25"/>
      <c r="G1627" s="25" t="s">
        <v>18</v>
      </c>
      <c r="H1627" s="25" t="s">
        <v>720</v>
      </c>
      <c r="I1627" s="421" t="str">
        <f>'Extraction IP'!G1627</f>
        <v>8</v>
      </c>
      <c r="J1627" s="39">
        <f t="array" ref="J1627">INDEX(H:H,MATCH(1,(K1627=A:A)*(L1627=G:G),0))</f>
        <v>0</v>
      </c>
    </row>
    <row r="1628" spans="1:10" s="17" customFormat="1" x14ac:dyDescent="0.25">
      <c r="A1628" s="25" t="s">
        <v>1980</v>
      </c>
      <c r="B1628" s="25" t="s">
        <v>134</v>
      </c>
      <c r="C1628" s="25" t="s">
        <v>4</v>
      </c>
      <c r="D1628" s="25" t="s">
        <v>5</v>
      </c>
      <c r="E1628" s="25" t="s">
        <v>134</v>
      </c>
      <c r="F1628" s="25"/>
      <c r="G1628" s="25" t="s">
        <v>16</v>
      </c>
      <c r="H1628" s="25" t="s">
        <v>790</v>
      </c>
      <c r="I1628" s="421" t="str">
        <f>'Extraction IP'!G1628</f>
        <v>4</v>
      </c>
      <c r="J1628" s="39">
        <f t="array" ref="J1628">INDEX(H:H,MATCH(1,(K1628=A:A)*(L1628=G:G),0))</f>
        <v>0</v>
      </c>
    </row>
    <row r="1629" spans="1:10" s="17" customFormat="1" x14ac:dyDescent="0.25">
      <c r="A1629" s="25" t="s">
        <v>1981</v>
      </c>
      <c r="B1629" s="25" t="s">
        <v>134</v>
      </c>
      <c r="C1629" s="25" t="s">
        <v>4</v>
      </c>
      <c r="D1629" s="25" t="s">
        <v>5</v>
      </c>
      <c r="E1629" s="25" t="s">
        <v>134</v>
      </c>
      <c r="F1629" s="25"/>
      <c r="G1629" s="25" t="s">
        <v>13</v>
      </c>
      <c r="H1629" s="25" t="s">
        <v>596</v>
      </c>
      <c r="I1629" s="421" t="str">
        <f>'Extraction IP'!G1629</f>
        <v>0</v>
      </c>
      <c r="J1629" s="39">
        <f t="array" ref="J1629">INDEX(H:H,MATCH(1,(K1629=A:A)*(L1629=G:G),0))</f>
        <v>0</v>
      </c>
    </row>
    <row r="1630" spans="1:10" s="17" customFormat="1" x14ac:dyDescent="0.25">
      <c r="A1630" s="25" t="s">
        <v>1981</v>
      </c>
      <c r="B1630" s="25" t="s">
        <v>134</v>
      </c>
      <c r="C1630" s="25" t="s">
        <v>4</v>
      </c>
      <c r="D1630" s="25" t="s">
        <v>5</v>
      </c>
      <c r="E1630" s="25" t="s">
        <v>134</v>
      </c>
      <c r="F1630" s="25"/>
      <c r="G1630" s="25" t="s">
        <v>16</v>
      </c>
      <c r="H1630" s="25" t="s">
        <v>721</v>
      </c>
      <c r="I1630" s="421" t="str">
        <f>'Extraction IP'!G1630</f>
        <v>4</v>
      </c>
      <c r="J1630" s="39">
        <f t="array" ref="J1630">INDEX(H:H,MATCH(1,(K1630=A:A)*(L1630=G:G),0))</f>
        <v>0</v>
      </c>
    </row>
    <row r="1631" spans="1:10" s="17" customFormat="1" x14ac:dyDescent="0.25">
      <c r="A1631" s="25" t="s">
        <v>1981</v>
      </c>
      <c r="B1631" s="25" t="s">
        <v>134</v>
      </c>
      <c r="C1631" s="25" t="s">
        <v>4</v>
      </c>
      <c r="D1631" s="25" t="s">
        <v>5</v>
      </c>
      <c r="E1631" s="25" t="s">
        <v>134</v>
      </c>
      <c r="F1631" s="25"/>
      <c r="G1631" s="25" t="s">
        <v>18</v>
      </c>
      <c r="H1631" s="25" t="s">
        <v>749</v>
      </c>
      <c r="I1631" s="421" t="str">
        <f>'Extraction IP'!G1631</f>
        <v>8</v>
      </c>
      <c r="J1631" s="39">
        <f t="array" ref="J1631">INDEX(H:H,MATCH(1,(K1631=A:A)*(L1631=G:G),0))</f>
        <v>0</v>
      </c>
    </row>
    <row r="1632" spans="1:10" s="17" customFormat="1" x14ac:dyDescent="0.25">
      <c r="A1632" s="25" t="s">
        <v>1982</v>
      </c>
      <c r="B1632" s="25" t="s">
        <v>134</v>
      </c>
      <c r="C1632" s="25" t="s">
        <v>4</v>
      </c>
      <c r="D1632" s="25" t="s">
        <v>5</v>
      </c>
      <c r="E1632" s="25" t="s">
        <v>134</v>
      </c>
      <c r="F1632" s="25"/>
      <c r="G1632" s="25" t="s">
        <v>16</v>
      </c>
      <c r="H1632" s="25" t="s">
        <v>633</v>
      </c>
      <c r="I1632" s="421" t="str">
        <f>'Extraction IP'!G1632</f>
        <v>4</v>
      </c>
      <c r="J1632" s="39">
        <f t="array" ref="J1632">INDEX(H:H,MATCH(1,(K1632=A:A)*(L1632=G:G),0))</f>
        <v>0</v>
      </c>
    </row>
    <row r="1633" spans="1:10" s="17" customFormat="1" x14ac:dyDescent="0.25">
      <c r="A1633" s="25" t="s">
        <v>1982</v>
      </c>
      <c r="B1633" s="25" t="s">
        <v>134</v>
      </c>
      <c r="C1633" s="25" t="s">
        <v>4</v>
      </c>
      <c r="D1633" s="25" t="s">
        <v>5</v>
      </c>
      <c r="E1633" s="25" t="s">
        <v>134</v>
      </c>
      <c r="F1633" s="25"/>
      <c r="G1633" s="25" t="s">
        <v>13</v>
      </c>
      <c r="H1633" s="25" t="s">
        <v>693</v>
      </c>
      <c r="I1633" s="421" t="str">
        <f>'Extraction IP'!G1633</f>
        <v>0</v>
      </c>
      <c r="J1633" s="39">
        <f t="array" ref="J1633">INDEX(H:H,MATCH(1,(K1633=A:A)*(L1633=G:G),0))</f>
        <v>0</v>
      </c>
    </row>
    <row r="1634" spans="1:10" s="17" customFormat="1" x14ac:dyDescent="0.25">
      <c r="A1634" s="25" t="s">
        <v>1982</v>
      </c>
      <c r="B1634" s="25" t="s">
        <v>134</v>
      </c>
      <c r="C1634" s="25" t="s">
        <v>4</v>
      </c>
      <c r="D1634" s="25" t="s">
        <v>5</v>
      </c>
      <c r="E1634" s="25" t="s">
        <v>134</v>
      </c>
      <c r="F1634" s="25"/>
      <c r="G1634" s="25" t="s">
        <v>18</v>
      </c>
      <c r="H1634" s="25" t="s">
        <v>791</v>
      </c>
      <c r="I1634" s="421" t="str">
        <f>'Extraction IP'!G1634</f>
        <v>8</v>
      </c>
      <c r="J1634" s="39">
        <f t="array" ref="J1634">INDEX(H:H,MATCH(1,(K1634=A:A)*(L1634=G:G),0))</f>
        <v>0</v>
      </c>
    </row>
    <row r="1635" spans="1:10" s="17" customFormat="1" x14ac:dyDescent="0.25">
      <c r="A1635" s="25" t="s">
        <v>1983</v>
      </c>
      <c r="B1635" s="25" t="s">
        <v>134</v>
      </c>
      <c r="C1635" s="25" t="s">
        <v>4</v>
      </c>
      <c r="D1635" s="25" t="s">
        <v>5</v>
      </c>
      <c r="E1635" s="25" t="s">
        <v>134</v>
      </c>
      <c r="F1635" s="25"/>
      <c r="G1635" s="25" t="s">
        <v>18</v>
      </c>
      <c r="H1635" s="25" t="s">
        <v>562</v>
      </c>
      <c r="I1635" s="421" t="str">
        <f>'Extraction IP'!G1635</f>
        <v>8</v>
      </c>
      <c r="J1635" s="39">
        <f t="array" ref="J1635">INDEX(H:H,MATCH(1,(K1635=A:A)*(L1635=G:G),0))</f>
        <v>0</v>
      </c>
    </row>
    <row r="1636" spans="1:10" s="17" customFormat="1" x14ac:dyDescent="0.25">
      <c r="A1636" s="25" t="s">
        <v>1983</v>
      </c>
      <c r="B1636" s="25" t="s">
        <v>134</v>
      </c>
      <c r="C1636" s="25" t="s">
        <v>4</v>
      </c>
      <c r="D1636" s="25" t="s">
        <v>5</v>
      </c>
      <c r="E1636" s="25" t="s">
        <v>134</v>
      </c>
      <c r="F1636" s="25"/>
      <c r="G1636" s="25" t="s">
        <v>13</v>
      </c>
      <c r="H1636" s="25" t="s">
        <v>750</v>
      </c>
      <c r="I1636" s="421" t="str">
        <f>'Extraction IP'!G1636</f>
        <v>0</v>
      </c>
      <c r="J1636" s="39">
        <f t="array" ref="J1636">INDEX(H:H,MATCH(1,(K1636=A:A)*(L1636=G:G),0))</f>
        <v>0</v>
      </c>
    </row>
    <row r="1637" spans="1:10" s="17" customFormat="1" x14ac:dyDescent="0.25">
      <c r="A1637" s="25" t="s">
        <v>1983</v>
      </c>
      <c r="B1637" s="25" t="s">
        <v>134</v>
      </c>
      <c r="C1637" s="25" t="s">
        <v>4</v>
      </c>
      <c r="D1637" s="25" t="s">
        <v>5</v>
      </c>
      <c r="E1637" s="25" t="s">
        <v>134</v>
      </c>
      <c r="F1637" s="25"/>
      <c r="G1637" s="25" t="s">
        <v>16</v>
      </c>
      <c r="H1637" s="25" t="s">
        <v>792</v>
      </c>
      <c r="I1637" s="421" t="str">
        <f>'Extraction IP'!G1637</f>
        <v>4</v>
      </c>
      <c r="J1637" s="39">
        <f t="array" ref="J1637">INDEX(H:H,MATCH(1,(K1637=A:A)*(L1637=G:G),0))</f>
        <v>0</v>
      </c>
    </row>
    <row r="1638" spans="1:10" s="17" customFormat="1" x14ac:dyDescent="0.25">
      <c r="A1638" s="25" t="s">
        <v>1984</v>
      </c>
      <c r="B1638" s="25" t="s">
        <v>134</v>
      </c>
      <c r="C1638" s="25" t="s">
        <v>4</v>
      </c>
      <c r="D1638" s="25" t="s">
        <v>5</v>
      </c>
      <c r="E1638" s="25" t="s">
        <v>134</v>
      </c>
      <c r="F1638" s="25"/>
      <c r="G1638" s="25" t="s">
        <v>16</v>
      </c>
      <c r="H1638" s="25" t="s">
        <v>597</v>
      </c>
      <c r="I1638" s="421" t="str">
        <f>'Extraction IP'!G1638</f>
        <v>4</v>
      </c>
      <c r="J1638" s="39">
        <f t="array" ref="J1638">INDEX(H:H,MATCH(1,(K1638=A:A)*(L1638=G:G),0))</f>
        <v>0</v>
      </c>
    </row>
    <row r="1639" spans="1:10" s="17" customFormat="1" x14ac:dyDescent="0.25">
      <c r="A1639" s="25" t="s">
        <v>1984</v>
      </c>
      <c r="B1639" s="25" t="s">
        <v>134</v>
      </c>
      <c r="C1639" s="25" t="s">
        <v>4</v>
      </c>
      <c r="D1639" s="25" t="s">
        <v>5</v>
      </c>
      <c r="E1639" s="25" t="s">
        <v>134</v>
      </c>
      <c r="F1639" s="25"/>
      <c r="G1639" s="25" t="s">
        <v>18</v>
      </c>
      <c r="H1639" s="25" t="s">
        <v>634</v>
      </c>
      <c r="I1639" s="421" t="str">
        <f>'Extraction IP'!G1639</f>
        <v>8</v>
      </c>
      <c r="J1639" s="39">
        <f t="array" ref="J1639">INDEX(H:H,MATCH(1,(K1639=A:A)*(L1639=G:G),0))</f>
        <v>0</v>
      </c>
    </row>
    <row r="1640" spans="1:10" s="17" customFormat="1" x14ac:dyDescent="0.25">
      <c r="A1640" s="25" t="s">
        <v>1984</v>
      </c>
      <c r="B1640" s="25" t="s">
        <v>134</v>
      </c>
      <c r="C1640" s="25" t="s">
        <v>4</v>
      </c>
      <c r="D1640" s="25" t="s">
        <v>5</v>
      </c>
      <c r="E1640" s="25" t="s">
        <v>134</v>
      </c>
      <c r="F1640" s="25"/>
      <c r="G1640" s="25" t="s">
        <v>13</v>
      </c>
      <c r="H1640" s="25" t="s">
        <v>751</v>
      </c>
      <c r="I1640" s="421" t="str">
        <f>'Extraction IP'!G1640</f>
        <v>0</v>
      </c>
      <c r="J1640" s="39">
        <f t="array" ref="J1640">INDEX(H:H,MATCH(1,(K1640=A:A)*(L1640=G:G),0))</f>
        <v>0</v>
      </c>
    </row>
    <row r="1641" spans="1:10" s="17" customFormat="1" x14ac:dyDescent="0.25">
      <c r="A1641" s="25" t="s">
        <v>1985</v>
      </c>
      <c r="B1641" s="25" t="s">
        <v>247</v>
      </c>
      <c r="C1641" s="25" t="s">
        <v>4</v>
      </c>
      <c r="D1641" s="25" t="s">
        <v>5</v>
      </c>
      <c r="E1641" s="25" t="s">
        <v>247</v>
      </c>
      <c r="F1641" s="25"/>
      <c r="G1641" s="25" t="s">
        <v>16</v>
      </c>
      <c r="H1641" s="25" t="s">
        <v>635</v>
      </c>
      <c r="I1641" s="421" t="str">
        <f>'Extraction IP'!G1641</f>
        <v>4</v>
      </c>
      <c r="J1641" s="39">
        <f t="array" ref="J1641">INDEX(H:H,MATCH(1,(K1641=A:A)*(L1641=G:G),0))</f>
        <v>0</v>
      </c>
    </row>
    <row r="1642" spans="1:10" s="17" customFormat="1" x14ac:dyDescent="0.25">
      <c r="A1642" s="25" t="s">
        <v>1985</v>
      </c>
      <c r="B1642" s="25" t="s">
        <v>247</v>
      </c>
      <c r="C1642" s="25" t="s">
        <v>4</v>
      </c>
      <c r="D1642" s="25" t="s">
        <v>5</v>
      </c>
      <c r="E1642" s="25" t="s">
        <v>247</v>
      </c>
      <c r="F1642" s="25"/>
      <c r="G1642" s="25" t="s">
        <v>18</v>
      </c>
      <c r="H1642" s="25" t="s">
        <v>670</v>
      </c>
      <c r="I1642" s="421" t="str">
        <f>'Extraction IP'!G1642</f>
        <v>8</v>
      </c>
      <c r="J1642" s="39">
        <f t="array" ref="J1642">INDEX(H:H,MATCH(1,(K1642=A:A)*(L1642=G:G),0))</f>
        <v>0</v>
      </c>
    </row>
    <row r="1643" spans="1:10" s="17" customFormat="1" x14ac:dyDescent="0.25">
      <c r="A1643" s="25" t="s">
        <v>1985</v>
      </c>
      <c r="B1643" s="25" t="s">
        <v>247</v>
      </c>
      <c r="C1643" s="25" t="s">
        <v>4</v>
      </c>
      <c r="D1643" s="25" t="s">
        <v>5</v>
      </c>
      <c r="E1643" s="25" t="s">
        <v>247</v>
      </c>
      <c r="F1643" s="25"/>
      <c r="G1643" s="25" t="s">
        <v>13</v>
      </c>
      <c r="H1643" s="25" t="s">
        <v>694</v>
      </c>
      <c r="I1643" s="421" t="str">
        <f>'Extraction IP'!G1643</f>
        <v>0</v>
      </c>
      <c r="J1643" s="39">
        <f t="array" ref="J1643">INDEX(H:H,MATCH(1,(K1643=A:A)*(L1643=G:G),0))</f>
        <v>0</v>
      </c>
    </row>
    <row r="1644" spans="1:10" s="17" customFormat="1" x14ac:dyDescent="0.25">
      <c r="A1644" s="25" t="s">
        <v>1986</v>
      </c>
      <c r="B1644" s="25" t="s">
        <v>247</v>
      </c>
      <c r="C1644" s="25" t="s">
        <v>4</v>
      </c>
      <c r="D1644" s="25" t="s">
        <v>5</v>
      </c>
      <c r="E1644" s="25" t="s">
        <v>247</v>
      </c>
      <c r="F1644" s="25"/>
      <c r="G1644" s="25" t="s">
        <v>16</v>
      </c>
      <c r="H1644" s="25" t="s">
        <v>563</v>
      </c>
      <c r="I1644" s="421" t="str">
        <f>'Extraction IP'!G1644</f>
        <v>4</v>
      </c>
      <c r="J1644" s="39">
        <f t="array" ref="J1644">INDEX(H:H,MATCH(1,(K1644=A:A)*(L1644=G:G),0))</f>
        <v>0</v>
      </c>
    </row>
    <row r="1645" spans="1:10" s="17" customFormat="1" x14ac:dyDescent="0.25">
      <c r="A1645" s="25" t="s">
        <v>1986</v>
      </c>
      <c r="B1645" s="25" t="s">
        <v>247</v>
      </c>
      <c r="C1645" s="25" t="s">
        <v>4</v>
      </c>
      <c r="D1645" s="25" t="s">
        <v>5</v>
      </c>
      <c r="E1645" s="25" t="s">
        <v>247</v>
      </c>
      <c r="F1645" s="25"/>
      <c r="G1645" s="25" t="s">
        <v>13</v>
      </c>
      <c r="H1645" s="25" t="s">
        <v>708</v>
      </c>
      <c r="I1645" s="421" t="str">
        <f>'Extraction IP'!G1645</f>
        <v>0</v>
      </c>
      <c r="J1645" s="39">
        <f t="array" ref="J1645">INDEX(H:H,MATCH(1,(K1645=A:A)*(L1645=G:G),0))</f>
        <v>0</v>
      </c>
    </row>
    <row r="1646" spans="1:10" s="17" customFormat="1" x14ac:dyDescent="0.25">
      <c r="A1646" s="25" t="s">
        <v>1986</v>
      </c>
      <c r="B1646" s="25" t="s">
        <v>247</v>
      </c>
      <c r="C1646" s="25" t="s">
        <v>4</v>
      </c>
      <c r="D1646" s="25" t="s">
        <v>5</v>
      </c>
      <c r="E1646" s="25" t="s">
        <v>247</v>
      </c>
      <c r="F1646" s="25" t="s">
        <v>3</v>
      </c>
      <c r="G1646" s="25" t="s">
        <v>18</v>
      </c>
      <c r="H1646" s="25" t="s">
        <v>1541</v>
      </c>
      <c r="I1646" s="421" t="str">
        <f>'Extraction IP'!G1646</f>
        <v>8</v>
      </c>
      <c r="J1646" s="39">
        <f t="array" ref="J1646">INDEX(H:H,MATCH(1,(K1646=A:A)*(L1646=G:G),0))</f>
        <v>0</v>
      </c>
    </row>
    <row r="1647" spans="1:10" s="17" customFormat="1" x14ac:dyDescent="0.25">
      <c r="A1647" s="25" t="s">
        <v>1987</v>
      </c>
      <c r="B1647" s="25" t="s">
        <v>134</v>
      </c>
      <c r="C1647" s="25" t="s">
        <v>4</v>
      </c>
      <c r="D1647" s="25" t="s">
        <v>5</v>
      </c>
      <c r="E1647" s="25" t="s">
        <v>134</v>
      </c>
      <c r="F1647" s="25"/>
      <c r="G1647" s="25" t="s">
        <v>13</v>
      </c>
      <c r="H1647" s="25" t="s">
        <v>722</v>
      </c>
      <c r="I1647" s="421" t="str">
        <f>'Extraction IP'!G1647</f>
        <v>0</v>
      </c>
      <c r="J1647" s="39">
        <f t="array" ref="J1647">INDEX(H:H,MATCH(1,(K1647=A:A)*(L1647=G:G),0))</f>
        <v>0</v>
      </c>
    </row>
    <row r="1648" spans="1:10" s="17" customFormat="1" x14ac:dyDescent="0.25">
      <c r="A1648" s="25" t="s">
        <v>1987</v>
      </c>
      <c r="B1648" s="25" t="s">
        <v>134</v>
      </c>
      <c r="C1648" s="25" t="s">
        <v>4</v>
      </c>
      <c r="D1648" s="25" t="s">
        <v>5</v>
      </c>
      <c r="E1648" s="25" t="s">
        <v>134</v>
      </c>
      <c r="F1648" s="25" t="s">
        <v>3</v>
      </c>
      <c r="G1648" s="25" t="s">
        <v>16</v>
      </c>
      <c r="H1648" s="25" t="s">
        <v>1316</v>
      </c>
      <c r="I1648" s="421" t="str">
        <f>'Extraction IP'!G1648</f>
        <v>4</v>
      </c>
      <c r="J1648" s="39">
        <f t="array" ref="J1648">INDEX(H:H,MATCH(1,(K1648=A:A)*(L1648=G:G),0))</f>
        <v>0</v>
      </c>
    </row>
    <row r="1649" spans="1:10" s="17" customFormat="1" x14ac:dyDescent="0.25">
      <c r="A1649" s="25" t="s">
        <v>1987</v>
      </c>
      <c r="B1649" s="25" t="s">
        <v>134</v>
      </c>
      <c r="C1649" s="25" t="s">
        <v>4</v>
      </c>
      <c r="D1649" s="25" t="s">
        <v>5</v>
      </c>
      <c r="E1649" s="25" t="s">
        <v>134</v>
      </c>
      <c r="F1649" s="25" t="s">
        <v>3</v>
      </c>
      <c r="G1649" s="25" t="s">
        <v>18</v>
      </c>
      <c r="H1649" s="25" t="s">
        <v>1317</v>
      </c>
      <c r="I1649" s="421" t="str">
        <f>'Extraction IP'!G1649</f>
        <v>8</v>
      </c>
      <c r="J1649" s="39">
        <f t="array" ref="J1649">INDEX(H:H,MATCH(1,(K1649=A:A)*(L1649=G:G),0))</f>
        <v>0</v>
      </c>
    </row>
    <row r="1650" spans="1:10" s="17" customFormat="1" x14ac:dyDescent="0.25">
      <c r="A1650" s="25" t="s">
        <v>1988</v>
      </c>
      <c r="B1650" s="25" t="s">
        <v>134</v>
      </c>
      <c r="C1650" s="25" t="s">
        <v>4</v>
      </c>
      <c r="D1650" s="25" t="s">
        <v>5</v>
      </c>
      <c r="E1650" s="25" t="s">
        <v>134</v>
      </c>
      <c r="F1650" s="25"/>
      <c r="G1650" s="25" t="s">
        <v>16</v>
      </c>
      <c r="H1650" s="25" t="s">
        <v>598</v>
      </c>
      <c r="I1650" s="421" t="str">
        <f>'Extraction IP'!G1650</f>
        <v>4</v>
      </c>
      <c r="J1650" s="39">
        <f t="array" ref="J1650">INDEX(H:H,MATCH(1,(K1650=A:A)*(L1650=G:G),0))</f>
        <v>0</v>
      </c>
    </row>
    <row r="1651" spans="1:10" s="17" customFormat="1" x14ac:dyDescent="0.25">
      <c r="A1651" s="25" t="s">
        <v>1988</v>
      </c>
      <c r="B1651" s="25" t="s">
        <v>134</v>
      </c>
      <c r="C1651" s="25" t="s">
        <v>4</v>
      </c>
      <c r="D1651" s="25" t="s">
        <v>5</v>
      </c>
      <c r="E1651" s="25" t="s">
        <v>134</v>
      </c>
      <c r="F1651" s="25"/>
      <c r="G1651" s="25" t="s">
        <v>13</v>
      </c>
      <c r="H1651" s="25" t="s">
        <v>636</v>
      </c>
      <c r="I1651" s="421" t="str">
        <f>'Extraction IP'!G1651</f>
        <v>0</v>
      </c>
      <c r="J1651" s="39">
        <f t="array" ref="J1651">INDEX(H:H,MATCH(1,(K1651=A:A)*(L1651=G:G),0))</f>
        <v>0</v>
      </c>
    </row>
    <row r="1652" spans="1:10" s="17" customFormat="1" x14ac:dyDescent="0.25">
      <c r="A1652" s="25" t="s">
        <v>1988</v>
      </c>
      <c r="B1652" s="25" t="s">
        <v>134</v>
      </c>
      <c r="C1652" s="25" t="s">
        <v>4</v>
      </c>
      <c r="D1652" s="25" t="s">
        <v>5</v>
      </c>
      <c r="E1652" s="25" t="s">
        <v>134</v>
      </c>
      <c r="F1652" s="25"/>
      <c r="G1652" s="25" t="s">
        <v>18</v>
      </c>
      <c r="H1652" s="25" t="s">
        <v>793</v>
      </c>
      <c r="I1652" s="421" t="str">
        <f>'Extraction IP'!G1652</f>
        <v>8</v>
      </c>
      <c r="J1652" s="39">
        <f t="array" ref="J1652">INDEX(H:H,MATCH(1,(K1652=A:A)*(L1652=G:G),0))</f>
        <v>0</v>
      </c>
    </row>
    <row r="1653" spans="1:10" s="17" customFormat="1" x14ac:dyDescent="0.25">
      <c r="A1653" s="25" t="s">
        <v>1989</v>
      </c>
      <c r="B1653" s="25" t="s">
        <v>134</v>
      </c>
      <c r="C1653" s="25" t="s">
        <v>4</v>
      </c>
      <c r="D1653" s="25" t="s">
        <v>5</v>
      </c>
      <c r="E1653" s="25" t="s">
        <v>134</v>
      </c>
      <c r="F1653" s="25"/>
      <c r="G1653" s="25" t="s">
        <v>16</v>
      </c>
      <c r="H1653" s="25" t="s">
        <v>564</v>
      </c>
      <c r="I1653" s="421" t="str">
        <f>'Extraction IP'!G1653</f>
        <v>4</v>
      </c>
      <c r="J1653" s="39">
        <f t="array" ref="J1653">INDEX(H:H,MATCH(1,(K1653=A:A)*(L1653=G:G),0))</f>
        <v>0</v>
      </c>
    </row>
    <row r="1654" spans="1:10" s="17" customFormat="1" x14ac:dyDescent="0.25">
      <c r="A1654" s="25" t="s">
        <v>1989</v>
      </c>
      <c r="B1654" s="25" t="s">
        <v>134</v>
      </c>
      <c r="C1654" s="25" t="s">
        <v>4</v>
      </c>
      <c r="D1654" s="25" t="s">
        <v>5</v>
      </c>
      <c r="E1654" s="25" t="s">
        <v>134</v>
      </c>
      <c r="F1654" s="25"/>
      <c r="G1654" s="25" t="s">
        <v>13</v>
      </c>
      <c r="H1654" s="25" t="s">
        <v>637</v>
      </c>
      <c r="I1654" s="421" t="str">
        <f>'Extraction IP'!G1654</f>
        <v>0</v>
      </c>
      <c r="J1654" s="39">
        <f t="array" ref="J1654">INDEX(H:H,MATCH(1,(K1654=A:A)*(L1654=G:G),0))</f>
        <v>0</v>
      </c>
    </row>
    <row r="1655" spans="1:10" s="17" customFormat="1" x14ac:dyDescent="0.25">
      <c r="A1655" s="25" t="s">
        <v>1989</v>
      </c>
      <c r="B1655" s="25" t="s">
        <v>134</v>
      </c>
      <c r="C1655" s="25" t="s">
        <v>4</v>
      </c>
      <c r="D1655" s="25" t="s">
        <v>5</v>
      </c>
      <c r="E1655" s="25" t="s">
        <v>134</v>
      </c>
      <c r="F1655" s="25"/>
      <c r="G1655" s="25" t="s">
        <v>18</v>
      </c>
      <c r="H1655" s="25" t="s">
        <v>695</v>
      </c>
      <c r="I1655" s="421" t="str">
        <f>'Extraction IP'!G1655</f>
        <v>8</v>
      </c>
      <c r="J1655" s="39">
        <f t="array" ref="J1655">INDEX(H:H,MATCH(1,(K1655=A:A)*(L1655=G:G),0))</f>
        <v>0</v>
      </c>
    </row>
    <row r="1656" spans="1:10" s="14" customFormat="1" x14ac:dyDescent="0.25">
      <c r="A1656" s="89" t="s">
        <v>2012</v>
      </c>
      <c r="B1656" s="89" t="s">
        <v>1847</v>
      </c>
      <c r="C1656" s="89" t="s">
        <v>4</v>
      </c>
      <c r="D1656" s="89" t="s">
        <v>5</v>
      </c>
      <c r="E1656" s="89" t="s">
        <v>1847</v>
      </c>
      <c r="F1656" s="89" t="s">
        <v>2</v>
      </c>
      <c r="G1656" s="89" t="s">
        <v>0</v>
      </c>
      <c r="H1656" s="89" t="s">
        <v>579</v>
      </c>
      <c r="I1656" s="421" t="str">
        <f>'Extraction IP'!G1656</f>
        <v>3</v>
      </c>
      <c r="J1656" s="90">
        <f t="array" ref="J1656">INDEX(H:H,MATCH(1,(K1656=A:A)*(L1656=G:G),0))</f>
        <v>0</v>
      </c>
    </row>
    <row r="1657" spans="1:10" s="14" customFormat="1" x14ac:dyDescent="0.25">
      <c r="A1657" s="89" t="s">
        <v>2012</v>
      </c>
      <c r="B1657" s="89" t="s">
        <v>1847</v>
      </c>
      <c r="C1657" s="89" t="s">
        <v>4</v>
      </c>
      <c r="D1657" s="89" t="s">
        <v>5</v>
      </c>
      <c r="E1657" s="89" t="s">
        <v>1847</v>
      </c>
      <c r="F1657" s="89" t="s">
        <v>2</v>
      </c>
      <c r="G1657" s="89" t="s">
        <v>6</v>
      </c>
      <c r="H1657" s="89" t="s">
        <v>723</v>
      </c>
      <c r="I1657" s="421" t="str">
        <f>'Extraction IP'!G1657</f>
        <v>11</v>
      </c>
      <c r="J1657" s="90">
        <f t="array" ref="J1657">INDEX(H:H,MATCH(1,(K1657=A:A)*(L1657=G:G),0))</f>
        <v>0</v>
      </c>
    </row>
    <row r="1658" spans="1:10" s="14" customFormat="1" x14ac:dyDescent="0.25">
      <c r="A1658" s="89" t="s">
        <v>2012</v>
      </c>
      <c r="B1658" s="89" t="s">
        <v>1847</v>
      </c>
      <c r="C1658" s="89" t="s">
        <v>4</v>
      </c>
      <c r="D1658" s="89" t="s">
        <v>5</v>
      </c>
      <c r="E1658" s="89" t="s">
        <v>1847</v>
      </c>
      <c r="F1658" s="89" t="s">
        <v>2</v>
      </c>
      <c r="G1658" s="89" t="s">
        <v>7</v>
      </c>
      <c r="H1658" s="89" t="s">
        <v>752</v>
      </c>
      <c r="I1658" s="421" t="str">
        <f>'Extraction IP'!G1658</f>
        <v>7</v>
      </c>
      <c r="J1658" s="90">
        <f t="array" ref="J1658">INDEX(H:H,MATCH(1,(K1658=A:A)*(L1658=G:G),0))</f>
        <v>0</v>
      </c>
    </row>
    <row r="1659" spans="1:10" s="14" customFormat="1" x14ac:dyDescent="0.25">
      <c r="A1659" s="89" t="s">
        <v>2013</v>
      </c>
      <c r="B1659" s="89" t="s">
        <v>1847</v>
      </c>
      <c r="C1659" s="89" t="s">
        <v>4</v>
      </c>
      <c r="D1659" s="89" t="s">
        <v>5</v>
      </c>
      <c r="E1659" s="89" t="s">
        <v>1847</v>
      </c>
      <c r="F1659" s="89"/>
      <c r="G1659" s="89" t="s">
        <v>6</v>
      </c>
      <c r="H1659" s="89" t="s">
        <v>565</v>
      </c>
      <c r="I1659" s="421" t="str">
        <f>'Extraction IP'!G1659</f>
        <v>11</v>
      </c>
      <c r="J1659" s="90">
        <f t="array" ref="J1659">INDEX(H:H,MATCH(1,(K1659=A:A)*(L1659=G:G),0))</f>
        <v>0</v>
      </c>
    </row>
    <row r="1660" spans="1:10" s="14" customFormat="1" x14ac:dyDescent="0.25">
      <c r="A1660" s="89" t="s">
        <v>2013</v>
      </c>
      <c r="B1660" s="89" t="s">
        <v>1847</v>
      </c>
      <c r="C1660" s="89" t="s">
        <v>4</v>
      </c>
      <c r="D1660" s="89" t="s">
        <v>5</v>
      </c>
      <c r="E1660" s="89" t="s">
        <v>1847</v>
      </c>
      <c r="F1660" s="89"/>
      <c r="G1660" s="89" t="s">
        <v>0</v>
      </c>
      <c r="H1660" s="89" t="s">
        <v>580</v>
      </c>
      <c r="I1660" s="421" t="str">
        <f>'Extraction IP'!G1660</f>
        <v>3</v>
      </c>
      <c r="J1660" s="90">
        <f t="array" ref="J1660">INDEX(H:H,MATCH(1,(K1660=A:A)*(L1660=G:G),0))</f>
        <v>0</v>
      </c>
    </row>
    <row r="1661" spans="1:10" s="14" customFormat="1" x14ac:dyDescent="0.25">
      <c r="A1661" s="89" t="s">
        <v>2013</v>
      </c>
      <c r="B1661" s="89" t="s">
        <v>1847</v>
      </c>
      <c r="C1661" s="89" t="s">
        <v>4</v>
      </c>
      <c r="D1661" s="89" t="s">
        <v>5</v>
      </c>
      <c r="E1661" s="89" t="s">
        <v>1847</v>
      </c>
      <c r="F1661" s="89"/>
      <c r="G1661" s="89" t="s">
        <v>7</v>
      </c>
      <c r="H1661" s="89" t="s">
        <v>696</v>
      </c>
      <c r="I1661" s="421" t="str">
        <f>'Extraction IP'!G1661</f>
        <v>7</v>
      </c>
      <c r="J1661" s="90">
        <f t="array" ref="J1661">INDEX(H:H,MATCH(1,(K1661=A:A)*(L1661=G:G),0))</f>
        <v>0</v>
      </c>
    </row>
    <row r="1662" spans="1:10" x14ac:dyDescent="0.25">
      <c r="B1662" s="1"/>
      <c r="C1662" s="1"/>
      <c r="E1662" s="49"/>
      <c r="F1662" s="1"/>
      <c r="G1662" s="1"/>
      <c r="H1662" s="1"/>
      <c r="I1662" s="1"/>
      <c r="J1662" s="1"/>
    </row>
    <row r="1663" spans="1:10" x14ac:dyDescent="0.25">
      <c r="B1663" s="1"/>
      <c r="C1663" s="1"/>
      <c r="E1663" s="49"/>
      <c r="F1663" s="1"/>
      <c r="G1663" s="1"/>
      <c r="H1663" s="1"/>
      <c r="I1663" s="1"/>
      <c r="J1663" s="1"/>
    </row>
    <row r="1664" spans="1:10" x14ac:dyDescent="0.25">
      <c r="B1664" s="1"/>
      <c r="C1664" s="1"/>
      <c r="E1664" s="49"/>
      <c r="F1664" s="1"/>
      <c r="G1664" s="1"/>
      <c r="H1664" s="1"/>
      <c r="I1664" s="1"/>
      <c r="J1664" s="1"/>
    </row>
  </sheetData>
  <pageMargins left="0.7" right="0.7" top="0.75" bottom="0.75" header="0.3" footer="0.3"/>
  <pageSetup paperSize="9" orientation="portrait" r:id="rId1"/>
  <tableParts count="1">
    <tablePart r:id="rId2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FX242"/>
  <sheetViews>
    <sheetView workbookViewId="0">
      <selection activeCell="B9" sqref="B9"/>
    </sheetView>
  </sheetViews>
  <sheetFormatPr baseColWidth="10" defaultColWidth="27.28515625" defaultRowHeight="15" x14ac:dyDescent="0.25"/>
  <cols>
    <col min="12" max="22" width="27.28515625" style="10"/>
    <col min="23" max="39" width="27.28515625" style="11"/>
    <col min="40" max="47" width="27.28515625" style="12"/>
    <col min="48" max="57" width="27.28515625" style="14"/>
    <col min="58" max="69" width="27.28515625" style="15"/>
    <col min="70" max="88" width="27.28515625" style="16"/>
    <col min="89" max="98" width="27.28515625" style="18"/>
    <col min="99" max="110" width="27.28515625" style="9"/>
    <col min="111" max="111" width="27.28515625" style="7"/>
  </cols>
  <sheetData>
    <row r="1" spans="1:119" ht="16.5" thickTop="1" thickBot="1" x14ac:dyDescent="0.3">
      <c r="A1" s="245" t="s">
        <v>1750</v>
      </c>
      <c r="B1" s="245" t="s">
        <v>1749</v>
      </c>
      <c r="C1" s="246" t="s">
        <v>1748</v>
      </c>
      <c r="D1" s="247" t="s">
        <v>2014</v>
      </c>
      <c r="E1" s="248" t="s">
        <v>1756</v>
      </c>
      <c r="F1" s="248" t="s">
        <v>1758</v>
      </c>
      <c r="G1" s="248" t="s">
        <v>1759</v>
      </c>
      <c r="H1" s="249" t="s">
        <v>1760</v>
      </c>
      <c r="I1" s="138" t="s">
        <v>803</v>
      </c>
      <c r="J1" s="139" t="s">
        <v>1761</v>
      </c>
      <c r="K1" s="140" t="s">
        <v>1762</v>
      </c>
      <c r="L1" s="141" t="s">
        <v>1763</v>
      </c>
      <c r="M1" s="141" t="s">
        <v>1764</v>
      </c>
      <c r="N1" s="140" t="s">
        <v>1765</v>
      </c>
      <c r="O1" s="141" t="s">
        <v>1766</v>
      </c>
      <c r="P1" s="141" t="s">
        <v>1767</v>
      </c>
      <c r="Q1" s="140" t="s">
        <v>1768</v>
      </c>
      <c r="R1" s="140" t="s">
        <v>1769</v>
      </c>
      <c r="S1" s="142" t="s">
        <v>1770</v>
      </c>
      <c r="T1" s="75" t="s">
        <v>1746</v>
      </c>
      <c r="U1" s="76" t="s">
        <v>1777</v>
      </c>
      <c r="V1" s="77" t="s">
        <v>1778</v>
      </c>
      <c r="W1" s="76" t="s">
        <v>1779</v>
      </c>
      <c r="X1" s="77" t="s">
        <v>1780</v>
      </c>
      <c r="Y1" s="76" t="s">
        <v>1781</v>
      </c>
      <c r="Z1" s="77" t="s">
        <v>1782</v>
      </c>
      <c r="AA1" s="76" t="s">
        <v>1783</v>
      </c>
      <c r="AB1" s="76" t="s">
        <v>1784</v>
      </c>
      <c r="AC1" s="76" t="s">
        <v>1785</v>
      </c>
      <c r="AD1" s="77" t="s">
        <v>1786</v>
      </c>
      <c r="AE1" s="76" t="s">
        <v>1787</v>
      </c>
      <c r="AF1" s="77" t="s">
        <v>1788</v>
      </c>
      <c r="AG1" s="76" t="s">
        <v>1789</v>
      </c>
      <c r="AH1" s="77" t="s">
        <v>1790</v>
      </c>
      <c r="AI1" s="76" t="s">
        <v>1791</v>
      </c>
      <c r="AJ1" s="78" t="s">
        <v>1792</v>
      </c>
      <c r="AK1" s="12" t="s">
        <v>1745</v>
      </c>
      <c r="AL1" s="86" t="s">
        <v>1793</v>
      </c>
      <c r="AM1" s="87" t="s">
        <v>1794</v>
      </c>
      <c r="AN1" s="87" t="s">
        <v>1795</v>
      </c>
      <c r="AO1" s="87" t="s">
        <v>1796</v>
      </c>
      <c r="AP1" s="87" t="s">
        <v>1797</v>
      </c>
      <c r="AQ1" s="86" t="s">
        <v>1798</v>
      </c>
      <c r="AR1" s="86" t="s">
        <v>1799</v>
      </c>
      <c r="AS1" s="58" t="s">
        <v>1744</v>
      </c>
      <c r="AT1" s="60" t="s">
        <v>1808</v>
      </c>
      <c r="AU1" s="60" t="s">
        <v>1809</v>
      </c>
      <c r="AV1" s="60" t="s">
        <v>1810</v>
      </c>
      <c r="AW1" s="59" t="s">
        <v>1811</v>
      </c>
      <c r="AX1" s="59" t="s">
        <v>1812</v>
      </c>
      <c r="AY1" s="59" t="s">
        <v>1813</v>
      </c>
      <c r="AZ1" s="60" t="s">
        <v>1814</v>
      </c>
      <c r="BA1" s="59" t="s">
        <v>1815</v>
      </c>
      <c r="BB1" s="61" t="s">
        <v>1816</v>
      </c>
      <c r="BC1" s="95" t="s">
        <v>1743</v>
      </c>
      <c r="BD1" s="96" t="s">
        <v>1855</v>
      </c>
      <c r="BE1" s="96" t="s">
        <v>1856</v>
      </c>
      <c r="BF1" s="96" t="s">
        <v>1857</v>
      </c>
      <c r="BG1" s="97" t="s">
        <v>1858</v>
      </c>
      <c r="BH1" s="97" t="s">
        <v>1859</v>
      </c>
      <c r="BI1" s="97" t="s">
        <v>1860</v>
      </c>
      <c r="BJ1" s="96" t="s">
        <v>1861</v>
      </c>
      <c r="BK1" s="97" t="s">
        <v>1862</v>
      </c>
      <c r="BL1" s="96" t="s">
        <v>1863</v>
      </c>
      <c r="BM1" s="97" t="s">
        <v>1864</v>
      </c>
      <c r="BN1" s="103" t="s">
        <v>1865</v>
      </c>
      <c r="BO1" s="105" t="s">
        <v>1731</v>
      </c>
      <c r="BP1" s="106" t="s">
        <v>1894</v>
      </c>
      <c r="BQ1" s="106" t="s">
        <v>1895</v>
      </c>
      <c r="BR1" s="106" t="s">
        <v>1896</v>
      </c>
      <c r="BS1" s="106" t="s">
        <v>1897</v>
      </c>
      <c r="BT1" s="106" t="s">
        <v>1898</v>
      </c>
      <c r="BU1" s="107" t="s">
        <v>1899</v>
      </c>
      <c r="BV1" s="106" t="s">
        <v>1900</v>
      </c>
      <c r="BW1" s="107" t="s">
        <v>1901</v>
      </c>
      <c r="BX1" s="106" t="s">
        <v>1902</v>
      </c>
      <c r="BY1" s="107" t="s">
        <v>1903</v>
      </c>
      <c r="BZ1" s="106" t="s">
        <v>1904</v>
      </c>
      <c r="CA1" s="107" t="s">
        <v>1905</v>
      </c>
      <c r="CB1" s="107" t="s">
        <v>1906</v>
      </c>
      <c r="CC1" s="107" t="s">
        <v>1907</v>
      </c>
      <c r="CD1" s="107" t="s">
        <v>1908</v>
      </c>
      <c r="CE1" s="107" t="s">
        <v>1909</v>
      </c>
      <c r="CF1" s="107" t="s">
        <v>1910</v>
      </c>
      <c r="CG1" s="115" t="s">
        <v>1911</v>
      </c>
      <c r="CH1" s="50" t="s">
        <v>1741</v>
      </c>
      <c r="CI1" s="51" t="s">
        <v>1961</v>
      </c>
      <c r="CJ1" s="52" t="s">
        <v>1962</v>
      </c>
      <c r="CK1" s="51" t="s">
        <v>1963</v>
      </c>
      <c r="CL1" s="52" t="s">
        <v>1964</v>
      </c>
      <c r="CM1" s="52" t="s">
        <v>1965</v>
      </c>
      <c r="CN1" s="52" t="s">
        <v>1966</v>
      </c>
      <c r="CO1" s="51" t="s">
        <v>1967</v>
      </c>
      <c r="CP1" s="52" t="s">
        <v>1968</v>
      </c>
      <c r="CQ1" s="116" t="s">
        <v>1969</v>
      </c>
      <c r="CR1" s="117" t="s">
        <v>1739</v>
      </c>
      <c r="CS1" s="118" t="s">
        <v>1990</v>
      </c>
      <c r="CT1" s="119" t="s">
        <v>1991</v>
      </c>
      <c r="CU1" s="119" t="s">
        <v>1992</v>
      </c>
      <c r="CV1" s="118" t="s">
        <v>1993</v>
      </c>
      <c r="CW1" s="119" t="s">
        <v>1994</v>
      </c>
      <c r="CX1" s="118" t="s">
        <v>1995</v>
      </c>
      <c r="CY1" s="119" t="s">
        <v>1996</v>
      </c>
      <c r="CZ1" s="118" t="s">
        <v>1997</v>
      </c>
      <c r="DA1" s="119" t="s">
        <v>1998</v>
      </c>
      <c r="DB1" s="119" t="s">
        <v>1999</v>
      </c>
      <c r="DC1" s="126" t="s">
        <v>2000</v>
      </c>
      <c r="DD1" s="128" t="s">
        <v>1737</v>
      </c>
      <c r="DE1" s="129" t="s">
        <v>2001</v>
      </c>
      <c r="DF1" s="129" t="s">
        <v>2002</v>
      </c>
      <c r="DG1" s="130" t="s">
        <v>2003</v>
      </c>
      <c r="DH1" s="129" t="s">
        <v>2004</v>
      </c>
      <c r="DI1" s="129" t="s">
        <v>2005</v>
      </c>
      <c r="DJ1" s="130" t="s">
        <v>2006</v>
      </c>
      <c r="DK1" s="129" t="s">
        <v>2007</v>
      </c>
      <c r="DL1" s="130" t="s">
        <v>2008</v>
      </c>
      <c r="DM1" s="130" t="s">
        <v>2009</v>
      </c>
      <c r="DN1" s="130" t="s">
        <v>2010</v>
      </c>
      <c r="DO1" s="131" t="s">
        <v>2011</v>
      </c>
    </row>
    <row r="2" spans="1:119" ht="16.5" thickTop="1" thickBot="1" x14ac:dyDescent="0.3">
      <c r="A2" s="243" t="s">
        <v>1749</v>
      </c>
      <c r="B2" s="243" t="s">
        <v>2014</v>
      </c>
      <c r="C2" s="241" t="s">
        <v>1747</v>
      </c>
      <c r="D2" s="250" t="s">
        <v>1756</v>
      </c>
      <c r="E2" s="93" t="str">
        <f>Tableau1[[#This Row],[Colonne1]]</f>
        <v>H4</v>
      </c>
      <c r="F2" s="62" t="str">
        <f>'Extraction IP'!I12</f>
        <v>4</v>
      </c>
      <c r="G2" s="62" t="str">
        <f>'Extraction IP'!I22</f>
        <v>A0</v>
      </c>
      <c r="H2" s="63" t="str">
        <f>'Extraction IP'!I40</f>
        <v>A0</v>
      </c>
      <c r="I2" s="143" t="s">
        <v>1761</v>
      </c>
      <c r="J2" s="252" t="str">
        <f>'Extraction IP'!I68</f>
        <v>A0</v>
      </c>
      <c r="K2" s="252" t="str">
        <f>'Extraction IP'!I83</f>
        <v>A0</v>
      </c>
      <c r="L2" s="252" t="str">
        <f>'Extraction IP'!I98</f>
        <v>B0</v>
      </c>
      <c r="M2" s="252" t="str">
        <f>'Extraction IP'!I116</f>
        <v>A0</v>
      </c>
      <c r="N2" s="252" t="str">
        <f>'Extraction IP'!I119</f>
        <v>A0</v>
      </c>
      <c r="O2" s="252" t="str">
        <f>+'Extraction IP'!I152</f>
        <v>A0</v>
      </c>
      <c r="P2" s="252" t="str">
        <f>'Extraction IP'!I161</f>
        <v>A0</v>
      </c>
      <c r="Q2" s="252" t="str">
        <f>'Extraction IP'!I171</f>
        <v>F0</v>
      </c>
      <c r="R2" s="252" t="str">
        <f>'Extraction IP'!I186</f>
        <v>F8</v>
      </c>
      <c r="S2" s="259" t="str">
        <f>'Extraction IP'!I201</f>
        <v>F8</v>
      </c>
      <c r="T2" s="79" t="s">
        <v>1777</v>
      </c>
      <c r="U2" s="83" t="str">
        <f>'Extraction IP'!I216</f>
        <v>M0</v>
      </c>
      <c r="V2" s="83" t="str">
        <f>'Extraction IP'!I240</f>
        <v>H4</v>
      </c>
      <c r="W2" s="83" t="str">
        <f>'Extraction IP'!I241</f>
        <v>H4</v>
      </c>
      <c r="X2" s="80" t="str">
        <f>'Extraction IP'!I266</f>
        <v>H4</v>
      </c>
      <c r="Y2" s="80" t="str">
        <f>'Extraction IP'!I267</f>
        <v>H4</v>
      </c>
      <c r="Z2" s="83" t="str">
        <f>'Extraction IP'!I268</f>
        <v>H4</v>
      </c>
      <c r="AA2" s="80" t="str">
        <f>'Extraction IP'!I269</f>
        <v>A0</v>
      </c>
      <c r="AB2" s="83" t="str">
        <f>'Extraction IP'!I284</f>
        <v>A0</v>
      </c>
      <c r="AC2" s="80" t="str">
        <f>'Extraction IP'!I302</f>
        <v>A0</v>
      </c>
      <c r="AD2" s="80" t="str">
        <f>'Extraction IP'!I321</f>
        <v>F0</v>
      </c>
      <c r="AE2" s="80" t="str">
        <f>'Extraction IP'!I323</f>
        <v>A0</v>
      </c>
      <c r="AF2" s="83" t="str">
        <f>'Extraction IP'!I338</f>
        <v>A0</v>
      </c>
      <c r="AG2" s="80" t="str">
        <f>'Extraction IP'!I353</f>
        <v>A0</v>
      </c>
      <c r="AH2" s="80" t="str">
        <f>'Extraction IP'!I368</f>
        <v>0</v>
      </c>
      <c r="AI2" s="80" t="str">
        <f>'Extraction IP'!I371</f>
        <v>4</v>
      </c>
      <c r="AJ2" s="81" t="str">
        <f>'Extraction IP'!I374</f>
        <v>0</v>
      </c>
      <c r="AK2" s="88" t="s">
        <v>1793</v>
      </c>
      <c r="AL2" s="70" t="str">
        <f>'Extraction IP'!I377</f>
        <v>M0</v>
      </c>
      <c r="AM2" s="70" t="str">
        <f>'Extraction IP'!I389</f>
        <v>M0</v>
      </c>
      <c r="AN2" s="70" t="str">
        <f>'Extraction IP'!I407</f>
        <v>A0</v>
      </c>
      <c r="AO2" s="70" t="str">
        <f>'Extraction IP'!I425</f>
        <v>D0</v>
      </c>
      <c r="AP2" s="272" t="str">
        <f>'Extraction IP'!I443</f>
        <v>P0</v>
      </c>
      <c r="AQ2" s="70" t="str">
        <f>'Extraction IP'!I446</f>
        <v>E0</v>
      </c>
      <c r="AR2" s="91" t="str">
        <f>'Extraction IP'!I464</f>
        <v>A0</v>
      </c>
      <c r="AS2" s="92" t="s">
        <v>1808</v>
      </c>
      <c r="AT2" s="64" t="str">
        <f>'Extraction IP'!I482</f>
        <v>A0</v>
      </c>
      <c r="AU2" s="64" t="str">
        <f>'Extraction IP'!I500</f>
        <v>A0</v>
      </c>
      <c r="AV2" s="62" t="str">
        <f>'Extraction IP'!I518</f>
        <v>B0</v>
      </c>
      <c r="AW2" s="64" t="str">
        <f>'Extraction IP'!I533</f>
        <v>A0</v>
      </c>
      <c r="AX2" s="64" t="str">
        <f>'Extraction IP'!I551</f>
        <v>A0</v>
      </c>
      <c r="AY2" s="64" t="str">
        <f>'Extraction IP'!I569</f>
        <v>A0</v>
      </c>
      <c r="AZ2" s="64" t="str">
        <f>'Extraction IP'!I584</f>
        <v>A0</v>
      </c>
      <c r="BA2" s="64" t="str">
        <f>'Extraction IP'!I599</f>
        <v>E0</v>
      </c>
      <c r="BB2" s="66" t="str">
        <f>'Extraction IP'!I602</f>
        <v>E0</v>
      </c>
      <c r="BC2" s="98" t="s">
        <v>1855</v>
      </c>
      <c r="BD2" s="99" t="str">
        <f>'Extraction IP'!I605</f>
        <v>B0</v>
      </c>
      <c r="BE2" s="99" t="str">
        <f>'Extraction IP'!I615</f>
        <v>H4</v>
      </c>
      <c r="BF2" s="99" t="str">
        <f>'Extraction IP'!I625</f>
        <v>H8</v>
      </c>
      <c r="BG2" s="99" t="str">
        <f>'Extraction IP'!I640</f>
        <v>H4</v>
      </c>
      <c r="BH2" s="99" t="str">
        <f>'Extraction IP'!I658</f>
        <v>H8</v>
      </c>
      <c r="BI2" s="99" t="str">
        <f>'Extraction IP'!I676</f>
        <v>F4</v>
      </c>
      <c r="BJ2" s="99" t="str">
        <f>'Extraction IP'!I691</f>
        <v>C8</v>
      </c>
      <c r="BK2" s="99" t="str">
        <f>'Extraction IP'!I706</f>
        <v>F4</v>
      </c>
      <c r="BL2" s="99" t="str">
        <f>'Extraction IP'!I721</f>
        <v>C8</v>
      </c>
      <c r="BM2" s="99" t="str">
        <f>'Extraction IP'!I724</f>
        <v>C8</v>
      </c>
      <c r="BN2" s="104" t="str">
        <f>'Extraction IP'!I727</f>
        <v>C8</v>
      </c>
      <c r="BO2" s="111" t="s">
        <v>1894</v>
      </c>
      <c r="BP2" s="108" t="str">
        <f>'Extraction IP'!I730</f>
        <v>H4</v>
      </c>
      <c r="BQ2" s="108" t="str">
        <f>'Extraction IP'!I740</f>
        <v>I4</v>
      </c>
      <c r="BR2" s="108" t="str">
        <f>'Extraction IP'!I750</f>
        <v>J4</v>
      </c>
      <c r="BS2" s="108" t="str">
        <f>'Extraction IP'!I760</f>
        <v>K4</v>
      </c>
      <c r="BT2" s="108" t="str">
        <f>'Extraction IP'!I770</f>
        <v>D0</v>
      </c>
      <c r="BU2" s="108" t="str">
        <f>'Extraction IP'!I785</f>
        <v>A0</v>
      </c>
      <c r="BV2" s="108" t="str">
        <f>'Extraction IP'!I806</f>
        <v>A0</v>
      </c>
      <c r="BW2" s="108" t="str">
        <f>'Extraction IP'!I827</f>
        <v>A0</v>
      </c>
      <c r="BX2" s="108" t="str">
        <f>'Extraction IP'!I848</f>
        <v>A0</v>
      </c>
      <c r="BY2" s="108" t="str">
        <f>'Extraction IP'!I869</f>
        <v>D0</v>
      </c>
      <c r="BZ2" s="108" t="str">
        <f>'Extraction IP'!I872</f>
        <v>C0</v>
      </c>
      <c r="CA2" s="108" t="str">
        <f>'Extraction IP'!I875</f>
        <v>A0</v>
      </c>
      <c r="CB2" s="108" t="str">
        <f>'Extraction IP'!I893</f>
        <v>A0</v>
      </c>
      <c r="CC2" s="108" t="str">
        <f>'Extraction IP'!I911</f>
        <v>C0</v>
      </c>
      <c r="CD2" s="108" t="str">
        <f>'Extraction IP'!I929</f>
        <v>A0</v>
      </c>
      <c r="CE2" s="108" t="str">
        <f>'Extraction IP'!I947</f>
        <v>D0</v>
      </c>
      <c r="CF2" s="108" t="str">
        <f>'Extraction IP'!I965</f>
        <v>0</v>
      </c>
      <c r="CG2" s="295" t="str">
        <f>'Extraction IP'!I968</f>
        <v>8</v>
      </c>
      <c r="CH2" s="53" t="s">
        <v>1961</v>
      </c>
      <c r="CI2" s="54" t="str">
        <f>'Extraction IP'!I971</f>
        <v>A0</v>
      </c>
      <c r="CJ2" s="54" t="str">
        <f>'Extraction IP'!I995</f>
        <v>A0</v>
      </c>
      <c r="CK2" s="54" t="str">
        <f>'Extraction IP'!I1019</f>
        <v>B0</v>
      </c>
      <c r="CL2" s="54" t="str">
        <f>'Extraction IP'!I1034</f>
        <v>A0</v>
      </c>
      <c r="CM2" s="54" t="str">
        <f>'Extraction IP'!I1051</f>
        <v>H8</v>
      </c>
      <c r="CN2" s="54" t="str">
        <f>'Extraction IP'!I1068</f>
        <v>H4</v>
      </c>
      <c r="CO2" s="54" t="str">
        <f>'Extraction IP'!I1083</f>
        <v>F4</v>
      </c>
      <c r="CP2" s="54" t="str">
        <f>'Extraction IP'!I1098</f>
        <v>F4</v>
      </c>
      <c r="CQ2" s="304" t="str">
        <f>'Extraction IP'!I1100</f>
        <v>E0</v>
      </c>
      <c r="CR2" s="120" t="s">
        <v>1990</v>
      </c>
      <c r="CS2" s="121" t="str">
        <f>'Extraction IP'!I1103</f>
        <v>E0</v>
      </c>
      <c r="CT2" s="121" t="str">
        <f>'Extraction IP'!I1106</f>
        <v>E7</v>
      </c>
      <c r="CU2" s="121" t="str">
        <f>'Extraction IP'!I1110</f>
        <v>C11</v>
      </c>
      <c r="CV2" s="123" t="str">
        <f>'Extraction IP'!I1113</f>
        <v>C311</v>
      </c>
      <c r="CW2" s="121" t="str">
        <f>'Extraction IP'!I1120</f>
        <v>G7</v>
      </c>
      <c r="CX2" s="121" t="str">
        <f>'Extraction IP'!I1129</f>
        <v>A3</v>
      </c>
      <c r="CY2" s="121" t="str">
        <f>'Extraction IP'!I1138</f>
        <v>H7</v>
      </c>
      <c r="CZ2" s="121" t="str">
        <f>'Extraction IP'!I1141</f>
        <v>D11</v>
      </c>
      <c r="DA2" s="121" t="str">
        <f>'Extraction IP'!I1150</f>
        <v>B311</v>
      </c>
      <c r="DB2" s="121" t="str">
        <f>'Extraction IP'!I1156</f>
        <v>E3</v>
      </c>
      <c r="DC2" s="127" t="str">
        <f>'Extraction IP'!I1162</f>
        <v>B11</v>
      </c>
      <c r="DD2" s="136" t="s">
        <v>2001</v>
      </c>
      <c r="DE2" s="314" t="str">
        <f>'Extraction IP'!I1168</f>
        <v>D411</v>
      </c>
      <c r="DF2" s="314" t="str">
        <f>'Extraction IP'!I1186</f>
        <v>M0</v>
      </c>
      <c r="DG2" s="315" t="str">
        <f>'Extraction IP'!I1187</f>
        <v>M4</v>
      </c>
      <c r="DH2" s="315" t="str">
        <f>'Extraction IP'!I1188</f>
        <v>M8</v>
      </c>
      <c r="DI2" s="314" t="str">
        <f>'Extraction IP'!I1206</f>
        <v>M0</v>
      </c>
      <c r="DJ2" s="314" t="str">
        <f>'Extraction IP'!I1207</f>
        <v>M4</v>
      </c>
      <c r="DK2" s="315" t="str">
        <f>'Extraction IP'!I1208</f>
        <v>M8</v>
      </c>
      <c r="DL2" s="315" t="str">
        <f>'Extraction IP'!I1223</f>
        <v>H0</v>
      </c>
      <c r="DM2" s="315" t="str">
        <f>'Extraction IP'!I1241</f>
        <v>F0</v>
      </c>
      <c r="DN2" s="315" t="str">
        <f>'Extraction IP'!I1259</f>
        <v>H0</v>
      </c>
      <c r="DO2" s="316" t="str">
        <f>'Extraction IP'!I1280</f>
        <v>E0</v>
      </c>
    </row>
    <row r="3" spans="1:119" ht="15.75" thickBot="1" x14ac:dyDescent="0.3">
      <c r="A3" s="244" t="s">
        <v>1748</v>
      </c>
      <c r="B3" s="243" t="s">
        <v>803</v>
      </c>
      <c r="C3" s="241" t="s">
        <v>2023</v>
      </c>
      <c r="D3" s="250" t="s">
        <v>1758</v>
      </c>
      <c r="E3" s="93" t="str">
        <f>Tableau1[[#This Row],[Colonne1]]</f>
        <v>M0</v>
      </c>
      <c r="F3" s="62" t="str">
        <f>'Extraction IP'!I13</f>
        <v>M0</v>
      </c>
      <c r="G3" s="62" t="str">
        <f>'Extraction IP'!I23</f>
        <v>A4</v>
      </c>
      <c r="H3" s="63" t="str">
        <f>'Extraction IP'!I41</f>
        <v>A4</v>
      </c>
      <c r="I3" s="144" t="s">
        <v>1762</v>
      </c>
      <c r="J3" s="252" t="str">
        <f>'Extraction IP'!I67</f>
        <v>A4</v>
      </c>
      <c r="K3" s="252" t="str">
        <f>'Extraction IP'!I82</f>
        <v>A4</v>
      </c>
      <c r="L3" s="252" t="str">
        <f>'Extraction IP'!I92</f>
        <v>B4</v>
      </c>
      <c r="M3" s="252" t="str">
        <f>'Extraction IP'!I115</f>
        <v>A4</v>
      </c>
      <c r="N3" s="252" t="str">
        <f>'Extraction IP'!I125</f>
        <v>A4</v>
      </c>
      <c r="O3" s="252" t="str">
        <f>+'Extraction IP'!I151</f>
        <v>A4</v>
      </c>
      <c r="P3" s="252" t="str">
        <f>'Extraction IP'!I160</f>
        <v>A4</v>
      </c>
      <c r="Q3" s="252" t="str">
        <f>'Extraction IP'!I172</f>
        <v>F8</v>
      </c>
      <c r="R3" s="252" t="str">
        <f>'Extraction IP'!I187</f>
        <v>D8</v>
      </c>
      <c r="S3" s="259" t="str">
        <f>'Extraction IP'!I202</f>
        <v>F4</v>
      </c>
      <c r="T3" s="82" t="s">
        <v>1778</v>
      </c>
      <c r="U3" s="83" t="str">
        <f>'Extraction IP'!I231</f>
        <v>M0</v>
      </c>
      <c r="V3" s="260"/>
      <c r="W3" s="260"/>
      <c r="X3" s="80" t="str">
        <f>'Extraction IP'!I242</f>
        <v>M0</v>
      </c>
      <c r="Y3" s="263"/>
      <c r="Z3" s="260"/>
      <c r="AA3" s="80" t="str">
        <f>'Extraction IP'!I270</f>
        <v>A4</v>
      </c>
      <c r="AB3" s="83" t="str">
        <f>'Extraction IP'!I285</f>
        <v>A4</v>
      </c>
      <c r="AC3" s="80" t="str">
        <f>'Extraction IP'!I303</f>
        <v>A4</v>
      </c>
      <c r="AD3" s="80" t="str">
        <f>'Extraction IP'!I322</f>
        <v>F4</v>
      </c>
      <c r="AE3" s="80" t="str">
        <f>'Extraction IP'!I324</f>
        <v>A4</v>
      </c>
      <c r="AF3" s="83" t="str">
        <f>'Extraction IP'!I339</f>
        <v>A4</v>
      </c>
      <c r="AG3" s="80" t="str">
        <f>'Extraction IP'!I354</f>
        <v>A4</v>
      </c>
      <c r="AH3" s="80" t="str">
        <f>'Extraction IP'!I369</f>
        <v>8</v>
      </c>
      <c r="AI3" s="80" t="str">
        <f>'Extraction IP'!I372</f>
        <v>0</v>
      </c>
      <c r="AJ3" s="81" t="str">
        <f>'Extraction IP'!I375</f>
        <v>8</v>
      </c>
      <c r="AK3" s="71" t="s">
        <v>1794</v>
      </c>
      <c r="AL3" s="70" t="str">
        <f>'Extraction IP'!I378</f>
        <v>M4</v>
      </c>
      <c r="AM3" s="70" t="str">
        <f>'Extraction IP'!I390</f>
        <v>M4</v>
      </c>
      <c r="AN3" s="70" t="str">
        <f>'Extraction IP'!I408</f>
        <v>A4</v>
      </c>
      <c r="AO3" s="70" t="str">
        <f>'Extraction IP'!I426</f>
        <v>D4</v>
      </c>
      <c r="AP3" s="272" t="str">
        <f>'Extraction IP'!I444</f>
        <v>P4</v>
      </c>
      <c r="AQ3" s="70" t="str">
        <f>'Extraction IP'!I447</f>
        <v>E4</v>
      </c>
      <c r="AR3" s="91" t="str">
        <f>'Extraction IP'!I465</f>
        <v>A4</v>
      </c>
      <c r="AS3" s="92" t="s">
        <v>1809</v>
      </c>
      <c r="AT3" s="64" t="str">
        <f>'Extraction IP'!I483</f>
        <v>A4</v>
      </c>
      <c r="AU3" s="64" t="str">
        <f>'Extraction IP'!I501</f>
        <v>A4</v>
      </c>
      <c r="AV3" s="62" t="str">
        <f>'Extraction IP'!I519</f>
        <v>B4</v>
      </c>
      <c r="AW3" s="64" t="str">
        <f>'Extraction IP'!I534</f>
        <v>A40</v>
      </c>
      <c r="AX3" s="64" t="str">
        <f>'Extraction IP'!I552</f>
        <v>A4</v>
      </c>
      <c r="AY3" s="64" t="str">
        <f>'Extraction IP'!I570</f>
        <v>A4</v>
      </c>
      <c r="AZ3" s="64" t="str">
        <f>'Extraction IP'!I585</f>
        <v>A4</v>
      </c>
      <c r="BA3" s="64" t="str">
        <f>'Extraction IP'!I600</f>
        <v>E4</v>
      </c>
      <c r="BB3" s="66" t="str">
        <f>'Extraction IP'!I603</f>
        <v>E4</v>
      </c>
      <c r="BC3" s="98" t="s">
        <v>1856</v>
      </c>
      <c r="BD3" s="99" t="str">
        <f>'Extraction IP'!I606</f>
        <v>A8</v>
      </c>
      <c r="BE3" s="99" t="str">
        <f>'Extraction IP'!I616</f>
        <v>C8</v>
      </c>
      <c r="BF3" s="99" t="str">
        <f>'Extraction IP'!I626</f>
        <v>H4</v>
      </c>
      <c r="BG3" s="99" t="str">
        <f>'Extraction IP'!I641</f>
        <v>H0</v>
      </c>
      <c r="BH3" s="99" t="str">
        <f>'Extraction IP'!I659</f>
        <v>H4</v>
      </c>
      <c r="BI3" s="99" t="str">
        <f>'Extraction IP'!I677</f>
        <v>F8</v>
      </c>
      <c r="BJ3" s="99" t="str">
        <f>'Extraction IP'!I692</f>
        <v>C4</v>
      </c>
      <c r="BK3" s="99" t="str">
        <f>'Extraction IP'!I707</f>
        <v>F8</v>
      </c>
      <c r="BL3" s="99" t="str">
        <f>'Extraction IP'!I722</f>
        <v>B4</v>
      </c>
      <c r="BM3" s="99" t="str">
        <f>'Extraction IP'!I725</f>
        <v>B4</v>
      </c>
      <c r="BN3" s="104" t="str">
        <f>'Extraction IP'!I728</f>
        <v>B4</v>
      </c>
      <c r="BO3" s="111" t="s">
        <v>1895</v>
      </c>
      <c r="BP3" s="108" t="str">
        <f>'Extraction IP'!I731</f>
        <v>A0</v>
      </c>
      <c r="BQ3" s="108" t="str">
        <f>'Extraction IP'!I741</f>
        <v>A0</v>
      </c>
      <c r="BR3" s="108" t="str">
        <f>'Extraction IP'!I751</f>
        <v>F0</v>
      </c>
      <c r="BS3" s="108" t="str">
        <f>'Extraction IP'!I761</f>
        <v>F0</v>
      </c>
      <c r="BT3" s="108" t="str">
        <f>'Extraction IP'!I771</f>
        <v>D4</v>
      </c>
      <c r="BU3" s="108" t="str">
        <f>'Extraction IP'!I786</f>
        <v>A4</v>
      </c>
      <c r="BV3" s="108" t="str">
        <f>'Extraction IP'!I807</f>
        <v>A4</v>
      </c>
      <c r="BW3" s="108" t="str">
        <f>'Extraction IP'!I828</f>
        <v>A4</v>
      </c>
      <c r="BX3" s="108" t="str">
        <f>'Extraction IP'!I849</f>
        <v>A4</v>
      </c>
      <c r="BY3" s="108" t="str">
        <f>'Extraction IP'!I870</f>
        <v>D4</v>
      </c>
      <c r="BZ3" s="108" t="str">
        <f>'Extraction IP'!I873</f>
        <v>C4</v>
      </c>
      <c r="CA3" s="108" t="str">
        <f>'Extraction IP'!I876</f>
        <v>A4</v>
      </c>
      <c r="CB3" s="108" t="str">
        <f>'Extraction IP'!I894</f>
        <v>A4</v>
      </c>
      <c r="CC3" s="108" t="str">
        <f>'Extraction IP'!I912</f>
        <v>C4</v>
      </c>
      <c r="CD3" s="108" t="str">
        <f>'Extraction IP'!I930</f>
        <v>A4</v>
      </c>
      <c r="CE3" s="108" t="str">
        <f>'Extraction IP'!I948</f>
        <v>D4</v>
      </c>
      <c r="CF3" s="108" t="str">
        <f>'Extraction IP'!I966</f>
        <v>4</v>
      </c>
      <c r="CG3" s="295" t="str">
        <f>'Extraction IP'!I969</f>
        <v>4</v>
      </c>
      <c r="CH3" s="55" t="s">
        <v>1962</v>
      </c>
      <c r="CI3" s="54" t="str">
        <f>'Extraction IP'!I972</f>
        <v>A4</v>
      </c>
      <c r="CJ3" s="54" t="str">
        <f>'Extraction IP'!I996</f>
        <v>A4</v>
      </c>
      <c r="CK3" s="54" t="str">
        <f>'Extraction IP'!I1020</f>
        <v>B4</v>
      </c>
      <c r="CL3" s="54" t="str">
        <f>'Extraction IP'!I1035</f>
        <v>A4</v>
      </c>
      <c r="CM3" s="54" t="str">
        <f>'Extraction IP'!I1052</f>
        <v>A0</v>
      </c>
      <c r="CN3" s="54" t="str">
        <f>'Extraction IP'!I1069</f>
        <v>H8</v>
      </c>
      <c r="CO3" s="54" t="str">
        <f>'Extraction IP'!I1084</f>
        <v>F8</v>
      </c>
      <c r="CP3" s="54" t="str">
        <f>'Extraction IP'!I1099</f>
        <v>F8</v>
      </c>
      <c r="CQ3" s="304" t="str">
        <f>'Extraction IP'!I1101</f>
        <v>E4</v>
      </c>
      <c r="CR3" s="122" t="s">
        <v>1991</v>
      </c>
      <c r="CS3" s="121" t="str">
        <f>'Extraction IP'!I1104</f>
        <v>E4</v>
      </c>
      <c r="CT3" s="121" t="str">
        <f>'Extraction IP'!I1107</f>
        <v>E3</v>
      </c>
      <c r="CU3" s="121" t="str">
        <f>'Extraction IP'!I1111</f>
        <v>C7</v>
      </c>
      <c r="CV3" s="123" t="str">
        <f>'Extraction IP'!I1114</f>
        <v>C37</v>
      </c>
      <c r="CW3" s="121" t="str">
        <f>'Extraction IP'!I1121</f>
        <v>G3</v>
      </c>
      <c r="CX3" s="121" t="str">
        <f>'Extraction IP'!I1130</f>
        <v>A7</v>
      </c>
      <c r="CY3" s="121" t="str">
        <f>'Extraction IP'!I1139</f>
        <v>H3</v>
      </c>
      <c r="CZ3" s="121" t="str">
        <f>'Extraction IP'!I1142</f>
        <v>D7</v>
      </c>
      <c r="DA3" s="121" t="str">
        <f>'Extraction IP'!I1151</f>
        <v>B37</v>
      </c>
      <c r="DB3" s="121" t="str">
        <f>'Extraction IP'!I1157</f>
        <v>F11</v>
      </c>
      <c r="DC3" s="127" t="str">
        <f>'Extraction IP'!I1163</f>
        <v>B7</v>
      </c>
      <c r="DD3" s="136" t="s">
        <v>2002</v>
      </c>
      <c r="DE3" s="314" t="str">
        <f>'Extraction IP'!I1169</f>
        <v>D47</v>
      </c>
      <c r="DF3" s="312"/>
      <c r="DG3" s="312"/>
      <c r="DH3" s="315" t="str">
        <f>'Extraction IP'!I1189</f>
        <v>H4</v>
      </c>
      <c r="DI3" s="312"/>
      <c r="DJ3" s="312"/>
      <c r="DK3" s="315" t="str">
        <f>'Extraction IP'!I1209</f>
        <v>H4</v>
      </c>
      <c r="DL3" s="315" t="str">
        <f>'Extraction IP'!I1224</f>
        <v>H4</v>
      </c>
      <c r="DM3" s="315" t="str">
        <f>'Extraction IP'!I1242</f>
        <v>F4</v>
      </c>
      <c r="DN3" s="315" t="str">
        <f>'Extraction IP'!I1260</f>
        <v>H4</v>
      </c>
      <c r="DO3" s="316" t="str">
        <f>'Extraction IP'!I1281</f>
        <v>E4</v>
      </c>
    </row>
    <row r="4" spans="1:119" ht="16.5" thickTop="1" thickBot="1" x14ac:dyDescent="0.3">
      <c r="B4" s="243" t="s">
        <v>2020</v>
      </c>
      <c r="C4" s="241" t="s">
        <v>1742</v>
      </c>
      <c r="D4" s="250" t="s">
        <v>1759</v>
      </c>
      <c r="E4" s="93" t="str">
        <f>Tableau1[[#This Row],[Colonne1]]</f>
        <v>M4</v>
      </c>
      <c r="F4" s="62" t="str">
        <f>'Extraction IP'!I14</f>
        <v>M4</v>
      </c>
      <c r="G4" s="62" t="str">
        <f>'Extraction IP'!I24</f>
        <v>A8</v>
      </c>
      <c r="H4" s="63" t="str">
        <f>'Extraction IP'!I42</f>
        <v>A8</v>
      </c>
      <c r="I4" s="143" t="s">
        <v>1763</v>
      </c>
      <c r="J4" s="252" t="str">
        <f>'Extraction IP'!I66</f>
        <v>A8</v>
      </c>
      <c r="K4" s="252" t="str">
        <f>'Extraction IP'!I81</f>
        <v>A8</v>
      </c>
      <c r="L4" s="252" t="str">
        <f>'Extraction IP'!I91</f>
        <v>B8</v>
      </c>
      <c r="M4" s="252" t="str">
        <f>'Extraction IP'!I106</f>
        <v>A8</v>
      </c>
      <c r="N4" s="252" t="str">
        <f>'Extraction IP'!I124</f>
        <v>A8</v>
      </c>
      <c r="O4" s="252" t="str">
        <f>+'Extraction IP'!I150</f>
        <v>A8</v>
      </c>
      <c r="P4" s="252" t="str">
        <f>'Extraction IP'!I159</f>
        <v>A8</v>
      </c>
      <c r="Q4" s="252" t="str">
        <f>'Extraction IP'!I173</f>
        <v>F4</v>
      </c>
      <c r="R4" s="252" t="str">
        <f>'Extraction IP'!I188</f>
        <v>D4</v>
      </c>
      <c r="S4" s="259" t="str">
        <f>'Extraction IP'!I203</f>
        <v>F0</v>
      </c>
      <c r="T4" s="79" t="s">
        <v>1779</v>
      </c>
      <c r="U4" s="83" t="str">
        <f>'Extraction IP'!I217</f>
        <v>M4</v>
      </c>
      <c r="V4" s="261"/>
      <c r="W4" s="261"/>
      <c r="X4" s="80" t="str">
        <f>'Extraction IP'!I257</f>
        <v>M0</v>
      </c>
      <c r="Y4" s="261"/>
      <c r="Z4" s="261"/>
      <c r="AA4" s="80" t="str">
        <f>'Extraction IP'!I271</f>
        <v>A8</v>
      </c>
      <c r="AB4" s="83" t="str">
        <f>'Extraction IP'!I286</f>
        <v>A8</v>
      </c>
      <c r="AC4" s="80" t="str">
        <f>'Extraction IP'!I304</f>
        <v>A8</v>
      </c>
      <c r="AD4" s="80" t="str">
        <f>'Extraction IP'!I320</f>
        <v>F8</v>
      </c>
      <c r="AE4" s="80" t="str">
        <f>'Extraction IP'!I325</f>
        <v>A8</v>
      </c>
      <c r="AF4" s="83" t="str">
        <f>'Extraction IP'!I340</f>
        <v>A8</v>
      </c>
      <c r="AG4" s="80" t="str">
        <f>'Extraction IP'!I355</f>
        <v>A8</v>
      </c>
      <c r="AH4" s="80" t="str">
        <f>'Extraction IP'!I370</f>
        <v>4</v>
      </c>
      <c r="AI4" s="80" t="str">
        <f>'Extraction IP'!I373</f>
        <v>8</v>
      </c>
      <c r="AJ4" s="81" t="str">
        <f>'Extraction IP'!I376</f>
        <v>4</v>
      </c>
      <c r="AK4" s="71" t="s">
        <v>1795</v>
      </c>
      <c r="AL4" s="70" t="str">
        <f>'Extraction IP'!I379</f>
        <v>M8</v>
      </c>
      <c r="AM4" s="70" t="str">
        <f>'Extraction IP'!I391</f>
        <v>M8</v>
      </c>
      <c r="AN4" s="70" t="str">
        <f>'Extraction IP'!I409</f>
        <v>A8</v>
      </c>
      <c r="AO4" s="70" t="str">
        <f>'Extraction IP'!I427</f>
        <v>D8</v>
      </c>
      <c r="AP4" s="272" t="str">
        <f>'Extraction IP'!I445</f>
        <v>P8</v>
      </c>
      <c r="AQ4" s="70" t="str">
        <f>'Extraction IP'!I448</f>
        <v>E8</v>
      </c>
      <c r="AR4" s="91" t="str">
        <f>'Extraction IP'!I466</f>
        <v>A8</v>
      </c>
      <c r="AS4" s="92" t="s">
        <v>1810</v>
      </c>
      <c r="AT4" s="64" t="str">
        <f>'Extraction IP'!I484</f>
        <v>A8</v>
      </c>
      <c r="AU4" s="64" t="str">
        <f>'Extraction IP'!I502</f>
        <v>A8</v>
      </c>
      <c r="AV4" s="62" t="str">
        <f>'Extraction IP'!I520</f>
        <v>B8</v>
      </c>
      <c r="AW4" s="64" t="str">
        <f>'Extraction IP'!I535</f>
        <v>A8</v>
      </c>
      <c r="AX4" s="64" t="str">
        <f>'Extraction IP'!I553</f>
        <v>A8</v>
      </c>
      <c r="AY4" s="64" t="str">
        <f>'Extraction IP'!I571</f>
        <v>A8</v>
      </c>
      <c r="AZ4" s="64" t="str">
        <f>'Extraction IP'!I586</f>
        <v>A8</v>
      </c>
      <c r="BA4" s="64" t="str">
        <f>'Extraction IP'!I601</f>
        <v>E8</v>
      </c>
      <c r="BB4" s="66" t="str">
        <f>'Extraction IP'!I604</f>
        <v>E8</v>
      </c>
      <c r="BC4" s="98" t="s">
        <v>1857</v>
      </c>
      <c r="BD4" s="99" t="str">
        <f>'Extraction IP'!I607</f>
        <v>A4</v>
      </c>
      <c r="BE4" s="99" t="str">
        <f>'Extraction IP'!I617</f>
        <v>C4</v>
      </c>
      <c r="BF4" s="99" t="str">
        <f>'Extraction IP'!I627</f>
        <v>H0</v>
      </c>
      <c r="BG4" s="99" t="str">
        <f>'Extraction IP'!I642</f>
        <v>F8</v>
      </c>
      <c r="BH4" s="99" t="str">
        <f>'Extraction IP'!I660</f>
        <v>H0</v>
      </c>
      <c r="BI4" s="99" t="str">
        <f>'Extraction IP'!I678</f>
        <v>F0</v>
      </c>
      <c r="BJ4" s="99" t="str">
        <f>'Extraction IP'!I693</f>
        <v>C0</v>
      </c>
      <c r="BK4" s="99" t="str">
        <f>'Extraction IP'!I708</f>
        <v>F0</v>
      </c>
      <c r="BL4" s="99" t="str">
        <f>'Extraction IP'!I723</f>
        <v>A0</v>
      </c>
      <c r="BM4" s="99" t="str">
        <f>'Extraction IP'!I726</f>
        <v>A0</v>
      </c>
      <c r="BN4" s="104" t="str">
        <f>'Extraction IP'!I729</f>
        <v>A0</v>
      </c>
      <c r="BO4" s="111" t="s">
        <v>1896</v>
      </c>
      <c r="BP4" s="108" t="str">
        <f>'Extraction IP'!I732</f>
        <v>A4</v>
      </c>
      <c r="BQ4" s="108" t="str">
        <f>'Extraction IP'!I742</f>
        <v>A4</v>
      </c>
      <c r="BR4" s="108" t="str">
        <f>'Extraction IP'!I752</f>
        <v>F4</v>
      </c>
      <c r="BS4" s="108" t="str">
        <f>'Extraction IP'!I762</f>
        <v>F4</v>
      </c>
      <c r="BT4" s="108" t="str">
        <f>'Extraction IP'!I772</f>
        <v>D8</v>
      </c>
      <c r="BU4" s="108" t="str">
        <f>'Extraction IP'!I787</f>
        <v>A8</v>
      </c>
      <c r="BV4" s="108" t="str">
        <f>'Extraction IP'!I808</f>
        <v>A8</v>
      </c>
      <c r="BW4" s="108" t="str">
        <f>'Extraction IP'!I829</f>
        <v>A8</v>
      </c>
      <c r="BX4" s="108" t="str">
        <f>'Extraction IP'!I850</f>
        <v>A8</v>
      </c>
      <c r="BY4" s="108" t="str">
        <f>'Extraction IP'!I871</f>
        <v>D8</v>
      </c>
      <c r="BZ4" s="108" t="str">
        <f>'Extraction IP'!I874</f>
        <v>C8</v>
      </c>
      <c r="CA4" s="108" t="str">
        <f>'Extraction IP'!I877</f>
        <v>A8</v>
      </c>
      <c r="CB4" s="108" t="str">
        <f>'Extraction IP'!I895</f>
        <v>A8</v>
      </c>
      <c r="CC4" s="108" t="str">
        <f>'Extraction IP'!I913</f>
        <v>C8</v>
      </c>
      <c r="CD4" s="108" t="str">
        <f>'Extraction IP'!I931</f>
        <v>A8</v>
      </c>
      <c r="CE4" s="108" t="str">
        <f>'Extraction IP'!I949</f>
        <v>D8</v>
      </c>
      <c r="CF4" s="108" t="str">
        <f>'Extraction IP'!I967</f>
        <v>8</v>
      </c>
      <c r="CG4" s="295" t="str">
        <f>'Extraction IP'!I970</f>
        <v>0</v>
      </c>
      <c r="CH4" s="53" t="s">
        <v>1963</v>
      </c>
      <c r="CI4" s="54" t="str">
        <f>'Extraction IP'!I973</f>
        <v>A8</v>
      </c>
      <c r="CJ4" s="54" t="str">
        <f>'Extraction IP'!I997</f>
        <v>A8</v>
      </c>
      <c r="CK4" s="54" t="str">
        <f>'Extraction IP'!I1021</f>
        <v>B8</v>
      </c>
      <c r="CL4" s="54" t="str">
        <f>'Extraction IP'!I1036</f>
        <v>A8</v>
      </c>
      <c r="CM4" s="54" t="str">
        <f>'Extraction IP'!I1053</f>
        <v>A4</v>
      </c>
      <c r="CN4" s="54" t="str">
        <f>'Extraction IP'!I1070</f>
        <v>A0</v>
      </c>
      <c r="CO4" s="54" t="str">
        <f>'Extraction IP'!I1085</f>
        <v>A0</v>
      </c>
      <c r="CP4" s="54" t="str">
        <f>'Extraction IP'!I1100</f>
        <v>E0</v>
      </c>
      <c r="CQ4" s="304" t="str">
        <f>'Extraction IP'!I1102</f>
        <v>E8</v>
      </c>
      <c r="CR4" s="122" t="s">
        <v>1992</v>
      </c>
      <c r="CS4" s="121" t="str">
        <f>'Extraction IP'!I1105</f>
        <v>E8</v>
      </c>
      <c r="CT4" s="121" t="str">
        <f>'Extraction IP'!I1108</f>
        <v>E11</v>
      </c>
      <c r="CU4" s="121" t="str">
        <f>'Extraction IP'!I1112</f>
        <v>C3</v>
      </c>
      <c r="CV4" s="123" t="str">
        <f>'Extraction IP'!I1115</f>
        <v>C33</v>
      </c>
      <c r="CW4" s="121" t="str">
        <f>'Extraction IP'!I1122</f>
        <v>C7</v>
      </c>
      <c r="CX4" s="121" t="str">
        <f>'Extraction IP'!I1131</f>
        <v>B3</v>
      </c>
      <c r="CY4" s="121" t="str">
        <f>'Extraction IP'!I1140</f>
        <v>D37</v>
      </c>
      <c r="CZ4" s="121" t="str">
        <f>'Extraction IP'!I1143</f>
        <v>D3</v>
      </c>
      <c r="DA4" s="121" t="str">
        <f>'Extraction IP'!I1152</f>
        <v>B33</v>
      </c>
      <c r="DB4" s="121" t="str">
        <f>'Extraction IP'!I1158</f>
        <v>F7</v>
      </c>
      <c r="DC4" s="127" t="str">
        <f>'Extraction IP'!I1164</f>
        <v>B3</v>
      </c>
      <c r="DD4" s="137" t="s">
        <v>2003</v>
      </c>
      <c r="DE4" s="314" t="str">
        <f>'Extraction IP'!I1170</f>
        <v>D43</v>
      </c>
      <c r="DF4" s="312"/>
      <c r="DG4" s="312"/>
      <c r="DH4" s="315" t="str">
        <f>'Extraction IP'!I1190</f>
        <v>4</v>
      </c>
      <c r="DI4" s="312"/>
      <c r="DJ4" s="312"/>
      <c r="DK4" s="315" t="str">
        <f>'Extraction IP'!I1210</f>
        <v>H4</v>
      </c>
      <c r="DL4" s="315" t="str">
        <f>'Extraction IP'!I1225</f>
        <v>H8</v>
      </c>
      <c r="DM4" s="315" t="str">
        <f>'Extraction IP'!I1243</f>
        <v>F8</v>
      </c>
      <c r="DN4" s="315" t="str">
        <f>'Extraction IP'!I1261</f>
        <v>H8</v>
      </c>
      <c r="DO4" s="316" t="str">
        <f>'Extraction IP'!I1282</f>
        <v>E</v>
      </c>
    </row>
    <row r="5" spans="1:119" ht="15.75" thickBot="1" x14ac:dyDescent="0.3">
      <c r="B5" s="243" t="s">
        <v>2021</v>
      </c>
      <c r="C5" s="241" t="s">
        <v>1740</v>
      </c>
      <c r="D5" s="250" t="s">
        <v>1760</v>
      </c>
      <c r="E5" s="93" t="str">
        <f>Tableau1[[#This Row],[Colonne1]]</f>
        <v>M8</v>
      </c>
      <c r="F5" s="62" t="str">
        <f>'Extraction IP'!I15</f>
        <v>M8</v>
      </c>
      <c r="G5" s="62" t="str">
        <f>'Extraction IP'!I25</f>
        <v>B0</v>
      </c>
      <c r="H5" s="63" t="str">
        <f>'Extraction IP'!I43</f>
        <v>B0</v>
      </c>
      <c r="I5" s="143" t="s">
        <v>1764</v>
      </c>
      <c r="J5" s="252" t="str">
        <f>'Extraction IP'!I65</f>
        <v>B0</v>
      </c>
      <c r="K5" s="252" t="str">
        <f>'Extraction IP'!I80</f>
        <v>B0</v>
      </c>
      <c r="L5" s="252" t="str">
        <f>'Extraction IP'!I90</f>
        <v>C0</v>
      </c>
      <c r="M5" s="252" t="str">
        <f>'Extraction IP'!I114</f>
        <v>B0</v>
      </c>
      <c r="N5" s="252" t="str">
        <f>'Extraction IP'!I123</f>
        <v>B0</v>
      </c>
      <c r="O5" s="252" t="str">
        <f>+'Extraction IP'!I149</f>
        <v>B0</v>
      </c>
      <c r="P5" s="252" t="str">
        <f>'Extraction IP'!I158</f>
        <v>B0</v>
      </c>
      <c r="Q5" s="252" t="str">
        <f>'Extraction IP'!I174</f>
        <v>D8</v>
      </c>
      <c r="R5" s="252" t="str">
        <f>'Extraction IP'!I189</f>
        <v>C8</v>
      </c>
      <c r="S5" s="259" t="str">
        <f>'Extraction IP'!I204</f>
        <v>C4</v>
      </c>
      <c r="T5" s="82" t="s">
        <v>1780</v>
      </c>
      <c r="U5" s="83" t="str">
        <f>'Extraction IP'!I232</f>
        <v>M4</v>
      </c>
      <c r="V5" s="260"/>
      <c r="W5" s="260"/>
      <c r="X5" s="80" t="str">
        <f>'Extraction IP'!I243</f>
        <v>M4</v>
      </c>
      <c r="Y5" s="260"/>
      <c r="Z5" s="260"/>
      <c r="AA5" s="80" t="str">
        <f>'Extraction IP'!I272</f>
        <v>B0</v>
      </c>
      <c r="AB5" s="83" t="str">
        <f>'Extraction IP'!I287</f>
        <v>B0</v>
      </c>
      <c r="AC5" s="80" t="str">
        <f>'Extraction IP'!I305</f>
        <v>B0</v>
      </c>
      <c r="AD5" s="260"/>
      <c r="AE5" s="80" t="str">
        <f>'Extraction IP'!I326</f>
        <v>B0</v>
      </c>
      <c r="AF5" s="83" t="str">
        <f>'Extraction IP'!I341</f>
        <v>B0</v>
      </c>
      <c r="AG5" s="80" t="str">
        <f>'Extraction IP'!I356</f>
        <v>B0</v>
      </c>
      <c r="AH5" s="260"/>
      <c r="AI5" s="260"/>
      <c r="AJ5" s="264"/>
      <c r="AK5" s="71" t="s">
        <v>1796</v>
      </c>
      <c r="AL5" s="70" t="str">
        <f>'Extraction IP'!I380</f>
        <v>H0</v>
      </c>
      <c r="AM5" s="70" t="str">
        <f>'Extraction IP'!I392</f>
        <v>N0</v>
      </c>
      <c r="AN5" s="70" t="str">
        <f>'Extraction IP'!I410</f>
        <v>B0</v>
      </c>
      <c r="AO5" s="70" t="str">
        <f>'Extraction IP'!I428</f>
        <v>F0</v>
      </c>
      <c r="AP5" s="268"/>
      <c r="AQ5" s="70" t="str">
        <f>'Extraction IP'!I449</f>
        <v>D0</v>
      </c>
      <c r="AR5" s="91" t="str">
        <f>'Extraction IP'!I467</f>
        <v>B0</v>
      </c>
      <c r="AS5" s="94" t="s">
        <v>1811</v>
      </c>
      <c r="AT5" s="64" t="str">
        <f>'Extraction IP'!I485</f>
        <v>B0</v>
      </c>
      <c r="AU5" s="64" t="str">
        <f>'Extraction IP'!I503</f>
        <v>B0</v>
      </c>
      <c r="AV5" s="62" t="str">
        <f>'Extraction IP'!I521</f>
        <v>C0</v>
      </c>
      <c r="AW5" s="64" t="str">
        <f>'Extraction IP'!I536</f>
        <v>B0</v>
      </c>
      <c r="AX5" s="64" t="str">
        <f>'Extraction IP'!I554</f>
        <v>B0</v>
      </c>
      <c r="AY5" s="64" t="str">
        <f>'Extraction IP'!I572</f>
        <v>B0</v>
      </c>
      <c r="AZ5" s="64" t="str">
        <f>'Extraction IP'!I587</f>
        <v>B0</v>
      </c>
      <c r="BA5" s="93"/>
      <c r="BB5" s="254"/>
      <c r="BC5" s="100" t="s">
        <v>1858</v>
      </c>
      <c r="BD5" s="99" t="str">
        <f>'Extraction IP'!I608</f>
        <v>A0</v>
      </c>
      <c r="BE5" s="99" t="str">
        <f>'Extraction IP'!I618</f>
        <v>C0</v>
      </c>
      <c r="BF5" s="99" t="str">
        <f>'Extraction IP'!I628</f>
        <v>D8</v>
      </c>
      <c r="BG5" s="99" t="str">
        <f>'Extraction IP'!I643</f>
        <v>F0</v>
      </c>
      <c r="BH5" s="99" t="str">
        <f>'Extraction IP'!I661</f>
        <v>D4</v>
      </c>
      <c r="BI5" s="99" t="str">
        <f>'Extraction IP'!I679</f>
        <v>D8</v>
      </c>
      <c r="BJ5" s="99" t="str">
        <f>'Extraction IP'!I694</f>
        <v>B8</v>
      </c>
      <c r="BK5" s="99" t="str">
        <f>'Extraction IP'!I709</f>
        <v>D8</v>
      </c>
      <c r="BL5" s="281"/>
      <c r="BM5" s="281"/>
      <c r="BN5" s="282"/>
      <c r="BO5" s="111" t="s">
        <v>1897</v>
      </c>
      <c r="BP5" s="108" t="str">
        <f>'Extraction IP'!I733</f>
        <v>A8</v>
      </c>
      <c r="BQ5" s="108" t="str">
        <f>'Extraction IP'!I743</f>
        <v>A8</v>
      </c>
      <c r="BR5" s="108" t="str">
        <f>'Extraction IP'!I753</f>
        <v>F8</v>
      </c>
      <c r="BS5" s="108" t="str">
        <f>'Extraction IP'!I763</f>
        <v>F8</v>
      </c>
      <c r="BT5" s="108" t="str">
        <f>'Extraction IP'!I773</f>
        <v>C0</v>
      </c>
      <c r="BU5" s="108" t="str">
        <f>'Extraction IP'!I788</f>
        <v>B0</v>
      </c>
      <c r="BV5" s="108" t="str">
        <f>'Extraction IP'!I809</f>
        <v>B0</v>
      </c>
      <c r="BW5" s="108" t="str">
        <f>'Extraction IP'!I830</f>
        <v>B0</v>
      </c>
      <c r="BX5" s="108" t="str">
        <f>'Extraction IP'!I851</f>
        <v>B0</v>
      </c>
      <c r="BY5" s="287"/>
      <c r="BZ5" s="287"/>
      <c r="CA5" s="108" t="str">
        <f>'Extraction IP'!I878</f>
        <v>B0</v>
      </c>
      <c r="CB5" s="108" t="str">
        <f>'Extraction IP'!I896</f>
        <v>B0</v>
      </c>
      <c r="CC5" s="108" t="str">
        <f>'Extraction IP'!I914</f>
        <v>D0</v>
      </c>
      <c r="CD5" s="108" t="str">
        <f>'Extraction IP'!I932</f>
        <v>B0</v>
      </c>
      <c r="CE5" s="108" t="str">
        <f>'Extraction IP'!I950</f>
        <v>C0</v>
      </c>
      <c r="CF5" s="287"/>
      <c r="CG5" s="288"/>
      <c r="CH5" s="55" t="s">
        <v>1964</v>
      </c>
      <c r="CI5" s="54" t="str">
        <f>'Extraction IP'!I974</f>
        <v>B0</v>
      </c>
      <c r="CJ5" s="54" t="str">
        <f>'Extraction IP'!I998</f>
        <v>B0</v>
      </c>
      <c r="CK5" s="54" t="str">
        <f>'Extraction IP'!I1022</f>
        <v>C0</v>
      </c>
      <c r="CL5" s="54" t="str">
        <f>'Extraction IP'!I1037</f>
        <v>B0</v>
      </c>
      <c r="CM5" s="54" t="str">
        <f>'Extraction IP'!I1054</f>
        <v>A8</v>
      </c>
      <c r="CN5" s="54" t="str">
        <f>'Extraction IP'!I1071</f>
        <v>A4</v>
      </c>
      <c r="CO5" s="54" t="str">
        <f>'Extraction IP'!I1086</f>
        <v>A4</v>
      </c>
      <c r="CP5" s="298"/>
      <c r="CQ5" s="299"/>
      <c r="CR5" s="120" t="s">
        <v>1993</v>
      </c>
      <c r="CS5" s="306"/>
      <c r="CT5" s="121" t="str">
        <f>'Extraction IP'!I1109</f>
        <v>G3</v>
      </c>
      <c r="CU5" s="305"/>
      <c r="CV5" s="123" t="str">
        <f>'Extraction IP'!I1116</f>
        <v>C11</v>
      </c>
      <c r="CW5" s="121" t="str">
        <f>'Extraction IP'!I1123</f>
        <v>D11</v>
      </c>
      <c r="CX5" s="121" t="str">
        <f>'Extraction IP'!I1132</f>
        <v>D311</v>
      </c>
      <c r="CY5" s="305"/>
      <c r="CZ5" s="121" t="str">
        <f>'Extraction IP'!I1144</f>
        <v>F11</v>
      </c>
      <c r="DA5" s="121" t="str">
        <f>'Extraction IP'!I1153</f>
        <v>F3</v>
      </c>
      <c r="DB5" s="121" t="str">
        <f>'Extraction IP'!I1159</f>
        <v>A11</v>
      </c>
      <c r="DC5" s="127" t="str">
        <f>'Extraction IP'!I1165</f>
        <v>E411</v>
      </c>
      <c r="DD5" s="136" t="s">
        <v>2004</v>
      </c>
      <c r="DE5" s="314" t="str">
        <f>'Extraction IP'!I1171</f>
        <v>O0</v>
      </c>
      <c r="DF5" s="312"/>
      <c r="DG5" s="312"/>
      <c r="DH5" s="315" t="str">
        <f>'Extraction IP'!I1191</f>
        <v>O0</v>
      </c>
      <c r="DI5" s="312"/>
      <c r="DJ5" s="312"/>
      <c r="DK5" s="315" t="str">
        <f>'Extraction IP'!I1211</f>
        <v>A0</v>
      </c>
      <c r="DL5" s="315" t="str">
        <f>'Extraction IP'!I1226</f>
        <v>A0</v>
      </c>
      <c r="DM5" s="315" t="str">
        <f>'Extraction IP'!I1244</f>
        <v>A0</v>
      </c>
      <c r="DN5" s="315" t="str">
        <f>'Extraction IP'!I1262</f>
        <v>A0</v>
      </c>
      <c r="DO5" s="316" t="str">
        <f>'Extraction IP'!I1283</f>
        <v>A0</v>
      </c>
    </row>
    <row r="6" spans="1:119" ht="15.75" thickBot="1" x14ac:dyDescent="0.3">
      <c r="B6" s="243" t="s">
        <v>1744</v>
      </c>
      <c r="C6" s="241" t="s">
        <v>1738</v>
      </c>
      <c r="D6" s="251"/>
      <c r="E6" s="93" t="str">
        <f>Tableau1[[#This Row],[Colonne1]]</f>
        <v>N0</v>
      </c>
      <c r="F6" s="62" t="str">
        <f>'Extraction IP'!I16</f>
        <v>N0</v>
      </c>
      <c r="G6" s="62" t="str">
        <f>'Extraction IP'!I26</f>
        <v>B4</v>
      </c>
      <c r="H6" s="63" t="str">
        <f>'Extraction IP'!I44</f>
        <v>B4</v>
      </c>
      <c r="I6" s="144" t="s">
        <v>1765</v>
      </c>
      <c r="J6" s="252" t="str">
        <f>'Extraction IP'!I64</f>
        <v>B4</v>
      </c>
      <c r="K6" s="252" t="str">
        <f>'Extraction IP'!I79</f>
        <v>B4</v>
      </c>
      <c r="L6" s="252" t="str">
        <f>'Extraction IP'!I97</f>
        <v>C4</v>
      </c>
      <c r="M6" s="252" t="str">
        <f>'Extraction IP'!I113</f>
        <v>B4</v>
      </c>
      <c r="N6" s="252" t="str">
        <f>'Extraction IP'!I118</f>
        <v>B4</v>
      </c>
      <c r="O6" s="252" t="str">
        <f>+'Extraction IP'!I148</f>
        <v>B4</v>
      </c>
      <c r="P6" s="252" t="str">
        <f>'Extraction IP'!I157</f>
        <v>B4</v>
      </c>
      <c r="Q6" s="252" t="str">
        <f>'Extraction IP'!I175</f>
        <v>D4</v>
      </c>
      <c r="R6" s="252" t="str">
        <f>'Extraction IP'!I190</f>
        <v>C4</v>
      </c>
      <c r="S6" s="259" t="str">
        <f>'Extraction IP'!I205</f>
        <v>C0</v>
      </c>
      <c r="T6" s="79" t="s">
        <v>1781</v>
      </c>
      <c r="U6" s="83" t="str">
        <f>'Extraction IP'!I218</f>
        <v>M8</v>
      </c>
      <c r="V6" s="261"/>
      <c r="W6" s="261"/>
      <c r="X6" s="80" t="str">
        <f>'Extraction IP'!I258</f>
        <v>M4</v>
      </c>
      <c r="Y6" s="261"/>
      <c r="Z6" s="261"/>
      <c r="AA6" s="80" t="str">
        <f>'Extraction IP'!I273</f>
        <v>A4</v>
      </c>
      <c r="AB6" s="83" t="str">
        <f>'Extraction IP'!I288</f>
        <v>B4</v>
      </c>
      <c r="AC6" s="80" t="str">
        <f>'Extraction IP'!I306</f>
        <v>B4</v>
      </c>
      <c r="AD6" s="261"/>
      <c r="AE6" s="80" t="str">
        <f>'Extraction IP'!I327</f>
        <v>B4</v>
      </c>
      <c r="AF6" s="83" t="str">
        <f>'Extraction IP'!I342</f>
        <v>B4</v>
      </c>
      <c r="AG6" s="80" t="str">
        <f>'Extraction IP'!I357</f>
        <v>B4</v>
      </c>
      <c r="AH6" s="261"/>
      <c r="AI6" s="261"/>
      <c r="AJ6" s="262"/>
      <c r="AK6" s="71" t="s">
        <v>1797</v>
      </c>
      <c r="AL6" s="70" t="str">
        <f>'Extraction IP'!I381</f>
        <v>H4</v>
      </c>
      <c r="AM6" s="70" t="str">
        <f>'Extraction IP'!I393</f>
        <v>N4</v>
      </c>
      <c r="AN6" s="70" t="str">
        <f>'Extraction IP'!I411</f>
        <v>B4</v>
      </c>
      <c r="AO6" s="70" t="str">
        <f>'Extraction IP'!I429</f>
        <v>F4</v>
      </c>
      <c r="AP6" s="268"/>
      <c r="AQ6" s="70" t="str">
        <f>'Extraction IP'!I450</f>
        <v>D4</v>
      </c>
      <c r="AR6" s="91" t="str">
        <f>'Extraction IP'!I468</f>
        <v>B4</v>
      </c>
      <c r="AS6" s="94" t="s">
        <v>1812</v>
      </c>
      <c r="AT6" s="64" t="str">
        <f>'Extraction IP'!I486</f>
        <v>B4</v>
      </c>
      <c r="AU6" s="64" t="str">
        <f>'Extraction IP'!I504</f>
        <v>B4</v>
      </c>
      <c r="AV6" s="62" t="str">
        <f>'Extraction IP'!I522</f>
        <v>C4</v>
      </c>
      <c r="AW6" s="64" t="str">
        <f>'Extraction IP'!I537</f>
        <v>B4</v>
      </c>
      <c r="AX6" s="64" t="str">
        <f>'Extraction IP'!I555</f>
        <v>B4</v>
      </c>
      <c r="AY6" s="64" t="str">
        <f>'Extraction IP'!I573</f>
        <v>B4</v>
      </c>
      <c r="AZ6" s="64" t="str">
        <f>'Extraction IP'!I588</f>
        <v>B4</v>
      </c>
      <c r="BA6" s="93"/>
      <c r="BB6" s="254"/>
      <c r="BC6" s="100" t="s">
        <v>1859</v>
      </c>
      <c r="BD6" s="99" t="str">
        <f>'Extraction IP'!I609</f>
        <v>H4</v>
      </c>
      <c r="BE6" s="99" t="str">
        <f>'Extraction IP'!I619</f>
        <v>B8</v>
      </c>
      <c r="BF6" s="99" t="str">
        <f>'Extraction IP'!I629</f>
        <v>D4</v>
      </c>
      <c r="BG6" s="99" t="str">
        <f>'Extraction IP'!I644</f>
        <v>D4</v>
      </c>
      <c r="BH6" s="99" t="str">
        <f>'Extraction IP'!I662</f>
        <v>F8</v>
      </c>
      <c r="BI6" s="99" t="str">
        <f>'Extraction IP'!I680</f>
        <v>D4</v>
      </c>
      <c r="BJ6" s="99" t="str">
        <f>'Extraction IP'!I695</f>
        <v>B4</v>
      </c>
      <c r="BK6" s="99" t="str">
        <f>'Extraction IP'!I710</f>
        <v>D4</v>
      </c>
      <c r="BL6" s="281"/>
      <c r="BM6" s="281"/>
      <c r="BN6" s="282"/>
      <c r="BO6" s="111" t="s">
        <v>1898</v>
      </c>
      <c r="BP6" s="108" t="str">
        <f>'Extraction IP'!I734</f>
        <v>R0</v>
      </c>
      <c r="BQ6" s="108" t="str">
        <f>'Extraction IP'!I744</f>
        <v>R30</v>
      </c>
      <c r="BR6" s="108" t="str">
        <f>'Extraction IP'!I754</f>
        <v>S0</v>
      </c>
      <c r="BS6" s="108" t="str">
        <f>'Extraction IP'!I764</f>
        <v>S30</v>
      </c>
      <c r="BT6" s="108" t="str">
        <f>'Extraction IP'!I774</f>
        <v>C4</v>
      </c>
      <c r="BU6" s="108" t="str">
        <f>'Extraction IP'!I789</f>
        <v>B4</v>
      </c>
      <c r="BV6" s="108" t="str">
        <f>'Extraction IP'!I810</f>
        <v>B4</v>
      </c>
      <c r="BW6" s="108" t="str">
        <f>'Extraction IP'!I831</f>
        <v>B4</v>
      </c>
      <c r="BX6" s="108" t="str">
        <f>'Extraction IP'!I852</f>
        <v>B4</v>
      </c>
      <c r="BY6" s="287"/>
      <c r="BZ6" s="287"/>
      <c r="CA6" s="108" t="str">
        <f>'Extraction IP'!I879</f>
        <v>B4</v>
      </c>
      <c r="CB6" s="108" t="str">
        <f>'Extraction IP'!I897</f>
        <v>B4</v>
      </c>
      <c r="CC6" s="108" t="str">
        <f>'Extraction IP'!I915</f>
        <v>D4</v>
      </c>
      <c r="CD6" s="108" t="str">
        <f>'Extraction IP'!I933</f>
        <v>B4</v>
      </c>
      <c r="CE6" s="108" t="str">
        <f>'Extraction IP'!I951</f>
        <v>C4</v>
      </c>
      <c r="CF6" s="287"/>
      <c r="CG6" s="288"/>
      <c r="CH6" s="55" t="s">
        <v>1965</v>
      </c>
      <c r="CI6" s="54" t="str">
        <f>'Extraction IP'!I975</f>
        <v>B4</v>
      </c>
      <c r="CJ6" s="54" t="str">
        <f>'Extraction IP'!I999</f>
        <v>B4</v>
      </c>
      <c r="CK6" s="54" t="str">
        <f>'Extraction IP'!I1023</f>
        <v>C4</v>
      </c>
      <c r="CL6" s="54" t="str">
        <f>'Extraction IP'!I1038</f>
        <v>B4</v>
      </c>
      <c r="CM6" s="54" t="str">
        <f>'Extraction IP'!I1055</f>
        <v>B0</v>
      </c>
      <c r="CN6" s="54" t="str">
        <f>'Extraction IP'!I1072</f>
        <v>A8</v>
      </c>
      <c r="CO6" s="54" t="str">
        <f>'Extraction IP'!I1087</f>
        <v>A8</v>
      </c>
      <c r="CP6" s="298"/>
      <c r="CQ6" s="299"/>
      <c r="CR6" s="122" t="s">
        <v>1994</v>
      </c>
      <c r="CS6" s="306" t="str">
        <f>'Extraction IP'!CT6&amp;'Extraction IP'!CU6&amp;"                                "&amp;'Extraction IP'!CV6</f>
        <v xml:space="preserve">                                </v>
      </c>
      <c r="CT6" s="306"/>
      <c r="CU6" s="306"/>
      <c r="CV6" s="123" t="str">
        <f>'Extraction IP'!I1117</f>
        <v>C3</v>
      </c>
      <c r="CW6" s="121" t="str">
        <f>'Extraction IP'!I1124</f>
        <v>D7</v>
      </c>
      <c r="CX6" s="121" t="str">
        <f>'Extraction IP'!I1133</f>
        <v>E37</v>
      </c>
      <c r="CY6" s="306"/>
      <c r="CZ6" s="121" t="str">
        <f>'Extraction IP'!I1145</f>
        <v>F7</v>
      </c>
      <c r="DA6" s="121" t="str">
        <f>'Extraction IP'!I1154</f>
        <v>E11</v>
      </c>
      <c r="DB6" s="121" t="str">
        <f>'Extraction IP'!I1160</f>
        <v>A7</v>
      </c>
      <c r="DC6" s="127" t="str">
        <f>'Extraction IP'!I1166</f>
        <v>E47</v>
      </c>
      <c r="DD6" s="136" t="s">
        <v>2005</v>
      </c>
      <c r="DE6" s="314" t="str">
        <f>'Extraction IP'!I1172</f>
        <v>O4</v>
      </c>
      <c r="DF6" s="312"/>
      <c r="DG6" s="312"/>
      <c r="DH6" s="315" t="str">
        <f>'Extraction IP'!I1192</f>
        <v>O4</v>
      </c>
      <c r="DI6" s="312"/>
      <c r="DJ6" s="312"/>
      <c r="DK6" s="315" t="str">
        <f>'Extraction IP'!I1212</f>
        <v>A4</v>
      </c>
      <c r="DL6" s="315" t="str">
        <f>'Extraction IP'!I1227</f>
        <v>A4</v>
      </c>
      <c r="DM6" s="315" t="str">
        <f>'Extraction IP'!I1245</f>
        <v>A4</v>
      </c>
      <c r="DN6" s="315" t="str">
        <f>'Extraction IP'!I1263</f>
        <v>A4</v>
      </c>
      <c r="DO6" s="316" t="str">
        <f>'Extraction IP'!I1284</f>
        <v>A4</v>
      </c>
    </row>
    <row r="7" spans="1:119" ht="15.75" thickBot="1" x14ac:dyDescent="0.3">
      <c r="B7" s="243" t="s">
        <v>1743</v>
      </c>
      <c r="C7" s="241" t="s">
        <v>1736</v>
      </c>
      <c r="D7" s="240"/>
      <c r="E7" s="93" t="str">
        <f>Tableau1[[#This Row],[Colonne1]]</f>
        <v>N4</v>
      </c>
      <c r="F7" s="62" t="str">
        <f>'Extraction IP'!I17</f>
        <v>N4</v>
      </c>
      <c r="G7" s="62" t="str">
        <f>'Extraction IP'!I27</f>
        <v>B8</v>
      </c>
      <c r="H7" s="63" t="str">
        <f>'Extraction IP'!I45</f>
        <v>B8</v>
      </c>
      <c r="I7" s="143" t="s">
        <v>1766</v>
      </c>
      <c r="J7" s="252" t="str">
        <f>'Extraction IP'!I63</f>
        <v>B8</v>
      </c>
      <c r="K7" s="252" t="str">
        <f>'Extraction IP'!I78</f>
        <v>B8</v>
      </c>
      <c r="L7" s="252" t="str">
        <f>'Extraction IP'!I96</f>
        <v>C8</v>
      </c>
      <c r="M7" s="252" t="str">
        <f>'Extraction IP'!I105</f>
        <v>B8</v>
      </c>
      <c r="N7" s="252" t="str">
        <f>'Extraction IP'!I122</f>
        <v>B8</v>
      </c>
      <c r="O7" s="252" t="str">
        <f>+'Extraction IP'!I147</f>
        <v>B8</v>
      </c>
      <c r="P7" s="252" t="str">
        <f>'Extraction IP'!I156</f>
        <v>B8</v>
      </c>
      <c r="Q7" s="252" t="str">
        <f>'Extraction IP'!I176</f>
        <v>C4</v>
      </c>
      <c r="R7" s="252" t="str">
        <f>'Extraction IP'!I191</f>
        <v>C0</v>
      </c>
      <c r="S7" s="259" t="str">
        <f>'Extraction IP'!I206</f>
        <v>A8</v>
      </c>
      <c r="T7" s="82" t="s">
        <v>1782</v>
      </c>
      <c r="U7" s="83" t="str">
        <f>'Extraction IP'!I233</f>
        <v>M8</v>
      </c>
      <c r="V7" s="260"/>
      <c r="W7" s="260"/>
      <c r="X7" s="80" t="str">
        <f>'Extraction IP'!I244</f>
        <v>M8</v>
      </c>
      <c r="Y7" s="260"/>
      <c r="Z7" s="260"/>
      <c r="AA7" s="80" t="str">
        <f>'Extraction IP'!I274</f>
        <v>B8</v>
      </c>
      <c r="AB7" s="83" t="str">
        <f>'Extraction IP'!I289</f>
        <v>B8</v>
      </c>
      <c r="AC7" s="80" t="str">
        <f>'Extraction IP'!I307</f>
        <v>B8</v>
      </c>
      <c r="AD7" s="260"/>
      <c r="AE7" s="80" t="str">
        <f>'Extraction IP'!I328</f>
        <v>B8</v>
      </c>
      <c r="AF7" s="83" t="str">
        <f>'Extraction IP'!I343</f>
        <v>B8</v>
      </c>
      <c r="AG7" s="80" t="str">
        <f>'Extraction IP'!I358</f>
        <v>B8</v>
      </c>
      <c r="AH7" s="260"/>
      <c r="AI7" s="260"/>
      <c r="AJ7" s="264"/>
      <c r="AK7" s="72" t="s">
        <v>1798</v>
      </c>
      <c r="AL7" s="70" t="str">
        <f>'Extraction IP'!I382</f>
        <v>H8</v>
      </c>
      <c r="AM7" s="70" t="str">
        <f>'Extraction IP'!I394</f>
        <v>N8</v>
      </c>
      <c r="AN7" s="70" t="str">
        <f>'Extraction IP'!I412</f>
        <v>B8</v>
      </c>
      <c r="AO7" s="70" t="str">
        <f>'Extraction IP'!I430</f>
        <v>F8</v>
      </c>
      <c r="AP7" s="269"/>
      <c r="AQ7" s="70" t="str">
        <f>'Extraction IP'!I451</f>
        <v>D8</v>
      </c>
      <c r="AR7" s="91" t="str">
        <f>'Extraction IP'!I469</f>
        <v>B8</v>
      </c>
      <c r="AS7" s="94" t="s">
        <v>1813</v>
      </c>
      <c r="AT7" s="64" t="str">
        <f>'Extraction IP'!I487</f>
        <v>B8</v>
      </c>
      <c r="AU7" s="64" t="str">
        <f>'Extraction IP'!I505</f>
        <v>B8</v>
      </c>
      <c r="AV7" s="62" t="str">
        <f>'Extraction IP'!I523</f>
        <v>C8</v>
      </c>
      <c r="AW7" s="64" t="str">
        <f>'Extraction IP'!I538</f>
        <v>B8</v>
      </c>
      <c r="AX7" s="64" t="str">
        <f>'Extraction IP'!I556</f>
        <v>B8</v>
      </c>
      <c r="AY7" s="64" t="str">
        <f>'Extraction IP'!I574</f>
        <v>B8</v>
      </c>
      <c r="AZ7" s="64" t="str">
        <f>'Extraction IP'!I589</f>
        <v>B8</v>
      </c>
      <c r="BA7" s="93"/>
      <c r="BB7" s="254"/>
      <c r="BC7" s="100" t="s">
        <v>1860</v>
      </c>
      <c r="BD7" s="99" t="str">
        <f>'Extraction IP'!I610</f>
        <v>C8</v>
      </c>
      <c r="BE7" s="99" t="str">
        <f>'Extraction IP'!I620</f>
        <v>B4</v>
      </c>
      <c r="BF7" s="99" t="str">
        <f>'Extraction IP'!I630</f>
        <v>D0</v>
      </c>
      <c r="BG7" s="99" t="str">
        <f>'Extraction IP'!I645</f>
        <v>D0</v>
      </c>
      <c r="BH7" s="99" t="str">
        <f>'Extraction IP'!I663</f>
        <v>F4</v>
      </c>
      <c r="BI7" s="99" t="str">
        <f>'Extraction IP'!I681</f>
        <v>D0</v>
      </c>
      <c r="BJ7" s="99" t="str">
        <f>'Extraction IP'!I696</f>
        <v>B0</v>
      </c>
      <c r="BK7" s="99" t="str">
        <f>'Extraction IP'!I711</f>
        <v>D0</v>
      </c>
      <c r="BL7" s="281"/>
      <c r="BM7" s="281"/>
      <c r="BN7" s="282"/>
      <c r="BO7" s="112" t="s">
        <v>1899</v>
      </c>
      <c r="BP7" s="108" t="str">
        <f>'Extraction IP'!I735</f>
        <v>R4</v>
      </c>
      <c r="BQ7" s="108" t="str">
        <f>'Extraction IP'!I745</f>
        <v>R34</v>
      </c>
      <c r="BR7" s="108" t="str">
        <f>'Extraction IP'!I755</f>
        <v>S4</v>
      </c>
      <c r="BS7" s="108" t="str">
        <f>'Extraction IP'!I765</f>
        <v>S34</v>
      </c>
      <c r="BT7" s="108" t="str">
        <f>'Extraction IP'!I775</f>
        <v>C8</v>
      </c>
      <c r="BU7" s="108" t="str">
        <f>'Extraction IP'!I790</f>
        <v>B8</v>
      </c>
      <c r="BV7" s="108" t="str">
        <f>'Extraction IP'!I811</f>
        <v>B8</v>
      </c>
      <c r="BW7" s="108" t="str">
        <f>'Extraction IP'!I832</f>
        <v>B8</v>
      </c>
      <c r="BX7" s="108" t="str">
        <f>'Extraction IP'!I853</f>
        <v>B8</v>
      </c>
      <c r="BY7" s="289"/>
      <c r="BZ7" s="289"/>
      <c r="CA7" s="108" t="str">
        <f>'Extraction IP'!I880</f>
        <v>B8</v>
      </c>
      <c r="CB7" s="108" t="str">
        <f>'Extraction IP'!I898</f>
        <v>B8</v>
      </c>
      <c r="CC7" s="108" t="str">
        <f>'Extraction IP'!I916</f>
        <v>D8</v>
      </c>
      <c r="CD7" s="108" t="str">
        <f>'Extraction IP'!I934</f>
        <v>B8</v>
      </c>
      <c r="CE7" s="108" t="str">
        <f>'Extraction IP'!I952</f>
        <v>C8</v>
      </c>
      <c r="CF7" s="289"/>
      <c r="CG7" s="290"/>
      <c r="CH7" s="55" t="s">
        <v>1966</v>
      </c>
      <c r="CI7" s="54" t="str">
        <f>'Extraction IP'!I976</f>
        <v>B8</v>
      </c>
      <c r="CJ7" s="54" t="str">
        <f>'Extraction IP'!I1000</f>
        <v>B8</v>
      </c>
      <c r="CK7" s="54" t="str">
        <f>'Extraction IP'!I1024</f>
        <v>C8</v>
      </c>
      <c r="CL7" s="54" t="str">
        <f>'Extraction IP'!I1039</f>
        <v>B8</v>
      </c>
      <c r="CM7" s="54" t="str">
        <f>'Extraction IP'!I1056</f>
        <v>B4</v>
      </c>
      <c r="CN7" s="54" t="str">
        <f>'Extraction IP'!I1073</f>
        <v>B0</v>
      </c>
      <c r="CO7" s="54" t="str">
        <f>'Extraction IP'!I1088</f>
        <v>B0</v>
      </c>
      <c r="CP7" s="298"/>
      <c r="CQ7" s="299"/>
      <c r="CR7" s="120" t="s">
        <v>1995</v>
      </c>
      <c r="CS7" s="306" t="str">
        <f>'Extraction IP'!CT7&amp;'Extraction IP'!CU7&amp;"                                "&amp;'Extraction IP'!CV7</f>
        <v xml:space="preserve">                                </v>
      </c>
      <c r="CT7" s="305"/>
      <c r="CU7" s="305"/>
      <c r="CV7" s="123" t="str">
        <f>'Extraction IP'!I1118</f>
        <v>H3</v>
      </c>
      <c r="CW7" s="121" t="str">
        <f>'Extraction IP'!I1125</f>
        <v>D3</v>
      </c>
      <c r="CX7" s="121" t="str">
        <f>'Extraction IP'!I1134</f>
        <v>D33</v>
      </c>
      <c r="CY7" s="305"/>
      <c r="CZ7" s="121" t="str">
        <f>'Extraction IP'!I1146</f>
        <v>F3</v>
      </c>
      <c r="DA7" s="121" t="str">
        <f>'Extraction IP'!I1155</f>
        <v>E7</v>
      </c>
      <c r="DB7" s="121" t="str">
        <f>'Extraction IP'!I1161</f>
        <v>A3</v>
      </c>
      <c r="DC7" s="127" t="str">
        <f>'Extraction IP'!I1167</f>
        <v>E43</v>
      </c>
      <c r="DD7" s="137" t="s">
        <v>2006</v>
      </c>
      <c r="DE7" s="314" t="str">
        <f>'Extraction IP'!I1173</f>
        <v>O8</v>
      </c>
      <c r="DF7" s="312"/>
      <c r="DG7" s="312"/>
      <c r="DH7" s="315" t="str">
        <f>'Extraction IP'!I1193</f>
        <v>O8</v>
      </c>
      <c r="DI7" s="312"/>
      <c r="DJ7" s="312"/>
      <c r="DK7" s="315" t="str">
        <f>'Extraction IP'!I1213</f>
        <v>A8</v>
      </c>
      <c r="DL7" s="315" t="str">
        <f>'Extraction IP'!I1228</f>
        <v>A8</v>
      </c>
      <c r="DM7" s="315" t="str">
        <f>'Extraction IP'!I1246</f>
        <v>A8</v>
      </c>
      <c r="DN7" s="315" t="str">
        <f>'Extraction IP'!I1264</f>
        <v>A8</v>
      </c>
      <c r="DO7" s="316" t="str">
        <f>'Extraction IP'!I1285</f>
        <v>A8</v>
      </c>
    </row>
    <row r="8" spans="1:119" ht="15.75" thickBot="1" x14ac:dyDescent="0.3">
      <c r="B8" s="243" t="s">
        <v>1731</v>
      </c>
      <c r="C8" s="241" t="s">
        <v>1735</v>
      </c>
      <c r="D8" s="67"/>
      <c r="E8" s="93" t="str">
        <f>Tableau1[[#This Row],[Colonne1]]</f>
        <v>N8</v>
      </c>
      <c r="F8" s="62" t="str">
        <f>'Extraction IP'!I18</f>
        <v>N8</v>
      </c>
      <c r="G8" s="62" t="str">
        <f>'Extraction IP'!I28</f>
        <v>C0</v>
      </c>
      <c r="H8" s="63" t="str">
        <f>'Extraction IP'!I46</f>
        <v>C0</v>
      </c>
      <c r="I8" s="143" t="s">
        <v>1767</v>
      </c>
      <c r="J8" s="252" t="str">
        <f>'Extraction IP'!I70</f>
        <v>E0</v>
      </c>
      <c r="K8" s="252" t="str">
        <f>'Extraction IP'!I73</f>
        <v>E0</v>
      </c>
      <c r="L8" s="252" t="str">
        <f>'Extraction IP'!I95</f>
        <v>D0</v>
      </c>
      <c r="M8" s="252" t="str">
        <f>'Extraction IP'!I112</f>
        <v>C0</v>
      </c>
      <c r="N8" s="252" t="str">
        <f>'Extraction IP'!I121</f>
        <v>C0</v>
      </c>
      <c r="O8" s="252" t="str">
        <f>+'Extraction IP'!I145</f>
        <v>C0</v>
      </c>
      <c r="P8" s="252" t="str">
        <f>'Extraction IP'!I170</f>
        <v>C0</v>
      </c>
      <c r="Q8" s="252" t="str">
        <f>'Extraction IP'!I177</f>
        <v>C0</v>
      </c>
      <c r="R8" s="252" t="str">
        <f>'Extraction IP'!I192</f>
        <v>A4</v>
      </c>
      <c r="S8" s="259" t="str">
        <f>'Extraction IP'!I207</f>
        <v>D8</v>
      </c>
      <c r="T8" s="79" t="s">
        <v>1783</v>
      </c>
      <c r="U8" s="83" t="str">
        <f>'Extraction IP'!I219</f>
        <v>N0</v>
      </c>
      <c r="V8" s="261"/>
      <c r="W8" s="261"/>
      <c r="X8" s="80" t="str">
        <f>'Extraction IP'!I259</f>
        <v>M8</v>
      </c>
      <c r="Y8" s="261"/>
      <c r="Z8" s="261"/>
      <c r="AA8" s="80" t="str">
        <f>'Extraction IP'!I275</f>
        <v>C0</v>
      </c>
      <c r="AB8" s="83" t="str">
        <f>'Extraction IP'!I290</f>
        <v>C0</v>
      </c>
      <c r="AC8" s="80" t="str">
        <f>'Extraction IP'!I308</f>
        <v>C0</v>
      </c>
      <c r="AD8" s="261"/>
      <c r="AE8" s="80" t="str">
        <f>'Extraction IP'!I329</f>
        <v>C0</v>
      </c>
      <c r="AF8" s="83" t="str">
        <f>'Extraction IP'!I344</f>
        <v>C0</v>
      </c>
      <c r="AG8" s="80" t="str">
        <f>'Extraction IP'!I359</f>
        <v>C0</v>
      </c>
      <c r="AH8" s="261"/>
      <c r="AI8" s="261"/>
      <c r="AJ8" s="262"/>
      <c r="AK8" s="72" t="s">
        <v>1799</v>
      </c>
      <c r="AL8" s="70" t="str">
        <f>'Extraction IP'!I383</f>
        <v>N0</v>
      </c>
      <c r="AM8" s="70" t="str">
        <f>'Extraction IP'!I395</f>
        <v>O0</v>
      </c>
      <c r="AN8" s="70" t="str">
        <f>'Extraction IP'!I413</f>
        <v>D0</v>
      </c>
      <c r="AO8" s="70" t="str">
        <f>'Extraction IP'!I431</f>
        <v>A0</v>
      </c>
      <c r="AP8" s="269"/>
      <c r="AQ8" s="70" t="str">
        <f>'Extraction IP'!I452</f>
        <v>F0</v>
      </c>
      <c r="AR8" s="91" t="str">
        <f>'Extraction IP'!I470</f>
        <v>D0</v>
      </c>
      <c r="AS8" s="92" t="s">
        <v>1814</v>
      </c>
      <c r="AT8" s="64" t="str">
        <f>'Extraction IP'!I488</f>
        <v>C0</v>
      </c>
      <c r="AU8" s="64" t="str">
        <f>'Extraction IP'!I506</f>
        <v>C0</v>
      </c>
      <c r="AV8" s="62" t="str">
        <f>'Extraction IP'!I524</f>
        <v>D0</v>
      </c>
      <c r="AW8" s="64" t="str">
        <f>'Extraction IP'!I539</f>
        <v>C0</v>
      </c>
      <c r="AX8" s="64" t="str">
        <f>'Extraction IP'!I557</f>
        <v>C0</v>
      </c>
      <c r="AY8" s="64" t="str">
        <f>'Extraction IP'!I575</f>
        <v>C0</v>
      </c>
      <c r="AZ8" s="64" t="str">
        <f>'Extraction IP'!I590</f>
        <v>C0</v>
      </c>
      <c r="BA8" s="273"/>
      <c r="BB8" s="274"/>
      <c r="BC8" s="98" t="s">
        <v>1861</v>
      </c>
      <c r="BD8" s="99" t="str">
        <f>'Extraction IP'!I611</f>
        <v>C4</v>
      </c>
      <c r="BE8" s="99" t="str">
        <f>'Extraction IP'!I621</f>
        <v>B0</v>
      </c>
      <c r="BF8" s="99" t="str">
        <f>'Extraction IP'!I631</f>
        <v>C8</v>
      </c>
      <c r="BG8" s="99" t="str">
        <f>'Extraction IP'!I646</f>
        <v>C8</v>
      </c>
      <c r="BH8" s="99" t="str">
        <f>'Extraction IP'!I664</f>
        <v>F0</v>
      </c>
      <c r="BI8" s="99" t="str">
        <f>'Extraction IP'!I682</f>
        <v>C8</v>
      </c>
      <c r="BJ8" s="99" t="str">
        <f>'Extraction IP'!I697</f>
        <v>A8</v>
      </c>
      <c r="BK8" s="99" t="str">
        <f>'Extraction IP'!I712</f>
        <v>C8</v>
      </c>
      <c r="BL8" s="279"/>
      <c r="BM8" s="279"/>
      <c r="BN8" s="280"/>
      <c r="BO8" s="111" t="s">
        <v>1900</v>
      </c>
      <c r="BP8" s="108" t="str">
        <f>'Extraction IP'!I736</f>
        <v>R8</v>
      </c>
      <c r="BQ8" s="108" t="str">
        <f>'Extraction IP'!I746</f>
        <v>R38</v>
      </c>
      <c r="BR8" s="108" t="str">
        <f>'Extraction IP'!I756</f>
        <v>S8</v>
      </c>
      <c r="BS8" s="108" t="str">
        <f>'Extraction IP'!I766</f>
        <v>S38</v>
      </c>
      <c r="BT8" s="108" t="str">
        <f>'Extraction IP'!I776</f>
        <v>B0</v>
      </c>
      <c r="BU8" s="108" t="str">
        <f>'Extraction IP'!I791</f>
        <v>C0</v>
      </c>
      <c r="BV8" s="108" t="str">
        <f>'Extraction IP'!I812</f>
        <v>C0</v>
      </c>
      <c r="BW8" s="108" t="str">
        <f>'Extraction IP'!I833</f>
        <v>C0</v>
      </c>
      <c r="BX8" s="108" t="str">
        <f>'Extraction IP'!I854</f>
        <v>C0</v>
      </c>
      <c r="BY8" s="287"/>
      <c r="BZ8" s="287"/>
      <c r="CA8" s="108" t="str">
        <f>'Extraction IP'!I881</f>
        <v>C0</v>
      </c>
      <c r="CB8" s="108" t="str">
        <f>'Extraction IP'!I899</f>
        <v>C0</v>
      </c>
      <c r="CC8" s="108" t="str">
        <f>'Extraction IP'!I917</f>
        <v>F0</v>
      </c>
      <c r="CD8" s="108" t="str">
        <f>'Extraction IP'!I935</f>
        <v>C0</v>
      </c>
      <c r="CE8" s="108" t="str">
        <f>'Extraction IP'!I953</f>
        <v>F0</v>
      </c>
      <c r="CF8" s="287"/>
      <c r="CG8" s="288"/>
      <c r="CH8" s="53" t="s">
        <v>1967</v>
      </c>
      <c r="CI8" s="54" t="str">
        <f>'Extraction IP'!I977</f>
        <v>C0</v>
      </c>
      <c r="CJ8" s="54" t="str">
        <f>'Extraction IP'!I1001</f>
        <v>C0</v>
      </c>
      <c r="CK8" s="54" t="str">
        <f>'Extraction IP'!I1025</f>
        <v>D0</v>
      </c>
      <c r="CL8" s="54" t="str">
        <f>'Extraction IP'!I1040</f>
        <v>C0</v>
      </c>
      <c r="CM8" s="54" t="str">
        <f>'Extraction IP'!I1057</f>
        <v>B8</v>
      </c>
      <c r="CN8" s="54" t="str">
        <f>'Extraction IP'!I1074</f>
        <v>B4</v>
      </c>
      <c r="CO8" s="54" t="str">
        <f>'Extraction IP'!I1089</f>
        <v>B4</v>
      </c>
      <c r="CP8" s="296"/>
      <c r="CQ8" s="297"/>
      <c r="CR8" s="122" t="s">
        <v>1996</v>
      </c>
      <c r="CS8" s="306" t="str">
        <f>'Extraction IP'!CT8&amp;'Extraction IP'!CU8&amp;"                                "&amp;'Extraction IP'!CV8</f>
        <v xml:space="preserve">                                </v>
      </c>
      <c r="CT8" s="306"/>
      <c r="CU8" s="306"/>
      <c r="CV8" s="123" t="str">
        <f>'Extraction IP'!I1119</f>
        <v>G11</v>
      </c>
      <c r="CW8" s="121" t="str">
        <f>'Extraction IP'!I1126</f>
        <v>A11</v>
      </c>
      <c r="CX8" s="121" t="str">
        <f>'Extraction IP'!I1135</f>
        <v>E311</v>
      </c>
      <c r="CY8" s="306"/>
      <c r="CZ8" s="121" t="str">
        <f>'Extraction IP'!I1147</f>
        <v>A311</v>
      </c>
      <c r="DA8" s="306"/>
      <c r="DB8" s="306"/>
      <c r="DC8" s="308"/>
      <c r="DD8" s="136" t="s">
        <v>2007</v>
      </c>
      <c r="DE8" s="314" t="str">
        <f>'Extraction IP'!I1174</f>
        <v>N0</v>
      </c>
      <c r="DF8" s="312"/>
      <c r="DG8" s="312"/>
      <c r="DH8" s="315" t="str">
        <f>'Extraction IP'!I1194</f>
        <v>N0</v>
      </c>
      <c r="DI8" s="312"/>
      <c r="DJ8" s="312"/>
      <c r="DK8" s="315" t="str">
        <f>'Extraction IP'!I1214</f>
        <v>B0</v>
      </c>
      <c r="DL8" s="315" t="str">
        <f>'Extraction IP'!I1229</f>
        <v>B0</v>
      </c>
      <c r="DM8" s="315" t="str">
        <f>'Extraction IP'!I1247</f>
        <v>B0</v>
      </c>
      <c r="DN8" s="315" t="str">
        <f>'Extraction IP'!I1265</f>
        <v>B0</v>
      </c>
      <c r="DO8" s="316" t="str">
        <f>'Extraction IP'!I1286</f>
        <v>B0</v>
      </c>
    </row>
    <row r="9" spans="1:119" ht="15.75" thickBot="1" x14ac:dyDescent="0.3">
      <c r="B9" s="243" t="s">
        <v>1741</v>
      </c>
      <c r="C9" s="241" t="s">
        <v>2025</v>
      </c>
      <c r="D9" s="67"/>
      <c r="E9" s="93" t="str">
        <f>Tableau1[[#This Row],[Colonne1]]</f>
        <v>O0</v>
      </c>
      <c r="F9" s="62" t="str">
        <f>'Extraction IP'!I19</f>
        <v>O0</v>
      </c>
      <c r="G9" s="62" t="str">
        <f>'Extraction IP'!I29</f>
        <v>C4</v>
      </c>
      <c r="H9" s="63" t="str">
        <f>'Extraction IP'!I47</f>
        <v>C4</v>
      </c>
      <c r="I9" s="144" t="s">
        <v>1768</v>
      </c>
      <c r="J9" s="252" t="str">
        <f>'Extraction IP'!I60</f>
        <v>E4</v>
      </c>
      <c r="K9" s="252" t="str">
        <f>'Extraction IP'!I72</f>
        <v>E4</v>
      </c>
      <c r="L9" s="252" t="str">
        <f>'Extraction IP'!I89</f>
        <v>D4</v>
      </c>
      <c r="M9" s="252" t="str">
        <f>'Extraction IP'!I111</f>
        <v>C4</v>
      </c>
      <c r="N9" s="252" t="str">
        <f>'Extraction IP'!I117</f>
        <v>C4</v>
      </c>
      <c r="O9" s="252" t="str">
        <f>+'Extraction IP'!I144</f>
        <v>C4</v>
      </c>
      <c r="P9" s="252" t="str">
        <f>'Extraction IP'!I155</f>
        <v>C4</v>
      </c>
      <c r="Q9" s="252" t="str">
        <f>'Extraction IP'!I178</f>
        <v>A0</v>
      </c>
      <c r="R9" s="252" t="str">
        <f>'Extraction IP'!I193</f>
        <v>F4</v>
      </c>
      <c r="S9" s="259" t="str">
        <f>'Extraction IP'!I208</f>
        <v>D4</v>
      </c>
      <c r="T9" s="79" t="s">
        <v>1784</v>
      </c>
      <c r="U9" s="83" t="str">
        <f>'Extraction IP'!I234</f>
        <v>N0</v>
      </c>
      <c r="V9" s="261"/>
      <c r="W9" s="261"/>
      <c r="X9" s="80" t="str">
        <f>'Extraction IP'!I245</f>
        <v>N0</v>
      </c>
      <c r="Y9" s="261"/>
      <c r="Z9" s="261"/>
      <c r="AA9" s="80" t="str">
        <f>'Extraction IP'!I276</f>
        <v>C4</v>
      </c>
      <c r="AB9" s="83" t="str">
        <f>'Extraction IP'!I291</f>
        <v>C4</v>
      </c>
      <c r="AC9" s="80" t="str">
        <f>'Extraction IP'!I309</f>
        <v>C4</v>
      </c>
      <c r="AD9" s="261"/>
      <c r="AE9" s="80" t="str">
        <f>'Extraction IP'!I330</f>
        <v>C4</v>
      </c>
      <c r="AF9" s="83" t="str">
        <f>'Extraction IP'!I345</f>
        <v>C4</v>
      </c>
      <c r="AG9" s="80" t="str">
        <f>'Extraction IP'!I360</f>
        <v>C4</v>
      </c>
      <c r="AH9" s="261"/>
      <c r="AI9" s="261"/>
      <c r="AJ9" s="262"/>
      <c r="AK9" s="73"/>
      <c r="AL9" s="70" t="str">
        <f>'Extraction IP'!I384</f>
        <v>EC4</v>
      </c>
      <c r="AM9" s="70" t="str">
        <f>'Extraction IP'!I396</f>
        <v>O4</v>
      </c>
      <c r="AN9" s="70" t="str">
        <f>'Extraction IP'!I414</f>
        <v>D4</v>
      </c>
      <c r="AO9" s="70" t="str">
        <f>'Extraction IP'!I432</f>
        <v>A4</v>
      </c>
      <c r="AP9" s="270"/>
      <c r="AQ9" s="70" t="str">
        <f>'Extraction IP'!I453</f>
        <v>D4</v>
      </c>
      <c r="AR9" s="91" t="str">
        <f>'Extraction IP'!I471</f>
        <v>D4</v>
      </c>
      <c r="AS9" s="94" t="s">
        <v>1815</v>
      </c>
      <c r="AT9" s="64" t="str">
        <f>'Extraction IP'!I489</f>
        <v>C4</v>
      </c>
      <c r="AU9" s="64" t="str">
        <f>'Extraction IP'!I507</f>
        <v>C4</v>
      </c>
      <c r="AV9" s="62" t="str">
        <f>'Extraction IP'!I525</f>
        <v>D4</v>
      </c>
      <c r="AW9" s="64" t="str">
        <f>'Extraction IP'!I540</f>
        <v>C4</v>
      </c>
      <c r="AX9" s="64" t="str">
        <f>'Extraction IP'!I558</f>
        <v>C4</v>
      </c>
      <c r="AY9" s="64" t="str">
        <f>'Extraction IP'!I576</f>
        <v>C4</v>
      </c>
      <c r="AZ9" s="64" t="str">
        <f>'Extraction IP'!I591</f>
        <v>C4</v>
      </c>
      <c r="BA9" s="93"/>
      <c r="BB9" s="254"/>
      <c r="BC9" s="100" t="s">
        <v>1862</v>
      </c>
      <c r="BD9" s="99" t="str">
        <f>'Extraction IP'!I612</f>
        <v>C0</v>
      </c>
      <c r="BE9" s="99" t="str">
        <f>'Extraction IP'!I622</f>
        <v>A8</v>
      </c>
      <c r="BF9" s="99" t="str">
        <f>'Extraction IP'!I632</f>
        <v>C4</v>
      </c>
      <c r="BG9" s="99" t="str">
        <f>'Extraction IP'!I647</f>
        <v>C4</v>
      </c>
      <c r="BH9" s="99" t="str">
        <f>'Extraction IP'!I665</f>
        <v>D8</v>
      </c>
      <c r="BI9" s="99" t="str">
        <f>'Extraction IP'!I683</f>
        <v>C4</v>
      </c>
      <c r="BJ9" s="99" t="str">
        <f>'Extraction IP'!I698</f>
        <v>A4</v>
      </c>
      <c r="BK9" s="99" t="str">
        <f>'Extraction IP'!I713</f>
        <v>C4</v>
      </c>
      <c r="BL9" s="281"/>
      <c r="BM9" s="281"/>
      <c r="BN9" s="282"/>
      <c r="BO9" s="112" t="s">
        <v>1901</v>
      </c>
      <c r="BP9" s="108" t="str">
        <f>'Extraction IP'!I737</f>
        <v>R0</v>
      </c>
      <c r="BQ9" s="108" t="str">
        <f>'Extraction IP'!I747</f>
        <v>R40</v>
      </c>
      <c r="BR9" s="108" t="str">
        <f>'Extraction IP'!I757</f>
        <v>S0</v>
      </c>
      <c r="BS9" s="108" t="str">
        <f>'Extraction IP'!I767</f>
        <v>S40</v>
      </c>
      <c r="BT9" s="108" t="str">
        <f>'Extraction IP'!I777</f>
        <v>B4</v>
      </c>
      <c r="BU9" s="108" t="str">
        <f>'Extraction IP'!I792</f>
        <v>C4</v>
      </c>
      <c r="BV9" s="108" t="str">
        <f>'Extraction IP'!I813</f>
        <v>C4</v>
      </c>
      <c r="BW9" s="108" t="str">
        <f>'Extraction IP'!I834</f>
        <v>C4</v>
      </c>
      <c r="BX9" s="108" t="str">
        <f>'Extraction IP'!I855</f>
        <v>C4</v>
      </c>
      <c r="BY9" s="289"/>
      <c r="BZ9" s="289"/>
      <c r="CA9" s="108" t="str">
        <f>'Extraction IP'!I882</f>
        <v>C4</v>
      </c>
      <c r="CB9" s="108" t="str">
        <f>'Extraction IP'!I900</f>
        <v>C4</v>
      </c>
      <c r="CC9" s="108" t="str">
        <f>'Extraction IP'!I918</f>
        <v>F4</v>
      </c>
      <c r="CD9" s="108" t="str">
        <f>'Extraction IP'!I936</f>
        <v>C4</v>
      </c>
      <c r="CE9" s="108" t="str">
        <f>'Extraction IP'!I954</f>
        <v>F4</v>
      </c>
      <c r="CF9" s="289"/>
      <c r="CG9" s="290"/>
      <c r="CH9" s="55" t="s">
        <v>1968</v>
      </c>
      <c r="CI9" s="54" t="str">
        <f>'Extraction IP'!I978</f>
        <v>C4</v>
      </c>
      <c r="CJ9" s="54" t="str">
        <f>'Extraction IP'!I1002</f>
        <v>C4</v>
      </c>
      <c r="CK9" s="54" t="str">
        <f>'Extraction IP'!I1026</f>
        <v>D4</v>
      </c>
      <c r="CL9" s="54" t="str">
        <f>'Extraction IP'!I1041</f>
        <v>C4</v>
      </c>
      <c r="CM9" s="54" t="str">
        <f>'Extraction IP'!I1058</f>
        <v>C0</v>
      </c>
      <c r="CN9" s="54" t="str">
        <f>'Extraction IP'!I1075</f>
        <v>B8</v>
      </c>
      <c r="CO9" s="54" t="str">
        <f>'Extraction IP'!I1090</f>
        <v>B8</v>
      </c>
      <c r="CP9" s="298"/>
      <c r="CQ9" s="299"/>
      <c r="CR9" s="120" t="s">
        <v>1997</v>
      </c>
      <c r="CS9" s="305"/>
      <c r="CT9" s="305"/>
      <c r="CU9" s="305"/>
      <c r="CV9" s="305"/>
      <c r="CW9" s="121" t="str">
        <f>'Extraction IP'!I1127</f>
        <v>B11</v>
      </c>
      <c r="CX9" s="121" t="str">
        <f>'Extraction IP'!I1136</f>
        <v>E33</v>
      </c>
      <c r="CY9" s="305"/>
      <c r="CZ9" s="121" t="str">
        <f>'Extraction IP'!I1148</f>
        <v>A37</v>
      </c>
      <c r="DA9" s="305"/>
      <c r="DB9" s="305"/>
      <c r="DC9" s="307"/>
      <c r="DD9" s="137" t="s">
        <v>2008</v>
      </c>
      <c r="DE9" s="314" t="str">
        <f>'Extraction IP'!I1175</f>
        <v>N4</v>
      </c>
      <c r="DF9" s="312"/>
      <c r="DG9" s="312"/>
      <c r="DH9" s="315" t="str">
        <f>'Extraction IP'!I1195</f>
        <v>N4</v>
      </c>
      <c r="DI9" s="312"/>
      <c r="DJ9" s="312"/>
      <c r="DK9" s="315" t="str">
        <f>'Extraction IP'!I1215</f>
        <v>B4</v>
      </c>
      <c r="DL9" s="315" t="str">
        <f>'Extraction IP'!I1230</f>
        <v>B4</v>
      </c>
      <c r="DM9" s="315" t="str">
        <f>'Extraction IP'!I1248</f>
        <v>B4</v>
      </c>
      <c r="DN9" s="315" t="str">
        <f>'Extraction IP'!I1266</f>
        <v>B4</v>
      </c>
      <c r="DO9" s="316" t="str">
        <f>'Extraction IP'!I1287</f>
        <v>B4</v>
      </c>
    </row>
    <row r="10" spans="1:119" ht="15.75" thickBot="1" x14ac:dyDescent="0.3">
      <c r="B10" s="243" t="s">
        <v>1739</v>
      </c>
      <c r="C10" s="241" t="s">
        <v>2024</v>
      </c>
      <c r="D10" s="67"/>
      <c r="E10" s="93" t="str">
        <f>Tableau1[[#This Row],[Colonne1]]</f>
        <v>O4</v>
      </c>
      <c r="F10" s="62" t="str">
        <f>'Extraction IP'!I20</f>
        <v>O4</v>
      </c>
      <c r="G10" s="62" t="str">
        <f>'Extraction IP'!I30</f>
        <v>C8</v>
      </c>
      <c r="H10" s="63" t="str">
        <f>'Extraction IP'!I48</f>
        <v>C8</v>
      </c>
      <c r="I10" s="143" t="s">
        <v>1769</v>
      </c>
      <c r="J10" s="252" t="str">
        <f>'Extraction IP'!I69</f>
        <v>E8</v>
      </c>
      <c r="K10" s="252" t="str">
        <f>'Extraction IP'!I71</f>
        <v>E8</v>
      </c>
      <c r="L10" s="252" t="str">
        <f>'Extraction IP'!I88</f>
        <v>D8</v>
      </c>
      <c r="M10" s="252" t="str">
        <f>'Extraction IP'!I104</f>
        <v>C8</v>
      </c>
      <c r="N10" s="252" t="str">
        <f>'Extraction IP'!I134</f>
        <v>C8</v>
      </c>
      <c r="O10" s="252" t="str">
        <f>+'Extraction IP'!I143</f>
        <v>C8</v>
      </c>
      <c r="P10" s="252" t="str">
        <f>'Extraction IP'!I169</f>
        <v>C8</v>
      </c>
      <c r="Q10" s="252" t="str">
        <f>'Extraction IP'!I179</f>
        <v>A8</v>
      </c>
      <c r="R10" s="252" t="str">
        <f>'Extraction IP'!I194</f>
        <v>D0</v>
      </c>
      <c r="S10" s="259" t="str">
        <f>'Extraction IP'!I209</f>
        <v>D0</v>
      </c>
      <c r="T10" s="79" t="s">
        <v>1785</v>
      </c>
      <c r="U10" s="83" t="str">
        <f>'Extraction IP'!I220</f>
        <v>N4</v>
      </c>
      <c r="V10" s="261"/>
      <c r="W10" s="261"/>
      <c r="X10" s="80" t="str">
        <f>'Extraction IP'!I260</f>
        <v>N0</v>
      </c>
      <c r="Y10" s="261"/>
      <c r="Z10" s="261"/>
      <c r="AA10" s="80" t="str">
        <f>'Extraction IP'!I277</f>
        <v>C8</v>
      </c>
      <c r="AB10" s="83" t="str">
        <f>'Extraction IP'!I292</f>
        <v>C8</v>
      </c>
      <c r="AC10" s="80" t="str">
        <f>'Extraction IP'!I310</f>
        <v>C8</v>
      </c>
      <c r="AD10" s="261"/>
      <c r="AE10" s="80" t="str">
        <f>'Extraction IP'!I331</f>
        <v>C8</v>
      </c>
      <c r="AF10" s="83" t="str">
        <f>'Extraction IP'!I346</f>
        <v>C8</v>
      </c>
      <c r="AG10" s="80" t="str">
        <f>'Extraction IP'!I361</f>
        <v>C8</v>
      </c>
      <c r="AH10" s="261"/>
      <c r="AI10" s="261"/>
      <c r="AJ10" s="262"/>
      <c r="AK10" s="73"/>
      <c r="AL10" s="70" t="str">
        <f>'Extraction IP'!I385</f>
        <v/>
      </c>
      <c r="AM10" s="70" t="str">
        <f>'Extraction IP'!I397</f>
        <v>O8</v>
      </c>
      <c r="AN10" s="70" t="str">
        <f>'Extraction IP'!I415</f>
        <v>D8</v>
      </c>
      <c r="AO10" s="70" t="str">
        <f>'Extraction IP'!I433</f>
        <v>A8</v>
      </c>
      <c r="AP10" s="270"/>
      <c r="AQ10" s="70" t="str">
        <f>'Extraction IP'!I454</f>
        <v>F8</v>
      </c>
      <c r="AR10" s="91" t="str">
        <f>'Extraction IP'!I472</f>
        <v>D8</v>
      </c>
      <c r="AS10" s="92" t="s">
        <v>1816</v>
      </c>
      <c r="AT10" s="64" t="str">
        <f>'Extraction IP'!I490</f>
        <v>C8</v>
      </c>
      <c r="AU10" s="64" t="str">
        <f>'Extraction IP'!I508</f>
        <v>C8</v>
      </c>
      <c r="AV10" s="62" t="str">
        <f>'Extraction IP'!I526</f>
        <v>D8</v>
      </c>
      <c r="AW10" s="64" t="str">
        <f>'Extraction IP'!I541</f>
        <v>C8</v>
      </c>
      <c r="AX10" s="64" t="str">
        <f>'Extraction IP'!I559</f>
        <v>C8</v>
      </c>
      <c r="AY10" s="64" t="str">
        <f>'Extraction IP'!I577</f>
        <v>C8</v>
      </c>
      <c r="AZ10" s="64" t="str">
        <f>'Extraction IP'!I592</f>
        <v>C8</v>
      </c>
      <c r="BA10" s="273"/>
      <c r="BB10" s="274"/>
      <c r="BC10" s="98" t="s">
        <v>1863</v>
      </c>
      <c r="BD10" s="99" t="str">
        <f>'Extraction IP'!I613</f>
        <v>B8</v>
      </c>
      <c r="BE10" s="99" t="str">
        <f>'Extraction IP'!I623</f>
        <v>A4</v>
      </c>
      <c r="BF10" s="99" t="str">
        <f>'Extraction IP'!I633</f>
        <v>C0</v>
      </c>
      <c r="BG10" s="99" t="str">
        <f>'Extraction IP'!I648</f>
        <v>C0</v>
      </c>
      <c r="BH10" s="99" t="str">
        <f>'Extraction IP'!I666</f>
        <v>D0</v>
      </c>
      <c r="BI10" s="99" t="str">
        <f>'Extraction IP'!I684</f>
        <v>C0</v>
      </c>
      <c r="BJ10" s="99" t="str">
        <f>'Extraction IP'!I699</f>
        <v>A0</v>
      </c>
      <c r="BK10" s="99" t="str">
        <f>'Extraction IP'!I714</f>
        <v>C0</v>
      </c>
      <c r="BL10" s="279"/>
      <c r="BM10" s="279"/>
      <c r="BN10" s="280"/>
      <c r="BO10" s="111" t="s">
        <v>1902</v>
      </c>
      <c r="BP10" s="108" t="str">
        <f>'Extraction IP'!I738</f>
        <v>R4</v>
      </c>
      <c r="BQ10" s="108" t="str">
        <f>'Extraction IP'!I748</f>
        <v>R44</v>
      </c>
      <c r="BR10" s="108" t="str">
        <f>'Extraction IP'!I758</f>
        <v>S4</v>
      </c>
      <c r="BS10" s="108" t="str">
        <f>'Extraction IP'!I768</f>
        <v>S44</v>
      </c>
      <c r="BT10" s="108" t="str">
        <f>'Extraction IP'!I778</f>
        <v>B8</v>
      </c>
      <c r="BU10" s="108" t="str">
        <f>'Extraction IP'!I793</f>
        <v>D0</v>
      </c>
      <c r="BV10" s="108" t="str">
        <f>'Extraction IP'!I814</f>
        <v>C8</v>
      </c>
      <c r="BW10" s="108" t="str">
        <f>'Extraction IP'!I835</f>
        <v>C8</v>
      </c>
      <c r="BX10" s="108" t="str">
        <f>'Extraction IP'!I856</f>
        <v>C8</v>
      </c>
      <c r="BY10" s="287"/>
      <c r="BZ10" s="287"/>
      <c r="CA10" s="108" t="str">
        <f>'Extraction IP'!I883</f>
        <v>C8</v>
      </c>
      <c r="CB10" s="108" t="str">
        <f>'Extraction IP'!I901</f>
        <v>C8</v>
      </c>
      <c r="CC10" s="108" t="str">
        <f>'Extraction IP'!I919</f>
        <v>F8</v>
      </c>
      <c r="CD10" s="108" t="str">
        <f>'Extraction IP'!I937</f>
        <v>C8</v>
      </c>
      <c r="CE10" s="108" t="str">
        <f>'Extraction IP'!I955</f>
        <v>F8</v>
      </c>
      <c r="CF10" s="287"/>
      <c r="CG10" s="288"/>
      <c r="CH10" s="53" t="s">
        <v>1969</v>
      </c>
      <c r="CI10" s="54" t="str">
        <f>'Extraction IP'!I979</f>
        <v>C8</v>
      </c>
      <c r="CJ10" s="54" t="str">
        <f>'Extraction IP'!I1003</f>
        <v>C8</v>
      </c>
      <c r="CK10" s="54" t="str">
        <f>'Extraction IP'!I1027</f>
        <v>D8</v>
      </c>
      <c r="CL10" s="54" t="str">
        <f>'Extraction IP'!I1042</f>
        <v>C8</v>
      </c>
      <c r="CM10" s="54" t="str">
        <f>'Extraction IP'!I1059</f>
        <v>C4</v>
      </c>
      <c r="CN10" s="54" t="str">
        <f>'Extraction IP'!I1076</f>
        <v>C0</v>
      </c>
      <c r="CO10" s="54" t="str">
        <f>'Extraction IP'!I1091</f>
        <v>C0</v>
      </c>
      <c r="CP10" s="296"/>
      <c r="CQ10" s="297"/>
      <c r="CR10" s="122" t="s">
        <v>1998</v>
      </c>
      <c r="CS10" s="306"/>
      <c r="CT10" s="306"/>
      <c r="CU10" s="306"/>
      <c r="CV10" s="306"/>
      <c r="CW10" s="121" t="str">
        <f>'Extraction IP'!I1128</f>
        <v>B7</v>
      </c>
      <c r="CX10" s="121" t="str">
        <f>'Extraction IP'!I1137</f>
        <v>H11</v>
      </c>
      <c r="CY10" s="306"/>
      <c r="CZ10" s="121" t="str">
        <f>'Extraction IP'!I1149</f>
        <v>A33</v>
      </c>
      <c r="DA10" s="306"/>
      <c r="DB10" s="306"/>
      <c r="DC10" s="308"/>
      <c r="DD10" s="137" t="s">
        <v>2009</v>
      </c>
      <c r="DE10" s="314" t="str">
        <f>'Extraction IP'!I1176</f>
        <v>N8</v>
      </c>
      <c r="DF10" s="312"/>
      <c r="DG10" s="312"/>
      <c r="DH10" s="315" t="str">
        <f>'Extraction IP'!I1196</f>
        <v>N8</v>
      </c>
      <c r="DI10" s="312"/>
      <c r="DJ10" s="312"/>
      <c r="DK10" s="315" t="str">
        <f>'Extraction IP'!I1216</f>
        <v>B8</v>
      </c>
      <c r="DL10" s="315" t="str">
        <f>'Extraction IP'!I1231</f>
        <v>B8</v>
      </c>
      <c r="DM10" s="315" t="str">
        <f>'Extraction IP'!I1249</f>
        <v>B8</v>
      </c>
      <c r="DN10" s="315" t="str">
        <f>'Extraction IP'!I1267</f>
        <v>B8</v>
      </c>
      <c r="DO10" s="316" t="str">
        <f>'Extraction IP'!I1288</f>
        <v>B8</v>
      </c>
    </row>
    <row r="11" spans="1:119" ht="15.75" thickBot="1" x14ac:dyDescent="0.3">
      <c r="B11" s="244" t="s">
        <v>2022</v>
      </c>
      <c r="C11" s="241" t="s">
        <v>1734</v>
      </c>
      <c r="D11" s="67"/>
      <c r="E11" s="93" t="str">
        <f>Tableau1[[#This Row],[Colonne1]]</f>
        <v>O8</v>
      </c>
      <c r="F11" s="62" t="str">
        <f>'Extraction IP'!I21</f>
        <v>O8</v>
      </c>
      <c r="G11" s="62" t="str">
        <f>'Extraction IP'!I31</f>
        <v>D0</v>
      </c>
      <c r="H11" s="63" t="str">
        <f>'Extraction IP'!I49</f>
        <v>D0</v>
      </c>
      <c r="I11" s="144" t="s">
        <v>1770</v>
      </c>
      <c r="J11" s="252" t="str">
        <f>'Extraction IP'!I61</f>
        <v>H4</v>
      </c>
      <c r="K11" s="252" t="str">
        <f>'Extraction IP'!I74</f>
        <v>H4</v>
      </c>
      <c r="L11" s="252" t="str">
        <f>'Extraction IP'!I84</f>
        <v>H0</v>
      </c>
      <c r="M11" s="252" t="str">
        <f>'Extraction IP'!I110</f>
        <v>D0</v>
      </c>
      <c r="N11" s="252" t="str">
        <f>'Extraction IP'!I133</f>
        <v>D0</v>
      </c>
      <c r="O11" s="252" t="str">
        <f>+'Extraction IP'!I146</f>
        <v>D0</v>
      </c>
      <c r="P11" s="252" t="str">
        <f>'Extraction IP'!I154</f>
        <v>D0</v>
      </c>
      <c r="Q11" s="252" t="str">
        <f>'Extraction IP'!I180</f>
        <v>A4</v>
      </c>
      <c r="R11" s="252" t="str">
        <f>'Extraction IP'!I195</f>
        <v>B8</v>
      </c>
      <c r="S11" s="259" t="str">
        <f>'Extraction IP'!I210</f>
        <v>C8</v>
      </c>
      <c r="T11" s="82" t="s">
        <v>1786</v>
      </c>
      <c r="U11" s="83" t="str">
        <f>'Extraction IP'!I235</f>
        <v>N4</v>
      </c>
      <c r="V11" s="260"/>
      <c r="W11" s="260"/>
      <c r="X11" s="80" t="str">
        <f>'Extraction IP'!I246</f>
        <v>N4</v>
      </c>
      <c r="Y11" s="260"/>
      <c r="Z11" s="260"/>
      <c r="AA11" s="80" t="str">
        <f>'Extraction IP'!I278</f>
        <v>D0</v>
      </c>
      <c r="AB11" s="83" t="str">
        <f>'Extraction IP'!I293</f>
        <v>D0</v>
      </c>
      <c r="AC11" s="80" t="str">
        <f>'Extraction IP'!I311</f>
        <v>D0</v>
      </c>
      <c r="AD11" s="260"/>
      <c r="AE11" s="80" t="str">
        <f>'Extraction IP'!I332</f>
        <v>D4</v>
      </c>
      <c r="AF11" s="83" t="str">
        <f>'Extraction IP'!I347</f>
        <v>D0</v>
      </c>
      <c r="AG11" s="80" t="str">
        <f>'Extraction IP'!I362</f>
        <v>D0</v>
      </c>
      <c r="AH11" s="260"/>
      <c r="AI11" s="260"/>
      <c r="AJ11" s="264"/>
      <c r="AK11" s="73"/>
      <c r="AL11" s="70" t="str">
        <f>'Extraction IP'!I386</f>
        <v>O0</v>
      </c>
      <c r="AM11" s="70" t="str">
        <f>'Extraction IP'!I398</f>
        <v>P0</v>
      </c>
      <c r="AN11" s="70" t="str">
        <f>'Extraction IP'!I416</f>
        <v>E0</v>
      </c>
      <c r="AO11" s="70" t="str">
        <f>'Extraction IP'!I434</f>
        <v>B0</v>
      </c>
      <c r="AP11" s="270"/>
      <c r="AQ11" s="70" t="str">
        <f>'Extraction IP'!I455</f>
        <v>B0</v>
      </c>
      <c r="AR11" s="91" t="str">
        <f>'Extraction IP'!I473</f>
        <v>E0</v>
      </c>
      <c r="AS11" s="67"/>
      <c r="AT11" s="64" t="str">
        <f>'Extraction IP'!I491</f>
        <v>D0</v>
      </c>
      <c r="AU11" s="64" t="str">
        <f>'Extraction IP'!I509</f>
        <v>D0</v>
      </c>
      <c r="AV11" s="62" t="str">
        <f>'Extraction IP'!I527</f>
        <v>H0</v>
      </c>
      <c r="AW11" s="64" t="str">
        <f>'Extraction IP'!I542</f>
        <v>D0</v>
      </c>
      <c r="AX11" s="64" t="str">
        <f>'Extraction IP'!I560</f>
        <v>D0</v>
      </c>
      <c r="AY11" s="64" t="str">
        <f>'Extraction IP'!I578</f>
        <v>D0</v>
      </c>
      <c r="AZ11" s="64" t="str">
        <f>'Extraction IP'!I593</f>
        <v>D0</v>
      </c>
      <c r="BA11" s="275"/>
      <c r="BB11" s="276"/>
      <c r="BC11" s="100" t="s">
        <v>1864</v>
      </c>
      <c r="BD11" s="99" t="str">
        <f>'Extraction IP'!I614</f>
        <v>B4</v>
      </c>
      <c r="BE11" s="99" t="str">
        <f>'Extraction IP'!I624</f>
        <v>A0</v>
      </c>
      <c r="BF11" s="99" t="str">
        <f>'Extraction IP'!I634</f>
        <v>B8</v>
      </c>
      <c r="BG11" s="99" t="str">
        <f>'Extraction IP'!I649</f>
        <v>B8</v>
      </c>
      <c r="BH11" s="99" t="str">
        <f>'Extraction IP'!I667</f>
        <v>C8</v>
      </c>
      <c r="BI11" s="99" t="str">
        <f>'Extraction IP'!I685</f>
        <v>B8</v>
      </c>
      <c r="BJ11" s="99" t="str">
        <f>'Extraction IP'!I700</f>
        <v>F8</v>
      </c>
      <c r="BK11" s="99" t="str">
        <f>'Extraction IP'!I715</f>
        <v>B8</v>
      </c>
      <c r="BL11" s="281"/>
      <c r="BM11" s="281"/>
      <c r="BN11" s="282"/>
      <c r="BO11" s="112" t="s">
        <v>1903</v>
      </c>
      <c r="BP11" s="108" t="str">
        <f>'Extraction IP'!I739</f>
        <v>R8</v>
      </c>
      <c r="BQ11" s="108" t="str">
        <f>'Extraction IP'!I749</f>
        <v>R46</v>
      </c>
      <c r="BR11" s="108" t="str">
        <f>'Extraction IP'!I759</f>
        <v>S8</v>
      </c>
      <c r="BS11" s="108" t="str">
        <f>'Extraction IP'!I769</f>
        <v>S48</v>
      </c>
      <c r="BT11" s="108" t="str">
        <f>'Extraction IP'!I779</f>
        <v>I0</v>
      </c>
      <c r="BU11" s="108" t="str">
        <f>'Extraction IP'!I794</f>
        <v>D4</v>
      </c>
      <c r="BV11" s="108" t="str">
        <f>'Extraction IP'!I815</f>
        <v>D0</v>
      </c>
      <c r="BW11" s="108" t="str">
        <f>'Extraction IP'!I836</f>
        <v>D0</v>
      </c>
      <c r="BX11" s="108" t="str">
        <f>'Extraction IP'!I857</f>
        <v>D0</v>
      </c>
      <c r="BY11" s="289"/>
      <c r="BZ11" s="289"/>
      <c r="CA11" s="108" t="str">
        <f>'Extraction IP'!I884</f>
        <v>D0</v>
      </c>
      <c r="CB11" s="108" t="str">
        <f>'Extraction IP'!I902</f>
        <v>D0</v>
      </c>
      <c r="CC11" s="108" t="str">
        <f>'Extraction IP'!I920</f>
        <v>B0</v>
      </c>
      <c r="CD11" s="108" t="str">
        <f>'Extraction IP'!I938</f>
        <v>D0</v>
      </c>
      <c r="CE11" s="108" t="str">
        <f>'Extraction IP'!I956</f>
        <v>B0</v>
      </c>
      <c r="CF11" s="289"/>
      <c r="CG11" s="290"/>
      <c r="CH11" s="56"/>
      <c r="CI11" s="54" t="str">
        <f>'Extraction IP'!I980</f>
        <v>D0</v>
      </c>
      <c r="CJ11" s="54" t="str">
        <f>'Extraction IP'!I1004</f>
        <v>D0</v>
      </c>
      <c r="CK11" s="54" t="str">
        <f>'Extraction IP'!I1028</f>
        <v>H0</v>
      </c>
      <c r="CL11" s="54" t="str">
        <f>'Extraction IP'!I1043</f>
        <v>D0</v>
      </c>
      <c r="CM11" s="54" t="str">
        <f>'Extraction IP'!I1060</f>
        <v>C8</v>
      </c>
      <c r="CN11" s="54" t="str">
        <f>'Extraction IP'!I1077</f>
        <v>C4</v>
      </c>
      <c r="CO11" s="54" t="str">
        <f>'Extraction IP'!I1092</f>
        <v>C4</v>
      </c>
      <c r="CP11" s="300"/>
      <c r="CQ11" s="301"/>
      <c r="CR11" s="122" t="s">
        <v>1999</v>
      </c>
      <c r="CS11" s="306"/>
      <c r="CT11" s="306"/>
      <c r="CU11" s="306"/>
      <c r="CV11" s="306"/>
      <c r="CW11" s="306"/>
      <c r="CX11" s="306"/>
      <c r="CY11" s="306"/>
      <c r="CZ11" s="306"/>
      <c r="DA11" s="306"/>
      <c r="DB11" s="306"/>
      <c r="DC11" s="308"/>
      <c r="DD11" s="137" t="s">
        <v>2010</v>
      </c>
      <c r="DE11" s="314" t="str">
        <f>'Extraction IP'!I1177</f>
        <v>M0</v>
      </c>
      <c r="DF11" s="312"/>
      <c r="DG11" s="312"/>
      <c r="DH11" s="315" t="str">
        <f>'Extraction IP'!I1197</f>
        <v>M0</v>
      </c>
      <c r="DI11" s="312"/>
      <c r="DJ11" s="312"/>
      <c r="DK11" s="315" t="str">
        <f>'Extraction IP'!I1217</f>
        <v>C0</v>
      </c>
      <c r="DL11" s="315" t="str">
        <f>'Extraction IP'!I1232</f>
        <v>C0</v>
      </c>
      <c r="DM11" s="315" t="str">
        <f>'Extraction IP'!I1250</f>
        <v>C0</v>
      </c>
      <c r="DN11" s="315" t="str">
        <f>'Extraction IP'!I1268</f>
        <v>C0</v>
      </c>
      <c r="DO11" s="316" t="str">
        <f>'Extraction IP'!I1289</f>
        <v>C0</v>
      </c>
    </row>
    <row r="12" spans="1:119" ht="16.5" thickTop="1" thickBot="1" x14ac:dyDescent="0.3">
      <c r="C12" s="241" t="s">
        <v>1733</v>
      </c>
      <c r="D12" s="67"/>
      <c r="E12" s="65"/>
      <c r="F12" s="65"/>
      <c r="G12" s="62" t="str">
        <f>'Extraction IP'!I32</f>
        <v>D4</v>
      </c>
      <c r="H12" s="63" t="str">
        <f>'Extraction IP'!I50</f>
        <v>D4</v>
      </c>
      <c r="I12" s="145"/>
      <c r="J12" s="252" t="str">
        <f>'Extraction IP'!I59</f>
        <v>J0</v>
      </c>
      <c r="K12" s="252" t="str">
        <f>'Extraction IP'!I77</f>
        <v>J0</v>
      </c>
      <c r="L12" s="252" t="str">
        <f>'Extraction IP'!I94</f>
        <v>H4</v>
      </c>
      <c r="M12" s="252" t="str">
        <f>'Extraction IP'!I109</f>
        <v>D4</v>
      </c>
      <c r="N12" s="252" t="str">
        <f>'Extraction IP'!I132</f>
        <v>D4</v>
      </c>
      <c r="O12" s="252" t="str">
        <f>+'Extraction IP'!I142</f>
        <v>D4</v>
      </c>
      <c r="P12" s="252" t="str">
        <f>'Extraction IP'!I168</f>
        <v>D4</v>
      </c>
      <c r="Q12" s="252" t="str">
        <f>'Extraction IP'!I181</f>
        <v>D0</v>
      </c>
      <c r="R12" s="252" t="str">
        <f>'Extraction IP'!I196</f>
        <v>B4</v>
      </c>
      <c r="S12" s="259" t="str">
        <f>'Extraction IP'!I211</f>
        <v>B8</v>
      </c>
      <c r="T12" s="79" t="s">
        <v>1787</v>
      </c>
      <c r="U12" s="83" t="str">
        <f>'Extraction IP'!I221</f>
        <v>N8</v>
      </c>
      <c r="V12" s="261"/>
      <c r="W12" s="261"/>
      <c r="X12" s="80" t="str">
        <f>'Extraction IP'!I261</f>
        <v>N4</v>
      </c>
      <c r="Y12" s="261"/>
      <c r="Z12" s="261"/>
      <c r="AA12" s="80" t="str">
        <f>'Extraction IP'!I279</f>
        <v>D4</v>
      </c>
      <c r="AB12" s="83" t="str">
        <f>'Extraction IP'!I294</f>
        <v>D4</v>
      </c>
      <c r="AC12" s="80" t="str">
        <f>'Extraction IP'!I312</f>
        <v>D4</v>
      </c>
      <c r="AD12" s="261"/>
      <c r="AE12" s="80" t="str">
        <f>'Extraction IP'!I333</f>
        <v>D4</v>
      </c>
      <c r="AF12" s="83" t="str">
        <f>'Extraction IP'!I348</f>
        <v>D4</v>
      </c>
      <c r="AG12" s="80" t="str">
        <f>'Extraction IP'!I363</f>
        <v>D4</v>
      </c>
      <c r="AH12" s="261"/>
      <c r="AI12" s="261"/>
      <c r="AJ12" s="262"/>
      <c r="AK12" s="73"/>
      <c r="AL12" s="70" t="str">
        <f>'Extraction IP'!I387</f>
        <v>O4</v>
      </c>
      <c r="AM12" s="70" t="str">
        <f>'Extraction IP'!I399</f>
        <v>P4</v>
      </c>
      <c r="AN12" s="70" t="str">
        <f>'Extraction IP'!I417</f>
        <v>E4</v>
      </c>
      <c r="AO12" s="70" t="str">
        <f>'Extraction IP'!I435</f>
        <v>B4</v>
      </c>
      <c r="AP12" s="270"/>
      <c r="AQ12" s="70" t="str">
        <f>'Extraction IP'!I456</f>
        <v>B4</v>
      </c>
      <c r="AR12" s="91" t="str">
        <f>'Extraction IP'!I474</f>
        <v>E0</v>
      </c>
      <c r="AS12" s="67"/>
      <c r="AT12" s="64" t="str">
        <f>'Extraction IP'!I492</f>
        <v>D4</v>
      </c>
      <c r="AU12" s="64" t="str">
        <f>'Extraction IP'!I510</f>
        <v>D4</v>
      </c>
      <c r="AV12" s="62" t="str">
        <f>'Extraction IP'!I528</f>
        <v>H4</v>
      </c>
      <c r="AW12" s="64" t="str">
        <f>'Extraction IP'!I543</f>
        <v>D4</v>
      </c>
      <c r="AX12" s="64" t="str">
        <f>'Extraction IP'!I561</f>
        <v>D4</v>
      </c>
      <c r="AY12" s="64" t="str">
        <f>'Extraction IP'!I579</f>
        <v>D4</v>
      </c>
      <c r="AZ12" s="64" t="str">
        <f>'Extraction IP'!I594</f>
        <v>D4</v>
      </c>
      <c r="BA12" s="275"/>
      <c r="BB12" s="276"/>
      <c r="BC12" s="98" t="s">
        <v>1865</v>
      </c>
      <c r="BD12" s="279"/>
      <c r="BE12" s="99"/>
      <c r="BF12" s="99" t="str">
        <f>'Extraction IP'!I635</f>
        <v>B4</v>
      </c>
      <c r="BG12" s="99" t="str">
        <f>'Extraction IP'!I650</f>
        <v>B4</v>
      </c>
      <c r="BH12" s="99" t="str">
        <f>'Extraction IP'!I668</f>
        <v>C4</v>
      </c>
      <c r="BI12" s="99" t="str">
        <f>'Extraction IP'!I686</f>
        <v>B4</v>
      </c>
      <c r="BJ12" s="99" t="str">
        <f>'Extraction IP'!I701</f>
        <v>F4</v>
      </c>
      <c r="BK12" s="99" t="str">
        <f>'Extraction IP'!I716</f>
        <v>B4</v>
      </c>
      <c r="BL12" s="279"/>
      <c r="BM12" s="279"/>
      <c r="BN12" s="280"/>
      <c r="BO12" s="111" t="s">
        <v>1904</v>
      </c>
      <c r="BP12" s="287"/>
      <c r="BQ12" s="287"/>
      <c r="BR12" s="287"/>
      <c r="BS12" s="287"/>
      <c r="BT12" s="108" t="str">
        <f>'Extraction IP'!I780</f>
        <v>I4</v>
      </c>
      <c r="BU12" s="108" t="str">
        <f>'Extraction IP'!I795</f>
        <v>D8</v>
      </c>
      <c r="BV12" s="108" t="str">
        <f>'Extraction IP'!I816</f>
        <v>D4</v>
      </c>
      <c r="BW12" s="108" t="str">
        <f>'Extraction IP'!I837</f>
        <v>D4</v>
      </c>
      <c r="BX12" s="108" t="str">
        <f>'Extraction IP'!I858</f>
        <v>D4</v>
      </c>
      <c r="BY12" s="287"/>
      <c r="BZ12" s="287"/>
      <c r="CA12" s="108" t="str">
        <f>'Extraction IP'!I885</f>
        <v>D4</v>
      </c>
      <c r="CB12" s="108" t="str">
        <f>'Extraction IP'!I903</f>
        <v>D4</v>
      </c>
      <c r="CC12" s="108" t="str">
        <f>'Extraction IP'!I921</f>
        <v>B4</v>
      </c>
      <c r="CD12" s="108" t="str">
        <f>'Extraction IP'!I939</f>
        <v>D4</v>
      </c>
      <c r="CE12" s="108" t="str">
        <f>'Extraction IP'!I957</f>
        <v>B4</v>
      </c>
      <c r="CF12" s="287"/>
      <c r="CG12" s="288"/>
      <c r="CH12" s="56"/>
      <c r="CI12" s="54" t="str">
        <f>'Extraction IP'!I981</f>
        <v>D4</v>
      </c>
      <c r="CJ12" s="54" t="str">
        <f>'Extraction IP'!I1005</f>
        <v>D4</v>
      </c>
      <c r="CK12" s="54" t="str">
        <f>'Extraction IP'!I1029</f>
        <v>H4</v>
      </c>
      <c r="CL12" s="54" t="str">
        <f>'Extraction IP'!I1044</f>
        <v>D4</v>
      </c>
      <c r="CM12" s="54" t="str">
        <f>'Extraction IP'!I1061</f>
        <v>D0</v>
      </c>
      <c r="CN12" s="54" t="str">
        <f>'Extraction IP'!I1078</f>
        <v>C8</v>
      </c>
      <c r="CO12" s="54" t="str">
        <f>'Extraction IP'!I1093</f>
        <v>C8</v>
      </c>
      <c r="CP12" s="300"/>
      <c r="CQ12" s="301"/>
      <c r="CR12" s="124" t="s">
        <v>2000</v>
      </c>
      <c r="CS12" s="309"/>
      <c r="CT12" s="309"/>
      <c r="CU12" s="309"/>
      <c r="CV12" s="309"/>
      <c r="CW12" s="309"/>
      <c r="CX12" s="309"/>
      <c r="CY12" s="309"/>
      <c r="CZ12" s="309"/>
      <c r="DA12" s="309"/>
      <c r="DB12" s="309"/>
      <c r="DC12" s="310"/>
      <c r="DD12" s="136" t="s">
        <v>2011</v>
      </c>
      <c r="DE12" s="314" t="str">
        <f>'Extraction IP'!I1178</f>
        <v>M4</v>
      </c>
      <c r="DF12" s="312"/>
      <c r="DG12" s="312"/>
      <c r="DH12" s="315" t="str">
        <f>'Extraction IP'!I1198</f>
        <v>M4</v>
      </c>
      <c r="DI12" s="312"/>
      <c r="DJ12" s="312"/>
      <c r="DK12" s="315" t="str">
        <f>'Extraction IP'!I1218</f>
        <v>C4</v>
      </c>
      <c r="DL12" s="315" t="str">
        <f>'Extraction IP'!I1233</f>
        <v>C4</v>
      </c>
      <c r="DM12" s="315" t="str">
        <f>'Extraction IP'!I1251</f>
        <v>C4</v>
      </c>
      <c r="DN12" s="315" t="str">
        <f>'Extraction IP'!I1269</f>
        <v>C4</v>
      </c>
      <c r="DO12" s="316" t="str">
        <f>'Extraction IP'!I1290</f>
        <v>C4</v>
      </c>
    </row>
    <row r="13" spans="1:119" ht="15.75" thickBot="1" x14ac:dyDescent="0.3">
      <c r="C13" s="241" t="s">
        <v>1732</v>
      </c>
      <c r="D13" s="67"/>
      <c r="E13" s="65"/>
      <c r="F13" s="65"/>
      <c r="G13" s="62" t="str">
        <f>'Extraction IP'!I33</f>
        <v>D8</v>
      </c>
      <c r="H13" s="63" t="str">
        <f>'Extraction IP'!I51</f>
        <v>D8</v>
      </c>
      <c r="I13" s="145"/>
      <c r="J13" s="252" t="str">
        <f>'Extraction IP'!I62</f>
        <v>J4</v>
      </c>
      <c r="K13" s="252" t="str">
        <f>'Extraction IP'!I76</f>
        <v>J4</v>
      </c>
      <c r="L13" s="252" t="str">
        <f>'Extraction IP'!I93</f>
        <v>H8</v>
      </c>
      <c r="M13" s="252" t="str">
        <f>'Extraction IP'!I108</f>
        <v>D8</v>
      </c>
      <c r="N13" s="252" t="str">
        <f>'Extraction IP'!I131</f>
        <v>D8</v>
      </c>
      <c r="O13" s="252" t="str">
        <f>+'Extraction IP'!I141</f>
        <v>D8</v>
      </c>
      <c r="P13" s="252" t="str">
        <f>'Extraction IP'!I167</f>
        <v>D8</v>
      </c>
      <c r="Q13" s="252" t="str">
        <f>'Extraction IP'!I182</f>
        <v>C8</v>
      </c>
      <c r="R13" s="252" t="str">
        <f>'Extraction IP'!I197</f>
        <v>B0</v>
      </c>
      <c r="S13" s="259" t="str">
        <f>'Extraction IP'!I212</f>
        <v>B4</v>
      </c>
      <c r="T13" s="82" t="s">
        <v>1788</v>
      </c>
      <c r="U13" s="83" t="str">
        <f>'Extraction IP'!I236</f>
        <v>N8</v>
      </c>
      <c r="V13" s="260"/>
      <c r="W13" s="260"/>
      <c r="X13" s="80" t="str">
        <f>'Extraction IP'!I247</f>
        <v>N8</v>
      </c>
      <c r="Y13" s="260"/>
      <c r="Z13" s="260"/>
      <c r="AA13" s="80" t="str">
        <f>'Extraction IP'!I280</f>
        <v>D8</v>
      </c>
      <c r="AB13" s="83" t="str">
        <f>'Extraction IP'!I295</f>
        <v>D8</v>
      </c>
      <c r="AC13" s="80" t="str">
        <f>'Extraction IP'!I313</f>
        <v>D8</v>
      </c>
      <c r="AD13" s="260"/>
      <c r="AE13" s="80" t="str">
        <f>'Extraction IP'!I334</f>
        <v>D8</v>
      </c>
      <c r="AF13" s="83" t="str">
        <f>'Extraction IP'!I349</f>
        <v>D8</v>
      </c>
      <c r="AG13" s="80" t="str">
        <f>'Extraction IP'!I364</f>
        <v>D8</v>
      </c>
      <c r="AH13" s="260"/>
      <c r="AI13" s="260"/>
      <c r="AJ13" s="264"/>
      <c r="AK13" s="73"/>
      <c r="AL13" s="70" t="str">
        <f>'Extraction IP'!I388</f>
        <v>O8</v>
      </c>
      <c r="AM13" s="70" t="str">
        <f>'Extraction IP'!I400</f>
        <v>P8</v>
      </c>
      <c r="AN13" s="70" t="str">
        <f>'Extraction IP'!I418</f>
        <v>E8</v>
      </c>
      <c r="AO13" s="70" t="str">
        <f>'Extraction IP'!I436</f>
        <v>B8</v>
      </c>
      <c r="AP13" s="270"/>
      <c r="AQ13" s="70" t="str">
        <f>'Extraction IP'!I457</f>
        <v>B8</v>
      </c>
      <c r="AR13" s="91" t="str">
        <f>'Extraction IP'!I475</f>
        <v>E8</v>
      </c>
      <c r="AS13" s="67"/>
      <c r="AT13" s="64" t="str">
        <f>'Extraction IP'!I493</f>
        <v>D8</v>
      </c>
      <c r="AU13" s="64" t="str">
        <f>'Extraction IP'!I511</f>
        <v>D8</v>
      </c>
      <c r="AV13" s="62" t="str">
        <f>'Extraction IP'!I529</f>
        <v>H8</v>
      </c>
      <c r="AW13" s="64" t="str">
        <f>'Extraction IP'!I544</f>
        <v>D8</v>
      </c>
      <c r="AX13" s="64" t="str">
        <f>'Extraction IP'!I562</f>
        <v>D8</v>
      </c>
      <c r="AY13" s="64" t="str">
        <f>'Extraction IP'!I580</f>
        <v>D8</v>
      </c>
      <c r="AZ13" s="64" t="str">
        <f>'Extraction IP'!I595</f>
        <v>D8</v>
      </c>
      <c r="BA13" s="275"/>
      <c r="BB13" s="276"/>
      <c r="BC13" s="101"/>
      <c r="BD13" s="283"/>
      <c r="BE13" s="283"/>
      <c r="BF13" s="99" t="str">
        <f>'Extraction IP'!I636</f>
        <v>B0</v>
      </c>
      <c r="BG13" s="99" t="str">
        <f>'Extraction IP'!I651</f>
        <v>B0</v>
      </c>
      <c r="BH13" s="99" t="str">
        <f>'Extraction IP'!I669</f>
        <v>C0</v>
      </c>
      <c r="BI13" s="99" t="str">
        <f>'Extraction IP'!I687</f>
        <v>B0</v>
      </c>
      <c r="BJ13" s="99" t="str">
        <f>'Extraction IP'!I702</f>
        <v>F0</v>
      </c>
      <c r="BK13" s="99" t="str">
        <f>'Extraction IP'!I717</f>
        <v>B0</v>
      </c>
      <c r="BL13" s="283"/>
      <c r="BM13" s="283"/>
      <c r="BN13" s="284"/>
      <c r="BO13" s="112" t="s">
        <v>1905</v>
      </c>
      <c r="BP13" s="289"/>
      <c r="BQ13" s="289"/>
      <c r="BR13" s="289"/>
      <c r="BS13" s="289"/>
      <c r="BT13" s="108" t="str">
        <f>'Extraction IP'!I781</f>
        <v>I8</v>
      </c>
      <c r="BU13" s="108" t="str">
        <f>'Extraction IP'!I796</f>
        <v>E0</v>
      </c>
      <c r="BV13" s="108" t="str">
        <f>'Extraction IP'!I817</f>
        <v>D8</v>
      </c>
      <c r="BW13" s="108" t="str">
        <f>'Extraction IP'!I838</f>
        <v>D8</v>
      </c>
      <c r="BX13" s="108" t="str">
        <f>'Extraction IP'!I859</f>
        <v>D8</v>
      </c>
      <c r="BY13" s="289"/>
      <c r="BZ13" s="289"/>
      <c r="CA13" s="108" t="str">
        <f>'Extraction IP'!I886</f>
        <v>D8</v>
      </c>
      <c r="CB13" s="108" t="str">
        <f>'Extraction IP'!I904</f>
        <v>D8</v>
      </c>
      <c r="CC13" s="108" t="str">
        <f>'Extraction IP'!I922</f>
        <v>B8</v>
      </c>
      <c r="CD13" s="108" t="str">
        <f>'Extraction IP'!I940</f>
        <v>D8</v>
      </c>
      <c r="CE13" s="108" t="str">
        <f>'Extraction IP'!I958</f>
        <v>B8</v>
      </c>
      <c r="CF13" s="289"/>
      <c r="CG13" s="290"/>
      <c r="CH13" s="56"/>
      <c r="CI13" s="54" t="str">
        <f>'Extraction IP'!I982</f>
        <v>D8</v>
      </c>
      <c r="CJ13" s="54" t="str">
        <f>'Extraction IP'!I1006</f>
        <v>D8</v>
      </c>
      <c r="CK13" s="54" t="str">
        <f>'Extraction IP'!I1030</f>
        <v>H8</v>
      </c>
      <c r="CL13" s="54" t="str">
        <f>'Extraction IP'!I1045</f>
        <v>D8</v>
      </c>
      <c r="CM13" s="54" t="str">
        <f>'Extraction IP'!I1062</f>
        <v>D4</v>
      </c>
      <c r="CN13" s="54" t="str">
        <f>'Extraction IP'!I1079</f>
        <v>D0</v>
      </c>
      <c r="CO13" s="54" t="str">
        <f>'Extraction IP'!I1094</f>
        <v>D0</v>
      </c>
      <c r="CP13" s="300"/>
      <c r="CQ13" s="301"/>
      <c r="CR13" s="125"/>
      <c r="CS13" s="125"/>
      <c r="CT13" s="125"/>
      <c r="CU13" s="125"/>
      <c r="CV13" s="125"/>
      <c r="CW13" s="125"/>
      <c r="CX13" s="125"/>
      <c r="CY13" s="125"/>
      <c r="CZ13" s="125"/>
      <c r="DA13" s="125"/>
      <c r="DB13" s="125"/>
      <c r="DC13" s="125"/>
      <c r="DD13" s="133"/>
      <c r="DE13" s="314" t="str">
        <f>'Extraction IP'!I1179</f>
        <v>M8</v>
      </c>
      <c r="DF13" s="312"/>
      <c r="DG13" s="312"/>
      <c r="DH13" s="315" t="str">
        <f>'Extraction IP'!I1199</f>
        <v>M8</v>
      </c>
      <c r="DI13" s="312"/>
      <c r="DJ13" s="312"/>
      <c r="DK13" s="315" t="str">
        <f>'Extraction IP'!I1219</f>
        <v>C8</v>
      </c>
      <c r="DL13" s="315" t="str">
        <f>'Extraction IP'!I1234</f>
        <v>C8</v>
      </c>
      <c r="DM13" s="315" t="str">
        <f>'Extraction IP'!I1252</f>
        <v>C8</v>
      </c>
      <c r="DN13" s="315" t="str">
        <f>'Extraction IP'!I1270</f>
        <v>C8</v>
      </c>
      <c r="DO13" s="316" t="str">
        <f>'Extraction IP'!I1291</f>
        <v>C8</v>
      </c>
    </row>
    <row r="14" spans="1:119" ht="15.75" thickBot="1" x14ac:dyDescent="0.3">
      <c r="C14" s="241" t="s">
        <v>2028</v>
      </c>
      <c r="D14" s="67"/>
      <c r="E14" s="253"/>
      <c r="F14" s="65"/>
      <c r="G14" s="62" t="str">
        <f>'Extraction IP'!I34</f>
        <v>F0</v>
      </c>
      <c r="H14" s="63" t="str">
        <f>'Extraction IP'!I52</f>
        <v>F0</v>
      </c>
      <c r="I14" s="145"/>
      <c r="J14" s="252" t="str">
        <f>'Extraction IP'!I58</f>
        <v>J8</v>
      </c>
      <c r="K14" s="252" t="str">
        <f>'Extraction IP'!I75</f>
        <v>J8</v>
      </c>
      <c r="L14" s="252" t="str">
        <f>'Extraction IP'!I87</f>
        <v>I0</v>
      </c>
      <c r="M14" s="252" t="str">
        <f>'Extraction IP'!I103</f>
        <v>F0</v>
      </c>
      <c r="N14" s="252" t="str">
        <f>'Extraction IP'!I130</f>
        <v>F0</v>
      </c>
      <c r="O14" s="252" t="str">
        <f>+'Extraction IP'!I136</f>
        <v>F0</v>
      </c>
      <c r="P14" s="252" t="str">
        <f>'Extraction IP'!I166</f>
        <v>F0</v>
      </c>
      <c r="Q14" s="252" t="str">
        <f>'Extraction IP'!I183</f>
        <v>B8</v>
      </c>
      <c r="R14" s="252" t="str">
        <f>'Extraction IP'!I198</f>
        <v>A8</v>
      </c>
      <c r="S14" s="259" t="str">
        <f>'Extraction IP'!I213</f>
        <v>B0</v>
      </c>
      <c r="T14" s="79" t="s">
        <v>1789</v>
      </c>
      <c r="U14" s="83" t="str">
        <f>'Extraction IP'!I222</f>
        <v>O0</v>
      </c>
      <c r="V14" s="261"/>
      <c r="W14" s="261"/>
      <c r="X14" s="80" t="str">
        <f>'Extraction IP'!I262</f>
        <v>N8</v>
      </c>
      <c r="Y14" s="261"/>
      <c r="Z14" s="261"/>
      <c r="AA14" s="80" t="str">
        <f>'Extraction IP'!I281</f>
        <v>H0</v>
      </c>
      <c r="AB14" s="83" t="str">
        <f>'Extraction IP'!I296</f>
        <v>F0</v>
      </c>
      <c r="AC14" s="80" t="str">
        <f>'Extraction IP'!I314</f>
        <v>F0</v>
      </c>
      <c r="AD14" s="261"/>
      <c r="AE14" s="80" t="str">
        <f>'Extraction IP'!I335</f>
        <v>F0</v>
      </c>
      <c r="AF14" s="83" t="str">
        <f>'Extraction IP'!I350</f>
        <v>F0</v>
      </c>
      <c r="AG14" s="80" t="str">
        <f>'Extraction IP'!I365</f>
        <v>F0</v>
      </c>
      <c r="AH14" s="261"/>
      <c r="AI14" s="261"/>
      <c r="AJ14" s="262"/>
      <c r="AK14" s="73"/>
      <c r="AL14" s="270"/>
      <c r="AM14" s="70" t="str">
        <f>'Extraction IP'!I401</f>
        <v>H0</v>
      </c>
      <c r="AN14" s="70" t="str">
        <f>'Extraction IP'!I419</f>
        <v>F0</v>
      </c>
      <c r="AO14" s="70" t="str">
        <f>'Extraction IP'!I437</f>
        <v>E0</v>
      </c>
      <c r="AP14" s="270"/>
      <c r="AQ14" s="70" t="str">
        <f>'Extraction IP'!I458</f>
        <v>A0</v>
      </c>
      <c r="AR14" s="91" t="str">
        <f>'Extraction IP'!I476</f>
        <v>F0</v>
      </c>
      <c r="AS14" s="67"/>
      <c r="AT14" s="64" t="str">
        <f>'Extraction IP'!I494</f>
        <v>E0</v>
      </c>
      <c r="AU14" s="64" t="str">
        <f>'Extraction IP'!I512</f>
        <v>E0</v>
      </c>
      <c r="AV14" s="62" t="str">
        <f>'Extraction IP'!I530</f>
        <v>I0</v>
      </c>
      <c r="AW14" s="64" t="str">
        <f>'Extraction IP'!I545</f>
        <v>F0</v>
      </c>
      <c r="AX14" s="64" t="str">
        <f>'Extraction IP'!I563</f>
        <v>F0</v>
      </c>
      <c r="AY14" s="64" t="str">
        <f>'Extraction IP'!I581</f>
        <v>F0</v>
      </c>
      <c r="AZ14" s="64" t="str">
        <f>'Extraction IP'!I596</f>
        <v>F0</v>
      </c>
      <c r="BA14" s="275"/>
      <c r="BB14" s="276"/>
      <c r="BC14" s="101"/>
      <c r="BD14" s="283"/>
      <c r="BE14" s="283"/>
      <c r="BF14" s="99" t="str">
        <f>'Extraction IP'!I637</f>
        <v>I8</v>
      </c>
      <c r="BG14" s="99" t="str">
        <f>'Extraction IP'!I652</f>
        <v>A8</v>
      </c>
      <c r="BH14" s="99" t="str">
        <f>'Extraction IP'!I670</f>
        <v>B8</v>
      </c>
      <c r="BI14" s="99" t="str">
        <f>'Extraction IP'!I688</f>
        <v>A8</v>
      </c>
      <c r="BJ14" s="99" t="str">
        <f>'Extraction IP'!I703</f>
        <v>D8</v>
      </c>
      <c r="BK14" s="99" t="str">
        <f>'Extraction IP'!I718</f>
        <v>A8</v>
      </c>
      <c r="BL14" s="283"/>
      <c r="BM14" s="283"/>
      <c r="BN14" s="284"/>
      <c r="BO14" s="112" t="s">
        <v>1906</v>
      </c>
      <c r="BP14" s="289"/>
      <c r="BQ14" s="289"/>
      <c r="BR14" s="289"/>
      <c r="BS14" s="289"/>
      <c r="BT14" s="108" t="str">
        <f>'Extraction IP'!I782</f>
        <v>H0</v>
      </c>
      <c r="BU14" s="108" t="str">
        <f>'Extraction IP'!I797</f>
        <v>E4</v>
      </c>
      <c r="BV14" s="108" t="str">
        <f>'Extraction IP'!I818</f>
        <v>E0</v>
      </c>
      <c r="BW14" s="108" t="str">
        <f>'Extraction IP'!I839</f>
        <v>E0</v>
      </c>
      <c r="BX14" s="108" t="str">
        <f>'Extraction IP'!I860</f>
        <v>E0</v>
      </c>
      <c r="BY14" s="289"/>
      <c r="BZ14" s="289"/>
      <c r="CA14" s="108" t="str">
        <f>'Extraction IP'!I887</f>
        <v>E0</v>
      </c>
      <c r="CB14" s="108" t="str">
        <f>'Extraction IP'!I905</f>
        <v>E0</v>
      </c>
      <c r="CC14" s="108" t="str">
        <f>'Extraction IP'!I923</f>
        <v>A0</v>
      </c>
      <c r="CD14" s="108" t="str">
        <f>'Extraction IP'!I941</f>
        <v>E0</v>
      </c>
      <c r="CE14" s="108" t="str">
        <f>'Extraction IP'!I959</f>
        <v>A0</v>
      </c>
      <c r="CF14" s="289"/>
      <c r="CG14" s="290"/>
      <c r="CH14" s="56"/>
      <c r="CI14" s="54" t="str">
        <f>'Extraction IP'!I983</f>
        <v>E0</v>
      </c>
      <c r="CJ14" s="54" t="str">
        <f>'Extraction IP'!I1007</f>
        <v>E0</v>
      </c>
      <c r="CK14" s="54" t="str">
        <f>'Extraction IP'!I1031</f>
        <v>I0</v>
      </c>
      <c r="CL14" s="54" t="str">
        <f>'Extraction IP'!I1046</f>
        <v>F0</v>
      </c>
      <c r="CM14" s="54" t="str">
        <f>'Extraction IP'!I1063</f>
        <v>D8</v>
      </c>
      <c r="CN14" s="54" t="str">
        <f>'Extraction IP'!I1080</f>
        <v>D4</v>
      </c>
      <c r="CO14" s="54" t="str">
        <f>'Extraction IP'!I1095</f>
        <v>D4</v>
      </c>
      <c r="CP14" s="300"/>
      <c r="CQ14" s="301"/>
      <c r="CR14"/>
      <c r="CS14"/>
      <c r="CT14"/>
      <c r="CU14"/>
      <c r="CV14"/>
      <c r="CW14"/>
      <c r="CX14"/>
      <c r="CY14"/>
      <c r="CZ14"/>
      <c r="DA14"/>
      <c r="DB14"/>
      <c r="DC14"/>
      <c r="DD14" s="133"/>
      <c r="DE14" s="314" t="str">
        <f>'Extraction IP'!I1180</f>
        <v>O0</v>
      </c>
      <c r="DF14" s="312"/>
      <c r="DG14" s="312"/>
      <c r="DH14" s="315" t="str">
        <f>'Extraction IP'!I1200</f>
        <v>O0</v>
      </c>
      <c r="DI14" s="312"/>
      <c r="DJ14" s="312"/>
      <c r="DK14" s="315" t="str">
        <f>'Extraction IP'!I1220</f>
        <v>D0</v>
      </c>
      <c r="DL14" s="315" t="str">
        <f>'Extraction IP'!I1235</f>
        <v>D0</v>
      </c>
      <c r="DM14" s="315" t="str">
        <f>'Extraction IP'!I1253</f>
        <v>D0</v>
      </c>
      <c r="DN14" s="315" t="str">
        <f>'Extraction IP'!I1271</f>
        <v>D0</v>
      </c>
      <c r="DO14" s="316" t="str">
        <f>'Extraction IP'!I1292</f>
        <v>D0</v>
      </c>
    </row>
    <row r="15" spans="1:119" ht="15.75" thickBot="1" x14ac:dyDescent="0.3">
      <c r="C15" s="241" t="s">
        <v>2027</v>
      </c>
      <c r="D15" s="67"/>
      <c r="E15" s="65"/>
      <c r="F15" s="65"/>
      <c r="G15" s="62" t="str">
        <f>'Extraction IP'!I35</f>
        <v>F4</v>
      </c>
      <c r="H15" s="63" t="str">
        <f>'Extraction IP'!I53</f>
        <v>F4</v>
      </c>
      <c r="I15" s="145"/>
      <c r="J15" s="255"/>
      <c r="K15" s="255"/>
      <c r="L15" s="252" t="str">
        <f>'Extraction IP'!I86</f>
        <v>I4</v>
      </c>
      <c r="M15" s="252" t="str">
        <f>'Extraction IP'!I102</f>
        <v>F4</v>
      </c>
      <c r="N15" s="252" t="str">
        <f>'Extraction IP'!I129</f>
        <v>F4</v>
      </c>
      <c r="O15" s="252" t="str">
        <f>+'Extraction IP'!I135</f>
        <v>F4</v>
      </c>
      <c r="P15" s="252" t="str">
        <f>'Extraction IP'!I163</f>
        <v>F4</v>
      </c>
      <c r="Q15" s="252" t="str">
        <f>'Extraction IP'!I184</f>
        <v>B4</v>
      </c>
      <c r="R15" s="252" t="str">
        <f>'Extraction IP'!I199</f>
        <v>A0</v>
      </c>
      <c r="S15" s="259" t="str">
        <f>'Extraction IP'!I214</f>
        <v>A4</v>
      </c>
      <c r="T15" s="82" t="s">
        <v>1790</v>
      </c>
      <c r="U15" s="83" t="str">
        <f>'Extraction IP'!I237</f>
        <v>O0</v>
      </c>
      <c r="V15" s="260"/>
      <c r="W15" s="260"/>
      <c r="X15" s="80" t="str">
        <f>'Extraction IP'!I248</f>
        <v>O0</v>
      </c>
      <c r="Y15" s="260"/>
      <c r="Z15" s="260"/>
      <c r="AA15" s="80" t="str">
        <f>'Extraction IP'!I282</f>
        <v>H4</v>
      </c>
      <c r="AB15" s="83" t="str">
        <f>'Extraction IP'!I297</f>
        <v>F4</v>
      </c>
      <c r="AC15" s="80" t="str">
        <f>'Extraction IP'!I315</f>
        <v>F4</v>
      </c>
      <c r="AD15" s="260"/>
      <c r="AE15" s="80" t="str">
        <f>'Extraction IP'!I336</f>
        <v>F4</v>
      </c>
      <c r="AF15" s="83" t="str">
        <f>'Extraction IP'!I351</f>
        <v>F4</v>
      </c>
      <c r="AG15" s="80" t="str">
        <f>'Extraction IP'!I366</f>
        <v>F4</v>
      </c>
      <c r="AH15" s="260"/>
      <c r="AI15" s="260"/>
      <c r="AJ15" s="264"/>
      <c r="AK15" s="73"/>
      <c r="AL15" s="270"/>
      <c r="AM15" s="70" t="str">
        <f>'Extraction IP'!I402</f>
        <v>H4</v>
      </c>
      <c r="AN15" s="70" t="str">
        <f>'Extraction IP'!I420</f>
        <v>F4</v>
      </c>
      <c r="AO15" s="70" t="str">
        <f>'Extraction IP'!I438</f>
        <v>E0</v>
      </c>
      <c r="AP15" s="270"/>
      <c r="AQ15" s="70" t="str">
        <f>'Extraction IP'!I459</f>
        <v>A0</v>
      </c>
      <c r="AR15" s="91" t="str">
        <f>'Extraction IP'!I477</f>
        <v>F4</v>
      </c>
      <c r="AS15" s="67"/>
      <c r="AT15" s="64" t="str">
        <f>'Extraction IP'!I495</f>
        <v>E4</v>
      </c>
      <c r="AU15" s="64" t="str">
        <f>'Extraction IP'!I513</f>
        <v>E4</v>
      </c>
      <c r="AV15" s="62" t="str">
        <f>'Extraction IP'!I531</f>
        <v>I4</v>
      </c>
      <c r="AW15" s="64" t="str">
        <f>'Extraction IP'!I546</f>
        <v>F4</v>
      </c>
      <c r="AX15" s="64" t="str">
        <f>'Extraction IP'!I564</f>
        <v>F4</v>
      </c>
      <c r="AY15" s="64" t="str">
        <f>'Extraction IP'!I582</f>
        <v>F4</v>
      </c>
      <c r="AZ15" s="64" t="str">
        <f>'Extraction IP'!I597</f>
        <v>F4</v>
      </c>
      <c r="BA15" s="275"/>
      <c r="BB15" s="276"/>
      <c r="BC15" s="101"/>
      <c r="BD15" s="283"/>
      <c r="BE15" s="283"/>
      <c r="BF15" s="99" t="str">
        <f>'Extraction IP'!I638</f>
        <v>I4</v>
      </c>
      <c r="BG15" s="99" t="str">
        <f>'Extraction IP'!I653</f>
        <v>A4</v>
      </c>
      <c r="BH15" s="99" t="str">
        <f>'Extraction IP'!I671</f>
        <v>B4</v>
      </c>
      <c r="BI15" s="99" t="str">
        <f>'Extraction IP'!I689</f>
        <v>A4</v>
      </c>
      <c r="BJ15" s="99" t="str">
        <f>'Extraction IP'!I704</f>
        <v>D4</v>
      </c>
      <c r="BK15" s="99" t="str">
        <f>'Extraction IP'!I719</f>
        <v>A4</v>
      </c>
      <c r="BL15" s="283"/>
      <c r="BM15" s="283"/>
      <c r="BN15" s="284"/>
      <c r="BO15" s="112" t="s">
        <v>1907</v>
      </c>
      <c r="BP15" s="289"/>
      <c r="BQ15" s="289"/>
      <c r="BR15" s="289"/>
      <c r="BS15" s="289"/>
      <c r="BT15" s="108" t="str">
        <f>'Extraction IP'!I783</f>
        <v>H4</v>
      </c>
      <c r="BU15" s="108" t="str">
        <f>'Extraction IP'!I798</f>
        <v>E8</v>
      </c>
      <c r="BV15" s="108" t="str">
        <f>'Extraction IP'!I819</f>
        <v>E4</v>
      </c>
      <c r="BW15" s="108" t="str">
        <f>'Extraction IP'!I840</f>
        <v>E4</v>
      </c>
      <c r="BX15" s="108" t="str">
        <f>'Extraction IP'!I861</f>
        <v>E4</v>
      </c>
      <c r="BY15" s="289"/>
      <c r="BZ15" s="289"/>
      <c r="CA15" s="108" t="str">
        <f>'Extraction IP'!I888</f>
        <v>E4</v>
      </c>
      <c r="CB15" s="108" t="str">
        <f>'Extraction IP'!I906</f>
        <v>E4</v>
      </c>
      <c r="CC15" s="108" t="str">
        <f>'Extraction IP'!I924</f>
        <v>A4</v>
      </c>
      <c r="CD15" s="108" t="str">
        <f>'Extraction IP'!I942</f>
        <v>E4</v>
      </c>
      <c r="CE15" s="108" t="str">
        <f>'Extraction IP'!I960</f>
        <v>A4</v>
      </c>
      <c r="CF15" s="289"/>
      <c r="CG15" s="290"/>
      <c r="CH15" s="56"/>
      <c r="CI15" s="54" t="str">
        <f>'Extraction IP'!I984</f>
        <v>E4</v>
      </c>
      <c r="CJ15" s="54" t="str">
        <f>'Extraction IP'!I1008</f>
        <v>E4</v>
      </c>
      <c r="CK15" s="54" t="str">
        <f>'Extraction IP'!I1032</f>
        <v>I4</v>
      </c>
      <c r="CL15" s="54" t="str">
        <f>'Extraction IP'!I1047</f>
        <v>F4</v>
      </c>
      <c r="CM15" s="54" t="str">
        <f>'Extraction IP'!I1064</f>
        <v>F0</v>
      </c>
      <c r="CN15" s="54" t="str">
        <f>'Extraction IP'!I1081</f>
        <v>D8</v>
      </c>
      <c r="CO15" s="54" t="str">
        <f>'Extraction IP'!I1096</f>
        <v>D8</v>
      </c>
      <c r="CP15" s="300"/>
      <c r="CQ15" s="301"/>
      <c r="CR15"/>
      <c r="CS15"/>
      <c r="CT15"/>
      <c r="CU15"/>
      <c r="CV15"/>
      <c r="CW15"/>
      <c r="CX15"/>
      <c r="CY15"/>
      <c r="CZ15"/>
      <c r="DA15"/>
      <c r="DB15"/>
      <c r="DC15"/>
      <c r="DD15" s="133"/>
      <c r="DE15" s="314" t="str">
        <f>'Extraction IP'!I1181</f>
        <v>O4</v>
      </c>
      <c r="DF15" s="312"/>
      <c r="DG15" s="312"/>
      <c r="DH15" s="315" t="str">
        <f>'Extraction IP'!I1201</f>
        <v>O4</v>
      </c>
      <c r="DI15" s="312"/>
      <c r="DJ15" s="312"/>
      <c r="DK15" s="315" t="str">
        <f>'Extraction IP'!I1221</f>
        <v>D4</v>
      </c>
      <c r="DL15" s="315" t="str">
        <f>'Extraction IP'!I1236</f>
        <v>D4</v>
      </c>
      <c r="DM15" s="315" t="str">
        <f>'Extraction IP'!I1254</f>
        <v>D4</v>
      </c>
      <c r="DN15" s="315" t="str">
        <f>'Extraction IP'!I1272</f>
        <v>D4</v>
      </c>
      <c r="DO15" s="316" t="str">
        <f>'Extraction IP'!I1293</f>
        <v>D4</v>
      </c>
    </row>
    <row r="16" spans="1:119" ht="15.75" thickBot="1" x14ac:dyDescent="0.3">
      <c r="C16" s="241" t="s">
        <v>2029</v>
      </c>
      <c r="D16" s="67"/>
      <c r="E16" s="65"/>
      <c r="F16" s="65"/>
      <c r="G16" s="62" t="str">
        <f>'Extraction IP'!I36</f>
        <v>F8</v>
      </c>
      <c r="H16" s="63" t="str">
        <f>'Extraction IP'!I54</f>
        <v>F8</v>
      </c>
      <c r="I16" s="145"/>
      <c r="J16" s="255"/>
      <c r="K16" s="255"/>
      <c r="L16" s="252" t="str">
        <f>'Extraction IP'!I85</f>
        <v>I8</v>
      </c>
      <c r="M16" s="252" t="str">
        <f>'Extraction IP'!I99</f>
        <v>F8</v>
      </c>
      <c r="N16" s="252" t="str">
        <f>'Extraction IP'!I128</f>
        <v>F8</v>
      </c>
      <c r="O16" s="252" t="str">
        <f>+'Extraction IP'!I140</f>
        <v>F8</v>
      </c>
      <c r="P16" s="252" t="str">
        <f>'Extraction IP'!I162</f>
        <v>F8</v>
      </c>
      <c r="Q16" s="252" t="str">
        <f>'Extraction IP'!I185</f>
        <v>B0</v>
      </c>
      <c r="R16" s="252" t="str">
        <f>'Extraction IP'!I200</f>
        <v>F0</v>
      </c>
      <c r="S16" s="259" t="str">
        <f>'Extraction IP'!I215</f>
        <v>A0</v>
      </c>
      <c r="T16" s="79" t="s">
        <v>1791</v>
      </c>
      <c r="U16" s="83" t="str">
        <f>'Extraction IP'!I223</f>
        <v>O4</v>
      </c>
      <c r="V16" s="261"/>
      <c r="W16" s="261"/>
      <c r="X16" s="80" t="str">
        <f>'Extraction IP'!I263</f>
        <v>O0</v>
      </c>
      <c r="Y16" s="261"/>
      <c r="Z16" s="261"/>
      <c r="AA16" s="80" t="str">
        <f>'Extraction IP'!I283</f>
        <v>H8</v>
      </c>
      <c r="AB16" s="83" t="str">
        <f>'Extraction IP'!I298</f>
        <v>F8</v>
      </c>
      <c r="AC16" s="80" t="str">
        <f>'Extraction IP'!I316</f>
        <v>F8</v>
      </c>
      <c r="AD16" s="261"/>
      <c r="AE16" s="80" t="str">
        <f>'Extraction IP'!I337</f>
        <v>F8</v>
      </c>
      <c r="AF16" s="83" t="str">
        <f>'Extraction IP'!I352</f>
        <v>F8</v>
      </c>
      <c r="AG16" s="80" t="str">
        <f>'Extraction IP'!I367</f>
        <v>F8</v>
      </c>
      <c r="AH16" s="261"/>
      <c r="AI16" s="261"/>
      <c r="AJ16" s="262"/>
      <c r="AK16" s="73"/>
      <c r="AL16" s="270"/>
      <c r="AM16" s="70" t="str">
        <f>'Extraction IP'!I403</f>
        <v>H8</v>
      </c>
      <c r="AN16" s="70" t="str">
        <f>'Extraction IP'!I421</f>
        <v>F8</v>
      </c>
      <c r="AO16" s="70" t="str">
        <f>'Extraction IP'!I439</f>
        <v>E0</v>
      </c>
      <c r="AP16" s="270"/>
      <c r="AQ16" s="70" t="str">
        <f>'Extraction IP'!I460</f>
        <v>A8</v>
      </c>
      <c r="AR16" s="91" t="str">
        <f>'Extraction IP'!I478</f>
        <v>F8</v>
      </c>
      <c r="AS16" s="67"/>
      <c r="AT16" s="64" t="str">
        <f>'Extraction IP'!I496</f>
        <v>E8</v>
      </c>
      <c r="AU16" s="64" t="str">
        <f>'Extraction IP'!I514</f>
        <v>E8</v>
      </c>
      <c r="AV16" s="62" t="str">
        <f>'Extraction IP'!I532</f>
        <v>I8</v>
      </c>
      <c r="AW16" s="64" t="str">
        <f>'Extraction IP'!I547</f>
        <v>F8</v>
      </c>
      <c r="AX16" s="64" t="str">
        <f>'Extraction IP'!I565</f>
        <v>F8</v>
      </c>
      <c r="AY16" s="64" t="str">
        <f>'Extraction IP'!I583</f>
        <v>F8</v>
      </c>
      <c r="AZ16" s="64" t="str">
        <f>'Extraction IP'!I598</f>
        <v>F8</v>
      </c>
      <c r="BA16" s="275"/>
      <c r="BB16" s="276"/>
      <c r="BC16" s="101"/>
      <c r="BD16" s="283"/>
      <c r="BE16" s="283"/>
      <c r="BF16" s="99" t="str">
        <f>'Extraction IP'!I639</f>
        <v>I0</v>
      </c>
      <c r="BG16" s="99" t="str">
        <f>'Extraction IP'!I654</f>
        <v>A0</v>
      </c>
      <c r="BH16" s="99" t="str">
        <f>'Extraction IP'!I672</f>
        <v>B0</v>
      </c>
      <c r="BI16" s="99" t="str">
        <f>'Extraction IP'!I690</f>
        <v>A0</v>
      </c>
      <c r="BJ16" s="99" t="str">
        <f>'Extraction IP'!I705</f>
        <v>D0</v>
      </c>
      <c r="BK16" s="99" t="str">
        <f>'Extraction IP'!I720</f>
        <v>A0</v>
      </c>
      <c r="BL16" s="283"/>
      <c r="BM16" s="283"/>
      <c r="BN16" s="284"/>
      <c r="BO16" s="112" t="s">
        <v>1908</v>
      </c>
      <c r="BP16" s="289"/>
      <c r="BQ16" s="289"/>
      <c r="BR16" s="289"/>
      <c r="BS16" s="289"/>
      <c r="BT16" s="108" t="str">
        <f>'Extraction IP'!I784</f>
        <v>H8</v>
      </c>
      <c r="BU16" s="108" t="str">
        <f>'Extraction IP'!I799</f>
        <v>F4</v>
      </c>
      <c r="BV16" s="108" t="str">
        <f>'Extraction IP'!I820</f>
        <v>E8</v>
      </c>
      <c r="BW16" s="108" t="str">
        <f>'Extraction IP'!I841</f>
        <v>E8</v>
      </c>
      <c r="BX16" s="108" t="str">
        <f>'Extraction IP'!I862</f>
        <v>E8</v>
      </c>
      <c r="BY16" s="289"/>
      <c r="BZ16" s="289"/>
      <c r="CA16" s="108" t="str">
        <f>'Extraction IP'!I889</f>
        <v>E8</v>
      </c>
      <c r="CB16" s="108" t="str">
        <f>'Extraction IP'!I907</f>
        <v>E8</v>
      </c>
      <c r="CC16" s="108" t="str">
        <f>'Extraction IP'!I925</f>
        <v>A8</v>
      </c>
      <c r="CD16" s="108" t="str">
        <f>'Extraction IP'!I943</f>
        <v>E8</v>
      </c>
      <c r="CE16" s="108" t="str">
        <f>'Extraction IP'!I961</f>
        <v>A8</v>
      </c>
      <c r="CF16" s="289"/>
      <c r="CG16" s="290"/>
      <c r="CH16" s="56"/>
      <c r="CI16" s="54" t="str">
        <f>'Extraction IP'!I985</f>
        <v>E8</v>
      </c>
      <c r="CJ16" s="54" t="str">
        <f>'Extraction IP'!I1009</f>
        <v>E8</v>
      </c>
      <c r="CK16" s="54" t="str">
        <f>'Extraction IP'!I1033</f>
        <v>I8</v>
      </c>
      <c r="CL16" s="54" t="str">
        <f>'Extraction IP'!I1048</f>
        <v>F8</v>
      </c>
      <c r="CM16" s="54" t="str">
        <f>'Extraction IP'!I1065</f>
        <v>F4</v>
      </c>
      <c r="CN16" s="54" t="str">
        <f>'Extraction IP'!I1082</f>
        <v>F0</v>
      </c>
      <c r="CO16" s="54" t="str">
        <f>'Extraction IP'!I1097</f>
        <v>F0</v>
      </c>
      <c r="CP16" s="300"/>
      <c r="CQ16" s="301"/>
      <c r="CR16"/>
      <c r="CS16"/>
      <c r="CT16"/>
      <c r="CU16"/>
      <c r="CV16"/>
      <c r="CW16"/>
      <c r="CX16"/>
      <c r="CY16"/>
      <c r="CZ16"/>
      <c r="DA16"/>
      <c r="DB16"/>
      <c r="DC16"/>
      <c r="DD16" s="133"/>
      <c r="DE16" s="314" t="str">
        <f>'Extraction IP'!I1182</f>
        <v>O8</v>
      </c>
      <c r="DF16" s="312"/>
      <c r="DG16" s="312"/>
      <c r="DH16" s="315" t="str">
        <f>'Extraction IP'!I1202</f>
        <v>O8</v>
      </c>
      <c r="DI16" s="312"/>
      <c r="DJ16" s="312"/>
      <c r="DK16" s="315" t="str">
        <f>'Extraction IP'!I1222</f>
        <v>D8</v>
      </c>
      <c r="DL16" s="315" t="str">
        <f>'Extraction IP'!I1237</f>
        <v>D8</v>
      </c>
      <c r="DM16" s="315" t="str">
        <f>'Extraction IP'!I1255</f>
        <v>D8</v>
      </c>
      <c r="DN16" s="315" t="str">
        <f>'Extraction IP'!I1273</f>
        <v>D8</v>
      </c>
      <c r="DO16" s="316" t="str">
        <f>'Extraction IP'!I1294</f>
        <v>D8</v>
      </c>
    </row>
    <row r="17" spans="3:180" ht="15.75" thickBot="1" x14ac:dyDescent="0.3">
      <c r="C17" s="241" t="s">
        <v>2031</v>
      </c>
      <c r="D17" s="67"/>
      <c r="E17" s="65"/>
      <c r="F17" s="65"/>
      <c r="G17" s="62" t="str">
        <f>'Extraction IP'!I37</f>
        <v>H0</v>
      </c>
      <c r="H17" s="63" t="str">
        <f>'Extraction IP'!I55</f>
        <v>H0</v>
      </c>
      <c r="I17" s="145"/>
      <c r="J17" s="255"/>
      <c r="K17" s="255"/>
      <c r="L17" s="255"/>
      <c r="M17" s="252" t="str">
        <f>'Extraction IP'!I101</f>
        <v>H0</v>
      </c>
      <c r="N17" s="252" t="str">
        <f>'Extraction IP'!I127</f>
        <v>H0</v>
      </c>
      <c r="O17" s="252" t="str">
        <f>+'Extraction IP'!I139</f>
        <v>H0</v>
      </c>
      <c r="P17" s="252" t="str">
        <f>'Extraction IP'!I165</f>
        <v>H0</v>
      </c>
      <c r="Q17" s="255"/>
      <c r="R17" s="255"/>
      <c r="S17" s="256"/>
      <c r="T17" s="82" t="s">
        <v>1792</v>
      </c>
      <c r="U17" s="83" t="str">
        <f>'Extraction IP'!I238</f>
        <v>O4</v>
      </c>
      <c r="V17" s="260"/>
      <c r="W17" s="260"/>
      <c r="X17" s="80" t="str">
        <f>'Extraction IP'!I249</f>
        <v>O4</v>
      </c>
      <c r="Y17" s="260"/>
      <c r="Z17" s="260"/>
      <c r="AA17" s="260"/>
      <c r="AB17" s="83" t="str">
        <f>'Extraction IP'!I299</f>
        <v>H0</v>
      </c>
      <c r="AC17" s="80" t="str">
        <f>'Extraction IP'!I317</f>
        <v>H0</v>
      </c>
      <c r="AD17" s="260"/>
      <c r="AE17" s="260"/>
      <c r="AF17" s="260"/>
      <c r="AG17" s="260"/>
      <c r="AH17" s="260"/>
      <c r="AI17" s="260"/>
      <c r="AJ17" s="264"/>
      <c r="AK17" s="73"/>
      <c r="AL17" s="270"/>
      <c r="AM17" s="70" t="str">
        <f>'Extraction IP'!I404</f>
        <v>Q0</v>
      </c>
      <c r="AN17" s="70" t="str">
        <f>'Extraction IP'!I422</f>
        <v>H0</v>
      </c>
      <c r="AO17" s="70" t="str">
        <f>'Extraction IP'!I440</f>
        <v>H0</v>
      </c>
      <c r="AP17" s="270"/>
      <c r="AQ17" s="70" t="str">
        <f>'Extraction IP'!I461</f>
        <v>H0</v>
      </c>
      <c r="AR17" s="91" t="str">
        <f>'Extraction IP'!I479</f>
        <v>H0</v>
      </c>
      <c r="AS17" s="67"/>
      <c r="AT17" s="64" t="str">
        <f>'Extraction IP'!I497</f>
        <v>H4</v>
      </c>
      <c r="AU17" s="64" t="str">
        <f>'Extraction IP'!I515</f>
        <v>H4</v>
      </c>
      <c r="AV17" s="275"/>
      <c r="AW17" s="64" t="str">
        <f>'Extraction IP'!I548</f>
        <v>H0</v>
      </c>
      <c r="AX17" s="64" t="str">
        <f>'Extraction IP'!I566</f>
        <v>H0</v>
      </c>
      <c r="AY17" s="275"/>
      <c r="AZ17" s="275"/>
      <c r="BA17" s="275"/>
      <c r="BB17" s="276"/>
      <c r="BC17" s="101"/>
      <c r="BD17" s="283"/>
      <c r="BE17" s="283"/>
      <c r="BF17" s="283"/>
      <c r="BG17" s="99" t="str">
        <f>'Extraction IP'!I655</f>
        <v>F4</v>
      </c>
      <c r="BH17" s="99" t="str">
        <f>'Extraction IP'!I673</f>
        <v>A8</v>
      </c>
      <c r="BI17" s="283"/>
      <c r="BJ17" s="283"/>
      <c r="BK17" s="283"/>
      <c r="BL17" s="283"/>
      <c r="BM17" s="283"/>
      <c r="BN17" s="284"/>
      <c r="BO17" s="112" t="s">
        <v>1909</v>
      </c>
      <c r="BP17" s="289"/>
      <c r="BQ17" s="289"/>
      <c r="BR17" s="289"/>
      <c r="BS17" s="289"/>
      <c r="BT17" s="289"/>
      <c r="BU17" s="108" t="str">
        <f>'Extraction IP'!I800</f>
        <v>F4</v>
      </c>
      <c r="BV17" s="108" t="str">
        <f>'Extraction IP'!I821</f>
        <v>F0</v>
      </c>
      <c r="BW17" s="108" t="str">
        <f>'Extraction IP'!I842</f>
        <v>F0</v>
      </c>
      <c r="BX17" s="108" t="str">
        <f>'Extraction IP'!I863</f>
        <v>F0</v>
      </c>
      <c r="BY17" s="289"/>
      <c r="BZ17" s="289"/>
      <c r="CA17" s="108" t="str">
        <f>'Extraction IP'!I890</f>
        <v>F0</v>
      </c>
      <c r="CB17" s="108" t="str">
        <f>'Extraction IP'!I908</f>
        <v>F0</v>
      </c>
      <c r="CC17" s="108" t="str">
        <f>'Extraction IP'!I926</f>
        <v>E0</v>
      </c>
      <c r="CD17" s="108" t="str">
        <f>'Extraction IP'!I944</f>
        <v>F0</v>
      </c>
      <c r="CE17" s="108" t="str">
        <f>'Extraction IP'!I962</f>
        <v>E0</v>
      </c>
      <c r="CF17" s="289"/>
      <c r="CG17" s="290"/>
      <c r="CH17" s="56"/>
      <c r="CI17" s="54" t="str">
        <f>'Extraction IP'!I986</f>
        <v>H4</v>
      </c>
      <c r="CJ17" s="54" t="str">
        <f>'Extraction IP'!I1010</f>
        <v>H4</v>
      </c>
      <c r="CK17" s="300"/>
      <c r="CL17" s="54" t="str">
        <f>'Extraction IP'!I1049</f>
        <v>H0</v>
      </c>
      <c r="CM17" s="54" t="str">
        <f>'Extraction IP'!I1066</f>
        <v>F8</v>
      </c>
      <c r="CN17" s="300"/>
      <c r="CO17" s="300"/>
      <c r="CP17" s="300"/>
      <c r="CQ17" s="301"/>
      <c r="CR17"/>
      <c r="CS17"/>
      <c r="CT17"/>
      <c r="CU17"/>
      <c r="CV17"/>
      <c r="CW17"/>
      <c r="CX17"/>
      <c r="CY17"/>
      <c r="CZ17"/>
      <c r="DA17"/>
      <c r="DB17"/>
      <c r="DC17"/>
      <c r="DD17" s="133"/>
      <c r="DE17" s="314" t="str">
        <f>'Extraction IP'!I1183</f>
        <v>N0</v>
      </c>
      <c r="DF17" s="312"/>
      <c r="DG17" s="312"/>
      <c r="DH17" s="315" t="str">
        <f>'Extraction IP'!I1203</f>
        <v>N0</v>
      </c>
      <c r="DI17" s="312"/>
      <c r="DJ17" s="312"/>
      <c r="DK17" s="312"/>
      <c r="DL17" s="315" t="str">
        <f>'Extraction IP'!I1238</f>
        <v>H0</v>
      </c>
      <c r="DM17" s="315" t="str">
        <f>'Extraction IP'!I1256</f>
        <v>F0</v>
      </c>
      <c r="DN17" s="315" t="str">
        <f>'Extraction IP'!I1274</f>
        <v>F0</v>
      </c>
      <c r="DO17" s="316" t="str">
        <f>'Extraction IP'!I1295</f>
        <v>F0</v>
      </c>
    </row>
    <row r="18" spans="3:180" ht="15.75" thickBot="1" x14ac:dyDescent="0.3">
      <c r="C18" s="241" t="s">
        <v>2032</v>
      </c>
      <c r="D18" s="67"/>
      <c r="E18" s="65"/>
      <c r="F18" s="65"/>
      <c r="G18" s="62" t="str">
        <f>'Extraction IP'!I38</f>
        <v>H4</v>
      </c>
      <c r="H18" s="63" t="str">
        <f>'Extraction IP'!I56</f>
        <v>H4</v>
      </c>
      <c r="I18" s="145"/>
      <c r="J18" s="255"/>
      <c r="K18" s="255"/>
      <c r="L18" s="255"/>
      <c r="M18" s="252" t="str">
        <f>'Extraction IP'!I107</f>
        <v>H4</v>
      </c>
      <c r="N18" s="252" t="str">
        <f>'Extraction IP'!I126</f>
        <v>H4</v>
      </c>
      <c r="O18" s="252" t="str">
        <f>+'Extraction IP'!I138</f>
        <v>H4</v>
      </c>
      <c r="P18" s="252" t="str">
        <f>'Extraction IP'!I153</f>
        <v>H4</v>
      </c>
      <c r="Q18" s="255"/>
      <c r="R18" s="255"/>
      <c r="S18" s="256"/>
      <c r="T18" s="84"/>
      <c r="U18" s="83" t="str">
        <f>'Extraction IP'!I224</f>
        <v>O8</v>
      </c>
      <c r="V18" s="263"/>
      <c r="W18" s="263"/>
      <c r="X18" s="80" t="str">
        <f>'Extraction IP'!I264</f>
        <v>O4</v>
      </c>
      <c r="Y18" s="263"/>
      <c r="Z18" s="263"/>
      <c r="AA18" s="263"/>
      <c r="AB18" s="83" t="str">
        <f>'Extraction IP'!I300</f>
        <v>H4</v>
      </c>
      <c r="AC18" s="80" t="str">
        <f>'Extraction IP'!I318</f>
        <v>H4</v>
      </c>
      <c r="AD18" s="263"/>
      <c r="AE18" s="263"/>
      <c r="AF18" s="263"/>
      <c r="AG18" s="263"/>
      <c r="AH18" s="263"/>
      <c r="AI18" s="263"/>
      <c r="AJ18" s="265"/>
      <c r="AK18" s="73"/>
      <c r="AL18" s="270"/>
      <c r="AM18" s="70" t="str">
        <f>'Extraction IP'!I405</f>
        <v>Q4</v>
      </c>
      <c r="AN18" s="70" t="str">
        <f>'Extraction IP'!I423</f>
        <v>H4</v>
      </c>
      <c r="AO18" s="70" t="str">
        <f>'Extraction IP'!I441</f>
        <v>H4</v>
      </c>
      <c r="AP18" s="270"/>
      <c r="AQ18" s="70" t="str">
        <f>'Extraction IP'!I462</f>
        <v>H4</v>
      </c>
      <c r="AR18" s="91" t="str">
        <f>'Extraction IP'!I480</f>
        <v>H4</v>
      </c>
      <c r="AS18" s="67"/>
      <c r="AT18" s="64" t="str">
        <f>'Extraction IP'!I498</f>
        <v>I4</v>
      </c>
      <c r="AU18" s="64" t="str">
        <f>'Extraction IP'!I516</f>
        <v>I4</v>
      </c>
      <c r="AV18" s="275"/>
      <c r="AW18" s="64" t="str">
        <f>'Extraction IP'!I549</f>
        <v>H4</v>
      </c>
      <c r="AX18" s="64" t="str">
        <f>'Extraction IP'!I567</f>
        <v>H4</v>
      </c>
      <c r="AY18" s="275"/>
      <c r="AZ18" s="275"/>
      <c r="BA18" s="275"/>
      <c r="BB18" s="276"/>
      <c r="BC18" s="101"/>
      <c r="BD18" s="283"/>
      <c r="BE18" s="283"/>
      <c r="BF18" s="283"/>
      <c r="BG18" s="99" t="str">
        <f>'Extraction IP'!I656</f>
        <v>D8</v>
      </c>
      <c r="BH18" s="99" t="str">
        <f>'Extraction IP'!I674</f>
        <v>A4</v>
      </c>
      <c r="BI18" s="283"/>
      <c r="BJ18" s="283"/>
      <c r="BK18" s="283"/>
      <c r="BL18" s="283"/>
      <c r="BM18" s="283"/>
      <c r="BN18" s="284"/>
      <c r="BO18" s="112" t="s">
        <v>1910</v>
      </c>
      <c r="BP18" s="289"/>
      <c r="BQ18" s="289"/>
      <c r="BR18" s="289"/>
      <c r="BS18" s="289"/>
      <c r="BT18" s="289"/>
      <c r="BU18" s="108" t="str">
        <f>'Extraction IP'!I801</f>
        <v>F8</v>
      </c>
      <c r="BV18" s="108" t="str">
        <f>'Extraction IP'!I822</f>
        <v>F4</v>
      </c>
      <c r="BW18" s="108" t="str">
        <f>'Extraction IP'!I843</f>
        <v>F4</v>
      </c>
      <c r="BX18" s="108" t="str">
        <f>'Extraction IP'!I864</f>
        <v>F4</v>
      </c>
      <c r="BY18" s="289"/>
      <c r="BZ18" s="289"/>
      <c r="CA18" s="108" t="str">
        <f>'Extraction IP'!I891</f>
        <v>F4</v>
      </c>
      <c r="CB18" s="108" t="str">
        <f>'Extraction IP'!I909</f>
        <v>F4</v>
      </c>
      <c r="CC18" s="108" t="str">
        <f>'Extraction IP'!I927</f>
        <v>E4</v>
      </c>
      <c r="CD18" s="108" t="str">
        <f>'Extraction IP'!I945</f>
        <v>F4</v>
      </c>
      <c r="CE18" s="108" t="str">
        <f>'Extraction IP'!I963</f>
        <v>E4</v>
      </c>
      <c r="CF18" s="289"/>
      <c r="CG18" s="290"/>
      <c r="CH18" s="56"/>
      <c r="CI18" s="54" t="str">
        <f>'Extraction IP'!I987</f>
        <v>I4</v>
      </c>
      <c r="CJ18" s="54" t="str">
        <f>'Extraction IP'!I1011</f>
        <v>I4</v>
      </c>
      <c r="CK18" s="300"/>
      <c r="CL18" s="54" t="str">
        <f>'Extraction IP'!I1050</f>
        <v>H4</v>
      </c>
      <c r="CM18" s="54" t="str">
        <f>'Extraction IP'!I1067</f>
        <v>H0</v>
      </c>
      <c r="CN18" s="300"/>
      <c r="CO18" s="300"/>
      <c r="CP18" s="300"/>
      <c r="CQ18" s="301"/>
      <c r="CR18"/>
      <c r="CS18"/>
      <c r="CT18"/>
      <c r="CU18"/>
      <c r="CV18"/>
      <c r="CW18"/>
      <c r="CX18"/>
      <c r="CY18"/>
      <c r="CZ18"/>
      <c r="DA18"/>
      <c r="DB18"/>
      <c r="DC18"/>
      <c r="DD18" s="133"/>
      <c r="DE18" s="314" t="str">
        <f>'Extraction IP'!I1184</f>
        <v>N4</v>
      </c>
      <c r="DF18" s="312"/>
      <c r="DG18" s="312"/>
      <c r="DH18" s="315" t="str">
        <f>'Extraction IP'!I1204</f>
        <v>N4</v>
      </c>
      <c r="DI18" s="312"/>
      <c r="DJ18" s="312"/>
      <c r="DK18" s="312"/>
      <c r="DL18" s="315" t="str">
        <f>'Extraction IP'!I1239</f>
        <v>H4</v>
      </c>
      <c r="DM18" s="315" t="str">
        <f>'Extraction IP'!I1257</f>
        <v>F4</v>
      </c>
      <c r="DN18" s="315" t="str">
        <f>'Extraction IP'!I1275</f>
        <v>F4</v>
      </c>
      <c r="DO18" s="316" t="str">
        <f>'Extraction IP'!I1296</f>
        <v>F4</v>
      </c>
    </row>
    <row r="19" spans="3:180" ht="15.75" thickBot="1" x14ac:dyDescent="0.3">
      <c r="C19" s="241" t="s">
        <v>2030</v>
      </c>
      <c r="D19" s="68"/>
      <c r="E19" s="69"/>
      <c r="F19" s="69"/>
      <c r="G19" s="62" t="str">
        <f>'Extraction IP'!I39</f>
        <v>H8</v>
      </c>
      <c r="H19" s="63" t="str">
        <f>'Extraction IP'!I57</f>
        <v>H8</v>
      </c>
      <c r="I19" s="146"/>
      <c r="J19" s="257"/>
      <c r="K19" s="257"/>
      <c r="L19" s="257"/>
      <c r="M19" s="252" t="str">
        <f>'Extraction IP'!I100</f>
        <v>H8</v>
      </c>
      <c r="N19" s="252" t="str">
        <f>'Extraction IP'!I120</f>
        <v>H8</v>
      </c>
      <c r="O19" s="252" t="str">
        <f>+'Extraction IP'!I137</f>
        <v>H8</v>
      </c>
      <c r="P19" s="252" t="str">
        <f>'Extraction IP'!I164</f>
        <v>H8</v>
      </c>
      <c r="Q19" s="257"/>
      <c r="R19" s="257"/>
      <c r="S19" s="258"/>
      <c r="T19" s="84"/>
      <c r="U19" s="83" t="str">
        <f>'Extraction IP'!I239</f>
        <v>O8</v>
      </c>
      <c r="V19" s="263"/>
      <c r="W19" s="263"/>
      <c r="X19" s="80" t="str">
        <f>'Extraction IP'!I250</f>
        <v>O8</v>
      </c>
      <c r="Y19" s="263"/>
      <c r="Z19" s="263"/>
      <c r="AA19" s="263"/>
      <c r="AB19" s="83" t="str">
        <f>'Extraction IP'!I301</f>
        <v>H8</v>
      </c>
      <c r="AC19" s="80" t="str">
        <f>'Extraction IP'!I319</f>
        <v>H8</v>
      </c>
      <c r="AD19" s="263"/>
      <c r="AE19" s="263"/>
      <c r="AF19" s="263"/>
      <c r="AG19" s="263"/>
      <c r="AH19" s="263"/>
      <c r="AI19" s="263"/>
      <c r="AJ19" s="265"/>
      <c r="AK19" s="74"/>
      <c r="AL19" s="271"/>
      <c r="AM19" s="70" t="str">
        <f>'Extraction IP'!I406</f>
        <v>Q8</v>
      </c>
      <c r="AN19" s="70" t="str">
        <f>'Extraction IP'!I424</f>
        <v>H8</v>
      </c>
      <c r="AO19" s="70" t="str">
        <f>'Extraction IP'!I442</f>
        <v>H8</v>
      </c>
      <c r="AP19" s="271"/>
      <c r="AQ19" s="70" t="str">
        <f>'Extraction IP'!I463</f>
        <v>H8</v>
      </c>
      <c r="AR19" s="91" t="str">
        <f>'Extraction IP'!I481</f>
        <v>H8</v>
      </c>
      <c r="AS19" s="68"/>
      <c r="AT19" s="64" t="str">
        <f>'Extraction IP'!I499</f>
        <v>J4</v>
      </c>
      <c r="AU19" s="64" t="str">
        <f>'Extraction IP'!I517</f>
        <v>J4</v>
      </c>
      <c r="AV19" s="277"/>
      <c r="AW19" s="64" t="str">
        <f>'Extraction IP'!I550</f>
        <v>H8</v>
      </c>
      <c r="AX19" s="64" t="str">
        <f>'Extraction IP'!I568</f>
        <v>H8</v>
      </c>
      <c r="AY19" s="277"/>
      <c r="AZ19" s="277"/>
      <c r="BA19" s="277"/>
      <c r="BB19" s="278"/>
      <c r="BC19" s="102"/>
      <c r="BD19" s="285"/>
      <c r="BE19" s="285"/>
      <c r="BF19" s="285"/>
      <c r="BG19" s="99" t="str">
        <f>'Extraction IP'!I657</f>
        <v>H8</v>
      </c>
      <c r="BH19" s="99" t="str">
        <f>'Extraction IP'!I675</f>
        <v>A0</v>
      </c>
      <c r="BI19" s="285"/>
      <c r="BJ19" s="285"/>
      <c r="BK19" s="285"/>
      <c r="BL19" s="285"/>
      <c r="BM19" s="285"/>
      <c r="BN19" s="286"/>
      <c r="BO19" s="111" t="s">
        <v>1911</v>
      </c>
      <c r="BP19" s="287"/>
      <c r="BQ19" s="287"/>
      <c r="BR19" s="287"/>
      <c r="BS19" s="287"/>
      <c r="BT19" s="287"/>
      <c r="BU19" s="108" t="str">
        <f>'Extraction IP'!I802</f>
        <v>H0</v>
      </c>
      <c r="BV19" s="108" t="str">
        <f>'Extraction IP'!I823</f>
        <v>F8</v>
      </c>
      <c r="BW19" s="108" t="str">
        <f>'Extraction IP'!I844</f>
        <v>F8</v>
      </c>
      <c r="BX19" s="108" t="str">
        <f>'Extraction IP'!I865</f>
        <v>F8</v>
      </c>
      <c r="BY19" s="287"/>
      <c r="BZ19" s="287"/>
      <c r="CA19" s="108" t="str">
        <f>'Extraction IP'!I892</f>
        <v>F8</v>
      </c>
      <c r="CB19" s="108" t="str">
        <f>'Extraction IP'!I910</f>
        <v>F8</v>
      </c>
      <c r="CC19" s="108" t="str">
        <f>'Extraction IP'!I928</f>
        <v>E8</v>
      </c>
      <c r="CD19" s="108" t="str">
        <f>'Extraction IP'!I946</f>
        <v>F8</v>
      </c>
      <c r="CE19" s="108" t="str">
        <f>'Extraction IP'!I964</f>
        <v>E8</v>
      </c>
      <c r="CF19" s="287"/>
      <c r="CG19" s="288"/>
      <c r="CH19" s="56"/>
      <c r="CI19" s="54" t="str">
        <f>'Extraction IP'!I988</f>
        <v>J4</v>
      </c>
      <c r="CJ19" s="54" t="str">
        <f>'Extraction IP'!I1012</f>
        <v>J4</v>
      </c>
      <c r="CK19" s="300"/>
      <c r="CL19" s="54" t="str">
        <f>'Extraction IP'!I1051</f>
        <v>H8</v>
      </c>
      <c r="CM19" s="54" t="str">
        <f>'Extraction IP'!I1068</f>
        <v>H4</v>
      </c>
      <c r="CN19" s="300"/>
      <c r="CO19" s="300"/>
      <c r="CP19" s="300"/>
      <c r="CQ19" s="301"/>
      <c r="CR19"/>
      <c r="CS19"/>
      <c r="CT19"/>
      <c r="CU19"/>
      <c r="CV19"/>
      <c r="CW19"/>
      <c r="CX19"/>
      <c r="CY19"/>
      <c r="CZ19"/>
      <c r="DA19"/>
      <c r="DB19"/>
      <c r="DC19"/>
      <c r="DD19" s="133"/>
      <c r="DE19" s="314" t="str">
        <f>'Extraction IP'!I1185</f>
        <v>N8</v>
      </c>
      <c r="DF19" s="312"/>
      <c r="DG19" s="312"/>
      <c r="DH19" s="315" t="str">
        <f>'Extraction IP'!I1205</f>
        <v>N8</v>
      </c>
      <c r="DI19" s="312"/>
      <c r="DJ19" s="312"/>
      <c r="DK19" s="312"/>
      <c r="DL19" s="315" t="str">
        <f>'Extraction IP'!I1240</f>
        <v>H8</v>
      </c>
      <c r="DM19" s="315" t="str">
        <f>'Extraction IP'!I1258</f>
        <v>F8</v>
      </c>
      <c r="DN19" s="315" t="str">
        <f>'Extraction IP'!I1276</f>
        <v>F8</v>
      </c>
      <c r="DO19" s="316" t="str">
        <f>'Extraction IP'!I1297</f>
        <v>F8</v>
      </c>
    </row>
    <row r="20" spans="3:180" x14ac:dyDescent="0.25">
      <c r="C20" s="241" t="s">
        <v>2034</v>
      </c>
      <c r="G20" s="6"/>
      <c r="L20"/>
      <c r="M20"/>
      <c r="N20"/>
      <c r="O20"/>
      <c r="P20"/>
      <c r="Q20"/>
      <c r="R20"/>
      <c r="S20"/>
      <c r="T20" s="84"/>
      <c r="U20" s="83" t="str">
        <f>'Extraction IP'!I225</f>
        <v>P0</v>
      </c>
      <c r="V20" s="263"/>
      <c r="W20" s="263"/>
      <c r="X20" s="80" t="str">
        <f>'Extraction IP'!I265</f>
        <v>O8</v>
      </c>
      <c r="Y20" s="263"/>
      <c r="Z20" s="263"/>
      <c r="AA20" s="263"/>
      <c r="AB20" s="263"/>
      <c r="AC20" s="263"/>
      <c r="AD20" s="263"/>
      <c r="AE20" s="263"/>
      <c r="AF20" s="263"/>
      <c r="AG20" s="263"/>
      <c r="AH20" s="263"/>
      <c r="AI20" s="263"/>
      <c r="AJ20" s="265"/>
      <c r="AK20"/>
      <c r="AL20"/>
      <c r="AM20"/>
      <c r="AN20"/>
      <c r="AO20"/>
      <c r="AP20"/>
      <c r="AQ20"/>
      <c r="AR20"/>
      <c r="AS20"/>
      <c r="AT20"/>
      <c r="AU20"/>
      <c r="AV20"/>
      <c r="AW20"/>
      <c r="AX20"/>
      <c r="AY20"/>
      <c r="AZ20"/>
      <c r="BA20"/>
      <c r="BB20"/>
      <c r="BC20"/>
      <c r="BD20"/>
      <c r="BE20"/>
      <c r="BF20"/>
      <c r="BG20"/>
      <c r="BH20"/>
      <c r="BI20"/>
      <c r="BJ20"/>
      <c r="BK20"/>
      <c r="BL20"/>
      <c r="BM20"/>
      <c r="BN20"/>
      <c r="BO20" s="109"/>
      <c r="BP20" s="291"/>
      <c r="BQ20" s="291"/>
      <c r="BR20" s="291"/>
      <c r="BS20" s="291"/>
      <c r="BT20" s="291"/>
      <c r="BU20" s="108" t="str">
        <f>'Extraction IP'!I803</f>
        <v>H0</v>
      </c>
      <c r="BV20" s="108" t="str">
        <f>'Extraction IP'!I824</f>
        <v>H0</v>
      </c>
      <c r="BW20" s="108" t="str">
        <f>'Extraction IP'!I845</f>
        <v>H0</v>
      </c>
      <c r="BX20" s="108" t="str">
        <f>'Extraction IP'!I866</f>
        <v>H0</v>
      </c>
      <c r="BY20" s="291"/>
      <c r="BZ20" s="291"/>
      <c r="CA20" s="291"/>
      <c r="CB20" s="291"/>
      <c r="CC20" s="291"/>
      <c r="CD20" s="291"/>
      <c r="CE20" s="291"/>
      <c r="CF20" s="291"/>
      <c r="CG20" s="292"/>
      <c r="CH20" s="56"/>
      <c r="CI20" s="54" t="str">
        <f>'Extraction IP'!I989</f>
        <v>R0</v>
      </c>
      <c r="CJ20" s="54" t="str">
        <f>'Extraction IP'!I1013</f>
        <v>S0</v>
      </c>
      <c r="CK20" s="300"/>
      <c r="CL20" s="300"/>
      <c r="CM20" s="300"/>
      <c r="CN20" s="300"/>
      <c r="CO20" s="300"/>
      <c r="CP20" s="300"/>
      <c r="CQ20" s="301"/>
      <c r="CR20"/>
      <c r="CS20"/>
      <c r="CT20"/>
      <c r="CU20"/>
      <c r="CV20"/>
      <c r="CW20"/>
      <c r="CX20"/>
      <c r="CY20"/>
      <c r="CZ20"/>
      <c r="DA20"/>
      <c r="DB20"/>
      <c r="DC20"/>
      <c r="DD20" s="133"/>
      <c r="DE20" s="312"/>
      <c r="DF20" s="312"/>
      <c r="DG20" s="312"/>
      <c r="DH20" s="312"/>
      <c r="DI20" s="312"/>
      <c r="DJ20" s="312"/>
      <c r="DK20" s="312"/>
      <c r="DL20" s="312"/>
      <c r="DM20" s="312"/>
      <c r="DN20" s="315" t="str">
        <f>'Extraction IP'!I1277</f>
        <v>H0</v>
      </c>
      <c r="DO20" s="316" t="str">
        <f>'Extraction IP'!I1298</f>
        <v>H0</v>
      </c>
    </row>
    <row r="21" spans="3:180" x14ac:dyDescent="0.25">
      <c r="C21" s="241" t="s">
        <v>2033</v>
      </c>
      <c r="E21" s="1"/>
      <c r="F21" s="1"/>
      <c r="L21"/>
      <c r="M21"/>
      <c r="N21"/>
      <c r="O21"/>
      <c r="P21"/>
      <c r="Q21"/>
      <c r="R21"/>
      <c r="S21"/>
      <c r="T21" s="84"/>
      <c r="U21" s="83" t="str">
        <f>'Extraction IP'!I226</f>
        <v>P4</v>
      </c>
      <c r="V21" s="263"/>
      <c r="W21" s="263"/>
      <c r="X21" s="80" t="str">
        <f>'Extraction IP'!I251</f>
        <v>P0</v>
      </c>
      <c r="Y21" s="263"/>
      <c r="Z21" s="263"/>
      <c r="AA21" s="263"/>
      <c r="AB21" s="263"/>
      <c r="AC21" s="263"/>
      <c r="AD21" s="263"/>
      <c r="AE21" s="263"/>
      <c r="AF21" s="263"/>
      <c r="AG21" s="263"/>
      <c r="AH21" s="263"/>
      <c r="AI21" s="263"/>
      <c r="AJ21" s="265"/>
      <c r="AK21"/>
      <c r="AL21"/>
      <c r="AM21"/>
      <c r="AN21"/>
      <c r="AO21"/>
      <c r="AP21"/>
      <c r="AQ21"/>
      <c r="AR21"/>
      <c r="AS21"/>
      <c r="AT21"/>
      <c r="AU21"/>
      <c r="AV21"/>
      <c r="AW21"/>
      <c r="AX21"/>
      <c r="AY21"/>
      <c r="AZ21"/>
      <c r="BA21"/>
      <c r="BB21"/>
      <c r="BC21"/>
      <c r="BD21"/>
      <c r="BE21"/>
      <c r="BF21"/>
      <c r="BG21"/>
      <c r="BH21"/>
      <c r="BI21"/>
      <c r="BJ21"/>
      <c r="BK21"/>
      <c r="BL21"/>
      <c r="BM21"/>
      <c r="BN21"/>
      <c r="BO21" s="109"/>
      <c r="BP21" s="291"/>
      <c r="BQ21" s="291"/>
      <c r="BR21" s="291"/>
      <c r="BS21" s="291"/>
      <c r="BT21" s="291"/>
      <c r="BU21" s="108" t="str">
        <f>'Extraction IP'!I804</f>
        <v>H8</v>
      </c>
      <c r="BV21" s="108" t="str">
        <f>'Extraction IP'!I825</f>
        <v>H4</v>
      </c>
      <c r="BW21" s="108" t="str">
        <f>'Extraction IP'!I846</f>
        <v>H4</v>
      </c>
      <c r="BX21" s="108" t="str">
        <f>'Extraction IP'!I867</f>
        <v>H4</v>
      </c>
      <c r="BY21" s="291"/>
      <c r="BZ21" s="291"/>
      <c r="CA21" s="291"/>
      <c r="CB21" s="291"/>
      <c r="CC21" s="291"/>
      <c r="CD21" s="291"/>
      <c r="CE21" s="291"/>
      <c r="CF21" s="291"/>
      <c r="CG21" s="292"/>
      <c r="CH21" s="56"/>
      <c r="CI21" s="54" t="str">
        <f>'Extraction IP'!I990</f>
        <v>R4</v>
      </c>
      <c r="CJ21" s="54" t="str">
        <f>'Extraction IP'!I1014</f>
        <v>S4</v>
      </c>
      <c r="CK21" s="300"/>
      <c r="CL21" s="300"/>
      <c r="CM21" s="300"/>
      <c r="CN21" s="300"/>
      <c r="CO21" s="300"/>
      <c r="CP21" s="300"/>
      <c r="CQ21" s="301"/>
      <c r="CR21"/>
      <c r="CS21"/>
      <c r="CT21"/>
      <c r="CU21"/>
      <c r="CV21"/>
      <c r="CW21"/>
      <c r="CX21"/>
      <c r="CY21"/>
      <c r="CZ21"/>
      <c r="DA21"/>
      <c r="DB21"/>
      <c r="DC21"/>
      <c r="DD21" s="133"/>
      <c r="DE21" s="312"/>
      <c r="DF21" s="312"/>
      <c r="DG21" s="312"/>
      <c r="DH21" s="312"/>
      <c r="DI21" s="312"/>
      <c r="DJ21" s="312"/>
      <c r="DK21" s="312"/>
      <c r="DL21" s="312"/>
      <c r="DM21" s="312"/>
      <c r="DN21" s="315" t="str">
        <f>'Extraction IP'!I1278</f>
        <v>H4</v>
      </c>
      <c r="DO21" s="316" t="str">
        <f>'Extraction IP'!I1299</f>
        <v>H4</v>
      </c>
    </row>
    <row r="22" spans="3:180" ht="15.75" thickBot="1" x14ac:dyDescent="0.3">
      <c r="C22" s="241" t="s">
        <v>1730</v>
      </c>
      <c r="D22" s="2"/>
      <c r="L22"/>
      <c r="M22"/>
      <c r="N22"/>
      <c r="O22"/>
      <c r="P22"/>
      <c r="Q22"/>
      <c r="R22"/>
      <c r="S22"/>
      <c r="T22" s="84"/>
      <c r="U22" s="83" t="str">
        <f>'Extraction IP'!I227</f>
        <v>P8</v>
      </c>
      <c r="V22" s="263"/>
      <c r="W22" s="263"/>
      <c r="X22" s="80" t="str">
        <f>'Extraction IP'!I252</f>
        <v>P4</v>
      </c>
      <c r="Y22" s="263"/>
      <c r="Z22" s="263"/>
      <c r="AA22" s="263"/>
      <c r="AB22" s="263"/>
      <c r="AC22" s="263"/>
      <c r="AD22" s="263"/>
      <c r="AE22" s="263"/>
      <c r="AF22" s="263"/>
      <c r="AG22" s="263"/>
      <c r="AH22" s="263"/>
      <c r="AI22" s="263"/>
      <c r="AJ22" s="265"/>
      <c r="AK22"/>
      <c r="AL22"/>
      <c r="AM22"/>
      <c r="AN22"/>
      <c r="AO22"/>
      <c r="AP22"/>
      <c r="AQ22"/>
      <c r="AR22"/>
      <c r="AS22"/>
      <c r="AT22"/>
      <c r="AU22"/>
      <c r="AV22"/>
      <c r="AW22"/>
      <c r="AX22"/>
      <c r="AY22"/>
      <c r="AZ22"/>
      <c r="BA22"/>
      <c r="BB22"/>
      <c r="BC22"/>
      <c r="BD22"/>
      <c r="BE22"/>
      <c r="BF22"/>
      <c r="BG22"/>
      <c r="BH22"/>
      <c r="BI22"/>
      <c r="BJ22"/>
      <c r="BK22"/>
      <c r="BL22"/>
      <c r="BM22"/>
      <c r="BN22"/>
      <c r="BO22" s="110"/>
      <c r="BP22" s="293"/>
      <c r="BQ22" s="293"/>
      <c r="BR22" s="293"/>
      <c r="BS22" s="293"/>
      <c r="BT22" s="293"/>
      <c r="BU22" s="108" t="str">
        <f>'Extraction IP'!I805</f>
        <v>C8</v>
      </c>
      <c r="BV22" s="108" t="str">
        <f>'Extraction IP'!I826</f>
        <v>H8</v>
      </c>
      <c r="BW22" s="108" t="str">
        <f>'Extraction IP'!I847</f>
        <v>H8</v>
      </c>
      <c r="BX22" s="108" t="str">
        <f>'Extraction IP'!I868</f>
        <v>H8</v>
      </c>
      <c r="BY22" s="293"/>
      <c r="BZ22" s="293"/>
      <c r="CA22" s="293"/>
      <c r="CB22" s="293"/>
      <c r="CC22" s="293"/>
      <c r="CD22" s="293"/>
      <c r="CE22" s="293"/>
      <c r="CF22" s="293"/>
      <c r="CG22" s="294"/>
      <c r="CH22" s="56"/>
      <c r="CI22" s="54" t="str">
        <f>'Extraction IP'!I991</f>
        <v>R8</v>
      </c>
      <c r="CJ22" s="54" t="str">
        <f>'Extraction IP'!I1015</f>
        <v>S8</v>
      </c>
      <c r="CK22" s="300"/>
      <c r="CL22" s="300"/>
      <c r="CM22" s="300"/>
      <c r="CN22" s="300"/>
      <c r="CO22" s="300"/>
      <c r="CP22" s="300"/>
      <c r="CQ22" s="301"/>
      <c r="CR22"/>
      <c r="CS22"/>
      <c r="CT22"/>
      <c r="CU22"/>
      <c r="CV22"/>
      <c r="CW22"/>
      <c r="CX22"/>
      <c r="CY22"/>
      <c r="CZ22"/>
      <c r="DA22"/>
      <c r="DB22"/>
      <c r="DC22"/>
      <c r="DD22" s="134"/>
      <c r="DE22" s="313"/>
      <c r="DF22" s="313"/>
      <c r="DG22" s="313"/>
      <c r="DH22" s="313"/>
      <c r="DI22" s="313"/>
      <c r="DJ22" s="313"/>
      <c r="DK22" s="313"/>
      <c r="DL22" s="313"/>
      <c r="DM22" s="313"/>
      <c r="DN22" s="315" t="str">
        <f>'Extraction IP'!I1279</f>
        <v>H8</v>
      </c>
      <c r="DO22" s="316" t="str">
        <f>'Extraction IP'!I1300</f>
        <v>H8</v>
      </c>
    </row>
    <row r="23" spans="3:180" x14ac:dyDescent="0.25">
      <c r="C23" s="241" t="s">
        <v>2036</v>
      </c>
      <c r="D23" s="3"/>
      <c r="E23" s="1" t="str">
        <f>'Extraction IP'!I2</f>
        <v>H4</v>
      </c>
      <c r="L23"/>
      <c r="M23"/>
      <c r="N23"/>
      <c r="O23"/>
      <c r="P23"/>
      <c r="Q23"/>
      <c r="R23"/>
      <c r="S23"/>
      <c r="T23" s="84"/>
      <c r="U23" s="83" t="str">
        <f>'Extraction IP'!I228</f>
        <v>Q0</v>
      </c>
      <c r="V23" s="263"/>
      <c r="W23" s="263"/>
      <c r="X23" s="80" t="str">
        <f>'Extraction IP'!I253</f>
        <v>P8</v>
      </c>
      <c r="Y23" s="263"/>
      <c r="Z23" s="263"/>
      <c r="AA23" s="263"/>
      <c r="AB23" s="263"/>
      <c r="AC23" s="263"/>
      <c r="AD23" s="263"/>
      <c r="AE23" s="263"/>
      <c r="AF23" s="263"/>
      <c r="AG23" s="263"/>
      <c r="AH23" s="263"/>
      <c r="AI23" s="263"/>
      <c r="AJ23" s="265"/>
      <c r="AK23"/>
      <c r="AL23"/>
      <c r="AM23"/>
      <c r="AN23"/>
      <c r="AO23"/>
      <c r="AP23"/>
      <c r="AQ23"/>
      <c r="AR23"/>
      <c r="AS23"/>
      <c r="AT23"/>
      <c r="AU23"/>
      <c r="AV23"/>
      <c r="AW23"/>
      <c r="AX23"/>
      <c r="AY23"/>
      <c r="AZ23"/>
      <c r="BA23"/>
      <c r="BB23"/>
      <c r="BC23"/>
      <c r="BD23"/>
      <c r="BE23"/>
      <c r="BF23"/>
      <c r="BG23"/>
      <c r="BH23"/>
      <c r="BI23"/>
      <c r="BJ23"/>
      <c r="BK23"/>
      <c r="BL23"/>
      <c r="BM23"/>
      <c r="BN23"/>
      <c r="BO23"/>
      <c r="BP23"/>
      <c r="BQ23"/>
      <c r="BR23"/>
      <c r="BS23"/>
      <c r="BT23"/>
      <c r="BU23"/>
      <c r="BV23"/>
      <c r="BW23"/>
      <c r="BX23"/>
      <c r="BY23"/>
      <c r="BZ23"/>
      <c r="CA23"/>
      <c r="CB23"/>
      <c r="CC23"/>
      <c r="CD23"/>
      <c r="CE23"/>
      <c r="CF23"/>
      <c r="CG23"/>
      <c r="CH23" s="56"/>
      <c r="CI23" s="54" t="str">
        <f>'Extraction IP'!I992</f>
        <v>A0</v>
      </c>
      <c r="CJ23" s="54" t="str">
        <f>'Extraction IP'!I1016</f>
        <v>F0</v>
      </c>
      <c r="CK23" s="300"/>
      <c r="CL23" s="300"/>
      <c r="CM23" s="300"/>
      <c r="CN23" s="300"/>
      <c r="CO23" s="300"/>
      <c r="CP23" s="300"/>
      <c r="CQ23" s="301"/>
      <c r="CR23"/>
      <c r="CS23"/>
      <c r="CT23"/>
      <c r="CU23"/>
      <c r="CV23"/>
      <c r="CW23"/>
      <c r="CX23"/>
      <c r="CY23"/>
      <c r="CZ23"/>
      <c r="DA23"/>
      <c r="DB23"/>
      <c r="DC23"/>
      <c r="DD23"/>
      <c r="DE23"/>
      <c r="DF23"/>
      <c r="DG23"/>
    </row>
    <row r="24" spans="3:180" x14ac:dyDescent="0.25">
      <c r="C24" s="241" t="s">
        <v>2035</v>
      </c>
      <c r="D24" s="2"/>
      <c r="L24"/>
      <c r="M24"/>
      <c r="N24"/>
      <c r="O24"/>
      <c r="P24"/>
      <c r="Q24"/>
      <c r="R24"/>
      <c r="S24"/>
      <c r="T24" s="84"/>
      <c r="U24" s="83" t="str">
        <f>'Extraction IP'!I229</f>
        <v>Q4</v>
      </c>
      <c r="V24" s="263"/>
      <c r="W24" s="263"/>
      <c r="X24" s="80" t="str">
        <f>'Extraction IP'!I254</f>
        <v>Q0</v>
      </c>
      <c r="Y24" s="263"/>
      <c r="Z24" s="263"/>
      <c r="AA24" s="263"/>
      <c r="AB24" s="263"/>
      <c r="AC24" s="263"/>
      <c r="AD24" s="263"/>
      <c r="AE24" s="263"/>
      <c r="AF24" s="263"/>
      <c r="AG24" s="263"/>
      <c r="AH24" s="263"/>
      <c r="AI24" s="263"/>
      <c r="AJ24" s="265"/>
      <c r="AK24"/>
      <c r="AL24"/>
      <c r="AM24"/>
      <c r="AN24"/>
      <c r="AO24"/>
      <c r="AP24"/>
      <c r="AQ24"/>
      <c r="AR24"/>
      <c r="AS24"/>
      <c r="AT24"/>
      <c r="AU24"/>
      <c r="AV24"/>
      <c r="AW24"/>
      <c r="AX24"/>
      <c r="AY24"/>
      <c r="AZ24"/>
      <c r="BA24"/>
      <c r="BB24"/>
      <c r="BC24"/>
      <c r="BD24"/>
      <c r="BE24"/>
      <c r="BF24"/>
      <c r="BG24"/>
      <c r="BH24"/>
      <c r="BI24"/>
      <c r="BJ24"/>
      <c r="BK24"/>
      <c r="BL24"/>
      <c r="BM24"/>
      <c r="BN24"/>
      <c r="BO24"/>
      <c r="BP24"/>
      <c r="BQ24"/>
      <c r="BR24"/>
      <c r="BS24"/>
      <c r="BT24"/>
      <c r="BU24"/>
      <c r="BV24"/>
      <c r="BW24"/>
      <c r="BX24"/>
      <c r="BY24"/>
      <c r="BZ24"/>
      <c r="CA24"/>
      <c r="CB24"/>
      <c r="CC24"/>
      <c r="CD24"/>
      <c r="CE24"/>
      <c r="CF24"/>
      <c r="CG24"/>
      <c r="CH24" s="56"/>
      <c r="CI24" s="54" t="str">
        <f>'Extraction IP'!I993</f>
        <v>A4</v>
      </c>
      <c r="CJ24" s="54" t="str">
        <f>'Extraction IP'!I1017</f>
        <v>F4</v>
      </c>
      <c r="CK24" s="300"/>
      <c r="CL24" s="300"/>
      <c r="CM24" s="300"/>
      <c r="CN24" s="300"/>
      <c r="CO24" s="300"/>
      <c r="CP24" s="300"/>
      <c r="CQ24" s="301"/>
      <c r="CR24"/>
      <c r="CS24"/>
      <c r="CT24"/>
      <c r="CU24"/>
      <c r="CV24"/>
      <c r="CW24"/>
      <c r="CX24"/>
      <c r="CY24"/>
      <c r="CZ24"/>
      <c r="DA24"/>
      <c r="DB24"/>
      <c r="DC24"/>
      <c r="DD24"/>
      <c r="DE24"/>
      <c r="DF24"/>
      <c r="DG24"/>
    </row>
    <row r="25" spans="3:180" ht="15.75" thickBot="1" x14ac:dyDescent="0.3">
      <c r="C25" s="242" t="s">
        <v>1729</v>
      </c>
      <c r="L25"/>
      <c r="M25"/>
      <c r="N25"/>
      <c r="O25"/>
      <c r="P25"/>
      <c r="Q25"/>
      <c r="R25"/>
      <c r="S25"/>
      <c r="T25" s="84"/>
      <c r="U25" s="83" t="str">
        <f>'Extraction IP'!I230</f>
        <v>Q8</v>
      </c>
      <c r="V25" s="263"/>
      <c r="W25" s="263"/>
      <c r="X25" s="80" t="str">
        <f>'Extraction IP'!I255</f>
        <v>Q4</v>
      </c>
      <c r="Y25" s="263"/>
      <c r="Z25" s="263"/>
      <c r="AA25" s="263"/>
      <c r="AB25" s="263"/>
      <c r="AC25" s="263"/>
      <c r="AD25" s="263"/>
      <c r="AE25" s="263"/>
      <c r="AF25" s="263"/>
      <c r="AG25" s="263"/>
      <c r="AH25" s="263"/>
      <c r="AI25" s="263"/>
      <c r="AJ25" s="265"/>
      <c r="AK25"/>
      <c r="AL25"/>
      <c r="AM25"/>
      <c r="AN25"/>
      <c r="AO25"/>
      <c r="AP25"/>
      <c r="AQ25"/>
      <c r="AR25"/>
      <c r="AS25"/>
      <c r="AT25"/>
      <c r="AU25"/>
      <c r="AV25"/>
      <c r="AW25"/>
      <c r="AX25"/>
      <c r="AY25"/>
      <c r="AZ25"/>
      <c r="BA25"/>
      <c r="BB25"/>
      <c r="BC25"/>
      <c r="BD25"/>
      <c r="BE25"/>
      <c r="BF25"/>
      <c r="BG25"/>
      <c r="BH25"/>
      <c r="BI25"/>
      <c r="BJ25"/>
      <c r="BK25"/>
      <c r="BL25"/>
      <c r="BM25"/>
      <c r="BN25"/>
      <c r="BO25"/>
      <c r="BP25"/>
      <c r="BQ25"/>
      <c r="BR25"/>
      <c r="BS25"/>
      <c r="BT25"/>
      <c r="BU25"/>
      <c r="BV25"/>
      <c r="BW25"/>
      <c r="BX25"/>
      <c r="BY25"/>
      <c r="BZ25"/>
      <c r="CA25"/>
      <c r="CB25"/>
      <c r="CC25"/>
      <c r="CD25"/>
      <c r="CE25"/>
      <c r="CF25"/>
      <c r="CG25"/>
      <c r="CH25" s="56"/>
      <c r="CI25" s="54" t="str">
        <f>'Extraction IP'!I994</f>
        <v>A8</v>
      </c>
      <c r="CJ25" s="54" t="str">
        <f>'Extraction IP'!I1018</f>
        <v>F8</v>
      </c>
      <c r="CK25" s="300"/>
      <c r="CL25" s="300"/>
      <c r="CM25" s="300"/>
      <c r="CN25" s="300"/>
      <c r="CO25" s="300"/>
      <c r="CP25" s="300"/>
      <c r="CQ25" s="301"/>
      <c r="CR25"/>
      <c r="CS25"/>
      <c r="CT25"/>
      <c r="CU25"/>
      <c r="CV25"/>
      <c r="CW25"/>
      <c r="CX25"/>
      <c r="CY25"/>
      <c r="CZ25"/>
      <c r="DA25"/>
      <c r="DB25"/>
      <c r="DC25"/>
      <c r="DD25"/>
      <c r="DE25"/>
      <c r="DF25"/>
      <c r="DG25"/>
    </row>
    <row r="26" spans="3:180" ht="16.5" thickTop="1" thickBot="1" x14ac:dyDescent="0.3">
      <c r="L26"/>
      <c r="M26"/>
      <c r="N26"/>
      <c r="O26"/>
      <c r="P26"/>
      <c r="Q26"/>
      <c r="R26"/>
      <c r="S26"/>
      <c r="T26" s="85"/>
      <c r="U26" s="266"/>
      <c r="V26" s="266"/>
      <c r="W26" s="266"/>
      <c r="X26" s="80" t="str">
        <f>'Extraction IP'!I256</f>
        <v>Q8</v>
      </c>
      <c r="Y26" s="266"/>
      <c r="Z26" s="266"/>
      <c r="AA26" s="266"/>
      <c r="AB26" s="266"/>
      <c r="AC26" s="266"/>
      <c r="AD26" s="266"/>
      <c r="AE26" s="266"/>
      <c r="AF26" s="266"/>
      <c r="AG26" s="266"/>
      <c r="AH26" s="266"/>
      <c r="AI26" s="266"/>
      <c r="AJ26" s="267"/>
      <c r="AK26"/>
      <c r="AL26"/>
      <c r="AM26"/>
      <c r="AN26"/>
      <c r="AO26"/>
      <c r="AP26"/>
      <c r="AQ26"/>
      <c r="AR26"/>
      <c r="AS26"/>
      <c r="AT26"/>
      <c r="AU26"/>
      <c r="AV26"/>
      <c r="AW26"/>
      <c r="AX26"/>
      <c r="AY26"/>
      <c r="AZ26"/>
      <c r="BA26"/>
      <c r="BB26"/>
      <c r="BC26"/>
      <c r="BD26"/>
      <c r="BE26"/>
      <c r="BF26"/>
      <c r="BG26"/>
      <c r="BH26"/>
      <c r="BI26"/>
      <c r="BJ26"/>
      <c r="BK26"/>
      <c r="BL26"/>
      <c r="BM26"/>
      <c r="BN26"/>
      <c r="BO26"/>
      <c r="BP26"/>
      <c r="BQ26"/>
      <c r="BR26"/>
      <c r="BS26"/>
      <c r="BT26"/>
      <c r="BU26"/>
      <c r="BV26"/>
      <c r="BW26"/>
      <c r="BX26"/>
      <c r="BY26"/>
      <c r="BZ26"/>
      <c r="CA26"/>
      <c r="CB26"/>
      <c r="CC26"/>
      <c r="CD26"/>
      <c r="CE26"/>
      <c r="CF26"/>
      <c r="CG26"/>
      <c r="CH26" s="57"/>
      <c r="CI26" s="54"/>
      <c r="CJ26" s="302"/>
      <c r="CK26" s="302"/>
      <c r="CL26" s="302"/>
      <c r="CM26" s="302"/>
      <c r="CN26" s="302"/>
      <c r="CO26" s="302"/>
      <c r="CP26" s="302"/>
      <c r="CQ26" s="303"/>
      <c r="CR26"/>
      <c r="CS26"/>
      <c r="CT26"/>
      <c r="CU26"/>
      <c r="CV26"/>
      <c r="CW26"/>
      <c r="CX26"/>
      <c r="CY26"/>
      <c r="CZ26"/>
      <c r="DA26"/>
      <c r="DB26"/>
      <c r="DC26"/>
      <c r="DD26"/>
      <c r="DE26"/>
      <c r="DF26"/>
      <c r="DG26"/>
    </row>
    <row r="27" spans="3:180" ht="15.75" thickBot="1" x14ac:dyDescent="0.3">
      <c r="L27"/>
      <c r="M27"/>
      <c r="N27"/>
      <c r="O27"/>
      <c r="P27"/>
      <c r="Q27"/>
      <c r="R27"/>
      <c r="S27"/>
      <c r="T27"/>
      <c r="U27"/>
      <c r="V27"/>
      <c r="W27"/>
      <c r="X27"/>
      <c r="Y27"/>
      <c r="Z27"/>
      <c r="AA27"/>
      <c r="AB27"/>
      <c r="AC27"/>
      <c r="AD27"/>
      <c r="AE27"/>
      <c r="AF27"/>
      <c r="AG27"/>
      <c r="AH27"/>
      <c r="AI27"/>
      <c r="AJ27"/>
      <c r="AK27"/>
      <c r="AL27"/>
      <c r="AM27"/>
      <c r="AN27"/>
      <c r="AO27"/>
      <c r="AP27"/>
      <c r="AQ27"/>
      <c r="AR27"/>
      <c r="AS27"/>
      <c r="AT27"/>
      <c r="AU27"/>
      <c r="AV27"/>
      <c r="AW27"/>
      <c r="AX27"/>
      <c r="AY27"/>
      <c r="AZ27"/>
      <c r="BA27"/>
      <c r="BB27"/>
      <c r="BC27"/>
      <c r="BD27"/>
      <c r="BE27"/>
      <c r="BF27"/>
      <c r="BG27"/>
      <c r="BH27"/>
      <c r="BI27"/>
      <c r="BJ27"/>
      <c r="BK27"/>
      <c r="BL27"/>
      <c r="BM27"/>
      <c r="BN27"/>
      <c r="BO27"/>
      <c r="BP27"/>
      <c r="BQ27"/>
      <c r="BR27"/>
      <c r="BS27"/>
      <c r="BT27"/>
      <c r="BU27"/>
      <c r="BV27"/>
      <c r="BW27"/>
      <c r="BX27"/>
      <c r="BY27"/>
      <c r="BZ27"/>
      <c r="CA27"/>
      <c r="CB27"/>
      <c r="CC27"/>
      <c r="CD27"/>
      <c r="CE27"/>
      <c r="CF27"/>
      <c r="CG27"/>
      <c r="CH27"/>
      <c r="CI27"/>
      <c r="CJ27"/>
      <c r="CK27"/>
      <c r="CL27"/>
      <c r="CM27"/>
      <c r="CN27"/>
      <c r="CO27"/>
      <c r="CP27"/>
      <c r="CQ27"/>
      <c r="CR27"/>
      <c r="CS27"/>
      <c r="CT27"/>
      <c r="CU27"/>
      <c r="CV27"/>
      <c r="CW27"/>
      <c r="CX27"/>
      <c r="CY27"/>
      <c r="CZ27"/>
      <c r="DA27"/>
      <c r="DB27"/>
      <c r="DC27"/>
      <c r="DD27"/>
      <c r="DE27"/>
      <c r="DF27"/>
      <c r="DG27"/>
    </row>
    <row r="28" spans="3:180" x14ac:dyDescent="0.25">
      <c r="D28" s="151" t="s">
        <v>1747</v>
      </c>
      <c r="E28" s="152" t="s">
        <v>1771</v>
      </c>
      <c r="F28" s="152" t="s">
        <v>1773</v>
      </c>
      <c r="G28" s="153" t="s">
        <v>1774</v>
      </c>
      <c r="H28" s="157" t="s">
        <v>2023</v>
      </c>
      <c r="I28" s="158" t="s">
        <v>1775</v>
      </c>
      <c r="J28" s="159" t="s">
        <v>1776</v>
      </c>
      <c r="K28" s="95" t="s">
        <v>1742</v>
      </c>
      <c r="L28" s="97" t="s">
        <v>1800</v>
      </c>
      <c r="M28" s="170" t="s">
        <v>1801</v>
      </c>
      <c r="N28" s="174" t="s">
        <v>1740</v>
      </c>
      <c r="O28" s="175" t="s">
        <v>1802</v>
      </c>
      <c r="P28" s="175" t="s">
        <v>1804</v>
      </c>
      <c r="Q28" s="176" t="s">
        <v>1805</v>
      </c>
      <c r="R28" s="177" t="s">
        <v>1738</v>
      </c>
      <c r="S28" s="140" t="s">
        <v>1806</v>
      </c>
      <c r="T28" s="142" t="s">
        <v>1807</v>
      </c>
      <c r="U28" s="178" t="s">
        <v>1736</v>
      </c>
      <c r="V28" s="179" t="s">
        <v>1817</v>
      </c>
      <c r="W28" s="179" t="s">
        <v>1818</v>
      </c>
      <c r="X28" s="180" t="s">
        <v>1819</v>
      </c>
      <c r="Y28" s="181" t="s">
        <v>2024</v>
      </c>
      <c r="Z28" s="182" t="s">
        <v>1820</v>
      </c>
      <c r="AA28" s="182" t="s">
        <v>1821</v>
      </c>
      <c r="AB28" s="182" t="s">
        <v>1822</v>
      </c>
      <c r="AC28" s="182" t="s">
        <v>1823</v>
      </c>
      <c r="AD28" s="182" t="s">
        <v>1824</v>
      </c>
      <c r="AE28" s="182" t="s">
        <v>1825</v>
      </c>
      <c r="AF28" s="182" t="s">
        <v>1826</v>
      </c>
      <c r="AG28" s="182" t="s">
        <v>1827</v>
      </c>
      <c r="AH28" s="182" t="s">
        <v>1828</v>
      </c>
      <c r="AI28" s="182" t="s">
        <v>1829</v>
      </c>
      <c r="AJ28" s="182" t="s">
        <v>1830</v>
      </c>
      <c r="AK28" s="184" t="s">
        <v>1831</v>
      </c>
      <c r="AL28" s="185" t="s">
        <v>2025</v>
      </c>
      <c r="AM28" s="186" t="s">
        <v>1832</v>
      </c>
      <c r="AN28" s="186" t="s">
        <v>1833</v>
      </c>
      <c r="AO28" s="186" t="s">
        <v>1834</v>
      </c>
      <c r="AP28" s="186" t="s">
        <v>1835</v>
      </c>
      <c r="AQ28" s="186" t="s">
        <v>1836</v>
      </c>
      <c r="AR28" s="186" t="s">
        <v>1837</v>
      </c>
      <c r="AS28" s="186" t="s">
        <v>1838</v>
      </c>
      <c r="AT28" s="186" t="s">
        <v>1839</v>
      </c>
      <c r="AU28" s="186" t="s">
        <v>1840</v>
      </c>
      <c r="AV28" s="186" t="s">
        <v>1841</v>
      </c>
      <c r="AW28" s="186" t="s">
        <v>1842</v>
      </c>
      <c r="AX28" s="186" t="s">
        <v>1843</v>
      </c>
      <c r="AY28" s="186" t="s">
        <v>1844</v>
      </c>
      <c r="AZ28" s="187" t="s">
        <v>1845</v>
      </c>
      <c r="BA28" s="192" t="s">
        <v>1735</v>
      </c>
      <c r="BB28" s="193" t="s">
        <v>1846</v>
      </c>
      <c r="BC28" s="194" t="s">
        <v>1848</v>
      </c>
      <c r="BD28" s="197" t="s">
        <v>1734</v>
      </c>
      <c r="BE28" s="198" t="s">
        <v>1849</v>
      </c>
      <c r="BF28" s="199" t="s">
        <v>1851</v>
      </c>
      <c r="BG28" s="201" t="s">
        <v>1733</v>
      </c>
      <c r="BH28" s="200" t="s">
        <v>1852</v>
      </c>
      <c r="BI28" s="211" t="s">
        <v>1732</v>
      </c>
      <c r="BJ28" s="212" t="s">
        <v>2026</v>
      </c>
      <c r="BK28" s="213" t="s">
        <v>1854</v>
      </c>
      <c r="BL28" s="128" t="s">
        <v>2027</v>
      </c>
      <c r="BM28" s="129" t="s">
        <v>1866</v>
      </c>
      <c r="BN28" s="129" t="s">
        <v>1868</v>
      </c>
      <c r="BO28" s="129" t="s">
        <v>1869</v>
      </c>
      <c r="BP28" s="129" t="s">
        <v>1870</v>
      </c>
      <c r="BQ28" s="129" t="s">
        <v>1871</v>
      </c>
      <c r="BR28" s="129" t="s">
        <v>1872</v>
      </c>
      <c r="BS28" s="129" t="s">
        <v>1873</v>
      </c>
      <c r="BT28" s="129" t="s">
        <v>1874</v>
      </c>
      <c r="BU28" s="129" t="s">
        <v>1875</v>
      </c>
      <c r="BV28" s="129" t="s">
        <v>1876</v>
      </c>
      <c r="BW28" s="129" t="s">
        <v>1877</v>
      </c>
      <c r="BX28" s="131" t="s">
        <v>1878</v>
      </c>
      <c r="BY28" s="222" t="s">
        <v>2028</v>
      </c>
      <c r="BZ28" s="119" t="s">
        <v>1879</v>
      </c>
      <c r="CA28" s="119" t="s">
        <v>1880</v>
      </c>
      <c r="CB28" s="119" t="s">
        <v>1881</v>
      </c>
      <c r="CC28" s="119" t="s">
        <v>1882</v>
      </c>
      <c r="CD28" s="119" t="s">
        <v>1883</v>
      </c>
      <c r="CE28" s="119" t="s">
        <v>1884</v>
      </c>
      <c r="CF28" s="119" t="s">
        <v>1885</v>
      </c>
      <c r="CG28" s="119" t="s">
        <v>1886</v>
      </c>
      <c r="CH28" s="119" t="s">
        <v>1887</v>
      </c>
      <c r="CI28" s="119" t="s">
        <v>1888</v>
      </c>
      <c r="CJ28" s="223" t="s">
        <v>1889</v>
      </c>
      <c r="CK28" s="221" t="s">
        <v>2029</v>
      </c>
      <c r="CL28" s="219" t="s">
        <v>1890</v>
      </c>
      <c r="CM28" s="219" t="s">
        <v>1891</v>
      </c>
      <c r="CN28" s="219" t="s">
        <v>1892</v>
      </c>
      <c r="CO28" s="220" t="s">
        <v>1893</v>
      </c>
      <c r="CP28" s="224" t="s">
        <v>2030</v>
      </c>
      <c r="CQ28" s="225" t="s">
        <v>1912</v>
      </c>
      <c r="CR28" s="226" t="s">
        <v>2031</v>
      </c>
      <c r="CS28" s="107" t="s">
        <v>1913</v>
      </c>
      <c r="CT28" s="107" t="s">
        <v>1914</v>
      </c>
      <c r="CU28" s="107" t="s">
        <v>1915</v>
      </c>
      <c r="CV28" s="107" t="s">
        <v>1916</v>
      </c>
      <c r="CW28" s="107" t="s">
        <v>1917</v>
      </c>
      <c r="CX28" s="107" t="s">
        <v>1918</v>
      </c>
      <c r="CY28" s="107" t="s">
        <v>1919</v>
      </c>
      <c r="CZ28" s="107" t="s">
        <v>1920</v>
      </c>
      <c r="DA28" s="107" t="s">
        <v>1921</v>
      </c>
      <c r="DB28" s="107" t="s">
        <v>1922</v>
      </c>
      <c r="DC28" s="107" t="s">
        <v>1923</v>
      </c>
      <c r="DD28" s="107" t="s">
        <v>1924</v>
      </c>
      <c r="DE28" s="227" t="s">
        <v>1925</v>
      </c>
      <c r="DF28" s="228" t="s">
        <v>2032</v>
      </c>
      <c r="DG28" s="229" t="s">
        <v>1926</v>
      </c>
      <c r="DH28" s="229" t="s">
        <v>1927</v>
      </c>
      <c r="DI28" s="229" t="s">
        <v>1928</v>
      </c>
      <c r="DJ28" s="229" t="s">
        <v>1929</v>
      </c>
      <c r="DK28" s="229" t="s">
        <v>1930</v>
      </c>
      <c r="DL28" s="229" t="s">
        <v>1931</v>
      </c>
      <c r="DM28" s="229" t="s">
        <v>1932</v>
      </c>
      <c r="DN28" s="229" t="s">
        <v>1933</v>
      </c>
      <c r="DO28" s="229" t="s">
        <v>1934</v>
      </c>
      <c r="DP28" s="229" t="s">
        <v>1935</v>
      </c>
      <c r="DQ28" s="229" t="s">
        <v>1936</v>
      </c>
      <c r="DR28" s="229" t="s">
        <v>1937</v>
      </c>
      <c r="DS28" s="230" t="s">
        <v>1938</v>
      </c>
      <c r="DT28" s="231" t="s">
        <v>2033</v>
      </c>
      <c r="DU28" s="232" t="s">
        <v>1939</v>
      </c>
      <c r="DV28" s="232" t="s">
        <v>1940</v>
      </c>
      <c r="DW28" s="232" t="s">
        <v>1941</v>
      </c>
      <c r="DX28" s="232" t="s">
        <v>1942</v>
      </c>
      <c r="DY28" s="232" t="s">
        <v>1943</v>
      </c>
      <c r="DZ28" s="232" t="s">
        <v>1944</v>
      </c>
      <c r="EA28" s="232" t="s">
        <v>1945</v>
      </c>
      <c r="EB28" s="232" t="s">
        <v>1946</v>
      </c>
      <c r="EC28" s="232" t="s">
        <v>1947</v>
      </c>
      <c r="ED28" s="233" t="s">
        <v>1948</v>
      </c>
      <c r="EE28" s="234" t="s">
        <v>2034</v>
      </c>
      <c r="EF28" s="182" t="s">
        <v>1949</v>
      </c>
      <c r="EG28" s="182" t="s">
        <v>1950</v>
      </c>
      <c r="EH28" s="182" t="s">
        <v>1951</v>
      </c>
      <c r="EI28" s="182" t="s">
        <v>1952</v>
      </c>
      <c r="EJ28" s="182" t="s">
        <v>1953</v>
      </c>
      <c r="EK28" s="182" t="s">
        <v>1954</v>
      </c>
      <c r="EL28" s="182" t="s">
        <v>1955</v>
      </c>
      <c r="EM28" s="183" t="s">
        <v>1956</v>
      </c>
      <c r="EN28" s="218" t="s">
        <v>1730</v>
      </c>
      <c r="EO28" s="219" t="s">
        <v>1957</v>
      </c>
      <c r="EP28" s="219" t="s">
        <v>1958</v>
      </c>
      <c r="EQ28" s="219" t="s">
        <v>1959</v>
      </c>
      <c r="ER28" s="235" t="s">
        <v>1960</v>
      </c>
      <c r="ES28" s="222" t="s">
        <v>2035</v>
      </c>
      <c r="ET28" s="119" t="s">
        <v>1970</v>
      </c>
      <c r="EU28" s="119" t="s">
        <v>1971</v>
      </c>
      <c r="EV28" s="119" t="s">
        <v>1972</v>
      </c>
      <c r="EW28" s="119" t="s">
        <v>1973</v>
      </c>
      <c r="EX28" s="119" t="s">
        <v>1974</v>
      </c>
      <c r="EY28" s="119" t="s">
        <v>1975</v>
      </c>
      <c r="EZ28" s="119" t="s">
        <v>1976</v>
      </c>
      <c r="FA28" s="119" t="s">
        <v>1977</v>
      </c>
      <c r="FB28" s="119" t="s">
        <v>1978</v>
      </c>
      <c r="FC28" s="223" t="s">
        <v>1979</v>
      </c>
      <c r="FD28" s="224" t="s">
        <v>2036</v>
      </c>
      <c r="FE28" s="236" t="s">
        <v>1980</v>
      </c>
      <c r="FF28" s="236" t="s">
        <v>1981</v>
      </c>
      <c r="FG28" s="236" t="s">
        <v>1982</v>
      </c>
      <c r="FH28" s="236" t="s">
        <v>1983</v>
      </c>
      <c r="FI28" s="236" t="s">
        <v>1984</v>
      </c>
      <c r="FJ28" s="236" t="s">
        <v>1985</v>
      </c>
      <c r="FK28" s="236" t="s">
        <v>1986</v>
      </c>
      <c r="FL28" s="236" t="s">
        <v>1987</v>
      </c>
      <c r="FM28" s="236" t="s">
        <v>1988</v>
      </c>
      <c r="FN28" s="237" t="s">
        <v>1989</v>
      </c>
      <c r="FO28" s="238" t="s">
        <v>1729</v>
      </c>
      <c r="FP28" s="59" t="s">
        <v>2012</v>
      </c>
      <c r="FQ28" s="239" t="s">
        <v>2013</v>
      </c>
    </row>
    <row r="29" spans="3:180" x14ac:dyDescent="0.25">
      <c r="D29" s="154" t="s">
        <v>1771</v>
      </c>
      <c r="E29" s="419" t="str">
        <f>'Extraction IP'!I1304</f>
        <v>DJ</v>
      </c>
      <c r="F29" s="419" t="str">
        <f>'Extraction IP'!I1305</f>
        <v>DJ</v>
      </c>
      <c r="G29" s="419" t="str">
        <f>'Extraction IP'!I1306</f>
        <v>DJ</v>
      </c>
      <c r="H29" s="318" t="s">
        <v>1775</v>
      </c>
      <c r="I29" s="426" t="str">
        <f>'Extraction IP'!I1307</f>
        <v>3</v>
      </c>
      <c r="J29" s="427" t="str">
        <f>'Extraction IP'!I1310</f>
        <v>7</v>
      </c>
      <c r="K29" s="319" t="s">
        <v>1800</v>
      </c>
      <c r="L29" s="283" t="str">
        <f>'Extraction IP'!I1313</f>
        <v>4</v>
      </c>
      <c r="M29" s="320" t="str">
        <f>'Extraction IP'!I1316</f>
        <v>8</v>
      </c>
      <c r="N29" s="321" t="s">
        <v>1802</v>
      </c>
      <c r="O29" s="322" t="str">
        <f>'Extraction IP'!I1319</f>
        <v>DJ</v>
      </c>
      <c r="P29" s="322" t="str">
        <f>'Extraction IP'!I1320</f>
        <v>DJ</v>
      </c>
      <c r="Q29" s="323" t="str">
        <f>'Extraction IP'!I1321</f>
        <v>DJ</v>
      </c>
      <c r="R29" s="324" t="s">
        <v>1806</v>
      </c>
      <c r="S29" s="255" t="str">
        <f>'Extraction IP'!I1322</f>
        <v>DJ</v>
      </c>
      <c r="T29" s="256" t="str">
        <f>'Extraction IP'!I1323</f>
        <v>DJ</v>
      </c>
      <c r="U29" s="325" t="s">
        <v>1817</v>
      </c>
      <c r="V29" s="326" t="str">
        <f>'Extraction IP'!I1324</f>
        <v>0</v>
      </c>
      <c r="W29" s="327" t="str">
        <f>'Extraction IP'!I1327</f>
        <v>0</v>
      </c>
      <c r="X29" s="328" t="str">
        <f>'Extraction IP'!I1330</f>
        <v>4</v>
      </c>
      <c r="Y29" s="329" t="s">
        <v>1820</v>
      </c>
      <c r="Z29" s="330" t="str">
        <f>'Extraction IP'!I1333</f>
        <v>DJ</v>
      </c>
      <c r="AA29" s="331" t="str">
        <f>'Extraction IP'!I1334</f>
        <v>DJ</v>
      </c>
      <c r="AB29" s="331" t="str">
        <f>'Extraction IP'!I1335</f>
        <v>DJ</v>
      </c>
      <c r="AC29" s="331" t="str">
        <f>'Extraction IP'!I1336</f>
        <v>DJ</v>
      </c>
      <c r="AD29" s="331" t="str">
        <f>'Extraction IP'!I1337</f>
        <v>DJ</v>
      </c>
      <c r="AE29" s="331" t="str">
        <f>'Extraction IP'!I1338</f>
        <v>DJ</v>
      </c>
      <c r="AF29" s="331" t="str">
        <f>'Extraction IP'!I1339</f>
        <v>DJ</v>
      </c>
      <c r="AG29" s="331" t="str">
        <f>'Extraction IP'!I1340</f>
        <v>DJ</v>
      </c>
      <c r="AH29" s="331" t="str">
        <f>'Extraction IP'!I1341</f>
        <v>DJ</v>
      </c>
      <c r="AI29" s="331" t="str">
        <f>'Extraction IP'!$I$1342</f>
        <v>DJ</v>
      </c>
      <c r="AJ29" s="331" t="str">
        <f>'Extraction IP'!$I$1343</f>
        <v>DJ</v>
      </c>
      <c r="AK29" s="331" t="str">
        <f>'Extraction IP'!$I$1344</f>
        <v>DJ</v>
      </c>
      <c r="AL29" s="333" t="s">
        <v>1832</v>
      </c>
      <c r="AM29" s="422" t="str">
        <f>'Extraction IP'!I1345</f>
        <v>4</v>
      </c>
      <c r="AN29" s="334" t="str">
        <f>'Extraction IP'!I1348</f>
        <v>0</v>
      </c>
      <c r="AO29" s="334" t="str">
        <f>'Extraction IP'!I1351</f>
        <v>0</v>
      </c>
      <c r="AP29" s="334" t="str">
        <f>'Extraction IP'!I1354</f>
        <v>4</v>
      </c>
      <c r="AQ29" s="334" t="str">
        <f>'Extraction IP'!I1357</f>
        <v>0</v>
      </c>
      <c r="AR29" s="334" t="str">
        <f>'Extraction IP'!I1360</f>
        <v>0</v>
      </c>
      <c r="AS29" s="334" t="str">
        <f>'Extraction IP'!I1363</f>
        <v>0</v>
      </c>
      <c r="AT29" s="334" t="str">
        <f>'Extraction IP'!I1366</f>
        <v>0</v>
      </c>
      <c r="AU29" s="334" t="str">
        <f>'Extraction IP'!I1369</f>
        <v>0</v>
      </c>
      <c r="AV29" s="334" t="str">
        <f>'Extraction IP'!I1372</f>
        <v>8</v>
      </c>
      <c r="AW29" s="334" t="str">
        <f>'Extraction IP'!I1375</f>
        <v>4</v>
      </c>
      <c r="AX29" s="334" t="str">
        <f>'Extraction IP'!I1378</f>
        <v>0</v>
      </c>
      <c r="AY29" s="334" t="str">
        <f>'Extraction IP'!I1381</f>
        <v>0</v>
      </c>
      <c r="AZ29" s="335" t="str">
        <f>'Extraction IP'!I1384</f>
        <v>0</v>
      </c>
      <c r="BA29" s="336" t="s">
        <v>1846</v>
      </c>
      <c r="BB29" s="337" t="str">
        <f>'Extraction IP'!I1387</f>
        <v>7</v>
      </c>
      <c r="BC29" s="338" t="str">
        <f>'Extraction IP'!I1390</f>
        <v>7</v>
      </c>
      <c r="BD29" s="339" t="s">
        <v>1849</v>
      </c>
      <c r="BE29" s="340" t="str">
        <f>'Extraction IP'!I1393</f>
        <v>0</v>
      </c>
      <c r="BF29" s="341" t="str">
        <f>'Extraction IP'!I1396</f>
        <v>8</v>
      </c>
      <c r="BG29" s="342" t="s">
        <v>1852</v>
      </c>
      <c r="BH29" s="343" t="str">
        <f>'Extraction IP'!I1399</f>
        <v>7</v>
      </c>
      <c r="BI29" s="344" t="s">
        <v>1853</v>
      </c>
      <c r="BJ29" s="345" t="str">
        <f>'Extraction IP'!I1402</f>
        <v>3</v>
      </c>
      <c r="BK29" s="346" t="str">
        <f>'Extraction IP'!I1405</f>
        <v>3</v>
      </c>
      <c r="BL29" s="347" t="s">
        <v>1866</v>
      </c>
      <c r="BM29" s="311" t="str">
        <f>'Extraction IP'!I1408</f>
        <v>7</v>
      </c>
      <c r="BN29" s="312" t="str">
        <f>'Extraction IP'!I1411</f>
        <v>DJ</v>
      </c>
      <c r="BO29" s="312" t="str">
        <f>'Extraction IP'!I1412</f>
        <v>11</v>
      </c>
      <c r="BP29" s="312" t="str">
        <f>'Extraction IP'!I1415</f>
        <v>3</v>
      </c>
      <c r="BQ29" s="312" t="str">
        <f>'Extraction IP'!I1418</f>
        <v>3</v>
      </c>
      <c r="BR29" s="312" t="str">
        <f>'Extraction IP'!I1421</f>
        <v>DJ</v>
      </c>
      <c r="BS29" s="312" t="str">
        <f>'Extraction IP'!I1422</f>
        <v>7</v>
      </c>
      <c r="BT29" s="312" t="str">
        <f>'Extraction IP'!I1425</f>
        <v>7</v>
      </c>
      <c r="BU29" s="312" t="str">
        <f>'Extraction IP'!I1428</f>
        <v>11</v>
      </c>
      <c r="BV29" s="312" t="str">
        <f>'Extraction IP'!I1431</f>
        <v>11</v>
      </c>
      <c r="BW29" s="312" t="str">
        <f>'Extraction IP'!I1434</f>
        <v>11</v>
      </c>
      <c r="BX29" s="348" t="str">
        <f>'Extraction IP'!I1437</f>
        <v>7</v>
      </c>
      <c r="BY29" s="349" t="s">
        <v>1879</v>
      </c>
      <c r="BZ29" s="350" t="str">
        <f>'Extraction IP'!I1440</f>
        <v>8</v>
      </c>
      <c r="CA29" s="350" t="str">
        <f>'Extraction IP'!I1443</f>
        <v>4</v>
      </c>
      <c r="CB29" s="350" t="str">
        <f>'Extraction IP'!I1446</f>
        <v>8</v>
      </c>
      <c r="CC29" s="350" t="str">
        <f>'Extraction IP'!I1449</f>
        <v>0</v>
      </c>
      <c r="CD29" s="350" t="str">
        <f>'Extraction IP'!I1452</f>
        <v>0</v>
      </c>
      <c r="CE29" s="350" t="str">
        <f>'Extraction IP'!I1455</f>
        <v>4</v>
      </c>
      <c r="CF29" s="350" t="str">
        <f>'Extraction IP'!I1458</f>
        <v>0</v>
      </c>
      <c r="CG29" s="350" t="str">
        <f>'Extraction IP'!I1461</f>
        <v>4</v>
      </c>
      <c r="CH29" s="350" t="str">
        <f>'Extraction IP'!I1464</f>
        <v>0</v>
      </c>
      <c r="CI29" s="350" t="str">
        <f>'Extraction IP'!I1467</f>
        <v>4</v>
      </c>
      <c r="CJ29" s="351" t="str">
        <f>'Extraction IP'!I1470</f>
        <v>8</v>
      </c>
      <c r="CK29" s="352" t="s">
        <v>1890</v>
      </c>
      <c r="CL29" s="353" t="str">
        <f>'Extraction IP'!I1473</f>
        <v>DJ</v>
      </c>
      <c r="CM29" s="353" t="str">
        <f>'Extraction IP'!I1474</f>
        <v>DJ</v>
      </c>
      <c r="CN29" s="353" t="str">
        <f>'Extraction IP'!I1475</f>
        <v>DJ</v>
      </c>
      <c r="CO29" s="354" t="str">
        <f>'Extraction IP'!I1476</f>
        <v>DJ</v>
      </c>
      <c r="CP29" s="355" t="s">
        <v>1912</v>
      </c>
      <c r="CQ29" s="356" t="str">
        <f>'Extraction IP'!I1477</f>
        <v>DJ</v>
      </c>
      <c r="CR29" s="357" t="s">
        <v>1913</v>
      </c>
      <c r="CS29" s="289" t="str">
        <f>'Extraction IP'!I1478</f>
        <v>4</v>
      </c>
      <c r="CT29" s="291" t="str">
        <f>'Extraction IP'!I1481</f>
        <v>4</v>
      </c>
      <c r="CU29" s="291" t="str">
        <f>'Extraction IP'!I1484</f>
        <v>4</v>
      </c>
      <c r="CV29" s="291" t="str">
        <f>'Extraction IP'!I1486</f>
        <v>4</v>
      </c>
      <c r="CW29" s="291" t="str">
        <f>'Extraction IP'!I1489</f>
        <v>0</v>
      </c>
      <c r="CX29" s="291" t="str">
        <f>'Extraction IP'!I1492</f>
        <v>0</v>
      </c>
      <c r="CY29" s="291" t="str">
        <f>'Extraction IP'!I1495</f>
        <v>0</v>
      </c>
      <c r="CZ29" s="291" t="str">
        <f>'Extraction IP'!I1498</f>
        <v>4</v>
      </c>
      <c r="DA29" s="291" t="str">
        <f>'Extraction IP'!I1500</f>
        <v>8</v>
      </c>
      <c r="DB29" s="291" t="str">
        <f>'Extraction IP'!I1503</f>
        <v>0</v>
      </c>
      <c r="DC29" s="291" t="str">
        <f>'Extraction IP'!I1506</f>
        <v>4</v>
      </c>
      <c r="DD29" s="291" t="str">
        <f>'Extraction IP'!I1509</f>
        <v>0</v>
      </c>
      <c r="DE29" s="358" t="str">
        <f>'Extraction IP'!I1512</f>
        <v>8</v>
      </c>
      <c r="DF29" s="359" t="s">
        <v>1926</v>
      </c>
      <c r="DG29" s="360" t="str">
        <f>'Extraction IP'!I1515</f>
        <v>4</v>
      </c>
      <c r="DH29" s="360" t="str">
        <f>'Extraction IP'!I1521</f>
        <v>0</v>
      </c>
      <c r="DI29" s="360" t="str">
        <f>'Extraction IP'!I1524</f>
        <v>0</v>
      </c>
      <c r="DJ29" s="360" t="str">
        <f>'Extraction IP'!I1527</f>
        <v>8</v>
      </c>
      <c r="DK29" s="360" t="str">
        <f>'Extraction IP'!I1530</f>
        <v>8</v>
      </c>
      <c r="DL29" s="360" t="str">
        <f>'Extraction IP'!I1533</f>
        <v>0</v>
      </c>
      <c r="DM29" s="360" t="str">
        <f>'Extraction IP'!I1536</f>
        <v>0</v>
      </c>
      <c r="DN29" s="360" t="str">
        <f>'Extraction IP'!I1539</f>
        <v>4</v>
      </c>
      <c r="DO29" s="360" t="str">
        <f>'Extraction IP'!I1542</f>
        <v>0</v>
      </c>
      <c r="DP29" s="360" t="str">
        <f>'Extraction IP'!I1545</f>
        <v>0</v>
      </c>
      <c r="DQ29" s="360" t="str">
        <f>'Extraction IP'!I1548</f>
        <v>4</v>
      </c>
      <c r="DR29" s="360" t="str">
        <f>'Extraction IP'!I1554</f>
        <v>0</v>
      </c>
      <c r="DS29" s="361" t="str">
        <f>'Extraction IP'!I1560</f>
        <v>8</v>
      </c>
      <c r="DT29" s="362" t="s">
        <v>1939</v>
      </c>
      <c r="DU29" s="363" t="str">
        <f>'Extraction IP'!I1566</f>
        <v>3</v>
      </c>
      <c r="DV29" s="363" t="str">
        <f>'Extraction IP'!I1569</f>
        <v>3</v>
      </c>
      <c r="DW29" s="363" t="str">
        <f>'Extraction IP'!I1572</f>
        <v>11</v>
      </c>
      <c r="DX29" s="363" t="str">
        <f>'Extraction IP'!I1575</f>
        <v>DJ</v>
      </c>
      <c r="DY29" s="363" t="str">
        <f>'Extraction IP'!I1576</f>
        <v>DJ</v>
      </c>
      <c r="DZ29" s="363" t="str">
        <f>'Extraction IP'!I1577</f>
        <v>DJ</v>
      </c>
      <c r="EA29" s="363" t="str">
        <f>'Extraction IP'!I1578</f>
        <v>3</v>
      </c>
      <c r="EB29" s="363" t="str">
        <f>'Extraction IP'!I1581</f>
        <v>DJ</v>
      </c>
      <c r="EC29" s="363" t="str">
        <f>'Extraction IP'!I1582</f>
        <v>3</v>
      </c>
      <c r="ED29" s="364" t="str">
        <f>'Extraction IP'!I1585</f>
        <v>11</v>
      </c>
      <c r="EE29" s="329" t="s">
        <v>1949</v>
      </c>
      <c r="EF29" s="331" t="str">
        <f>'Extraction IP'!I1588</f>
        <v>4</v>
      </c>
      <c r="EG29" s="331" t="str">
        <f>'Extraction IP'!I1591</f>
        <v>8</v>
      </c>
      <c r="EH29" s="331" t="str">
        <f>'Extraction IP'!I1594</f>
        <v>8</v>
      </c>
      <c r="EI29" s="331" t="str">
        <f>'Extraction IP'!I1597</f>
        <v>4</v>
      </c>
      <c r="EJ29" s="331" t="str">
        <f>'Extraction IP'!I1600</f>
        <v>4</v>
      </c>
      <c r="EK29" s="331" t="str">
        <f>'Extraction IP'!I1603</f>
        <v>0</v>
      </c>
      <c r="EL29" s="331" t="str">
        <f>'Extraction IP'!I1606</f>
        <v>0</v>
      </c>
      <c r="EM29" s="365" t="str">
        <f>'Extraction IP'!I1609</f>
        <v>0</v>
      </c>
      <c r="EN29" s="366" t="s">
        <v>1957</v>
      </c>
      <c r="EO29" s="353" t="str">
        <f>'Extraction IP'!I1612</f>
        <v>DJ</v>
      </c>
      <c r="EP29" s="353" t="str">
        <f>'Extraction IP'!I1613</f>
        <v>DJ</v>
      </c>
      <c r="EQ29" s="353" t="str">
        <f>'Extraction IP'!I1614</f>
        <v>DJ</v>
      </c>
      <c r="ER29" s="367" t="str">
        <f>'Extraction IP'!I1615</f>
        <v>DJ</v>
      </c>
      <c r="ES29" s="349" t="s">
        <v>1970</v>
      </c>
      <c r="ET29" s="350" t="str">
        <f>'Extraction IP'!I1616</f>
        <v>DJ</v>
      </c>
      <c r="EU29" s="350" t="str">
        <f>'Extraction IP'!I1617</f>
        <v>DJ</v>
      </c>
      <c r="EV29" s="350" t="str">
        <f>'Extraction IP'!I1618</f>
        <v>DJ</v>
      </c>
      <c r="EW29" s="350" t="str">
        <f>'Extraction IP'!I1619</f>
        <v>DJ</v>
      </c>
      <c r="EX29" s="350" t="str">
        <f>'Extraction IP'!I1620</f>
        <v>DJ</v>
      </c>
      <c r="EY29" s="350" t="str">
        <f>'Extraction IP'!I1621</f>
        <v>DJ</v>
      </c>
      <c r="EZ29" s="350" t="str">
        <f>'Extraction IP'!I1622</f>
        <v>DJ</v>
      </c>
      <c r="FA29" s="350" t="str">
        <f>'Extraction IP'!I1623</f>
        <v>DJ</v>
      </c>
      <c r="FB29" s="350" t="str">
        <f>'Extraction IP'!I1624</f>
        <v>DJ</v>
      </c>
      <c r="FC29" s="351" t="str">
        <f>'Extraction IP'!I1625</f>
        <v>DJ</v>
      </c>
      <c r="FD29" s="368" t="s">
        <v>1980</v>
      </c>
      <c r="FE29" s="369" t="str">
        <f>'Extraction IP'!I1626</f>
        <v>0</v>
      </c>
      <c r="FF29" s="369" t="str">
        <f>'Extraction IP'!I1629</f>
        <v>0</v>
      </c>
      <c r="FG29" s="369" t="str">
        <f>'Extraction IP'!I1632</f>
        <v>4</v>
      </c>
      <c r="FH29" s="369" t="str">
        <f>'Extraction IP'!I1635</f>
        <v>8</v>
      </c>
      <c r="FI29" s="369" t="str">
        <f>'Extraction IP'!I1638</f>
        <v>4</v>
      </c>
      <c r="FJ29" s="369" t="str">
        <f>'Extraction IP'!I1641</f>
        <v>4</v>
      </c>
      <c r="FK29" s="369" t="str">
        <f>'Extraction IP'!I1644</f>
        <v>4</v>
      </c>
      <c r="FL29" s="369" t="str">
        <f>'Extraction IP'!I1647</f>
        <v>0</v>
      </c>
      <c r="FM29" s="369" t="str">
        <f>'Extraction IP'!I1650</f>
        <v>4</v>
      </c>
      <c r="FN29" s="370" t="str">
        <f>'Extraction IP'!I1653</f>
        <v>4</v>
      </c>
      <c r="FO29" s="371" t="s">
        <v>2012</v>
      </c>
      <c r="FP29" s="275" t="str">
        <f>'Extraction IP'!I1656</f>
        <v>3</v>
      </c>
      <c r="FQ29" s="276" t="str">
        <f>'Extraction IP'!I1659</f>
        <v>11</v>
      </c>
    </row>
    <row r="30" spans="3:180" x14ac:dyDescent="0.25">
      <c r="D30" s="154" t="s">
        <v>1773</v>
      </c>
      <c r="E30" s="419"/>
      <c r="F30" s="420"/>
      <c r="G30" s="317"/>
      <c r="H30" s="318" t="s">
        <v>1776</v>
      </c>
      <c r="I30" s="426" t="str">
        <f>'Extraction IP'!I1308</f>
        <v>7</v>
      </c>
      <c r="J30" s="427" t="str">
        <f>'Extraction IP'!I1311</f>
        <v>3</v>
      </c>
      <c r="K30" s="319" t="s">
        <v>1801</v>
      </c>
      <c r="L30" s="283" t="str">
        <f>'Extraction IP'!I1314</f>
        <v>0</v>
      </c>
      <c r="M30" s="320" t="str">
        <f>'Extraction IP'!I1317</f>
        <v>4</v>
      </c>
      <c r="N30" s="321" t="s">
        <v>1804</v>
      </c>
      <c r="O30" s="322"/>
      <c r="P30" s="322"/>
      <c r="Q30" s="323"/>
      <c r="R30" s="324" t="s">
        <v>1807</v>
      </c>
      <c r="S30" s="255"/>
      <c r="T30" s="256"/>
      <c r="U30" s="325" t="s">
        <v>1818</v>
      </c>
      <c r="V30" s="326" t="str">
        <f>'Extraction IP'!I1325</f>
        <v>4</v>
      </c>
      <c r="W30" s="327" t="str">
        <f>'Extraction IP'!I1328</f>
        <v>8</v>
      </c>
      <c r="X30" s="328" t="str">
        <f>'Extraction IP'!I1331</f>
        <v>8</v>
      </c>
      <c r="Y30" s="329" t="s">
        <v>1821</v>
      </c>
      <c r="Z30" s="330"/>
      <c r="AA30" s="331"/>
      <c r="AB30" s="331"/>
      <c r="AC30" s="331"/>
      <c r="AD30" s="331"/>
      <c r="AE30" s="331"/>
      <c r="AF30" s="331"/>
      <c r="AG30" s="331"/>
      <c r="AH30" s="331"/>
      <c r="AI30" s="330"/>
      <c r="AJ30" s="331"/>
      <c r="AK30" s="332"/>
      <c r="AL30" s="333" t="s">
        <v>1833</v>
      </c>
      <c r="AM30" s="424" t="str">
        <f>'Extraction IP'!I1346</f>
        <v>0</v>
      </c>
      <c r="AN30" s="334" t="str">
        <f>'Extraction IP'!I1349</f>
        <v>4</v>
      </c>
      <c r="AO30" s="334" t="str">
        <f>'Extraction IP'!I1352</f>
        <v>8</v>
      </c>
      <c r="AP30" s="334" t="str">
        <f>'Extraction IP'!I1355</f>
        <v>8</v>
      </c>
      <c r="AQ30" s="334" t="str">
        <f>'Extraction IP'!I1358</f>
        <v>4</v>
      </c>
      <c r="AR30" s="334" t="str">
        <f>'Extraction IP'!I1361</f>
        <v>4</v>
      </c>
      <c r="AS30" s="334" t="str">
        <f>'Extraction IP'!I1364</f>
        <v>4</v>
      </c>
      <c r="AT30" s="334" t="str">
        <f>'Extraction IP'!I1367</f>
        <v>8</v>
      </c>
      <c r="AU30" s="334" t="str">
        <f>'Extraction IP'!I1370</f>
        <v>4</v>
      </c>
      <c r="AV30" s="334" t="str">
        <f>'Extraction IP'!I1373</f>
        <v>0</v>
      </c>
      <c r="AW30" s="334" t="str">
        <f>'Extraction IP'!I1376</f>
        <v>8</v>
      </c>
      <c r="AX30" s="334" t="str">
        <f>'Extraction IP'!I1379</f>
        <v>4</v>
      </c>
      <c r="AY30" s="334" t="str">
        <f>'Extraction IP'!I1382</f>
        <v>4</v>
      </c>
      <c r="AZ30" s="335" t="str">
        <f>'Extraction IP'!I1385</f>
        <v>8</v>
      </c>
      <c r="BA30" s="336" t="s">
        <v>1848</v>
      </c>
      <c r="BB30" s="337" t="str">
        <f>'Extraction IP'!I1388</f>
        <v>11</v>
      </c>
      <c r="BC30" s="338" t="str">
        <f>'Extraction IP'!I1391</f>
        <v>11</v>
      </c>
      <c r="BD30" s="339" t="s">
        <v>1851</v>
      </c>
      <c r="BE30" s="340" t="str">
        <f>'Extraction IP'!I1394</f>
        <v>4</v>
      </c>
      <c r="BF30" s="341" t="str">
        <f>'Extraction IP'!I1397</f>
        <v>0</v>
      </c>
      <c r="BG30" s="342"/>
      <c r="BH30" s="343" t="str">
        <f>'Extraction IP'!I1400</f>
        <v>3</v>
      </c>
      <c r="BI30" s="344" t="s">
        <v>1854</v>
      </c>
      <c r="BJ30" s="345" t="str">
        <f>'Extraction IP'!I1403</f>
        <v>7</v>
      </c>
      <c r="BK30" s="346" t="str">
        <f>'Extraction IP'!I1406</f>
        <v>11</v>
      </c>
      <c r="BL30" s="347" t="s">
        <v>1868</v>
      </c>
      <c r="BM30" s="311" t="str">
        <f>'Extraction IP'!I1409</f>
        <v>3</v>
      </c>
      <c r="BN30" s="312"/>
      <c r="BO30" s="312" t="str">
        <f>'Extraction IP'!I1413</f>
        <v>3</v>
      </c>
      <c r="BP30" s="312" t="str">
        <f>'Extraction IP'!I1416</f>
        <v>7</v>
      </c>
      <c r="BQ30" s="312" t="str">
        <f>'Extraction IP'!I1419</f>
        <v>7</v>
      </c>
      <c r="BR30" s="312"/>
      <c r="BS30" s="312" t="str">
        <f>'Extraction IP'!I1423</f>
        <v>3</v>
      </c>
      <c r="BT30" s="312" t="str">
        <f>'Extraction IP'!I1426</f>
        <v>3</v>
      </c>
      <c r="BU30" s="312" t="str">
        <f>'Extraction IP'!I1429</f>
        <v>3</v>
      </c>
      <c r="BV30" s="312" t="str">
        <f>'Extraction IP'!I1432</f>
        <v>3</v>
      </c>
      <c r="BW30" s="312" t="str">
        <f>'Extraction IP'!I1435</f>
        <v>3</v>
      </c>
      <c r="BX30" s="348" t="str">
        <f>'Extraction IP'!I1438</f>
        <v>11</v>
      </c>
      <c r="BY30" s="349" t="s">
        <v>1880</v>
      </c>
      <c r="BZ30" s="350" t="str">
        <f>'Extraction IP'!I1441</f>
        <v>4</v>
      </c>
      <c r="CA30" s="350" t="str">
        <f>'Extraction IP'!I1444</f>
        <v>0</v>
      </c>
      <c r="CB30" s="350" t="str">
        <f>'Extraction IP'!I1447</f>
        <v>0</v>
      </c>
      <c r="CC30" s="350" t="str">
        <f>'Extraction IP'!I1450</f>
        <v>4</v>
      </c>
      <c r="CD30" s="350" t="str">
        <f>'Extraction IP'!I1453</f>
        <v>8</v>
      </c>
      <c r="CE30" s="350" t="str">
        <f>'Extraction IP'!I1456</f>
        <v>0</v>
      </c>
      <c r="CF30" s="350" t="str">
        <f>'Extraction IP'!I1459</f>
        <v>4</v>
      </c>
      <c r="CG30" s="350" t="str">
        <f>'Extraction IP'!I1462</f>
        <v>8</v>
      </c>
      <c r="CH30" s="350" t="str">
        <f>'Extraction IP'!I1465</f>
        <v>4</v>
      </c>
      <c r="CI30" s="350" t="str">
        <f>'Extraction IP'!I1468</f>
        <v>8</v>
      </c>
      <c r="CJ30" s="351" t="str">
        <f>'Extraction IP'!I1471</f>
        <v>0</v>
      </c>
      <c r="CK30" s="352" t="s">
        <v>1891</v>
      </c>
      <c r="CL30" s="353"/>
      <c r="CM30" s="353"/>
      <c r="CN30" s="353"/>
      <c r="CO30" s="354"/>
      <c r="CP30" s="355"/>
      <c r="CQ30" s="356"/>
      <c r="CR30" s="357" t="s">
        <v>1914</v>
      </c>
      <c r="CS30" s="289" t="str">
        <f>'Extraction IP'!I1479</f>
        <v>0</v>
      </c>
      <c r="CT30" s="291" t="str">
        <f>'Extraction IP'!I1482</f>
        <v>8</v>
      </c>
      <c r="CU30" s="291" t="str">
        <f>'Extraction IP'!I1485</f>
        <v>0</v>
      </c>
      <c r="CV30" s="291" t="str">
        <f>'Extraction IP'!I1487</f>
        <v>0</v>
      </c>
      <c r="CW30" s="291" t="str">
        <f>'Extraction IP'!I1490</f>
        <v>8</v>
      </c>
      <c r="CX30" s="291" t="str">
        <f>'Extraction IP'!I1493</f>
        <v>4</v>
      </c>
      <c r="CY30" s="291" t="str">
        <f>'Extraction IP'!I1496</f>
        <v>4</v>
      </c>
      <c r="CZ30" s="291" t="str">
        <f>'Extraction IP'!I1499</f>
        <v>0</v>
      </c>
      <c r="DA30" s="291" t="str">
        <f>'Extraction IP'!I1501</f>
        <v>0</v>
      </c>
      <c r="DB30" s="291" t="str">
        <f>'Extraction IP'!I1504</f>
        <v>8</v>
      </c>
      <c r="DC30" s="291" t="str">
        <f>'Extraction IP'!I1507</f>
        <v>8</v>
      </c>
      <c r="DD30" s="291" t="str">
        <f>'Extraction IP'!I1510</f>
        <v>4</v>
      </c>
      <c r="DE30" s="358" t="str">
        <f>'Extraction IP'!I1513</f>
        <v>4</v>
      </c>
      <c r="DF30" s="359" t="s">
        <v>1927</v>
      </c>
      <c r="DG30" s="360" t="str">
        <f>'Extraction IP'!I1516</f>
        <v>8</v>
      </c>
      <c r="DH30" s="360" t="str">
        <f>'Extraction IP'!I1522</f>
        <v>4</v>
      </c>
      <c r="DI30" s="360" t="str">
        <f>'Extraction IP'!I1525</f>
        <v>4</v>
      </c>
      <c r="DJ30" s="360" t="str">
        <f>'Extraction IP'!I1528</f>
        <v>0</v>
      </c>
      <c r="DK30" s="360" t="str">
        <f>'Extraction IP'!I1531</f>
        <v>4</v>
      </c>
      <c r="DL30" s="360" t="str">
        <f>'Extraction IP'!I1534</f>
        <v>4</v>
      </c>
      <c r="DM30" s="360" t="str">
        <f>'Extraction IP'!I1537</f>
        <v>4</v>
      </c>
      <c r="DN30" s="360" t="str">
        <f>'Extraction IP'!I1540</f>
        <v>0</v>
      </c>
      <c r="DO30" s="360" t="str">
        <f>'Extraction IP'!I1543</f>
        <v>4</v>
      </c>
      <c r="DP30" s="360" t="str">
        <f>'Extraction IP'!I1546</f>
        <v>4</v>
      </c>
      <c r="DQ30" s="360" t="str">
        <f>'Extraction IP'!I1549</f>
        <v>4</v>
      </c>
      <c r="DR30" s="360" t="str">
        <f>'Extraction IP'!I1555</f>
        <v>8</v>
      </c>
      <c r="DS30" s="361" t="str">
        <f>'Extraction IP'!I1561</f>
        <v>0</v>
      </c>
      <c r="DT30" s="362" t="s">
        <v>1940</v>
      </c>
      <c r="DU30" s="363" t="str">
        <f>'Extraction IP'!I1567</f>
        <v>7</v>
      </c>
      <c r="DV30" s="363" t="str">
        <f>'Extraction IP'!I1570</f>
        <v>7</v>
      </c>
      <c r="DW30" s="363" t="str">
        <f>'Extraction IP'!I1573</f>
        <v>7</v>
      </c>
      <c r="DX30" s="363"/>
      <c r="DY30" s="363"/>
      <c r="DZ30" s="363"/>
      <c r="EA30" s="363" t="str">
        <f>'Extraction IP'!I1579</f>
        <v>11</v>
      </c>
      <c r="EB30" s="363"/>
      <c r="EC30" s="363" t="str">
        <f>'Extraction IP'!I1583</f>
        <v>11</v>
      </c>
      <c r="ED30" s="364" t="str">
        <f>'Extraction IP'!I1586</f>
        <v>3</v>
      </c>
      <c r="EE30" s="329" t="s">
        <v>1950</v>
      </c>
      <c r="EF30" s="331" t="str">
        <f>'Extraction IP'!I1589</f>
        <v>0</v>
      </c>
      <c r="EG30" s="331" t="str">
        <f>'Extraction IP'!I1592</f>
        <v>4</v>
      </c>
      <c r="EH30" s="331" t="str">
        <f>'Extraction IP'!I1595</f>
        <v>4</v>
      </c>
      <c r="EI30" s="331" t="str">
        <f>'Extraction IP'!I1598</f>
        <v>8</v>
      </c>
      <c r="EJ30" s="331" t="str">
        <f>'Extraction IP'!I1601</f>
        <v>8</v>
      </c>
      <c r="EK30" s="331" t="str">
        <f>'Extraction IP'!I1604</f>
        <v>4</v>
      </c>
      <c r="EL30" s="331" t="str">
        <f>'Extraction IP'!I1607</f>
        <v>4</v>
      </c>
      <c r="EM30" s="365" t="str">
        <f>'Extraction IP'!I1610</f>
        <v>4</v>
      </c>
      <c r="EN30" s="366" t="s">
        <v>1958</v>
      </c>
      <c r="EO30" s="353"/>
      <c r="EP30" s="353"/>
      <c r="EQ30" s="353"/>
      <c r="ER30" s="367"/>
      <c r="ES30" s="349" t="s">
        <v>1971</v>
      </c>
      <c r="ET30" s="350"/>
      <c r="EU30" s="350"/>
      <c r="EV30" s="350"/>
      <c r="EW30" s="350"/>
      <c r="EX30" s="350"/>
      <c r="EY30" s="350"/>
      <c r="EZ30" s="350"/>
      <c r="FA30" s="350"/>
      <c r="FB30" s="350"/>
      <c r="FC30" s="351"/>
      <c r="FD30" s="368" t="s">
        <v>1981</v>
      </c>
      <c r="FE30" s="369" t="str">
        <f>'Extraction IP'!I1627</f>
        <v>8</v>
      </c>
      <c r="FF30" s="369" t="str">
        <f>'Extraction IP'!I1630</f>
        <v>4</v>
      </c>
      <c r="FG30" s="369" t="str">
        <f>'Extraction IP'!I1633</f>
        <v>0</v>
      </c>
      <c r="FH30" s="369" t="str">
        <f>'Extraction IP'!I1636</f>
        <v>0</v>
      </c>
      <c r="FI30" s="369" t="str">
        <f>'Extraction IP'!I1639</f>
        <v>8</v>
      </c>
      <c r="FJ30" s="369" t="str">
        <f>'Extraction IP'!I1642</f>
        <v>8</v>
      </c>
      <c r="FK30" s="369" t="str">
        <f>'Extraction IP'!I1645</f>
        <v>0</v>
      </c>
      <c r="FL30" s="369" t="str">
        <f>'Extraction IP'!I1648</f>
        <v>4</v>
      </c>
      <c r="FM30" s="369" t="str">
        <f>'Extraction IP'!I1651</f>
        <v>0</v>
      </c>
      <c r="FN30" s="370" t="str">
        <f>'Extraction IP'!I1654</f>
        <v>0</v>
      </c>
      <c r="FO30" s="371" t="s">
        <v>2013</v>
      </c>
      <c r="FP30" s="275" t="str">
        <f>'Extraction IP'!I1657</f>
        <v>11</v>
      </c>
      <c r="FQ30" s="276" t="str">
        <f>'Extraction IP'!I1660</f>
        <v>3</v>
      </c>
    </row>
    <row r="31" spans="3:180" ht="15.75" thickBot="1" x14ac:dyDescent="0.3">
      <c r="D31" s="155" t="s">
        <v>1774</v>
      </c>
      <c r="E31" s="419"/>
      <c r="F31" s="420"/>
      <c r="G31" s="372"/>
      <c r="H31" s="373"/>
      <c r="I31" s="426" t="str">
        <f>'Extraction IP'!I1309</f>
        <v>11</v>
      </c>
      <c r="J31" s="427" t="str">
        <f>'Extraction IP'!I1312</f>
        <v>11</v>
      </c>
      <c r="K31" s="374"/>
      <c r="L31" s="283" t="str">
        <f>'Extraction IP'!I1315</f>
        <v>8</v>
      </c>
      <c r="M31" s="320" t="str">
        <f>'Extraction IP'!I1318</f>
        <v>0</v>
      </c>
      <c r="N31" s="375" t="s">
        <v>1805</v>
      </c>
      <c r="O31" s="376"/>
      <c r="P31" s="376"/>
      <c r="Q31" s="377"/>
      <c r="R31" s="378"/>
      <c r="S31" s="257"/>
      <c r="T31" s="258"/>
      <c r="U31" s="379" t="s">
        <v>1819</v>
      </c>
      <c r="V31" s="326" t="str">
        <f>'Extraction IP'!I1326</f>
        <v>8</v>
      </c>
      <c r="W31" s="327" t="str">
        <f>'Extraction IP'!I1329</f>
        <v>4</v>
      </c>
      <c r="X31" s="328" t="str">
        <f>'Extraction IP'!I1332</f>
        <v>0</v>
      </c>
      <c r="Y31" s="329" t="s">
        <v>1822</v>
      </c>
      <c r="Z31" s="330"/>
      <c r="AA31" s="331"/>
      <c r="AB31" s="331"/>
      <c r="AC31" s="331"/>
      <c r="AD31" s="331"/>
      <c r="AE31" s="331"/>
      <c r="AF31" s="331"/>
      <c r="AG31" s="331"/>
      <c r="AH31" s="331"/>
      <c r="AI31" s="330"/>
      <c r="AJ31" s="331"/>
      <c r="AK31" s="332"/>
      <c r="AL31" s="333" t="s">
        <v>1834</v>
      </c>
      <c r="AM31" s="423" t="str">
        <f>'Extraction IP'!I1347</f>
        <v>8</v>
      </c>
      <c r="AN31" s="334" t="str">
        <f>'Extraction IP'!I1350</f>
        <v>8</v>
      </c>
      <c r="AO31" s="334" t="str">
        <f>'Extraction IP'!I1353</f>
        <v>4</v>
      </c>
      <c r="AP31" s="334" t="str">
        <f>'Extraction IP'!I1356</f>
        <v>0</v>
      </c>
      <c r="AQ31" s="334" t="str">
        <f>'Extraction IP'!I1359</f>
        <v>8</v>
      </c>
      <c r="AR31" s="334" t="str">
        <f>'Extraction IP'!I1362</f>
        <v>8</v>
      </c>
      <c r="AS31" s="334" t="str">
        <f>'Extraction IP'!I1365</f>
        <v>8</v>
      </c>
      <c r="AT31" s="334" t="str">
        <f>'Extraction IP'!I1368</f>
        <v>4</v>
      </c>
      <c r="AU31" s="334" t="str">
        <f>'Extraction IP'!I1371</f>
        <v>8</v>
      </c>
      <c r="AV31" s="334" t="str">
        <f>'Extraction IP'!I1374</f>
        <v>4</v>
      </c>
      <c r="AW31" s="334" t="str">
        <f>'Extraction IP'!I1377</f>
        <v>0</v>
      </c>
      <c r="AX31" s="334" t="str">
        <f>'Extraction IP'!I1380</f>
        <v>8</v>
      </c>
      <c r="AY31" s="334" t="str">
        <f>'Extraction IP'!I1383</f>
        <v>8</v>
      </c>
      <c r="AZ31" s="335" t="str">
        <f>'Extraction IP'!I1386</f>
        <v>4</v>
      </c>
      <c r="BA31" s="380"/>
      <c r="BB31" s="337" t="str">
        <f>'Extraction IP'!I1389</f>
        <v>3</v>
      </c>
      <c r="BC31" s="338" t="str">
        <f>'Extraction IP'!I1392</f>
        <v>3</v>
      </c>
      <c r="BD31" s="381"/>
      <c r="BE31" s="340" t="str">
        <f>'Extraction IP'!I1395</f>
        <v>8</v>
      </c>
      <c r="BF31" s="341" t="str">
        <f>'Extraction IP'!I1398</f>
        <v>4</v>
      </c>
      <c r="BG31" s="382"/>
      <c r="BH31" s="343" t="str">
        <f>'Extraction IP'!I1401</f>
        <v>11</v>
      </c>
      <c r="BI31" s="383"/>
      <c r="BJ31" s="345" t="str">
        <f>'Extraction IP'!I1404</f>
        <v>11</v>
      </c>
      <c r="BK31" s="346" t="str">
        <f>'Extraction IP'!I1407</f>
        <v>7</v>
      </c>
      <c r="BL31" s="347" t="s">
        <v>1869</v>
      </c>
      <c r="BM31" s="311" t="str">
        <f>'Extraction IP'!I1410</f>
        <v>11</v>
      </c>
      <c r="BN31" s="312"/>
      <c r="BO31" s="312" t="str">
        <f>'Extraction IP'!I1414</f>
        <v>7</v>
      </c>
      <c r="BP31" s="312" t="str">
        <f>'Extraction IP'!I1417</f>
        <v>11</v>
      </c>
      <c r="BQ31" s="312" t="str">
        <f>'Extraction IP'!I1420</f>
        <v>11</v>
      </c>
      <c r="BR31" s="312"/>
      <c r="BS31" s="312" t="str">
        <f>'Extraction IP'!I1424</f>
        <v>11</v>
      </c>
      <c r="BT31" s="312" t="str">
        <f>'Extraction IP'!I1427</f>
        <v>11</v>
      </c>
      <c r="BU31" s="312" t="str">
        <f>'Extraction IP'!I1430</f>
        <v>7</v>
      </c>
      <c r="BV31" s="312" t="str">
        <f>'Extraction IP'!I1433</f>
        <v>7</v>
      </c>
      <c r="BW31" s="312" t="str">
        <f>'Extraction IP'!I1436</f>
        <v>7</v>
      </c>
      <c r="BX31" s="348" t="str">
        <f>'Extraction IP'!I1439</f>
        <v>3</v>
      </c>
      <c r="BY31" s="349" t="s">
        <v>1881</v>
      </c>
      <c r="BZ31" s="350" t="str">
        <f>'Extraction IP'!I1442</f>
        <v>0</v>
      </c>
      <c r="CA31" s="350" t="str">
        <f>'Extraction IP'!I1445</f>
        <v>8</v>
      </c>
      <c r="CB31" s="350" t="str">
        <f>'Extraction IP'!I1448</f>
        <v>4</v>
      </c>
      <c r="CC31" s="350" t="str">
        <f>'Extraction IP'!I1451</f>
        <v>8</v>
      </c>
      <c r="CD31" s="350" t="str">
        <f>'Extraction IP'!I1454</f>
        <v>4</v>
      </c>
      <c r="CE31" s="350" t="str">
        <f>'Extraction IP'!I1457</f>
        <v>8</v>
      </c>
      <c r="CF31" s="350" t="str">
        <f>'Extraction IP'!I1460</f>
        <v>8</v>
      </c>
      <c r="CG31" s="350" t="str">
        <f>'Extraction IP'!I1463</f>
        <v>0</v>
      </c>
      <c r="CH31" s="350" t="str">
        <f>'Extraction IP'!I1466</f>
        <v>8</v>
      </c>
      <c r="CI31" s="350" t="str">
        <f>'Extraction IP'!I1469</f>
        <v>0</v>
      </c>
      <c r="CJ31" s="351" t="str">
        <f>'Extraction IP'!I1472</f>
        <v>4</v>
      </c>
      <c r="CK31" s="352" t="s">
        <v>1892</v>
      </c>
      <c r="CL31" s="353"/>
      <c r="CM31" s="353"/>
      <c r="CN31" s="353"/>
      <c r="CO31" s="354"/>
      <c r="CP31" s="384"/>
      <c r="CQ31" s="385"/>
      <c r="CR31" s="357" t="s">
        <v>1915</v>
      </c>
      <c r="CS31" s="289" t="str">
        <f>'Extraction IP'!I1480</f>
        <v>8</v>
      </c>
      <c r="CT31" s="291" t="str">
        <f>'Extraction IP'!I1483</f>
        <v>0</v>
      </c>
      <c r="CU31" s="291"/>
      <c r="CV31" s="291" t="str">
        <f>'Extraction IP'!I1488</f>
        <v>8</v>
      </c>
      <c r="CW31" s="291" t="str">
        <f>'Extraction IP'!I1491</f>
        <v>4</v>
      </c>
      <c r="CX31" s="291" t="str">
        <f>'Extraction IP'!I1494</f>
        <v>8</v>
      </c>
      <c r="CY31" s="291" t="str">
        <f>'Extraction IP'!I1497</f>
        <v>8</v>
      </c>
      <c r="CZ31" s="291"/>
      <c r="DA31" s="291" t="str">
        <f>'Extraction IP'!I1502</f>
        <v>4</v>
      </c>
      <c r="DB31" s="291" t="str">
        <f>'Extraction IP'!I1505</f>
        <v>4</v>
      </c>
      <c r="DC31" s="291" t="str">
        <f>'Extraction IP'!I1508</f>
        <v>0</v>
      </c>
      <c r="DD31" s="291" t="str">
        <f>'Extraction IP'!I1511</f>
        <v>8</v>
      </c>
      <c r="DE31" s="358" t="str">
        <f>'Extraction IP'!I1514</f>
        <v>0</v>
      </c>
      <c r="DF31" s="359" t="s">
        <v>1928</v>
      </c>
      <c r="DG31" s="360" t="str">
        <f>'Extraction IP'!I1517</f>
        <v>4</v>
      </c>
      <c r="DH31" s="360" t="str">
        <f>'Extraction IP'!I1523</f>
        <v>8</v>
      </c>
      <c r="DI31" s="360" t="str">
        <f>'Extraction IP'!I1526</f>
        <v>8</v>
      </c>
      <c r="DJ31" s="360" t="str">
        <f>'Extraction IP'!I1529</f>
        <v>4</v>
      </c>
      <c r="DK31" s="360" t="str">
        <f>'Extraction IP'!I1532</f>
        <v>0</v>
      </c>
      <c r="DL31" s="360" t="str">
        <f>'Extraction IP'!I1535</f>
        <v>8</v>
      </c>
      <c r="DM31" s="360" t="str">
        <f>'Extraction IP'!I1538</f>
        <v>8</v>
      </c>
      <c r="DN31" s="360" t="str">
        <f>'Extraction IP'!I1541</f>
        <v>8</v>
      </c>
      <c r="DO31" s="360" t="str">
        <f>'Extraction IP'!I1544</f>
        <v>8</v>
      </c>
      <c r="DP31" s="360" t="str">
        <f>'Extraction IP'!I1547</f>
        <v>8</v>
      </c>
      <c r="DQ31" s="360" t="str">
        <f>'Extraction IP'!I1550</f>
        <v>0</v>
      </c>
      <c r="DR31" s="360" t="str">
        <f>'Extraction IP'!I1556</f>
        <v>4</v>
      </c>
      <c r="DS31" s="361" t="str">
        <f>'Extraction IP'!I1562</f>
        <v>8</v>
      </c>
      <c r="DT31" s="362" t="s">
        <v>1941</v>
      </c>
      <c r="DU31" s="363" t="str">
        <f>'Extraction IP'!I1568</f>
        <v>11</v>
      </c>
      <c r="DV31" s="363" t="str">
        <f>'Extraction IP'!I1571</f>
        <v>11</v>
      </c>
      <c r="DW31" s="363" t="str">
        <f>'Extraction IP'!I1574</f>
        <v>3</v>
      </c>
      <c r="DX31" s="363"/>
      <c r="DY31" s="363"/>
      <c r="DZ31" s="363"/>
      <c r="EA31" s="363" t="str">
        <f>'Extraction IP'!I1580</f>
        <v>7</v>
      </c>
      <c r="EB31" s="363"/>
      <c r="EC31" s="363" t="str">
        <f>'Extraction IP'!I1584</f>
        <v>7</v>
      </c>
      <c r="ED31" s="364" t="str">
        <f>'Extraction IP'!I1587</f>
        <v>7</v>
      </c>
      <c r="EE31" s="329" t="s">
        <v>1951</v>
      </c>
      <c r="EF31" s="331" t="str">
        <f>'Extraction IP'!I1590</f>
        <v>8</v>
      </c>
      <c r="EG31" s="331" t="str">
        <f>'Extraction IP'!I1593</f>
        <v>0</v>
      </c>
      <c r="EH31" s="331" t="str">
        <f>'Extraction IP'!I1596</f>
        <v>0</v>
      </c>
      <c r="EI31" s="331" t="str">
        <f>'Extraction IP'!I1599</f>
        <v>0</v>
      </c>
      <c r="EJ31" s="331" t="str">
        <f>'Extraction IP'!I1602</f>
        <v>0</v>
      </c>
      <c r="EK31" s="331" t="str">
        <f>'Extraction IP'!I1605</f>
        <v>8</v>
      </c>
      <c r="EL31" s="331" t="str">
        <f>'Extraction IP'!I1608</f>
        <v>8</v>
      </c>
      <c r="EM31" s="365" t="str">
        <f>'Extraction IP'!I1611</f>
        <v>8</v>
      </c>
      <c r="EN31" s="366" t="s">
        <v>1959</v>
      </c>
      <c r="EO31" s="353"/>
      <c r="EP31" s="353"/>
      <c r="EQ31" s="353"/>
      <c r="ER31" s="367"/>
      <c r="ES31" s="349" t="s">
        <v>1972</v>
      </c>
      <c r="ET31" s="350"/>
      <c r="EU31" s="350"/>
      <c r="EV31" s="350"/>
      <c r="EW31" s="350"/>
      <c r="EX31" s="350"/>
      <c r="EY31" s="350"/>
      <c r="EZ31" s="350"/>
      <c r="FA31" s="350"/>
      <c r="FB31" s="350"/>
      <c r="FC31" s="351"/>
      <c r="FD31" s="368" t="s">
        <v>1982</v>
      </c>
      <c r="FE31" s="369" t="str">
        <f>'Extraction IP'!I1628</f>
        <v>4</v>
      </c>
      <c r="FF31" s="369" t="str">
        <f>'Extraction IP'!I1631</f>
        <v>8</v>
      </c>
      <c r="FG31" s="369" t="str">
        <f>'Extraction IP'!I1634</f>
        <v>8</v>
      </c>
      <c r="FH31" s="369" t="str">
        <f>'Extraction IP'!I1637</f>
        <v>4</v>
      </c>
      <c r="FI31" s="369" t="str">
        <f>'Extraction IP'!I1640</f>
        <v>0</v>
      </c>
      <c r="FJ31" s="369" t="str">
        <f>'Extraction IP'!I1643</f>
        <v>0</v>
      </c>
      <c r="FK31" s="369" t="str">
        <f>'Extraction IP'!I1646</f>
        <v>8</v>
      </c>
      <c r="FL31" s="369" t="str">
        <f>'Extraction IP'!I1649</f>
        <v>8</v>
      </c>
      <c r="FM31" s="369" t="str">
        <f>'Extraction IP'!I1652</f>
        <v>8</v>
      </c>
      <c r="FN31" s="370" t="str">
        <f>'Extraction IP'!I1655</f>
        <v>8</v>
      </c>
      <c r="FO31" s="386"/>
      <c r="FP31" s="275" t="str">
        <f>'Extraction IP'!I1658</f>
        <v>7</v>
      </c>
      <c r="FQ31" s="276" t="str">
        <f>'Extraction IP'!I1661</f>
        <v>7</v>
      </c>
    </row>
    <row r="32" spans="3:180" ht="15.75" thickBot="1" x14ac:dyDescent="0.3">
      <c r="E32" s="49"/>
      <c r="F32" s="49"/>
      <c r="G32" s="49"/>
      <c r="H32" s="49"/>
      <c r="I32" s="49"/>
      <c r="J32" s="49"/>
      <c r="K32" s="49"/>
      <c r="L32" s="49"/>
      <c r="M32" s="49"/>
      <c r="N32" s="49"/>
      <c r="O32" s="49"/>
      <c r="P32" s="49"/>
      <c r="Q32" s="49"/>
      <c r="R32" s="49"/>
      <c r="S32" s="49"/>
      <c r="T32" s="49"/>
      <c r="U32" s="49"/>
      <c r="V32" s="49"/>
      <c r="W32" s="49"/>
      <c r="X32" s="49"/>
      <c r="Y32" s="329" t="s">
        <v>1823</v>
      </c>
      <c r="Z32" s="331"/>
      <c r="AA32" s="331"/>
      <c r="AB32" s="331"/>
      <c r="AC32" s="331"/>
      <c r="AD32" s="331"/>
      <c r="AE32" s="331"/>
      <c r="AF32" s="331"/>
      <c r="AG32" s="331"/>
      <c r="AH32" s="331"/>
      <c r="AI32" s="331"/>
      <c r="AJ32" s="331"/>
      <c r="AK32" s="332"/>
      <c r="AL32" s="333" t="s">
        <v>1835</v>
      </c>
      <c r="AM32" s="334"/>
      <c r="AN32" s="334"/>
      <c r="AO32" s="334"/>
      <c r="AP32" s="334"/>
      <c r="AQ32" s="334"/>
      <c r="AR32" s="334"/>
      <c r="AS32" s="334"/>
      <c r="AT32" s="334"/>
      <c r="AU32" s="334"/>
      <c r="AV32" s="334"/>
      <c r="AW32" s="334"/>
      <c r="AX32" s="334"/>
      <c r="AY32" s="334"/>
      <c r="AZ32" s="335"/>
      <c r="BD32" s="90"/>
      <c r="BE32" s="90"/>
      <c r="BF32" s="44"/>
      <c r="BG32" s="44"/>
      <c r="BH32" s="44"/>
      <c r="BI32" s="44"/>
      <c r="BJ32" s="44"/>
      <c r="BK32" s="44"/>
      <c r="BL32" s="347" t="s">
        <v>1870</v>
      </c>
      <c r="BM32" s="312"/>
      <c r="BN32" s="312"/>
      <c r="BO32" s="312"/>
      <c r="BP32" s="312"/>
      <c r="BQ32" s="312"/>
      <c r="BR32" s="312"/>
      <c r="BS32" s="312"/>
      <c r="BT32" s="312"/>
      <c r="BU32" s="312"/>
      <c r="BV32" s="312"/>
      <c r="BW32" s="312"/>
      <c r="BX32" s="348"/>
      <c r="BY32" s="349" t="s">
        <v>1882</v>
      </c>
      <c r="BZ32" s="350"/>
      <c r="CA32" s="350"/>
      <c r="CB32" s="350"/>
      <c r="CC32" s="350"/>
      <c r="CD32" s="350"/>
      <c r="CE32" s="350"/>
      <c r="CF32" s="350"/>
      <c r="CG32" s="350"/>
      <c r="CH32" s="350"/>
      <c r="CI32" s="350"/>
      <c r="CJ32" s="351"/>
      <c r="CK32" s="387" t="s">
        <v>1893</v>
      </c>
      <c r="CL32" s="388"/>
      <c r="CM32" s="388"/>
      <c r="CN32" s="388"/>
      <c r="CO32" s="389"/>
      <c r="CR32" s="357" t="s">
        <v>1916</v>
      </c>
      <c r="CS32" s="291"/>
      <c r="CT32" s="291"/>
      <c r="CU32" s="291"/>
      <c r="CV32" s="291"/>
      <c r="CW32" s="291"/>
      <c r="CX32" s="291"/>
      <c r="CY32" s="291"/>
      <c r="CZ32" s="291"/>
      <c r="DA32" s="291"/>
      <c r="DB32" s="291"/>
      <c r="DC32" s="291"/>
      <c r="DD32" s="291"/>
      <c r="DE32" s="358"/>
      <c r="DF32" s="359" t="s">
        <v>1929</v>
      </c>
      <c r="DG32" s="360" t="str">
        <f>'Extraction IP'!I1518</f>
        <v>0</v>
      </c>
      <c r="DH32" s="360"/>
      <c r="DI32" s="360"/>
      <c r="DJ32" s="360"/>
      <c r="DK32" s="360"/>
      <c r="DL32" s="360"/>
      <c r="DM32" s="360"/>
      <c r="DN32" s="360"/>
      <c r="DO32" s="360"/>
      <c r="DP32" s="360"/>
      <c r="DQ32" s="360" t="str">
        <f>'Extraction IP'!I1551</f>
        <v>0</v>
      </c>
      <c r="DR32" s="360" t="str">
        <f>'Extraction IP'!I1557</f>
        <v>0</v>
      </c>
      <c r="DS32" s="361" t="str">
        <f>'Extraction IP'!I1563</f>
        <v>4</v>
      </c>
      <c r="DT32" s="362" t="s">
        <v>1942</v>
      </c>
      <c r="DU32" s="363"/>
      <c r="DV32" s="363"/>
      <c r="DW32" s="363"/>
      <c r="DX32" s="363"/>
      <c r="DY32" s="363"/>
      <c r="DZ32" s="363"/>
      <c r="EA32" s="363"/>
      <c r="EB32" s="363"/>
      <c r="EC32" s="363"/>
      <c r="ED32" s="364"/>
      <c r="EE32" s="329" t="s">
        <v>1952</v>
      </c>
      <c r="EF32" s="331"/>
      <c r="EG32" s="331"/>
      <c r="EH32" s="331"/>
      <c r="EI32" s="331"/>
      <c r="EJ32" s="331"/>
      <c r="EK32" s="331"/>
      <c r="EL32" s="331"/>
      <c r="EM32" s="365"/>
      <c r="EN32" s="390" t="s">
        <v>1960</v>
      </c>
      <c r="EO32" s="388"/>
      <c r="EP32" s="388"/>
      <c r="EQ32" s="388"/>
      <c r="ER32" s="391"/>
      <c r="ES32" s="349" t="s">
        <v>1973</v>
      </c>
      <c r="ET32" s="350"/>
      <c r="EU32" s="350"/>
      <c r="EV32" s="350"/>
      <c r="EW32" s="350"/>
      <c r="EX32" s="350"/>
      <c r="EY32" s="350"/>
      <c r="EZ32" s="350"/>
      <c r="FA32" s="350"/>
      <c r="FB32" s="350"/>
      <c r="FC32" s="351"/>
      <c r="FD32" s="368" t="s">
        <v>1983</v>
      </c>
      <c r="FE32" s="369"/>
      <c r="FF32" s="369"/>
      <c r="FG32" s="369"/>
      <c r="FH32" s="369"/>
      <c r="FI32" s="369"/>
      <c r="FJ32" s="369"/>
      <c r="FK32" s="369"/>
      <c r="FL32" s="369"/>
      <c r="FM32" s="369"/>
      <c r="FN32" s="370"/>
      <c r="FV32" s="49"/>
      <c r="FW32" s="49"/>
      <c r="FX32" s="49"/>
    </row>
    <row r="33" spans="2:180" x14ac:dyDescent="0.25">
      <c r="B33" t="s">
        <v>2015</v>
      </c>
      <c r="E33" s="49"/>
      <c r="F33" s="49"/>
      <c r="G33" s="49"/>
      <c r="H33" s="49"/>
      <c r="I33" s="49"/>
      <c r="J33" s="49"/>
      <c r="K33" s="49"/>
      <c r="L33" s="49"/>
      <c r="M33" s="49"/>
      <c r="N33" s="49"/>
      <c r="O33" s="49"/>
      <c r="P33" s="49"/>
      <c r="Q33" s="49"/>
      <c r="R33" s="49"/>
      <c r="S33" s="49"/>
      <c r="T33" s="49"/>
      <c r="U33" s="49"/>
      <c r="V33" s="49"/>
      <c r="W33" s="49"/>
      <c r="X33" s="49"/>
      <c r="Y33" s="329" t="s">
        <v>1824</v>
      </c>
      <c r="Z33" s="331"/>
      <c r="AA33" s="331"/>
      <c r="AB33" s="331"/>
      <c r="AC33" s="331"/>
      <c r="AD33" s="331"/>
      <c r="AE33" s="331"/>
      <c r="AF33" s="331"/>
      <c r="AG33" s="331"/>
      <c r="AH33" s="331"/>
      <c r="AI33" s="331"/>
      <c r="AJ33" s="331"/>
      <c r="AK33" s="332"/>
      <c r="AL33" s="333" t="s">
        <v>1836</v>
      </c>
      <c r="AM33" s="334"/>
      <c r="AN33" s="334"/>
      <c r="AO33" s="334"/>
      <c r="AP33" s="334"/>
      <c r="AQ33" s="334"/>
      <c r="AR33" s="334"/>
      <c r="AS33" s="334"/>
      <c r="AT33" s="334"/>
      <c r="AU33" s="334"/>
      <c r="AV33" s="334"/>
      <c r="AW33" s="334"/>
      <c r="AX33" s="334"/>
      <c r="AY33" s="334"/>
      <c r="AZ33" s="335"/>
      <c r="BD33" s="90"/>
      <c r="BE33" s="90"/>
      <c r="BF33" s="44"/>
      <c r="BG33" s="44"/>
      <c r="BH33" s="44"/>
      <c r="BI33" s="44"/>
      <c r="BJ33" s="44"/>
      <c r="BK33" s="44"/>
      <c r="BL33" s="347" t="s">
        <v>1871</v>
      </c>
      <c r="BM33" s="312"/>
      <c r="BN33" s="312"/>
      <c r="BO33" s="312"/>
      <c r="BP33" s="312"/>
      <c r="BQ33" s="312"/>
      <c r="BR33" s="312"/>
      <c r="BS33" s="312"/>
      <c r="BT33" s="312"/>
      <c r="BU33" s="312"/>
      <c r="BV33" s="312"/>
      <c r="BW33" s="312"/>
      <c r="BX33" s="348"/>
      <c r="BY33" s="349" t="s">
        <v>1883</v>
      </c>
      <c r="BZ33" s="350"/>
      <c r="CA33" s="350"/>
      <c r="CB33" s="350"/>
      <c r="CC33" s="350"/>
      <c r="CD33" s="350"/>
      <c r="CE33" s="350"/>
      <c r="CF33" s="350"/>
      <c r="CG33" s="350"/>
      <c r="CH33" s="350"/>
      <c r="CI33" s="350"/>
      <c r="CJ33" s="351"/>
      <c r="CR33" s="357" t="s">
        <v>1917</v>
      </c>
      <c r="CS33" s="291"/>
      <c r="CT33" s="291"/>
      <c r="CU33" s="291"/>
      <c r="CV33" s="291"/>
      <c r="CW33" s="291"/>
      <c r="CX33" s="291"/>
      <c r="CY33" s="291"/>
      <c r="CZ33" s="291"/>
      <c r="DA33" s="291"/>
      <c r="DB33" s="291"/>
      <c r="DC33" s="291"/>
      <c r="DD33" s="291"/>
      <c r="DE33" s="358"/>
      <c r="DF33" s="359" t="s">
        <v>1930</v>
      </c>
      <c r="DG33" s="360" t="str">
        <f>'Extraction IP'!I1519</f>
        <v>8</v>
      </c>
      <c r="DH33" s="360"/>
      <c r="DI33" s="360"/>
      <c r="DJ33" s="360"/>
      <c r="DK33" s="360"/>
      <c r="DL33" s="360"/>
      <c r="DM33" s="360"/>
      <c r="DN33" s="360"/>
      <c r="DO33" s="360"/>
      <c r="DP33" s="360"/>
      <c r="DQ33" s="360" t="str">
        <f>'Extraction IP'!I1552</f>
        <v>8</v>
      </c>
      <c r="DR33" s="360" t="str">
        <f>'Extraction IP'!I1558</f>
        <v>4</v>
      </c>
      <c r="DS33" s="361" t="str">
        <f>'Extraction IP'!I1564</f>
        <v>4</v>
      </c>
      <c r="DT33" s="362" t="s">
        <v>1943</v>
      </c>
      <c r="DU33" s="363"/>
      <c r="DV33" s="363"/>
      <c r="DW33" s="363"/>
      <c r="DX33" s="363"/>
      <c r="DY33" s="363"/>
      <c r="DZ33" s="363"/>
      <c r="EA33" s="363"/>
      <c r="EB33" s="363"/>
      <c r="EC33" s="363"/>
      <c r="ED33" s="364"/>
      <c r="EE33" s="329" t="s">
        <v>1953</v>
      </c>
      <c r="EF33" s="331"/>
      <c r="EG33" s="331"/>
      <c r="EH33" s="331"/>
      <c r="EI33" s="331"/>
      <c r="EJ33" s="331"/>
      <c r="EK33" s="331"/>
      <c r="EL33" s="331"/>
      <c r="EM33" s="365"/>
      <c r="ES33" s="349" t="s">
        <v>1974</v>
      </c>
      <c r="ET33" s="350"/>
      <c r="EU33" s="350"/>
      <c r="EV33" s="350"/>
      <c r="EW33" s="350"/>
      <c r="EX33" s="350"/>
      <c r="EY33" s="350"/>
      <c r="EZ33" s="350"/>
      <c r="FA33" s="350"/>
      <c r="FB33" s="350"/>
      <c r="FC33" s="351"/>
      <c r="FD33" s="368" t="s">
        <v>1984</v>
      </c>
      <c r="FE33" s="369"/>
      <c r="FF33" s="369"/>
      <c r="FG33" s="369"/>
      <c r="FH33" s="369"/>
      <c r="FI33" s="369"/>
      <c r="FJ33" s="369"/>
      <c r="FK33" s="369"/>
      <c r="FL33" s="369"/>
      <c r="FM33" s="369"/>
      <c r="FN33" s="370"/>
      <c r="FV33" s="49"/>
      <c r="FW33" s="49"/>
      <c r="FX33" s="49"/>
    </row>
    <row r="34" spans="2:180" x14ac:dyDescent="0.25">
      <c r="B34" t="s">
        <v>4</v>
      </c>
      <c r="E34" s="49"/>
      <c r="F34" s="49"/>
      <c r="G34" s="49"/>
      <c r="H34" s="49"/>
      <c r="I34" s="49"/>
      <c r="J34" s="49"/>
      <c r="K34" s="49"/>
      <c r="L34" s="49"/>
      <c r="M34" s="49"/>
      <c r="N34" s="49"/>
      <c r="O34" s="49"/>
      <c r="P34" s="49"/>
      <c r="Q34" s="49"/>
      <c r="R34" s="49"/>
      <c r="S34" s="49"/>
      <c r="T34" s="49"/>
      <c r="U34" s="49"/>
      <c r="V34" s="49"/>
      <c r="W34" s="49"/>
      <c r="X34" s="49"/>
      <c r="Y34" s="329" t="s">
        <v>1825</v>
      </c>
      <c r="Z34" s="331"/>
      <c r="AA34" s="331"/>
      <c r="AB34" s="331"/>
      <c r="AC34" s="331"/>
      <c r="AD34" s="331"/>
      <c r="AE34" s="331"/>
      <c r="AF34" s="331"/>
      <c r="AG34" s="331"/>
      <c r="AH34" s="331"/>
      <c r="AI34" s="331"/>
      <c r="AJ34" s="331"/>
      <c r="AK34" s="332"/>
      <c r="AL34" s="333" t="s">
        <v>1837</v>
      </c>
      <c r="AM34" s="334"/>
      <c r="AN34" s="334"/>
      <c r="AO34" s="334"/>
      <c r="AP34" s="334"/>
      <c r="AQ34" s="334"/>
      <c r="AR34" s="334"/>
      <c r="AS34" s="334"/>
      <c r="AT34" s="334"/>
      <c r="AU34" s="334"/>
      <c r="AV34" s="334"/>
      <c r="AW34" s="334"/>
      <c r="AX34" s="334"/>
      <c r="AY34" s="334"/>
      <c r="AZ34" s="335"/>
      <c r="BD34" s="90"/>
      <c r="BE34" s="90"/>
      <c r="BF34" s="44"/>
      <c r="BG34" s="44"/>
      <c r="BH34" s="44"/>
      <c r="BI34" s="44"/>
      <c r="BJ34" s="44"/>
      <c r="BK34" s="44"/>
      <c r="BL34" s="347" t="s">
        <v>1872</v>
      </c>
      <c r="BM34" s="312"/>
      <c r="BN34" s="312"/>
      <c r="BO34" s="312"/>
      <c r="BP34" s="312"/>
      <c r="BQ34" s="312"/>
      <c r="BR34" s="312"/>
      <c r="BS34" s="312"/>
      <c r="BT34" s="312"/>
      <c r="BU34" s="312"/>
      <c r="BV34" s="312"/>
      <c r="BW34" s="312"/>
      <c r="BX34" s="348"/>
      <c r="BY34" s="349" t="s">
        <v>1884</v>
      </c>
      <c r="BZ34" s="350"/>
      <c r="CA34" s="350"/>
      <c r="CB34" s="350"/>
      <c r="CC34" s="350"/>
      <c r="CD34" s="350"/>
      <c r="CE34" s="350"/>
      <c r="CF34" s="350"/>
      <c r="CG34" s="350"/>
      <c r="CH34" s="350"/>
      <c r="CI34" s="350"/>
      <c r="CJ34" s="351"/>
      <c r="CR34" s="357" t="s">
        <v>1918</v>
      </c>
      <c r="CS34" s="291"/>
      <c r="CT34" s="291"/>
      <c r="CU34" s="291"/>
      <c r="CV34" s="291"/>
      <c r="CW34" s="291"/>
      <c r="CX34" s="291"/>
      <c r="CY34" s="291"/>
      <c r="CZ34" s="291"/>
      <c r="DA34" s="291"/>
      <c r="DB34" s="291"/>
      <c r="DC34" s="291"/>
      <c r="DD34" s="291"/>
      <c r="DE34" s="358"/>
      <c r="DF34" s="359" t="s">
        <v>1931</v>
      </c>
      <c r="DG34" s="360" t="str">
        <f>'Extraction IP'!I1520</f>
        <v>0</v>
      </c>
      <c r="DH34" s="360"/>
      <c r="DI34" s="360"/>
      <c r="DJ34" s="360"/>
      <c r="DK34" s="360"/>
      <c r="DL34" s="360"/>
      <c r="DM34" s="360"/>
      <c r="DN34" s="360"/>
      <c r="DO34" s="360"/>
      <c r="DP34" s="360"/>
      <c r="DQ34" s="360" t="str">
        <f>'Extraction IP'!I1553</f>
        <v>8</v>
      </c>
      <c r="DR34" s="360" t="str">
        <f>'Extraction IP'!I1559</f>
        <v>8</v>
      </c>
      <c r="DS34" s="361" t="str">
        <f>'Extraction IP'!I1565</f>
        <v>0</v>
      </c>
      <c r="DT34" s="362" t="s">
        <v>1944</v>
      </c>
      <c r="DU34" s="363"/>
      <c r="DV34" s="363"/>
      <c r="DW34" s="363"/>
      <c r="DX34" s="363"/>
      <c r="DY34" s="363"/>
      <c r="DZ34" s="363"/>
      <c r="EA34" s="363"/>
      <c r="EB34" s="363"/>
      <c r="EC34" s="363"/>
      <c r="ED34" s="364"/>
      <c r="EE34" s="329" t="s">
        <v>1954</v>
      </c>
      <c r="EF34" s="331"/>
      <c r="EG34" s="331"/>
      <c r="EH34" s="331"/>
      <c r="EI34" s="331"/>
      <c r="EJ34" s="331"/>
      <c r="EK34" s="331"/>
      <c r="EL34" s="331"/>
      <c r="EM34" s="365"/>
      <c r="ES34" s="349" t="s">
        <v>1975</v>
      </c>
      <c r="ET34" s="350"/>
      <c r="EU34" s="350"/>
      <c r="EV34" s="350"/>
      <c r="EW34" s="350"/>
      <c r="EX34" s="350"/>
      <c r="EY34" s="350"/>
      <c r="EZ34" s="350"/>
      <c r="FA34" s="350"/>
      <c r="FB34" s="350"/>
      <c r="FC34" s="351"/>
      <c r="FD34" s="368" t="s">
        <v>1985</v>
      </c>
      <c r="FE34" s="369"/>
      <c r="FF34" s="369"/>
      <c r="FG34" s="369"/>
      <c r="FH34" s="369"/>
      <c r="FI34" s="369"/>
      <c r="FJ34" s="369"/>
      <c r="FK34" s="369"/>
      <c r="FL34" s="369"/>
      <c r="FM34" s="369"/>
      <c r="FN34" s="370"/>
      <c r="FV34" s="49"/>
      <c r="FW34" s="49"/>
      <c r="FX34" s="49"/>
    </row>
    <row r="35" spans="2:180" x14ac:dyDescent="0.25">
      <c r="B35" t="s">
        <v>2016</v>
      </c>
      <c r="E35" s="49"/>
      <c r="F35" s="392"/>
      <c r="G35" s="49"/>
      <c r="H35" s="49"/>
      <c r="I35" s="49"/>
      <c r="J35" s="49"/>
      <c r="K35" s="49"/>
      <c r="L35" s="49"/>
      <c r="M35" s="49"/>
      <c r="N35" s="49"/>
      <c r="O35" s="49"/>
      <c r="P35" s="49"/>
      <c r="Q35" s="49"/>
      <c r="R35" s="49"/>
      <c r="S35" s="49"/>
      <c r="T35" s="49"/>
      <c r="U35" s="49"/>
      <c r="V35" s="49"/>
      <c r="W35" s="49"/>
      <c r="X35" s="49"/>
      <c r="Y35" s="329" t="s">
        <v>1826</v>
      </c>
      <c r="Z35" s="331"/>
      <c r="AA35" s="331"/>
      <c r="AB35" s="331"/>
      <c r="AC35" s="331"/>
      <c r="AD35" s="331"/>
      <c r="AE35" s="331"/>
      <c r="AF35" s="331"/>
      <c r="AG35" s="331"/>
      <c r="AH35" s="331"/>
      <c r="AI35" s="331"/>
      <c r="AJ35" s="331"/>
      <c r="AK35" s="332"/>
      <c r="AL35" s="333" t="s">
        <v>1838</v>
      </c>
      <c r="AM35" s="334"/>
      <c r="AN35" s="334"/>
      <c r="AO35" s="334"/>
      <c r="AP35" s="334"/>
      <c r="AQ35" s="334"/>
      <c r="AR35" s="334"/>
      <c r="AS35" s="334"/>
      <c r="AT35" s="334"/>
      <c r="AU35" s="334"/>
      <c r="AV35" s="334"/>
      <c r="AW35" s="334"/>
      <c r="AX35" s="334"/>
      <c r="AY35" s="334"/>
      <c r="AZ35" s="335"/>
      <c r="BD35" s="90"/>
      <c r="BE35" s="90"/>
      <c r="BF35" s="44"/>
      <c r="BG35" s="44"/>
      <c r="BH35" s="44"/>
      <c r="BI35" s="44"/>
      <c r="BJ35" s="44"/>
      <c r="BK35" s="44"/>
      <c r="BL35" s="347" t="s">
        <v>1873</v>
      </c>
      <c r="BM35" s="312"/>
      <c r="BN35" s="312"/>
      <c r="BO35" s="312"/>
      <c r="BP35" s="312"/>
      <c r="BQ35" s="312"/>
      <c r="BR35" s="312"/>
      <c r="BS35" s="312"/>
      <c r="BT35" s="312"/>
      <c r="BU35" s="312"/>
      <c r="BV35" s="312"/>
      <c r="BW35" s="312"/>
      <c r="BX35" s="348"/>
      <c r="BY35" s="349" t="s">
        <v>1885</v>
      </c>
      <c r="BZ35" s="350"/>
      <c r="CA35" s="350"/>
      <c r="CB35" s="350"/>
      <c r="CC35" s="350"/>
      <c r="CD35" s="350"/>
      <c r="CE35" s="350"/>
      <c r="CF35" s="350"/>
      <c r="CG35" s="350"/>
      <c r="CH35" s="350"/>
      <c r="CI35" s="350"/>
      <c r="CJ35" s="351"/>
      <c r="CR35" s="357" t="s">
        <v>1919</v>
      </c>
      <c r="CS35" s="291"/>
      <c r="CT35" s="291"/>
      <c r="CU35" s="291"/>
      <c r="CV35" s="291"/>
      <c r="CW35" s="291"/>
      <c r="CX35" s="291"/>
      <c r="CY35" s="291"/>
      <c r="CZ35" s="291"/>
      <c r="DA35" s="291"/>
      <c r="DB35" s="291"/>
      <c r="DC35" s="291"/>
      <c r="DD35" s="291"/>
      <c r="DE35" s="358"/>
      <c r="DF35" s="359" t="s">
        <v>1932</v>
      </c>
      <c r="DG35" s="360"/>
      <c r="DH35" s="360"/>
      <c r="DI35" s="360"/>
      <c r="DJ35" s="360"/>
      <c r="DK35" s="360"/>
      <c r="DL35" s="360"/>
      <c r="DM35" s="360"/>
      <c r="DN35" s="360"/>
      <c r="DO35" s="360"/>
      <c r="DP35" s="360"/>
      <c r="DQ35" s="360"/>
      <c r="DR35" s="360"/>
      <c r="DS35" s="361"/>
      <c r="DT35" s="362" t="s">
        <v>1945</v>
      </c>
      <c r="DU35" s="363"/>
      <c r="DV35" s="363"/>
      <c r="DW35" s="363"/>
      <c r="DX35" s="363"/>
      <c r="DY35" s="363"/>
      <c r="DZ35" s="363"/>
      <c r="EA35" s="363"/>
      <c r="EB35" s="363"/>
      <c r="EC35" s="363"/>
      <c r="ED35" s="364"/>
      <c r="EE35" s="329" t="s">
        <v>1955</v>
      </c>
      <c r="EF35" s="331"/>
      <c r="EG35" s="331"/>
      <c r="EH35" s="331"/>
      <c r="EI35" s="331"/>
      <c r="EJ35" s="331"/>
      <c r="EK35" s="331"/>
      <c r="EL35" s="331"/>
      <c r="EM35" s="365"/>
      <c r="ES35" s="349" t="s">
        <v>1976</v>
      </c>
      <c r="ET35" s="350"/>
      <c r="EU35" s="350"/>
      <c r="EV35" s="350"/>
      <c r="EW35" s="350"/>
      <c r="EX35" s="350"/>
      <c r="EY35" s="350"/>
      <c r="EZ35" s="350"/>
      <c r="FA35" s="350"/>
      <c r="FB35" s="350"/>
      <c r="FC35" s="351"/>
      <c r="FD35" s="368" t="s">
        <v>1986</v>
      </c>
      <c r="FE35" s="369"/>
      <c r="FF35" s="369"/>
      <c r="FG35" s="369"/>
      <c r="FH35" s="369"/>
      <c r="FI35" s="369"/>
      <c r="FJ35" s="369"/>
      <c r="FK35" s="369"/>
      <c r="FL35" s="369"/>
      <c r="FM35" s="369"/>
      <c r="FN35" s="370"/>
      <c r="FV35" s="49"/>
      <c r="FW35" s="49"/>
      <c r="FX35" s="49"/>
    </row>
    <row r="36" spans="2:180" ht="15.75" thickBot="1" x14ac:dyDescent="0.3">
      <c r="B36" t="s">
        <v>2017</v>
      </c>
      <c r="E36" s="49"/>
      <c r="F36" s="393"/>
      <c r="G36" s="49"/>
      <c r="H36" s="49"/>
      <c r="I36" s="49"/>
      <c r="J36" s="49"/>
      <c r="K36" s="49"/>
      <c r="L36" s="49"/>
      <c r="M36" s="49"/>
      <c r="N36" s="49"/>
      <c r="O36" s="49"/>
      <c r="P36" s="49"/>
      <c r="Q36" s="49"/>
      <c r="R36" s="49"/>
      <c r="S36" s="49"/>
      <c r="T36" s="49"/>
      <c r="U36" s="49"/>
      <c r="V36" s="49"/>
      <c r="W36" s="49"/>
      <c r="X36" s="49"/>
      <c r="Y36" s="329" t="s">
        <v>1827</v>
      </c>
      <c r="Z36" s="331"/>
      <c r="AA36" s="331"/>
      <c r="AB36" s="331"/>
      <c r="AC36" s="331"/>
      <c r="AD36" s="331"/>
      <c r="AE36" s="331"/>
      <c r="AF36" s="331"/>
      <c r="AG36" s="331"/>
      <c r="AH36" s="331"/>
      <c r="AI36" s="331"/>
      <c r="AJ36" s="331"/>
      <c r="AK36" s="332"/>
      <c r="AL36" s="333" t="s">
        <v>1839</v>
      </c>
      <c r="AM36" s="334"/>
      <c r="AN36" s="334"/>
      <c r="AO36" s="334"/>
      <c r="AP36" s="334"/>
      <c r="AQ36" s="334"/>
      <c r="AR36" s="334"/>
      <c r="AS36" s="334"/>
      <c r="AT36" s="334"/>
      <c r="AU36" s="334"/>
      <c r="AV36" s="334"/>
      <c r="AW36" s="334"/>
      <c r="AX36" s="334"/>
      <c r="AY36" s="334"/>
      <c r="AZ36" s="335"/>
      <c r="BD36" s="90"/>
      <c r="BE36" s="90"/>
      <c r="BF36" s="44"/>
      <c r="BG36" s="44"/>
      <c r="BH36" s="44"/>
      <c r="BI36" s="44"/>
      <c r="BJ36" s="44"/>
      <c r="BK36" s="44"/>
      <c r="BL36" s="347" t="s">
        <v>1874</v>
      </c>
      <c r="BM36" s="312"/>
      <c r="BN36" s="312"/>
      <c r="BO36" s="312"/>
      <c r="BP36" s="312"/>
      <c r="BQ36" s="312"/>
      <c r="BR36" s="312"/>
      <c r="BS36" s="312"/>
      <c r="BT36" s="312"/>
      <c r="BU36" s="312"/>
      <c r="BV36" s="312"/>
      <c r="BW36" s="312"/>
      <c r="BX36" s="348"/>
      <c r="BY36" s="349" t="s">
        <v>1886</v>
      </c>
      <c r="BZ36" s="350"/>
      <c r="CA36" s="350"/>
      <c r="CB36" s="350"/>
      <c r="CC36" s="350"/>
      <c r="CD36" s="350"/>
      <c r="CE36" s="350"/>
      <c r="CF36" s="350"/>
      <c r="CG36" s="350"/>
      <c r="CH36" s="350"/>
      <c r="CI36" s="350"/>
      <c r="CJ36" s="351"/>
      <c r="CR36" s="357" t="s">
        <v>1920</v>
      </c>
      <c r="CS36" s="291"/>
      <c r="CT36" s="291"/>
      <c r="CU36" s="291"/>
      <c r="CV36" s="291"/>
      <c r="CW36" s="291"/>
      <c r="CX36" s="291"/>
      <c r="CY36" s="291"/>
      <c r="CZ36" s="291"/>
      <c r="DA36" s="291"/>
      <c r="DB36" s="291"/>
      <c r="DC36" s="291"/>
      <c r="DD36" s="291"/>
      <c r="DE36" s="358"/>
      <c r="DF36" s="359" t="s">
        <v>1933</v>
      </c>
      <c r="DG36" s="360"/>
      <c r="DH36" s="360"/>
      <c r="DI36" s="360"/>
      <c r="DJ36" s="360"/>
      <c r="DK36" s="360"/>
      <c r="DL36" s="360"/>
      <c r="DM36" s="360"/>
      <c r="DN36" s="360"/>
      <c r="DO36" s="360"/>
      <c r="DP36" s="360"/>
      <c r="DQ36" s="360"/>
      <c r="DR36" s="360"/>
      <c r="DS36" s="361"/>
      <c r="DT36" s="362" t="s">
        <v>1946</v>
      </c>
      <c r="DU36" s="363"/>
      <c r="DV36" s="363"/>
      <c r="DW36" s="363"/>
      <c r="DX36" s="363"/>
      <c r="DY36" s="363"/>
      <c r="DZ36" s="363"/>
      <c r="EA36" s="363"/>
      <c r="EB36" s="363"/>
      <c r="EC36" s="363"/>
      <c r="ED36" s="364"/>
      <c r="EE36" s="394" t="s">
        <v>1956</v>
      </c>
      <c r="EF36" s="395"/>
      <c r="EG36" s="395"/>
      <c r="EH36" s="395"/>
      <c r="EI36" s="395"/>
      <c r="EJ36" s="395"/>
      <c r="EK36" s="395"/>
      <c r="EL36" s="395"/>
      <c r="EM36" s="396"/>
      <c r="ES36" s="349" t="s">
        <v>1977</v>
      </c>
      <c r="ET36" s="350"/>
      <c r="EU36" s="350"/>
      <c r="EV36" s="350"/>
      <c r="EW36" s="350"/>
      <c r="EX36" s="350"/>
      <c r="EY36" s="350"/>
      <c r="EZ36" s="350"/>
      <c r="FA36" s="350"/>
      <c r="FB36" s="350"/>
      <c r="FC36" s="351"/>
      <c r="FD36" s="368" t="s">
        <v>1987</v>
      </c>
      <c r="FE36" s="369"/>
      <c r="FF36" s="369"/>
      <c r="FG36" s="369"/>
      <c r="FH36" s="369"/>
      <c r="FI36" s="369"/>
      <c r="FJ36" s="369"/>
      <c r="FK36" s="369"/>
      <c r="FL36" s="369"/>
      <c r="FM36" s="369"/>
      <c r="FN36" s="370"/>
      <c r="FV36" s="49"/>
      <c r="FW36" s="49"/>
      <c r="FX36" s="49"/>
    </row>
    <row r="37" spans="2:180" x14ac:dyDescent="0.25">
      <c r="E37" s="49"/>
      <c r="F37" s="392"/>
      <c r="G37" s="49"/>
      <c r="H37" s="49"/>
      <c r="I37" s="49"/>
      <c r="J37" s="49"/>
      <c r="K37" s="49"/>
      <c r="L37" s="49"/>
      <c r="M37" s="49"/>
      <c r="N37" s="49"/>
      <c r="O37" s="49"/>
      <c r="P37" s="49"/>
      <c r="Q37" s="49"/>
      <c r="R37" s="49"/>
      <c r="S37" s="49"/>
      <c r="T37" s="49"/>
      <c r="U37" s="49"/>
      <c r="V37" s="49"/>
      <c r="W37" s="49"/>
      <c r="X37" s="49"/>
      <c r="Y37" s="329" t="s">
        <v>1828</v>
      </c>
      <c r="Z37" s="331"/>
      <c r="AA37" s="331"/>
      <c r="AB37" s="331"/>
      <c r="AC37" s="331"/>
      <c r="AD37" s="331"/>
      <c r="AE37" s="331"/>
      <c r="AF37" s="331"/>
      <c r="AG37" s="331"/>
      <c r="AH37" s="331"/>
      <c r="AI37" s="331"/>
      <c r="AJ37" s="331"/>
      <c r="AK37" s="332"/>
      <c r="AL37" s="333" t="s">
        <v>1840</v>
      </c>
      <c r="AM37" s="334"/>
      <c r="AN37" s="334"/>
      <c r="AO37" s="334"/>
      <c r="AP37" s="334"/>
      <c r="AQ37" s="334"/>
      <c r="AR37" s="334"/>
      <c r="AS37" s="334"/>
      <c r="AT37" s="334"/>
      <c r="AU37" s="334"/>
      <c r="AV37" s="334"/>
      <c r="AW37" s="334"/>
      <c r="AX37" s="334"/>
      <c r="AY37" s="334"/>
      <c r="AZ37" s="335"/>
      <c r="BD37" s="90"/>
      <c r="BE37" s="90"/>
      <c r="BF37" s="44"/>
      <c r="BG37" s="44"/>
      <c r="BH37" s="44"/>
      <c r="BI37" s="44"/>
      <c r="BJ37" s="44"/>
      <c r="BK37" s="44"/>
      <c r="BL37" s="347" t="s">
        <v>1875</v>
      </c>
      <c r="BM37" s="312"/>
      <c r="BN37" s="312"/>
      <c r="BO37" s="312"/>
      <c r="BP37" s="312"/>
      <c r="BQ37" s="312"/>
      <c r="BR37" s="312"/>
      <c r="BS37" s="312"/>
      <c r="BT37" s="312"/>
      <c r="BU37" s="312"/>
      <c r="BV37" s="312"/>
      <c r="BW37" s="312"/>
      <c r="BX37" s="348"/>
      <c r="BY37" s="349" t="s">
        <v>1887</v>
      </c>
      <c r="BZ37" s="350"/>
      <c r="CA37" s="350"/>
      <c r="CB37" s="350"/>
      <c r="CC37" s="350"/>
      <c r="CD37" s="350"/>
      <c r="CE37" s="350"/>
      <c r="CF37" s="350"/>
      <c r="CG37" s="350"/>
      <c r="CH37" s="350"/>
      <c r="CI37" s="350"/>
      <c r="CJ37" s="351"/>
      <c r="CR37" s="357" t="s">
        <v>1921</v>
      </c>
      <c r="CS37" s="291"/>
      <c r="CT37" s="291"/>
      <c r="CU37" s="291"/>
      <c r="CV37" s="291"/>
      <c r="CW37" s="291"/>
      <c r="CX37" s="291"/>
      <c r="CY37" s="291"/>
      <c r="CZ37" s="291"/>
      <c r="DA37" s="291"/>
      <c r="DB37" s="291"/>
      <c r="DC37" s="291"/>
      <c r="DD37" s="291"/>
      <c r="DE37" s="358"/>
      <c r="DF37" s="359" t="s">
        <v>1934</v>
      </c>
      <c r="DG37" s="360"/>
      <c r="DH37" s="360"/>
      <c r="DI37" s="360"/>
      <c r="DJ37" s="360"/>
      <c r="DK37" s="360"/>
      <c r="DL37" s="360"/>
      <c r="DM37" s="360"/>
      <c r="DN37" s="360"/>
      <c r="DO37" s="360"/>
      <c r="DP37" s="360"/>
      <c r="DQ37" s="360"/>
      <c r="DR37" s="360"/>
      <c r="DS37" s="361"/>
      <c r="DT37" s="362" t="s">
        <v>1947</v>
      </c>
      <c r="DU37" s="363"/>
      <c r="DV37" s="363"/>
      <c r="DW37" s="363"/>
      <c r="DX37" s="363"/>
      <c r="DY37" s="363"/>
      <c r="DZ37" s="363"/>
      <c r="EA37" s="363"/>
      <c r="EB37" s="363"/>
      <c r="EC37" s="363"/>
      <c r="ED37" s="364"/>
      <c r="EL37" s="49"/>
      <c r="EM37" s="49"/>
      <c r="EN37" s="49"/>
      <c r="EO37" s="49"/>
      <c r="EP37" s="49"/>
      <c r="EQ37" s="49"/>
      <c r="ER37" s="49"/>
      <c r="ES37" s="349" t="s">
        <v>1978</v>
      </c>
      <c r="ET37" s="350"/>
      <c r="EU37" s="350"/>
      <c r="EV37" s="350"/>
      <c r="EW37" s="350"/>
      <c r="EX37" s="350"/>
      <c r="EY37" s="350"/>
      <c r="EZ37" s="350"/>
      <c r="FA37" s="350"/>
      <c r="FB37" s="350"/>
      <c r="FC37" s="351"/>
      <c r="FD37" s="368" t="s">
        <v>1988</v>
      </c>
      <c r="FE37" s="369"/>
      <c r="FF37" s="369"/>
      <c r="FG37" s="369"/>
      <c r="FH37" s="369"/>
      <c r="FI37" s="369"/>
      <c r="FJ37" s="369"/>
      <c r="FK37" s="369"/>
      <c r="FL37" s="369"/>
      <c r="FM37" s="369"/>
      <c r="FN37" s="370"/>
      <c r="FV37" s="49"/>
      <c r="FW37" s="49"/>
      <c r="FX37" s="49"/>
    </row>
    <row r="38" spans="2:180" ht="15.75" thickBot="1" x14ac:dyDescent="0.3">
      <c r="E38" s="49"/>
      <c r="F38" s="49"/>
      <c r="G38" s="49"/>
      <c r="H38" s="49"/>
      <c r="I38" s="49"/>
      <c r="J38" s="49"/>
      <c r="K38" s="49"/>
      <c r="L38" s="49"/>
      <c r="M38" s="49"/>
      <c r="N38" s="49"/>
      <c r="O38" s="49"/>
      <c r="P38" s="49"/>
      <c r="Q38" s="49"/>
      <c r="R38" s="49"/>
      <c r="S38" s="49"/>
      <c r="T38" s="49"/>
      <c r="U38" s="49"/>
      <c r="V38" s="49"/>
      <c r="W38" s="49"/>
      <c r="X38" s="49"/>
      <c r="Y38" s="329" t="s">
        <v>1829</v>
      </c>
      <c r="Z38" s="331"/>
      <c r="AA38" s="331"/>
      <c r="AB38" s="331"/>
      <c r="AC38" s="331"/>
      <c r="AD38" s="331"/>
      <c r="AE38" s="331"/>
      <c r="AF38" s="331"/>
      <c r="AG38" s="331"/>
      <c r="AH38" s="331"/>
      <c r="AI38" s="331"/>
      <c r="AJ38" s="331"/>
      <c r="AK38" s="332"/>
      <c r="AL38" s="333" t="s">
        <v>1841</v>
      </c>
      <c r="AM38" s="334"/>
      <c r="AN38" s="334"/>
      <c r="AO38" s="334"/>
      <c r="AP38" s="334"/>
      <c r="AQ38" s="334"/>
      <c r="AR38" s="334"/>
      <c r="AS38" s="334"/>
      <c r="AT38" s="334"/>
      <c r="AU38" s="334"/>
      <c r="AV38" s="334"/>
      <c r="AW38" s="334"/>
      <c r="AX38" s="334"/>
      <c r="AY38" s="334"/>
      <c r="AZ38" s="335"/>
      <c r="BD38" s="90"/>
      <c r="BE38" s="90"/>
      <c r="BF38" s="44"/>
      <c r="BG38" s="44"/>
      <c r="BH38" s="44"/>
      <c r="BI38" s="44"/>
      <c r="BJ38" s="44"/>
      <c r="BK38" s="44"/>
      <c r="BL38" s="347" t="s">
        <v>1876</v>
      </c>
      <c r="BM38" s="312"/>
      <c r="BN38" s="312"/>
      <c r="BO38" s="312"/>
      <c r="BP38" s="312"/>
      <c r="BQ38" s="312"/>
      <c r="BR38" s="312"/>
      <c r="BS38" s="312"/>
      <c r="BT38" s="312"/>
      <c r="BU38" s="312"/>
      <c r="BV38" s="312"/>
      <c r="BW38" s="312"/>
      <c r="BX38" s="348"/>
      <c r="BY38" s="349" t="s">
        <v>1888</v>
      </c>
      <c r="BZ38" s="350"/>
      <c r="CA38" s="350"/>
      <c r="CB38" s="350"/>
      <c r="CC38" s="350"/>
      <c r="CD38" s="350"/>
      <c r="CE38" s="350"/>
      <c r="CF38" s="350"/>
      <c r="CG38" s="350"/>
      <c r="CH38" s="350"/>
      <c r="CI38" s="350"/>
      <c r="CJ38" s="351"/>
      <c r="CR38" s="357" t="s">
        <v>1922</v>
      </c>
      <c r="CS38" s="291"/>
      <c r="CT38" s="291"/>
      <c r="CU38" s="291"/>
      <c r="CV38" s="291"/>
      <c r="CW38" s="291"/>
      <c r="CX38" s="291"/>
      <c r="CY38" s="291"/>
      <c r="CZ38" s="291"/>
      <c r="DA38" s="291"/>
      <c r="DB38" s="291"/>
      <c r="DC38" s="291"/>
      <c r="DD38" s="291"/>
      <c r="DE38" s="358"/>
      <c r="DF38" s="359" t="s">
        <v>1935</v>
      </c>
      <c r="DG38" s="360"/>
      <c r="DH38" s="360"/>
      <c r="DI38" s="360"/>
      <c r="DJ38" s="360"/>
      <c r="DK38" s="360"/>
      <c r="DL38" s="360"/>
      <c r="DM38" s="360"/>
      <c r="DN38" s="360"/>
      <c r="DO38" s="360"/>
      <c r="DP38" s="360"/>
      <c r="DQ38" s="360"/>
      <c r="DR38" s="360"/>
      <c r="DS38" s="361"/>
      <c r="DT38" s="397" t="s">
        <v>1948</v>
      </c>
      <c r="DU38" s="398"/>
      <c r="DV38" s="398"/>
      <c r="DW38" s="398"/>
      <c r="DX38" s="398"/>
      <c r="DY38" s="398"/>
      <c r="DZ38" s="398"/>
      <c r="EA38" s="398"/>
      <c r="EB38" s="398"/>
      <c r="EC38" s="398"/>
      <c r="ED38" s="399"/>
      <c r="EL38" s="49"/>
      <c r="EM38" s="49"/>
      <c r="EN38" s="49"/>
      <c r="EO38" s="49"/>
      <c r="EP38" s="49"/>
      <c r="EQ38" s="49"/>
      <c r="ER38" s="49"/>
      <c r="ES38" s="400" t="s">
        <v>1979</v>
      </c>
      <c r="ET38" s="401"/>
      <c r="EU38" s="401"/>
      <c r="EV38" s="401"/>
      <c r="EW38" s="401"/>
      <c r="EX38" s="401"/>
      <c r="EY38" s="401"/>
      <c r="EZ38" s="401"/>
      <c r="FA38" s="401"/>
      <c r="FB38" s="401"/>
      <c r="FC38" s="402"/>
      <c r="FD38" s="403" t="s">
        <v>1989</v>
      </c>
      <c r="FE38" s="404"/>
      <c r="FF38" s="404"/>
      <c r="FG38" s="404"/>
      <c r="FH38" s="404"/>
      <c r="FI38" s="404"/>
      <c r="FJ38" s="404"/>
      <c r="FK38" s="404"/>
      <c r="FL38" s="404"/>
      <c r="FM38" s="404"/>
      <c r="FN38" s="405"/>
      <c r="FV38" s="49"/>
      <c r="FW38" s="49"/>
      <c r="FX38" s="49"/>
    </row>
    <row r="39" spans="2:180" ht="15.75" thickBot="1" x14ac:dyDescent="0.3">
      <c r="E39" s="49"/>
      <c r="F39" s="49"/>
      <c r="G39" s="49"/>
      <c r="H39" s="49"/>
      <c r="I39" s="49"/>
      <c r="J39" s="49"/>
      <c r="K39" s="49"/>
      <c r="L39" s="49"/>
      <c r="M39" s="49"/>
      <c r="N39" s="49"/>
      <c r="O39" s="49"/>
      <c r="P39" s="49"/>
      <c r="Q39" s="49"/>
      <c r="R39" s="49"/>
      <c r="S39" s="49"/>
      <c r="T39" s="49"/>
      <c r="U39" s="49"/>
      <c r="V39" s="49"/>
      <c r="W39" s="49"/>
      <c r="X39" s="49"/>
      <c r="Y39" s="329" t="s">
        <v>1830</v>
      </c>
      <c r="Z39" s="331"/>
      <c r="AA39" s="331"/>
      <c r="AB39" s="331"/>
      <c r="AC39" s="331"/>
      <c r="AD39" s="331"/>
      <c r="AE39" s="331"/>
      <c r="AF39" s="331"/>
      <c r="AG39" s="331"/>
      <c r="AH39" s="331"/>
      <c r="AI39" s="331"/>
      <c r="AJ39" s="331"/>
      <c r="AK39" s="332"/>
      <c r="AL39" s="333" t="s">
        <v>1842</v>
      </c>
      <c r="AM39" s="334"/>
      <c r="AN39" s="334"/>
      <c r="AO39" s="334"/>
      <c r="AP39" s="334"/>
      <c r="AQ39" s="334"/>
      <c r="AR39" s="334"/>
      <c r="AS39" s="334"/>
      <c r="AT39" s="334"/>
      <c r="AU39" s="334"/>
      <c r="AV39" s="334"/>
      <c r="AW39" s="334"/>
      <c r="AX39" s="334"/>
      <c r="AY39" s="334"/>
      <c r="AZ39" s="335"/>
      <c r="BD39" s="90"/>
      <c r="BE39" s="90"/>
      <c r="BF39" s="44"/>
      <c r="BG39" s="44"/>
      <c r="BH39" s="44"/>
      <c r="BI39" s="44"/>
      <c r="BJ39" s="44"/>
      <c r="BK39" s="44"/>
      <c r="BL39" s="406" t="s">
        <v>1877</v>
      </c>
      <c r="BM39" s="312"/>
      <c r="BN39" s="312"/>
      <c r="BO39" s="312"/>
      <c r="BP39" s="312"/>
      <c r="BQ39" s="312"/>
      <c r="BR39" s="312"/>
      <c r="BS39" s="312"/>
      <c r="BT39" s="312"/>
      <c r="BU39" s="312"/>
      <c r="BV39" s="312"/>
      <c r="BW39" s="312"/>
      <c r="BX39" s="348"/>
      <c r="BY39" s="400" t="s">
        <v>1889</v>
      </c>
      <c r="BZ39" s="401"/>
      <c r="CA39" s="401"/>
      <c r="CB39" s="401"/>
      <c r="CC39" s="401"/>
      <c r="CD39" s="401"/>
      <c r="CE39" s="401"/>
      <c r="CF39" s="401"/>
      <c r="CG39" s="401"/>
      <c r="CH39" s="401"/>
      <c r="CI39" s="401"/>
      <c r="CJ39" s="402"/>
      <c r="CR39" s="357" t="s">
        <v>1923</v>
      </c>
      <c r="CS39" s="291"/>
      <c r="CT39" s="291"/>
      <c r="CU39" s="291"/>
      <c r="CV39" s="291"/>
      <c r="CW39" s="291"/>
      <c r="CX39" s="291"/>
      <c r="CY39" s="291"/>
      <c r="CZ39" s="291"/>
      <c r="DA39" s="291"/>
      <c r="DB39" s="291"/>
      <c r="DC39" s="291"/>
      <c r="DD39" s="291"/>
      <c r="DE39" s="358"/>
      <c r="DF39" s="359" t="s">
        <v>1936</v>
      </c>
      <c r="DG39" s="360"/>
      <c r="DH39" s="360"/>
      <c r="DI39" s="360"/>
      <c r="DJ39" s="360"/>
      <c r="DK39" s="360"/>
      <c r="DL39" s="360"/>
      <c r="DM39" s="360"/>
      <c r="DN39" s="360"/>
      <c r="DO39" s="360"/>
      <c r="DP39" s="360"/>
      <c r="DQ39" s="360"/>
      <c r="DR39" s="360"/>
      <c r="DS39" s="361"/>
      <c r="EA39" s="49"/>
      <c r="EB39" s="49"/>
      <c r="EC39" s="49"/>
      <c r="ED39" s="49"/>
      <c r="EE39" s="49"/>
      <c r="EF39" s="49"/>
      <c r="EG39" s="49"/>
      <c r="EH39" s="49"/>
      <c r="EI39" s="49"/>
      <c r="EJ39" s="49"/>
      <c r="EK39" s="49"/>
      <c r="EL39" s="49"/>
      <c r="EM39" s="49"/>
      <c r="EN39" s="49"/>
      <c r="EO39" s="49"/>
      <c r="EP39" s="49"/>
      <c r="EQ39" s="49"/>
      <c r="ER39" s="49"/>
      <c r="ES39" s="49"/>
      <c r="ET39" s="49"/>
      <c r="EU39" s="49"/>
      <c r="EV39" s="49"/>
      <c r="EW39" s="49"/>
      <c r="EX39" s="49"/>
      <c r="EY39" s="49"/>
      <c r="EZ39" s="49"/>
      <c r="FA39" s="49"/>
      <c r="FB39" s="49"/>
      <c r="FC39" s="49"/>
      <c r="FD39" s="49"/>
      <c r="FE39" s="49"/>
      <c r="FF39" s="49"/>
      <c r="FG39" s="49"/>
      <c r="FH39" s="49"/>
      <c r="FI39" s="49"/>
      <c r="FJ39" s="49"/>
      <c r="FK39" s="49"/>
      <c r="FL39" s="49"/>
      <c r="FM39" s="49"/>
      <c r="FN39" s="49"/>
      <c r="FO39" s="49"/>
      <c r="FP39" s="49"/>
      <c r="FQ39" s="49"/>
      <c r="FR39" s="49"/>
      <c r="FS39" s="49"/>
      <c r="FT39" s="49"/>
      <c r="FU39" s="49"/>
      <c r="FV39" s="49"/>
      <c r="FW39" s="49"/>
      <c r="FX39" s="49"/>
    </row>
    <row r="40" spans="2:180" ht="15.75" thickBot="1" x14ac:dyDescent="0.3">
      <c r="E40" s="49"/>
      <c r="F40" s="49"/>
      <c r="G40" s="49"/>
      <c r="H40" s="49"/>
      <c r="I40" s="49"/>
      <c r="J40" s="49"/>
      <c r="K40" s="49"/>
      <c r="L40" s="49"/>
      <c r="M40" s="49"/>
      <c r="N40" s="49"/>
      <c r="O40" s="49"/>
      <c r="P40" s="49"/>
      <c r="Q40" s="49"/>
      <c r="R40" s="49"/>
      <c r="S40" s="49"/>
      <c r="T40" s="49"/>
      <c r="U40" s="49"/>
      <c r="V40" s="49"/>
      <c r="W40" s="49"/>
      <c r="X40" s="49"/>
      <c r="Y40" s="394" t="s">
        <v>1831</v>
      </c>
      <c r="Z40" s="395"/>
      <c r="AA40" s="395"/>
      <c r="AB40" s="395"/>
      <c r="AC40" s="395"/>
      <c r="AD40" s="395"/>
      <c r="AE40" s="395"/>
      <c r="AF40" s="395"/>
      <c r="AG40" s="395"/>
      <c r="AH40" s="395"/>
      <c r="AI40" s="395"/>
      <c r="AJ40" s="395"/>
      <c r="AK40" s="407"/>
      <c r="AL40" s="333" t="s">
        <v>1843</v>
      </c>
      <c r="AM40" s="334"/>
      <c r="AN40" s="334"/>
      <c r="AO40" s="334"/>
      <c r="AP40" s="334"/>
      <c r="AQ40" s="334"/>
      <c r="AR40" s="334"/>
      <c r="AS40" s="334"/>
      <c r="AT40" s="334"/>
      <c r="AU40" s="334"/>
      <c r="AV40" s="334"/>
      <c r="AW40" s="334"/>
      <c r="AX40" s="334"/>
      <c r="AY40" s="334"/>
      <c r="AZ40" s="335"/>
      <c r="BD40" s="90"/>
      <c r="BE40" s="90"/>
      <c r="BF40" s="44"/>
      <c r="BG40" s="44"/>
      <c r="BH40" s="44"/>
      <c r="BI40" s="44"/>
      <c r="BJ40" s="44"/>
      <c r="BK40" s="44"/>
      <c r="BL40" s="408" t="s">
        <v>1878</v>
      </c>
      <c r="BM40" s="312"/>
      <c r="BN40" s="312"/>
      <c r="BO40" s="312"/>
      <c r="BP40" s="312"/>
      <c r="BQ40" s="312"/>
      <c r="BR40" s="312"/>
      <c r="BS40" s="312"/>
      <c r="BT40" s="312"/>
      <c r="BU40" s="312"/>
      <c r="BV40" s="312"/>
      <c r="BW40" s="312"/>
      <c r="BX40" s="348"/>
      <c r="CF40" s="114"/>
      <c r="CG40" s="114"/>
      <c r="CH40" s="114"/>
      <c r="CI40" s="114"/>
      <c r="CJ40" s="114"/>
      <c r="CK40" s="46"/>
      <c r="CL40" s="46"/>
      <c r="CM40" s="46"/>
      <c r="CN40" s="46"/>
      <c r="CO40" s="46"/>
      <c r="CP40" s="46"/>
      <c r="CQ40" s="46"/>
      <c r="CR40" s="357" t="s">
        <v>1924</v>
      </c>
      <c r="CS40" s="291"/>
      <c r="CT40" s="291"/>
      <c r="CU40" s="291"/>
      <c r="CV40" s="291"/>
      <c r="CW40" s="291"/>
      <c r="CX40" s="291"/>
      <c r="CY40" s="291"/>
      <c r="CZ40" s="291"/>
      <c r="DA40" s="291"/>
      <c r="DB40" s="291"/>
      <c r="DC40" s="291"/>
      <c r="DD40" s="291"/>
      <c r="DE40" s="358"/>
      <c r="DF40" s="359" t="s">
        <v>1937</v>
      </c>
      <c r="DG40" s="360"/>
      <c r="DH40" s="360"/>
      <c r="DI40" s="360"/>
      <c r="DJ40" s="360"/>
      <c r="DK40" s="360"/>
      <c r="DL40" s="360"/>
      <c r="DM40" s="360"/>
      <c r="DN40" s="360"/>
      <c r="DO40" s="360"/>
      <c r="DP40" s="360"/>
      <c r="DQ40" s="360"/>
      <c r="DR40" s="360"/>
      <c r="DS40" s="361"/>
      <c r="EA40" s="49"/>
      <c r="EB40" s="49"/>
      <c r="EC40" s="49"/>
      <c r="ED40" s="49"/>
      <c r="EE40" s="49"/>
      <c r="EF40" s="49"/>
      <c r="EG40" s="49"/>
      <c r="EH40" s="49"/>
      <c r="EI40" s="49"/>
      <c r="EJ40" s="49"/>
      <c r="EK40" s="49"/>
      <c r="EL40" s="49"/>
      <c r="EM40" s="49"/>
      <c r="EN40" s="49"/>
      <c r="EO40" s="49"/>
      <c r="EP40" s="49"/>
      <c r="EQ40" s="49"/>
      <c r="ER40" s="49"/>
      <c r="ES40" s="49"/>
      <c r="ET40" s="49"/>
      <c r="EU40" s="49"/>
      <c r="EV40" s="49"/>
      <c r="EW40" s="49"/>
      <c r="EX40" s="49"/>
      <c r="EY40" s="49"/>
      <c r="EZ40" s="49"/>
      <c r="FA40" s="49"/>
      <c r="FB40" s="49"/>
      <c r="FC40" s="49"/>
      <c r="FD40" s="49"/>
      <c r="FE40" s="49"/>
      <c r="FF40" s="49"/>
      <c r="FG40" s="49"/>
      <c r="FH40" s="49"/>
      <c r="FI40" s="49"/>
      <c r="FJ40" s="49"/>
      <c r="FK40" s="49"/>
      <c r="FL40" s="49"/>
      <c r="FM40" s="49"/>
      <c r="FN40" s="49"/>
      <c r="FO40" s="49"/>
      <c r="FP40" s="49"/>
      <c r="FQ40" s="49"/>
      <c r="FR40" s="49"/>
      <c r="FS40" s="49"/>
      <c r="FT40" s="49"/>
      <c r="FU40" s="49"/>
      <c r="FV40" s="49"/>
      <c r="FW40" s="49"/>
      <c r="FX40" s="49"/>
    </row>
    <row r="41" spans="2:180" ht="15.75" thickBot="1" x14ac:dyDescent="0.3">
      <c r="E41" s="49"/>
      <c r="F41" s="49"/>
      <c r="G41" s="49"/>
      <c r="H41" s="49"/>
      <c r="I41" s="49"/>
      <c r="J41" s="49"/>
      <c r="K41" s="49"/>
      <c r="L41" s="49"/>
      <c r="M41" s="49"/>
      <c r="N41" s="49"/>
      <c r="O41" s="49"/>
      <c r="P41" s="49"/>
      <c r="Q41" s="49"/>
      <c r="R41" s="49"/>
      <c r="S41" s="49"/>
      <c r="T41" s="49"/>
      <c r="U41" s="49"/>
      <c r="V41" s="49"/>
      <c r="W41" s="49"/>
      <c r="X41" s="49"/>
      <c r="Y41" s="49"/>
      <c r="Z41" s="49"/>
      <c r="AA41" s="49"/>
      <c r="AB41" s="49"/>
      <c r="AC41" s="49"/>
      <c r="AD41" s="49"/>
      <c r="AE41" s="409"/>
      <c r="AF41" s="49"/>
      <c r="AG41" s="49"/>
      <c r="AH41" s="49"/>
      <c r="AI41" s="49"/>
      <c r="AJ41" s="49"/>
      <c r="AK41" s="49"/>
      <c r="AL41" s="333" t="s">
        <v>1844</v>
      </c>
      <c r="AM41" s="334"/>
      <c r="AN41" s="334"/>
      <c r="AO41" s="334"/>
      <c r="AP41" s="334"/>
      <c r="AQ41" s="334"/>
      <c r="AR41" s="334"/>
      <c r="AS41" s="334"/>
      <c r="AT41" s="334"/>
      <c r="AU41" s="334"/>
      <c r="AV41" s="334"/>
      <c r="AW41" s="334"/>
      <c r="AX41" s="334"/>
      <c r="AY41" s="334"/>
      <c r="AZ41" s="335"/>
      <c r="BD41" s="49"/>
      <c r="BE41" s="49"/>
      <c r="BF41" s="44"/>
      <c r="BG41" s="44"/>
      <c r="BH41" s="44"/>
      <c r="BI41" s="44"/>
      <c r="BJ41" s="44"/>
      <c r="BK41" s="44"/>
      <c r="BL41" s="49"/>
      <c r="BM41" s="312"/>
      <c r="BN41" s="312"/>
      <c r="BO41" s="312"/>
      <c r="BP41" s="312"/>
      <c r="BQ41" s="312"/>
      <c r="BR41" s="312"/>
      <c r="BS41" s="312"/>
      <c r="BT41" s="312"/>
      <c r="BU41" s="312"/>
      <c r="BV41" s="312"/>
      <c r="BW41" s="312"/>
      <c r="BX41" s="348"/>
      <c r="CF41" s="114"/>
      <c r="CG41" s="114"/>
      <c r="CH41" s="114"/>
      <c r="CI41" s="114"/>
      <c r="CJ41" s="114"/>
      <c r="CK41" s="46"/>
      <c r="CL41" s="46"/>
      <c r="CM41" s="46"/>
      <c r="CN41" s="46"/>
      <c r="CO41" s="46"/>
      <c r="CP41" s="46"/>
      <c r="CQ41" s="46"/>
      <c r="CR41" s="410" t="s">
        <v>1925</v>
      </c>
      <c r="CS41" s="293"/>
      <c r="CT41" s="293"/>
      <c r="CU41" s="293"/>
      <c r="CV41" s="293"/>
      <c r="CW41" s="293"/>
      <c r="CX41" s="293"/>
      <c r="CY41" s="293"/>
      <c r="CZ41" s="293"/>
      <c r="DA41" s="293"/>
      <c r="DB41" s="293"/>
      <c r="DC41" s="293"/>
      <c r="DD41" s="293"/>
      <c r="DE41" s="411"/>
      <c r="DF41" s="412" t="s">
        <v>1938</v>
      </c>
      <c r="DG41" s="413"/>
      <c r="DH41" s="413"/>
      <c r="DI41" s="413"/>
      <c r="DJ41" s="413"/>
      <c r="DK41" s="413"/>
      <c r="DL41" s="413"/>
      <c r="DM41" s="413"/>
      <c r="DN41" s="413"/>
      <c r="DO41" s="413"/>
      <c r="DP41" s="413"/>
      <c r="DQ41" s="413"/>
      <c r="DR41" s="413"/>
      <c r="DS41" s="414"/>
      <c r="EA41" s="49"/>
      <c r="EB41" s="49"/>
      <c r="EC41" s="49"/>
      <c r="ED41" s="49"/>
      <c r="EE41" s="49"/>
      <c r="EF41" s="49"/>
      <c r="EG41" s="49"/>
      <c r="EH41" s="49"/>
      <c r="EI41" s="49"/>
      <c r="EJ41" s="49"/>
      <c r="EK41" s="49"/>
      <c r="EL41" s="49"/>
      <c r="EM41" s="49"/>
      <c r="EN41" s="49"/>
      <c r="EO41" s="49"/>
      <c r="EP41" s="49"/>
      <c r="EQ41" s="49"/>
      <c r="ER41" s="49"/>
      <c r="ES41" s="49"/>
      <c r="ET41" s="49"/>
      <c r="EU41" s="49"/>
      <c r="EV41" s="49"/>
      <c r="EW41" s="49"/>
      <c r="EX41" s="49"/>
      <c r="EY41" s="49"/>
      <c r="EZ41" s="49"/>
      <c r="FA41" s="49"/>
      <c r="FB41" s="49"/>
      <c r="FC41" s="49"/>
      <c r="FD41" s="49"/>
      <c r="FE41" s="49"/>
      <c r="FF41" s="49"/>
      <c r="FG41" s="49"/>
      <c r="FH41" s="49"/>
      <c r="FI41" s="49"/>
      <c r="FJ41" s="49"/>
      <c r="FK41" s="49"/>
      <c r="FL41" s="49"/>
      <c r="FM41" s="49"/>
      <c r="FN41" s="49"/>
      <c r="FO41" s="49"/>
      <c r="FP41" s="49"/>
      <c r="FQ41" s="49"/>
      <c r="FR41" s="49"/>
      <c r="FS41" s="49"/>
      <c r="FT41" s="49"/>
      <c r="FU41" s="49"/>
      <c r="FV41" s="49"/>
      <c r="FW41" s="49"/>
      <c r="FX41" s="49"/>
    </row>
    <row r="42" spans="2:180" ht="15.75" thickBot="1" x14ac:dyDescent="0.3">
      <c r="E42" s="49"/>
      <c r="F42" s="49"/>
      <c r="G42" s="49"/>
      <c r="H42" s="49"/>
      <c r="I42" s="49"/>
      <c r="J42" s="49"/>
      <c r="K42" s="49"/>
      <c r="L42" s="49"/>
      <c r="M42" s="49"/>
      <c r="N42" s="49"/>
      <c r="O42" s="49"/>
      <c r="P42" s="49"/>
      <c r="Q42" s="49"/>
      <c r="R42" s="49"/>
      <c r="S42" s="49"/>
      <c r="T42" s="49"/>
      <c r="U42" s="49"/>
      <c r="V42" s="49"/>
      <c r="W42" s="49"/>
      <c r="X42" s="49"/>
      <c r="Y42" s="49"/>
      <c r="Z42" s="49"/>
      <c r="AA42" s="49"/>
      <c r="AB42" s="49"/>
      <c r="AC42" s="49"/>
      <c r="AD42" s="49"/>
      <c r="AE42" s="415"/>
      <c r="AF42" s="49"/>
      <c r="AG42" s="49"/>
      <c r="AH42" s="49"/>
      <c r="AI42" s="49"/>
      <c r="AJ42" s="49"/>
      <c r="AK42" s="49"/>
      <c r="AL42" s="416" t="s">
        <v>1845</v>
      </c>
      <c r="AM42" s="417"/>
      <c r="AN42" s="417"/>
      <c r="AO42" s="417"/>
      <c r="AP42" s="417"/>
      <c r="AQ42" s="417"/>
      <c r="AR42" s="417"/>
      <c r="AS42" s="417"/>
      <c r="AT42" s="417"/>
      <c r="AU42" s="417"/>
      <c r="AV42" s="417"/>
      <c r="AW42" s="417"/>
      <c r="AX42" s="417"/>
      <c r="AY42" s="417"/>
      <c r="AZ42" s="418"/>
      <c r="BD42" s="49"/>
      <c r="BE42" s="49"/>
      <c r="BF42" s="44"/>
      <c r="BG42" s="44"/>
      <c r="BH42" s="44"/>
      <c r="BI42" s="44"/>
      <c r="BJ42" s="44"/>
      <c r="BK42" s="44"/>
      <c r="BL42" s="49"/>
      <c r="BM42" s="312"/>
      <c r="BN42" s="312"/>
      <c r="BO42" s="312"/>
      <c r="BP42" s="312"/>
      <c r="BQ42" s="312"/>
      <c r="BR42" s="312"/>
      <c r="BS42" s="312"/>
      <c r="BT42" s="312"/>
      <c r="BU42" s="312"/>
      <c r="BV42" s="312"/>
      <c r="BW42" s="312"/>
      <c r="BX42" s="348"/>
      <c r="CF42" s="114"/>
      <c r="CG42" s="114"/>
      <c r="CH42" s="114"/>
      <c r="CI42" s="114"/>
      <c r="CJ42" s="114"/>
      <c r="CK42" s="46"/>
      <c r="CL42" s="46"/>
      <c r="CM42" s="46"/>
      <c r="CN42" s="46"/>
      <c r="CO42" s="46"/>
      <c r="CP42" s="46"/>
      <c r="CQ42" s="46"/>
      <c r="CR42" s="46"/>
      <c r="CS42" s="46"/>
      <c r="CT42" s="46"/>
      <c r="CU42" s="46"/>
      <c r="CV42" s="46"/>
      <c r="CW42" s="37"/>
      <c r="CX42" s="49"/>
      <c r="CY42" s="49"/>
      <c r="CZ42" s="49"/>
      <c r="DA42" s="49"/>
      <c r="DB42" s="49"/>
      <c r="DC42" s="49"/>
      <c r="DD42" s="49"/>
      <c r="DE42" s="49"/>
      <c r="DF42" s="49"/>
      <c r="DG42" s="49"/>
      <c r="DH42" s="49"/>
      <c r="DI42" s="49"/>
      <c r="DJ42" s="49"/>
      <c r="DK42" s="49"/>
      <c r="DL42" s="49"/>
      <c r="DM42" s="49"/>
      <c r="DN42" s="49"/>
      <c r="DO42" s="49"/>
      <c r="DP42" s="49"/>
      <c r="DQ42" s="49"/>
      <c r="DR42" s="49"/>
      <c r="DS42" s="49"/>
      <c r="DT42" s="49"/>
      <c r="DU42" s="49"/>
      <c r="DV42" s="49"/>
      <c r="DW42" s="49"/>
      <c r="DX42" s="49"/>
      <c r="DY42" s="49"/>
      <c r="DZ42" s="49"/>
      <c r="EA42" s="49"/>
      <c r="EB42" s="49"/>
      <c r="EC42" s="49"/>
      <c r="ED42" s="49"/>
      <c r="EE42" s="49"/>
      <c r="EF42" s="49"/>
      <c r="EG42" s="49"/>
      <c r="EH42" s="49"/>
      <c r="EI42" s="49"/>
      <c r="EJ42" s="49"/>
      <c r="EK42" s="49"/>
      <c r="EL42" s="49"/>
      <c r="EM42" s="49"/>
      <c r="EN42" s="49"/>
      <c r="EO42" s="49"/>
      <c r="EP42" s="49"/>
      <c r="EQ42" s="49"/>
      <c r="ER42" s="49"/>
      <c r="ES42" s="49"/>
      <c r="ET42" s="49"/>
      <c r="EU42" s="49"/>
      <c r="EV42" s="49"/>
      <c r="EW42" s="49"/>
      <c r="EX42" s="49"/>
      <c r="EY42" s="49"/>
      <c r="EZ42" s="49"/>
      <c r="FA42" s="49"/>
      <c r="FB42" s="49"/>
      <c r="FC42" s="49"/>
      <c r="FD42" s="49"/>
      <c r="FE42" s="49"/>
      <c r="FF42" s="49"/>
      <c r="FG42" s="49"/>
      <c r="FH42" s="49"/>
      <c r="FI42" s="49"/>
      <c r="FJ42" s="49"/>
      <c r="FK42" s="49"/>
      <c r="FL42" s="49"/>
      <c r="FM42" s="49"/>
      <c r="FN42" s="49"/>
      <c r="FO42" s="49"/>
      <c r="FP42" s="49"/>
      <c r="FQ42" s="49"/>
      <c r="FR42" s="49"/>
      <c r="FS42" s="49"/>
      <c r="FT42" s="49"/>
      <c r="FU42" s="49"/>
      <c r="FV42" s="49"/>
      <c r="FW42" s="49"/>
      <c r="FX42" s="49"/>
    </row>
    <row r="43" spans="2:180" x14ac:dyDescent="0.25">
      <c r="L43"/>
      <c r="M43"/>
      <c r="N43"/>
      <c r="O43"/>
      <c r="P43"/>
      <c r="Q43"/>
      <c r="R43"/>
      <c r="S43"/>
      <c r="T43"/>
      <c r="U43"/>
      <c r="V43"/>
      <c r="W43"/>
      <c r="X43"/>
      <c r="Y43"/>
      <c r="Z43"/>
      <c r="AA43"/>
      <c r="AB43"/>
      <c r="AC43"/>
      <c r="AD43"/>
      <c r="AE43" s="3"/>
      <c r="AF43"/>
      <c r="AG43"/>
      <c r="AH43"/>
      <c r="AI43"/>
      <c r="AJ43"/>
      <c r="AK43"/>
      <c r="AL43"/>
      <c r="AM43"/>
      <c r="AN43"/>
      <c r="AO43"/>
      <c r="AP43"/>
      <c r="AQ43"/>
      <c r="AR43"/>
      <c r="AS43"/>
      <c r="AT43"/>
      <c r="AU43"/>
      <c r="AV43"/>
      <c r="AW43"/>
      <c r="AX43"/>
      <c r="AY43"/>
      <c r="AZ43"/>
      <c r="BA43"/>
      <c r="BB43"/>
      <c r="BC43"/>
      <c r="BD43"/>
      <c r="BE43"/>
      <c r="BF43"/>
      <c r="BG43"/>
      <c r="BH43"/>
      <c r="BI43"/>
      <c r="BJ43"/>
      <c r="BK43"/>
      <c r="BL43"/>
      <c r="BM43" s="132"/>
      <c r="BN43" s="132"/>
      <c r="BO43" s="132"/>
      <c r="BP43" s="132"/>
      <c r="BQ43" s="132"/>
      <c r="BR43" s="132"/>
      <c r="BS43" s="132"/>
      <c r="BT43" s="132"/>
      <c r="BU43" s="132"/>
      <c r="BV43" s="132"/>
      <c r="BW43" s="132"/>
      <c r="BX43" s="214"/>
      <c r="CF43" s="18"/>
      <c r="CG43" s="18"/>
      <c r="CH43" s="18"/>
      <c r="CI43" s="18"/>
      <c r="CJ43" s="18"/>
      <c r="CK43" s="9"/>
      <c r="CL43" s="9"/>
      <c r="CM43" s="9"/>
      <c r="CN43" s="9"/>
      <c r="CO43" s="9"/>
      <c r="CP43" s="9"/>
      <c r="CQ43" s="9"/>
      <c r="CR43" s="9"/>
      <c r="CS43" s="9"/>
      <c r="CT43" s="9"/>
      <c r="CW43" s="7"/>
      <c r="CX43"/>
      <c r="CY43"/>
      <c r="CZ43"/>
      <c r="DA43"/>
      <c r="DB43"/>
      <c r="DC43"/>
      <c r="DD43"/>
      <c r="DE43"/>
      <c r="DF43"/>
      <c r="DG43"/>
    </row>
    <row r="44" spans="2:180" x14ac:dyDescent="0.25">
      <c r="L44"/>
      <c r="M44"/>
      <c r="N44"/>
      <c r="O44"/>
      <c r="P44"/>
      <c r="Q44"/>
      <c r="R44"/>
      <c r="S44"/>
      <c r="T44"/>
      <c r="U44"/>
      <c r="V44"/>
      <c r="W44"/>
      <c r="X44"/>
      <c r="Y44"/>
      <c r="Z44"/>
      <c r="AA44"/>
      <c r="AB44"/>
      <c r="AC44"/>
      <c r="AD44"/>
      <c r="AE44" s="2"/>
      <c r="AF44"/>
      <c r="AG44"/>
      <c r="AH44"/>
      <c r="AI44"/>
      <c r="AJ44"/>
      <c r="AK44"/>
      <c r="AL44"/>
      <c r="AM44"/>
      <c r="AN44"/>
      <c r="AO44"/>
      <c r="AP44"/>
      <c r="AQ44"/>
      <c r="AR44"/>
      <c r="AS44"/>
      <c r="AT44"/>
      <c r="AU44"/>
      <c r="AV44"/>
      <c r="AW44"/>
      <c r="AX44"/>
      <c r="AY44"/>
      <c r="AZ44"/>
      <c r="BA44"/>
      <c r="BB44"/>
      <c r="BC44"/>
      <c r="BD44"/>
      <c r="BE44"/>
      <c r="BF44"/>
      <c r="BG44"/>
      <c r="BH44"/>
      <c r="BI44"/>
      <c r="BJ44"/>
      <c r="BK44"/>
      <c r="BL44"/>
      <c r="BM44" s="132"/>
      <c r="BN44" s="132"/>
      <c r="BO44" s="132"/>
      <c r="BP44" s="132"/>
      <c r="BQ44" s="132"/>
      <c r="BR44" s="132"/>
      <c r="BS44" s="132"/>
      <c r="BT44" s="132"/>
      <c r="BU44" s="132"/>
      <c r="BV44" s="132"/>
      <c r="BW44" s="132"/>
      <c r="BX44" s="214"/>
      <c r="CF44" s="18"/>
      <c r="CG44" s="18"/>
      <c r="CH44" s="18"/>
      <c r="CI44" s="18"/>
      <c r="CJ44" s="18"/>
      <c r="CK44" s="9"/>
      <c r="CL44" s="9"/>
      <c r="CM44" s="9"/>
      <c r="CN44" s="9"/>
      <c r="CO44" s="9"/>
      <c r="CP44" s="9"/>
      <c r="CQ44" s="9"/>
      <c r="CR44" s="9"/>
      <c r="CS44" s="9"/>
      <c r="CT44" s="9"/>
      <c r="CW44" s="7"/>
      <c r="CX44"/>
      <c r="CY44"/>
      <c r="CZ44"/>
      <c r="DA44"/>
      <c r="DB44"/>
      <c r="DC44"/>
      <c r="DD44"/>
      <c r="DE44"/>
      <c r="DF44"/>
      <c r="DG44"/>
    </row>
    <row r="45" spans="2:180" x14ac:dyDescent="0.25">
      <c r="L45"/>
      <c r="M45"/>
      <c r="N45"/>
      <c r="O45"/>
      <c r="P45"/>
      <c r="Q45"/>
      <c r="R45"/>
      <c r="S45"/>
      <c r="T45"/>
      <c r="U45"/>
      <c r="V45"/>
      <c r="W45"/>
      <c r="X45"/>
      <c r="Y45"/>
      <c r="Z45"/>
      <c r="AA45"/>
      <c r="AB45"/>
      <c r="AC45"/>
      <c r="AD45"/>
      <c r="AE45" s="3"/>
      <c r="AF45"/>
      <c r="AG45"/>
      <c r="AH45"/>
      <c r="AI45"/>
      <c r="AJ45"/>
      <c r="AK45"/>
      <c r="AL45"/>
      <c r="AM45"/>
      <c r="AN45"/>
      <c r="AO45"/>
      <c r="AP45"/>
      <c r="AQ45"/>
      <c r="AR45"/>
      <c r="AS45"/>
      <c r="AT45"/>
      <c r="AU45"/>
      <c r="AV45"/>
      <c r="AW45"/>
      <c r="AX45"/>
      <c r="AY45"/>
      <c r="AZ45"/>
      <c r="BA45"/>
      <c r="BB45"/>
      <c r="BC45"/>
      <c r="BD45"/>
      <c r="BE45"/>
      <c r="BF45"/>
      <c r="BG45"/>
      <c r="BH45"/>
      <c r="BI45"/>
      <c r="BJ45"/>
      <c r="BK45"/>
      <c r="BL45"/>
      <c r="BM45" s="132"/>
      <c r="BN45" s="132"/>
      <c r="BO45" s="132"/>
      <c r="BP45" s="132"/>
      <c r="BQ45" s="132"/>
      <c r="BR45" s="132"/>
      <c r="BS45" s="132"/>
      <c r="BT45" s="132"/>
      <c r="BU45" s="132"/>
      <c r="BV45" s="132"/>
      <c r="BW45" s="132"/>
      <c r="BX45" s="214"/>
      <c r="CF45" s="18"/>
      <c r="CG45" s="18"/>
      <c r="CH45" s="18"/>
      <c r="CI45" s="18"/>
      <c r="CJ45" s="18"/>
      <c r="CK45" s="9"/>
      <c r="CL45" s="9"/>
      <c r="CM45" s="9"/>
      <c r="CN45" s="9"/>
      <c r="CO45" s="9"/>
      <c r="CP45" s="9"/>
      <c r="CQ45" s="9"/>
      <c r="CR45" s="9"/>
      <c r="CS45" s="9"/>
      <c r="CT45" s="9"/>
      <c r="CW45" s="7"/>
      <c r="CX45"/>
      <c r="CY45"/>
      <c r="CZ45"/>
      <c r="DA45"/>
      <c r="DB45"/>
      <c r="DC45"/>
      <c r="DD45"/>
      <c r="DE45"/>
      <c r="DF45"/>
      <c r="DG45"/>
    </row>
    <row r="46" spans="2:180" x14ac:dyDescent="0.25">
      <c r="L46"/>
      <c r="M46"/>
      <c r="N46"/>
      <c r="O46"/>
      <c r="P46"/>
      <c r="Q46"/>
      <c r="R46"/>
      <c r="S46"/>
      <c r="T46"/>
      <c r="U46"/>
      <c r="V46"/>
      <c r="W46"/>
      <c r="X46"/>
      <c r="Y46"/>
      <c r="Z46"/>
      <c r="AA46"/>
      <c r="AB46"/>
      <c r="AC46"/>
      <c r="AD46"/>
      <c r="AE46"/>
      <c r="AF46"/>
      <c r="AG46"/>
      <c r="AH46"/>
      <c r="AI46"/>
      <c r="AJ46"/>
      <c r="AK46"/>
      <c r="AL46"/>
      <c r="AM46"/>
      <c r="AN46"/>
      <c r="AO46"/>
      <c r="AP46"/>
      <c r="AQ46"/>
      <c r="AR46"/>
      <c r="AS46"/>
      <c r="AT46"/>
      <c r="AU46"/>
      <c r="AV46"/>
      <c r="AW46"/>
      <c r="AX46"/>
      <c r="AY46"/>
      <c r="AZ46"/>
      <c r="BA46"/>
      <c r="BB46"/>
      <c r="BC46"/>
      <c r="BD46"/>
      <c r="BE46"/>
      <c r="BF46"/>
      <c r="BG46"/>
      <c r="BH46"/>
      <c r="BI46"/>
      <c r="BJ46"/>
      <c r="BK46"/>
      <c r="BL46"/>
      <c r="BM46" s="132"/>
      <c r="BN46" s="132"/>
      <c r="BO46" s="132"/>
      <c r="BP46" s="132"/>
      <c r="BQ46" s="132"/>
      <c r="BR46" s="132"/>
      <c r="BS46" s="132"/>
      <c r="BT46" s="132"/>
      <c r="BU46" s="132"/>
      <c r="BV46" s="132"/>
      <c r="BW46" s="132"/>
      <c r="BX46" s="214"/>
      <c r="CF46" s="18"/>
      <c r="CG46" s="18"/>
      <c r="CH46" s="18"/>
      <c r="CI46" s="18"/>
      <c r="CJ46" s="18"/>
      <c r="CK46" s="9"/>
      <c r="CL46" s="9"/>
      <c r="CM46" s="9"/>
      <c r="CN46" s="9"/>
      <c r="CO46" s="9"/>
      <c r="CP46" s="9"/>
      <c r="CQ46" s="9"/>
      <c r="CR46" s="9"/>
      <c r="CS46" s="9"/>
      <c r="CT46" s="9"/>
      <c r="CW46" s="7"/>
      <c r="CX46"/>
      <c r="CY46"/>
      <c r="CZ46"/>
      <c r="DA46"/>
      <c r="DB46"/>
      <c r="DC46"/>
      <c r="DD46"/>
      <c r="DE46"/>
      <c r="DF46"/>
      <c r="DG46"/>
    </row>
    <row r="47" spans="2:180" x14ac:dyDescent="0.25">
      <c r="L47"/>
      <c r="M47"/>
      <c r="N47"/>
      <c r="O47"/>
      <c r="P47"/>
      <c r="Q47"/>
      <c r="R47"/>
      <c r="S47"/>
      <c r="T47"/>
      <c r="U47"/>
      <c r="V47"/>
      <c r="W47"/>
      <c r="X47"/>
      <c r="Y47"/>
      <c r="Z47"/>
      <c r="AA47"/>
      <c r="AB47"/>
      <c r="AC47"/>
      <c r="AD47"/>
      <c r="AE47"/>
      <c r="AF47"/>
      <c r="AG47"/>
      <c r="AH47"/>
      <c r="AI47"/>
      <c r="AJ47"/>
      <c r="AK47"/>
      <c r="AL47"/>
      <c r="AM47"/>
      <c r="AN47"/>
      <c r="AO47"/>
      <c r="AP47"/>
      <c r="AQ47"/>
      <c r="AR47"/>
      <c r="AS47"/>
      <c r="AT47"/>
      <c r="AU47"/>
      <c r="AV47"/>
      <c r="AW47"/>
      <c r="AX47"/>
      <c r="AY47"/>
      <c r="AZ47"/>
      <c r="BA47"/>
      <c r="BB47"/>
      <c r="BC47"/>
      <c r="BD47"/>
      <c r="BE47"/>
      <c r="BF47"/>
      <c r="BG47"/>
      <c r="BH47"/>
      <c r="BI47"/>
      <c r="BJ47"/>
      <c r="BK47"/>
      <c r="BL47"/>
      <c r="BM47" s="132"/>
      <c r="BN47" s="132"/>
      <c r="BO47" s="132"/>
      <c r="BP47" s="132"/>
      <c r="BQ47" s="132"/>
      <c r="BR47" s="132"/>
      <c r="BS47" s="132"/>
      <c r="BT47" s="132"/>
      <c r="BU47" s="132"/>
      <c r="BV47" s="132"/>
      <c r="BW47" s="132"/>
      <c r="BX47" s="214"/>
      <c r="CF47" s="18"/>
      <c r="CG47" s="18"/>
      <c r="CH47" s="18"/>
      <c r="CI47" s="18"/>
      <c r="CJ47" s="18"/>
      <c r="CK47" s="9"/>
      <c r="CL47" s="9"/>
      <c r="CM47" s="9"/>
      <c r="CN47" s="9"/>
      <c r="CO47" s="9"/>
      <c r="CP47" s="9"/>
      <c r="CQ47" s="9"/>
      <c r="CR47" s="9"/>
      <c r="CS47" s="9"/>
      <c r="CT47" s="9"/>
      <c r="CW47" s="7"/>
      <c r="CX47"/>
      <c r="CY47"/>
      <c r="CZ47"/>
      <c r="DA47"/>
      <c r="DB47"/>
      <c r="DC47"/>
      <c r="DD47"/>
      <c r="DE47"/>
      <c r="DF47"/>
      <c r="DG47"/>
    </row>
    <row r="48" spans="2:180" x14ac:dyDescent="0.25">
      <c r="L48"/>
      <c r="M48"/>
      <c r="N48"/>
      <c r="O48"/>
      <c r="P48"/>
      <c r="Q48"/>
      <c r="R48"/>
      <c r="S48"/>
      <c r="T48"/>
      <c r="U48"/>
      <c r="V48"/>
      <c r="W48"/>
      <c r="X48"/>
      <c r="Y48"/>
      <c r="Z48"/>
      <c r="AA48"/>
      <c r="AB48"/>
      <c r="AC48"/>
      <c r="AD48"/>
      <c r="AE48"/>
      <c r="AF48"/>
      <c r="AG48"/>
      <c r="AH48"/>
      <c r="AI48"/>
      <c r="AJ48"/>
      <c r="AK48"/>
      <c r="AL48"/>
      <c r="AM48"/>
      <c r="AN48"/>
      <c r="AO48"/>
      <c r="AP48"/>
      <c r="AQ48"/>
      <c r="AR48"/>
      <c r="AS48"/>
      <c r="AT48"/>
      <c r="AU48"/>
      <c r="AV48"/>
      <c r="AW48"/>
      <c r="AX48"/>
      <c r="AY48"/>
      <c r="AZ48"/>
      <c r="BA48"/>
      <c r="BB48"/>
      <c r="BC48"/>
      <c r="BD48"/>
      <c r="BE48"/>
      <c r="BF48"/>
      <c r="BG48"/>
      <c r="BH48"/>
      <c r="BI48"/>
      <c r="BJ48"/>
      <c r="BK48"/>
      <c r="BL48"/>
      <c r="BM48" s="132"/>
      <c r="BN48" s="132"/>
      <c r="BO48" s="132"/>
      <c r="BP48" s="132"/>
      <c r="BQ48" s="132"/>
      <c r="BR48" s="132"/>
      <c r="BS48" s="132"/>
      <c r="BT48" s="132"/>
      <c r="BU48" s="132"/>
      <c r="BV48" s="132"/>
      <c r="BW48" s="132"/>
      <c r="BX48" s="214"/>
      <c r="CF48" s="18"/>
      <c r="CG48" s="18"/>
      <c r="CH48" s="18"/>
      <c r="CI48" s="18"/>
      <c r="CJ48" s="18"/>
      <c r="CK48" s="9"/>
      <c r="CL48" s="9"/>
      <c r="CM48" s="9"/>
      <c r="CN48" s="9"/>
      <c r="CO48" s="9"/>
      <c r="CP48" s="9"/>
      <c r="CQ48" s="9"/>
      <c r="CR48" s="9"/>
      <c r="CS48" s="9"/>
      <c r="CT48" s="9"/>
      <c r="CW48" s="7"/>
      <c r="CX48"/>
      <c r="CY48"/>
      <c r="CZ48"/>
      <c r="DA48"/>
      <c r="DB48"/>
      <c r="DC48"/>
      <c r="DD48"/>
      <c r="DE48"/>
      <c r="DF48"/>
      <c r="DG48"/>
    </row>
    <row r="49" spans="12:116" x14ac:dyDescent="0.25">
      <c r="L49"/>
      <c r="M49"/>
      <c r="N49"/>
      <c r="O49"/>
      <c r="P49"/>
      <c r="Q49"/>
      <c r="R49"/>
      <c r="S49"/>
      <c r="T49"/>
      <c r="U49"/>
      <c r="V49"/>
      <c r="W49"/>
      <c r="X49"/>
      <c r="Y49"/>
      <c r="Z49"/>
      <c r="AA49"/>
      <c r="AB49"/>
      <c r="AC49"/>
      <c r="AD49"/>
      <c r="AE49"/>
      <c r="AF49"/>
      <c r="AG49"/>
      <c r="AH49"/>
      <c r="AI49"/>
      <c r="AJ49"/>
      <c r="AK49"/>
      <c r="AL49"/>
      <c r="AM49"/>
      <c r="AN49"/>
      <c r="AO49"/>
      <c r="AP49"/>
      <c r="AQ49"/>
      <c r="AR49"/>
      <c r="AS49"/>
      <c r="AT49"/>
      <c r="AU49"/>
      <c r="AV49"/>
      <c r="AW49"/>
      <c r="AX49"/>
      <c r="AY49"/>
      <c r="AZ49"/>
      <c r="BA49"/>
      <c r="BB49"/>
      <c r="BC49"/>
      <c r="BD49"/>
      <c r="BE49"/>
      <c r="BF49"/>
      <c r="BG49"/>
      <c r="BH49"/>
      <c r="BI49"/>
      <c r="BJ49"/>
      <c r="BK49"/>
      <c r="BL49"/>
      <c r="BM49" s="216"/>
      <c r="BN49" s="216"/>
      <c r="BO49" s="216"/>
      <c r="BP49" s="216"/>
      <c r="BQ49" s="216"/>
      <c r="BR49" s="216"/>
      <c r="BS49" s="216"/>
      <c r="BT49" s="216"/>
      <c r="BU49" s="216"/>
      <c r="BV49" s="216"/>
      <c r="BW49" s="216"/>
      <c r="BX49" s="217"/>
      <c r="CF49" s="18"/>
      <c r="CG49" s="18"/>
      <c r="CH49" s="18"/>
      <c r="CI49" s="18"/>
      <c r="CJ49" s="18"/>
      <c r="CK49" s="9"/>
      <c r="CL49" s="9"/>
      <c r="CM49" s="9"/>
      <c r="CN49" s="9"/>
      <c r="CO49" s="9"/>
      <c r="CP49" s="9"/>
      <c r="CQ49" s="9"/>
      <c r="CR49" s="9"/>
      <c r="CS49" s="9"/>
      <c r="CT49" s="9"/>
      <c r="CW49" s="7"/>
      <c r="CX49"/>
      <c r="CY49"/>
      <c r="CZ49"/>
      <c r="DA49"/>
      <c r="DB49"/>
      <c r="DC49"/>
      <c r="DD49"/>
      <c r="DE49"/>
      <c r="DF49"/>
      <c r="DG49"/>
    </row>
    <row r="50" spans="12:116" ht="15.75" thickBot="1" x14ac:dyDescent="0.3">
      <c r="L50"/>
      <c r="M50"/>
      <c r="N50"/>
      <c r="O50"/>
      <c r="P50"/>
      <c r="Q50"/>
      <c r="R50"/>
      <c r="S50"/>
      <c r="T50"/>
      <c r="U50"/>
      <c r="V50"/>
      <c r="W50"/>
      <c r="X50"/>
      <c r="Y50"/>
      <c r="Z50"/>
      <c r="AA50"/>
      <c r="AB50"/>
      <c r="AC50"/>
      <c r="AD50"/>
      <c r="AE50"/>
      <c r="AF50"/>
      <c r="AG50"/>
      <c r="AH50"/>
      <c r="AI50"/>
      <c r="AJ50"/>
      <c r="AK50"/>
      <c r="AL50"/>
      <c r="AM50"/>
      <c r="AN50"/>
      <c r="AO50"/>
      <c r="AP50"/>
      <c r="AQ50"/>
      <c r="AR50"/>
      <c r="AS50"/>
      <c r="AT50"/>
      <c r="AU50"/>
      <c r="AV50"/>
      <c r="AW50"/>
      <c r="AX50"/>
      <c r="AY50"/>
      <c r="AZ50"/>
      <c r="BA50"/>
      <c r="BB50"/>
      <c r="BC50"/>
      <c r="BD50"/>
      <c r="BE50"/>
      <c r="BF50"/>
      <c r="BG50"/>
      <c r="BH50"/>
      <c r="BI50"/>
      <c r="BJ50"/>
      <c r="BK50"/>
      <c r="BL50"/>
      <c r="BM50" s="135"/>
      <c r="BN50" s="135"/>
      <c r="BO50" s="135"/>
      <c r="BP50" s="135"/>
      <c r="BQ50" s="135"/>
      <c r="BR50" s="135"/>
      <c r="BS50" s="135"/>
      <c r="BT50" s="135"/>
      <c r="BU50" s="135"/>
      <c r="BV50" s="135"/>
      <c r="BW50" s="135"/>
      <c r="BX50" s="215"/>
      <c r="CF50" s="18"/>
      <c r="CG50" s="18"/>
      <c r="CH50" s="18"/>
      <c r="CI50" s="18"/>
      <c r="CJ50" s="18"/>
      <c r="CK50" s="9"/>
      <c r="CL50" s="9"/>
      <c r="CM50" s="9"/>
      <c r="CN50" s="9"/>
      <c r="CO50" s="9"/>
      <c r="CP50" s="9"/>
      <c r="CQ50" s="9"/>
      <c r="CR50" s="9"/>
      <c r="CS50" s="9"/>
      <c r="CT50" s="9"/>
      <c r="CW50" s="7"/>
      <c r="CX50"/>
      <c r="CY50"/>
      <c r="CZ50"/>
      <c r="DA50"/>
      <c r="DB50"/>
      <c r="DC50"/>
      <c r="DD50"/>
      <c r="DE50"/>
      <c r="DF50"/>
      <c r="DG50"/>
    </row>
    <row r="51" spans="12:116" x14ac:dyDescent="0.25">
      <c r="L51"/>
      <c r="M51"/>
      <c r="N51"/>
      <c r="O51"/>
      <c r="P51"/>
      <c r="Q51"/>
      <c r="R51"/>
      <c r="S51"/>
      <c r="T51"/>
      <c r="U51"/>
      <c r="V51"/>
      <c r="W51"/>
      <c r="X51"/>
      <c r="Y51"/>
      <c r="Z51"/>
      <c r="AA51"/>
      <c r="AB51"/>
      <c r="AC51"/>
      <c r="AD51"/>
      <c r="AE51"/>
      <c r="AF51"/>
      <c r="AG51"/>
      <c r="AH51"/>
      <c r="AI51"/>
      <c r="AJ51"/>
      <c r="AK51"/>
      <c r="AL51"/>
      <c r="AM51"/>
      <c r="AN51"/>
      <c r="AO51"/>
      <c r="AP51"/>
      <c r="AQ51"/>
      <c r="AR51"/>
      <c r="AS51"/>
      <c r="AT51"/>
      <c r="AU51"/>
      <c r="AV51"/>
      <c r="AW51"/>
      <c r="AX51"/>
      <c r="AY51"/>
      <c r="AZ51"/>
      <c r="BA51"/>
      <c r="BB51"/>
      <c r="BC51"/>
      <c r="BD51"/>
      <c r="BE51"/>
      <c r="BF51"/>
      <c r="BG51"/>
      <c r="BH51"/>
      <c r="BI51"/>
      <c r="BJ51"/>
      <c r="BK51"/>
      <c r="BL51"/>
      <c r="BM51"/>
      <c r="BN51"/>
      <c r="BO51"/>
      <c r="BP51"/>
      <c r="BQ51"/>
      <c r="BR51"/>
      <c r="BS51"/>
      <c r="BT51"/>
      <c r="BU51"/>
      <c r="BV51"/>
      <c r="BW51"/>
      <c r="BX51"/>
      <c r="BY51"/>
      <c r="BZ51"/>
      <c r="CA51"/>
      <c r="CB51"/>
      <c r="CC51"/>
      <c r="CD51"/>
      <c r="CE51"/>
      <c r="CF51"/>
      <c r="CG51"/>
      <c r="CH51"/>
      <c r="CI51"/>
      <c r="CJ51"/>
      <c r="CK51"/>
      <c r="CL51"/>
      <c r="CM51"/>
      <c r="CN51"/>
      <c r="CO51"/>
      <c r="CP51" s="6"/>
      <c r="CQ51" s="6"/>
      <c r="CR51" s="6"/>
      <c r="CS51" s="6"/>
      <c r="CT51" s="6"/>
      <c r="CU51" s="6"/>
      <c r="CV51" s="6"/>
      <c r="CW51" s="6"/>
      <c r="CX51" s="6"/>
      <c r="CY51" s="6"/>
      <c r="CZ51" s="6"/>
      <c r="DA51" s="6"/>
      <c r="DB51" s="6"/>
      <c r="DC51" s="6"/>
      <c r="DD51" s="6"/>
      <c r="DE51" s="6"/>
      <c r="DF51" s="6"/>
      <c r="DG51" s="6"/>
      <c r="DH51" s="6"/>
      <c r="DI51" s="6"/>
      <c r="DJ51" s="6"/>
      <c r="DK51" s="6"/>
      <c r="DL51" s="6"/>
    </row>
    <row r="52" spans="12:116" x14ac:dyDescent="0.25">
      <c r="L52"/>
      <c r="M52"/>
      <c r="N52"/>
      <c r="O52"/>
      <c r="P52"/>
      <c r="Q52"/>
      <c r="R52"/>
      <c r="S52"/>
      <c r="T52"/>
      <c r="U52"/>
      <c r="V52"/>
      <c r="W52"/>
      <c r="X52"/>
      <c r="Y52"/>
      <c r="Z52"/>
      <c r="AA52"/>
      <c r="AB52"/>
      <c r="AC52"/>
      <c r="AD52"/>
      <c r="AE52"/>
      <c r="AF52"/>
      <c r="AG52"/>
      <c r="AH52"/>
      <c r="AI52"/>
      <c r="AJ52"/>
      <c r="AK52"/>
      <c r="AL52"/>
      <c r="AM52"/>
      <c r="AN52"/>
      <c r="AO52"/>
      <c r="AP52"/>
      <c r="AQ52"/>
      <c r="AR52"/>
      <c r="AS52"/>
      <c r="AT52"/>
      <c r="AU52"/>
      <c r="AV52"/>
      <c r="AW52"/>
      <c r="AX52"/>
      <c r="AY52"/>
      <c r="AZ52"/>
      <c r="BA52"/>
      <c r="BB52"/>
      <c r="BC52"/>
      <c r="BD52"/>
      <c r="BE52"/>
      <c r="BF52"/>
      <c r="BG52"/>
      <c r="BH52"/>
      <c r="BI52"/>
      <c r="BJ52"/>
      <c r="BK52"/>
      <c r="BL52"/>
      <c r="BM52"/>
      <c r="BN52"/>
      <c r="BO52"/>
      <c r="BP52"/>
      <c r="BQ52"/>
      <c r="BR52"/>
      <c r="BS52"/>
      <c r="BT52"/>
      <c r="BU52"/>
      <c r="BV52"/>
      <c r="BW52"/>
      <c r="BX52"/>
      <c r="BY52"/>
      <c r="BZ52"/>
      <c r="CA52"/>
      <c r="CB52"/>
      <c r="CC52"/>
      <c r="CD52"/>
      <c r="CE52"/>
      <c r="CF52"/>
      <c r="CG52"/>
      <c r="CH52"/>
      <c r="CI52"/>
      <c r="CJ52"/>
      <c r="CK52"/>
      <c r="CL52"/>
      <c r="CM52"/>
      <c r="CN52"/>
      <c r="CO52"/>
      <c r="CP52" s="6"/>
      <c r="CQ52" s="6"/>
      <c r="CR52" s="6"/>
      <c r="CS52" s="6"/>
      <c r="CT52" s="6"/>
      <c r="CU52" s="6"/>
      <c r="CV52" s="6"/>
      <c r="CW52" s="6"/>
      <c r="CX52" s="6"/>
      <c r="CY52" s="6"/>
      <c r="CZ52" s="6"/>
      <c r="DA52" s="6"/>
      <c r="DB52" s="6"/>
      <c r="DC52" s="6"/>
      <c r="DD52" s="6"/>
      <c r="DE52" s="6"/>
      <c r="DF52" s="6"/>
      <c r="DG52" s="6"/>
      <c r="DH52" s="6"/>
      <c r="DI52" s="6"/>
      <c r="DJ52" s="6"/>
      <c r="DK52" s="6"/>
      <c r="DL52" s="6"/>
    </row>
    <row r="53" spans="12:116" x14ac:dyDescent="0.25">
      <c r="L53"/>
      <c r="M53"/>
      <c r="N53"/>
      <c r="O53"/>
      <c r="P53"/>
      <c r="Q53"/>
      <c r="R53"/>
      <c r="S53"/>
      <c r="T53"/>
      <c r="U53"/>
      <c r="V53"/>
      <c r="W53"/>
      <c r="X53"/>
      <c r="Y53"/>
      <c r="Z53"/>
      <c r="AA53"/>
      <c r="AB53"/>
      <c r="AC53"/>
      <c r="AD53"/>
      <c r="AE53"/>
      <c r="AF53"/>
      <c r="AG53"/>
      <c r="AH53"/>
      <c r="AI53"/>
      <c r="AJ53"/>
      <c r="AK53"/>
      <c r="AL53"/>
      <c r="AM53"/>
      <c r="AN53"/>
      <c r="AO53"/>
      <c r="AP53"/>
      <c r="AQ53"/>
      <c r="AR53"/>
      <c r="AS53"/>
      <c r="AT53"/>
      <c r="AU53"/>
      <c r="AV53"/>
      <c r="AW53"/>
      <c r="AX53"/>
      <c r="AY53"/>
      <c r="AZ53"/>
      <c r="BA53"/>
      <c r="BB53"/>
      <c r="BC53"/>
      <c r="BD53"/>
      <c r="BE53"/>
      <c r="BF53"/>
      <c r="BG53"/>
      <c r="BH53"/>
      <c r="BI53"/>
      <c r="BJ53"/>
      <c r="BK53"/>
      <c r="BL53"/>
      <c r="BM53"/>
      <c r="BN53"/>
      <c r="BO53"/>
      <c r="BP53"/>
      <c r="BQ53"/>
      <c r="BR53"/>
      <c r="BS53"/>
      <c r="BT53"/>
      <c r="BU53"/>
      <c r="BV53"/>
      <c r="BW53"/>
      <c r="BX53"/>
      <c r="BY53"/>
      <c r="BZ53"/>
      <c r="CA53"/>
      <c r="CB53"/>
      <c r="CC53"/>
      <c r="CD53"/>
      <c r="CE53"/>
      <c r="CF53"/>
      <c r="CG53"/>
      <c r="CH53"/>
      <c r="CI53"/>
      <c r="CJ53"/>
      <c r="CK53"/>
      <c r="CL53"/>
      <c r="CM53"/>
      <c r="CN53"/>
      <c r="CO53"/>
      <c r="CP53" s="6"/>
      <c r="CQ53" s="6"/>
      <c r="CR53" s="6"/>
      <c r="CS53" s="6"/>
      <c r="CT53" s="6"/>
      <c r="CU53" s="6"/>
      <c r="CV53" s="6"/>
      <c r="CW53" s="6"/>
      <c r="CX53" s="6"/>
      <c r="CY53" s="6"/>
      <c r="CZ53" s="6"/>
      <c r="DA53" s="6"/>
      <c r="DB53" s="6"/>
      <c r="DC53" s="6"/>
      <c r="DD53" s="6"/>
      <c r="DE53" s="6"/>
      <c r="DF53" s="6"/>
      <c r="DG53" s="6"/>
      <c r="DH53" s="6"/>
      <c r="DI53" s="6"/>
      <c r="DJ53" s="6"/>
      <c r="DK53" s="6"/>
      <c r="DL53" s="6"/>
    </row>
    <row r="54" spans="12:116" x14ac:dyDescent="0.25">
      <c r="L54"/>
      <c r="M54"/>
      <c r="N54"/>
      <c r="O54"/>
      <c r="P54"/>
      <c r="Q54"/>
      <c r="R54"/>
      <c r="S54"/>
      <c r="T54"/>
      <c r="U54"/>
      <c r="V54"/>
      <c r="W54"/>
      <c r="X54"/>
      <c r="Y54"/>
      <c r="Z54"/>
      <c r="AA54"/>
      <c r="AB54"/>
      <c r="AC54"/>
      <c r="AD54"/>
      <c r="AE54"/>
      <c r="AF54"/>
      <c r="AG54"/>
      <c r="AH54"/>
      <c r="AI54"/>
      <c r="AJ54"/>
      <c r="AK54"/>
      <c r="AL54"/>
      <c r="AM54"/>
      <c r="AN54"/>
      <c r="AO54"/>
      <c r="AP54"/>
      <c r="AQ54"/>
      <c r="AR54"/>
      <c r="AS54"/>
      <c r="AT54"/>
      <c r="AU54"/>
      <c r="AV54"/>
      <c r="AW54"/>
      <c r="AX54"/>
      <c r="AY54"/>
      <c r="AZ54"/>
      <c r="BA54"/>
      <c r="BB54"/>
      <c r="BC54"/>
      <c r="BD54"/>
      <c r="BE54"/>
      <c r="BF54"/>
      <c r="BG54"/>
      <c r="BH54"/>
      <c r="BI54"/>
      <c r="BJ54"/>
      <c r="BK54"/>
      <c r="BL54"/>
      <c r="BM54"/>
      <c r="BN54"/>
      <c r="BO54"/>
      <c r="BP54"/>
      <c r="BQ54"/>
      <c r="BR54"/>
      <c r="BS54"/>
      <c r="BT54"/>
      <c r="BU54"/>
      <c r="BV54"/>
      <c r="BW54"/>
      <c r="BX54"/>
      <c r="BY54"/>
      <c r="BZ54"/>
      <c r="CA54"/>
      <c r="CB54"/>
      <c r="CC54"/>
      <c r="CD54"/>
      <c r="CE54"/>
      <c r="CF54"/>
      <c r="CG54"/>
      <c r="CH54"/>
      <c r="CI54"/>
      <c r="CJ54"/>
      <c r="CK54"/>
      <c r="CL54"/>
      <c r="CM54"/>
      <c r="CN54"/>
      <c r="CO54"/>
      <c r="CP54" s="6"/>
      <c r="CQ54" s="6"/>
      <c r="CR54" s="6"/>
      <c r="CS54" s="6"/>
      <c r="CT54" s="6"/>
      <c r="CU54" s="6"/>
      <c r="CV54" s="6"/>
      <c r="CW54" s="6"/>
      <c r="CX54" s="6"/>
      <c r="CY54" s="6"/>
      <c r="CZ54" s="6"/>
      <c r="DA54" s="6"/>
      <c r="DB54" s="6"/>
      <c r="DC54" s="6"/>
      <c r="DD54" s="6"/>
      <c r="DE54" s="6"/>
      <c r="DF54" s="6"/>
      <c r="DG54" s="6"/>
      <c r="DH54" s="6"/>
      <c r="DI54" s="6"/>
      <c r="DJ54" s="6"/>
      <c r="DK54" s="6"/>
      <c r="DL54" s="6"/>
    </row>
    <row r="55" spans="12:116" x14ac:dyDescent="0.25">
      <c r="L55"/>
      <c r="M55"/>
      <c r="N55"/>
      <c r="O55"/>
      <c r="P55"/>
      <c r="Q55"/>
      <c r="R55"/>
      <c r="S55"/>
      <c r="T55"/>
      <c r="U55"/>
      <c r="V55"/>
      <c r="W55"/>
      <c r="X55"/>
      <c r="Y55"/>
      <c r="Z55"/>
      <c r="AA55"/>
      <c r="AB55"/>
      <c r="AC55"/>
      <c r="AD55"/>
      <c r="AE55"/>
      <c r="AF55"/>
      <c r="AG55"/>
      <c r="AH55"/>
      <c r="AI55"/>
      <c r="AJ55"/>
      <c r="AK55"/>
      <c r="AL55"/>
      <c r="AM55"/>
      <c r="AN55"/>
      <c r="AO55"/>
      <c r="AP55"/>
      <c r="AQ55"/>
      <c r="AR55"/>
      <c r="AS55"/>
      <c r="AT55"/>
      <c r="AU55"/>
      <c r="AV55"/>
      <c r="AW55"/>
      <c r="AX55"/>
      <c r="AY55"/>
      <c r="AZ55"/>
      <c r="BA55"/>
      <c r="BB55"/>
      <c r="BC55"/>
      <c r="BD55"/>
      <c r="BE55"/>
      <c r="BF55"/>
      <c r="BG55"/>
      <c r="BH55"/>
      <c r="BI55"/>
      <c r="BJ55"/>
      <c r="BK55"/>
      <c r="BL55"/>
      <c r="BM55"/>
      <c r="BN55"/>
      <c r="BO55"/>
      <c r="BP55"/>
      <c r="BQ55"/>
      <c r="BR55"/>
      <c r="BS55"/>
      <c r="BT55"/>
      <c r="BU55"/>
      <c r="BV55"/>
      <c r="BW55"/>
      <c r="BX55"/>
      <c r="BY55"/>
      <c r="BZ55"/>
      <c r="CA55"/>
      <c r="CB55"/>
      <c r="CC55"/>
      <c r="CD55"/>
      <c r="CE55"/>
      <c r="CF55"/>
      <c r="CG55"/>
      <c r="CH55"/>
      <c r="CI55"/>
      <c r="CJ55"/>
      <c r="CK55"/>
      <c r="CL55"/>
      <c r="CM55"/>
      <c r="CN55"/>
      <c r="CO55"/>
      <c r="CP55" s="6"/>
      <c r="CQ55" s="6"/>
      <c r="CR55" s="6"/>
      <c r="CS55" s="6"/>
      <c r="CT55" s="6"/>
      <c r="CU55" s="6"/>
      <c r="CV55" s="6"/>
      <c r="CW55" s="6"/>
      <c r="CX55" s="6"/>
      <c r="CY55" s="6"/>
      <c r="CZ55" s="6"/>
      <c r="DA55" s="6"/>
      <c r="DB55" s="6"/>
      <c r="DC55" s="6"/>
      <c r="DD55" s="6"/>
      <c r="DE55" s="6"/>
      <c r="DF55" s="6"/>
      <c r="DG55" s="6"/>
      <c r="DH55" s="6"/>
      <c r="DI55" s="6"/>
      <c r="DJ55" s="6"/>
      <c r="DK55" s="6"/>
      <c r="DL55" s="6"/>
    </row>
    <row r="56" spans="12:116" x14ac:dyDescent="0.25">
      <c r="L56"/>
      <c r="M56"/>
      <c r="N56"/>
      <c r="O56"/>
      <c r="P56"/>
      <c r="Q56"/>
      <c r="R56"/>
      <c r="S56"/>
      <c r="T56"/>
      <c r="U56"/>
      <c r="V56"/>
      <c r="W56"/>
      <c r="X56"/>
      <c r="Y56"/>
      <c r="Z56"/>
      <c r="AA56"/>
      <c r="AB56"/>
      <c r="AC56"/>
      <c r="AD56"/>
      <c r="AE56"/>
      <c r="AF56"/>
      <c r="AG56"/>
      <c r="AH56"/>
      <c r="AI56"/>
      <c r="AJ56"/>
      <c r="AK56"/>
      <c r="AL56"/>
      <c r="AM56"/>
      <c r="AN56"/>
      <c r="AO56"/>
      <c r="AP56"/>
      <c r="AQ56"/>
      <c r="AR56"/>
      <c r="AS56"/>
      <c r="AT56"/>
      <c r="AU56"/>
      <c r="AV56"/>
      <c r="AW56"/>
      <c r="AX56"/>
      <c r="AY56"/>
      <c r="AZ56"/>
      <c r="BA56"/>
      <c r="BB56"/>
      <c r="BC56"/>
      <c r="BD56"/>
      <c r="BE56"/>
      <c r="BF56"/>
      <c r="BG56"/>
      <c r="BH56"/>
      <c r="BI56"/>
      <c r="BJ56"/>
      <c r="BK56"/>
      <c r="BL56"/>
      <c r="BM56"/>
      <c r="BN56"/>
      <c r="BO56"/>
      <c r="BP56"/>
      <c r="BQ56"/>
      <c r="BR56"/>
      <c r="BS56"/>
      <c r="BT56"/>
      <c r="BU56"/>
      <c r="BV56"/>
      <c r="BW56"/>
      <c r="BX56"/>
      <c r="BY56"/>
      <c r="BZ56"/>
      <c r="CA56"/>
      <c r="CB56"/>
      <c r="CC56"/>
      <c r="CD56"/>
      <c r="CE56"/>
      <c r="CF56"/>
      <c r="CG56"/>
      <c r="CH56"/>
      <c r="CI56"/>
      <c r="CJ56"/>
      <c r="CK56"/>
      <c r="CL56"/>
      <c r="CM56"/>
      <c r="CN56"/>
      <c r="CO56"/>
      <c r="CP56" s="6"/>
      <c r="CQ56" s="6"/>
      <c r="CR56" s="6"/>
      <c r="CS56" s="6"/>
      <c r="CT56" s="6"/>
      <c r="CU56" s="6"/>
      <c r="CV56" s="6"/>
      <c r="CW56" s="6"/>
      <c r="CX56" s="6"/>
      <c r="CY56" s="6"/>
      <c r="CZ56" s="6"/>
      <c r="DA56" s="6"/>
      <c r="DB56" s="6"/>
      <c r="DC56" s="6"/>
      <c r="DD56" s="6"/>
      <c r="DE56" s="6"/>
      <c r="DF56" s="6"/>
      <c r="DG56" s="6"/>
      <c r="DH56" s="6"/>
      <c r="DI56" s="6"/>
      <c r="DJ56" s="6"/>
      <c r="DK56" s="6"/>
      <c r="DL56" s="6"/>
    </row>
    <row r="57" spans="12:116" x14ac:dyDescent="0.25">
      <c r="L57"/>
      <c r="M57"/>
      <c r="N57"/>
      <c r="O57"/>
      <c r="P57"/>
      <c r="Q57"/>
      <c r="R57"/>
      <c r="S57"/>
      <c r="T57"/>
      <c r="U57"/>
      <c r="V57"/>
      <c r="W57"/>
      <c r="X57"/>
      <c r="Y57"/>
      <c r="Z57"/>
      <c r="AA57"/>
      <c r="AB57"/>
      <c r="AC57"/>
      <c r="AD57"/>
      <c r="AE57"/>
      <c r="AF57"/>
      <c r="AG57"/>
      <c r="AH57"/>
      <c r="AI57"/>
      <c r="AJ57"/>
      <c r="AK57"/>
      <c r="AL57"/>
      <c r="AM57"/>
      <c r="AN57"/>
      <c r="AO57"/>
      <c r="AP57"/>
      <c r="AQ57"/>
      <c r="AR57"/>
      <c r="AS57"/>
      <c r="AT57"/>
      <c r="AU57"/>
      <c r="AV57"/>
      <c r="AW57"/>
      <c r="AX57"/>
      <c r="AY57"/>
      <c r="AZ57"/>
      <c r="BA57"/>
      <c r="BB57"/>
      <c r="BC57"/>
      <c r="BD57"/>
      <c r="BE57"/>
      <c r="BF57"/>
      <c r="BG57"/>
      <c r="BH57"/>
      <c r="BI57"/>
      <c r="BJ57"/>
      <c r="BK57"/>
      <c r="BL57"/>
      <c r="BM57"/>
      <c r="BN57"/>
      <c r="BO57"/>
      <c r="BP57"/>
      <c r="BQ57"/>
      <c r="BR57"/>
      <c r="BS57"/>
      <c r="BT57"/>
      <c r="BU57"/>
      <c r="BV57"/>
      <c r="BW57"/>
      <c r="BX57"/>
      <c r="BY57"/>
      <c r="BZ57"/>
      <c r="CA57"/>
      <c r="CB57"/>
      <c r="CC57"/>
      <c r="CD57"/>
      <c r="CE57"/>
      <c r="CF57"/>
      <c r="CG57"/>
      <c r="CH57"/>
      <c r="CI57"/>
      <c r="CJ57"/>
      <c r="CK57"/>
      <c r="CL57"/>
      <c r="CM57"/>
      <c r="CN57"/>
      <c r="CO57"/>
      <c r="CP57" s="6"/>
      <c r="CQ57" s="6"/>
      <c r="CR57" s="6"/>
      <c r="CS57" s="6"/>
      <c r="CT57" s="6"/>
      <c r="CU57" s="6"/>
      <c r="CV57" s="6"/>
      <c r="CW57" s="6"/>
      <c r="CX57" s="6"/>
      <c r="CY57" s="6"/>
      <c r="CZ57" s="6"/>
      <c r="DA57" s="6"/>
      <c r="DB57" s="6"/>
      <c r="DC57" s="6"/>
      <c r="DD57" s="6"/>
      <c r="DE57" s="6"/>
      <c r="DF57" s="6"/>
      <c r="DG57" s="6"/>
      <c r="DH57" s="6"/>
      <c r="DI57" s="6"/>
      <c r="DJ57" s="6"/>
      <c r="DK57" s="6"/>
      <c r="DL57" s="6"/>
    </row>
    <row r="58" spans="12:116" x14ac:dyDescent="0.25">
      <c r="L58"/>
      <c r="M58"/>
      <c r="N58"/>
      <c r="O58"/>
      <c r="P58"/>
      <c r="Q58"/>
      <c r="R58"/>
      <c r="S58"/>
      <c r="T58"/>
      <c r="U58"/>
      <c r="V58"/>
      <c r="W58"/>
      <c r="X58"/>
      <c r="Y58"/>
      <c r="Z58"/>
      <c r="AA58"/>
      <c r="AB58"/>
      <c r="AC58"/>
      <c r="AD58"/>
      <c r="AE58"/>
      <c r="AF58"/>
      <c r="AG58"/>
      <c r="AH58"/>
      <c r="AI58"/>
      <c r="AJ58"/>
      <c r="AK58"/>
      <c r="AL58"/>
      <c r="AM58"/>
      <c r="AN58"/>
      <c r="AO58"/>
      <c r="AP58"/>
      <c r="AQ58"/>
      <c r="AR58"/>
      <c r="AS58"/>
      <c r="AT58"/>
      <c r="AU58"/>
      <c r="AV58"/>
      <c r="AW58"/>
      <c r="AX58"/>
      <c r="AY58"/>
      <c r="AZ58"/>
      <c r="BA58"/>
      <c r="BB58"/>
      <c r="BC58"/>
      <c r="BD58"/>
      <c r="BE58"/>
      <c r="BF58"/>
      <c r="BG58"/>
      <c r="BH58"/>
      <c r="BI58"/>
      <c r="BJ58"/>
      <c r="BK58"/>
      <c r="BL58"/>
      <c r="BM58"/>
      <c r="BN58"/>
      <c r="BO58"/>
      <c r="BP58"/>
      <c r="BQ58"/>
      <c r="BR58"/>
      <c r="BS58"/>
      <c r="BT58"/>
      <c r="BU58"/>
      <c r="BV58"/>
      <c r="BW58"/>
      <c r="BX58"/>
      <c r="BY58"/>
      <c r="BZ58"/>
      <c r="CA58"/>
      <c r="CB58"/>
      <c r="CC58"/>
      <c r="CD58"/>
      <c r="CE58"/>
      <c r="CF58"/>
      <c r="CG58"/>
      <c r="CH58"/>
      <c r="CI58"/>
      <c r="CJ58"/>
      <c r="CK58"/>
      <c r="CL58"/>
      <c r="CM58"/>
      <c r="CN58"/>
      <c r="CO58"/>
      <c r="CP58" s="6"/>
      <c r="CQ58" s="6"/>
      <c r="CR58" s="6"/>
      <c r="CS58" s="6"/>
      <c r="CT58" s="6"/>
      <c r="CU58" s="6"/>
      <c r="CV58" s="6"/>
      <c r="CW58" s="6"/>
      <c r="CX58" s="6"/>
      <c r="CY58" s="6"/>
      <c r="CZ58" s="6"/>
      <c r="DA58" s="6"/>
      <c r="DB58" s="6"/>
      <c r="DC58" s="6"/>
      <c r="DD58" s="6"/>
      <c r="DE58" s="6"/>
      <c r="DF58" s="6"/>
      <c r="DG58" s="6"/>
      <c r="DH58" s="6"/>
      <c r="DI58" s="6"/>
      <c r="DJ58" s="6"/>
      <c r="DK58" s="6"/>
      <c r="DL58" s="6"/>
    </row>
    <row r="59" spans="12:116" x14ac:dyDescent="0.25">
      <c r="L59"/>
      <c r="M59"/>
      <c r="N59"/>
      <c r="O59"/>
      <c r="P59"/>
      <c r="Q59"/>
      <c r="R59"/>
      <c r="S59"/>
      <c r="T59"/>
      <c r="U59"/>
      <c r="V59"/>
      <c r="W59"/>
      <c r="X59"/>
      <c r="Y59"/>
      <c r="Z59"/>
      <c r="AA59"/>
      <c r="AB59"/>
      <c r="AC59"/>
      <c r="AD59"/>
      <c r="AE59"/>
      <c r="AF59"/>
      <c r="AG59"/>
      <c r="AH59"/>
      <c r="AI59"/>
      <c r="AJ59"/>
      <c r="AK59"/>
      <c r="AL59"/>
      <c r="AM59"/>
      <c r="AN59"/>
      <c r="AO59"/>
      <c r="AP59"/>
      <c r="AQ59"/>
      <c r="AR59"/>
      <c r="AS59"/>
      <c r="AT59"/>
      <c r="AU59"/>
      <c r="AV59"/>
      <c r="AW59"/>
      <c r="AX59"/>
      <c r="AY59"/>
      <c r="AZ59"/>
      <c r="BA59"/>
      <c r="BB59"/>
      <c r="BC59"/>
      <c r="BD59"/>
      <c r="BE59"/>
      <c r="BF59"/>
      <c r="BG59"/>
      <c r="BH59"/>
      <c r="BI59"/>
      <c r="BJ59"/>
      <c r="BK59"/>
      <c r="BL59"/>
      <c r="BM59"/>
      <c r="BN59"/>
      <c r="BO59"/>
      <c r="BP59"/>
      <c r="BQ59"/>
      <c r="BR59"/>
      <c r="BS59"/>
      <c r="BT59"/>
      <c r="BU59"/>
      <c r="BV59"/>
      <c r="BW59"/>
      <c r="BX59"/>
      <c r="BY59"/>
      <c r="BZ59"/>
      <c r="CA59"/>
      <c r="CB59"/>
      <c r="CC59"/>
      <c r="CD59"/>
      <c r="CE59"/>
      <c r="CF59"/>
      <c r="CG59"/>
      <c r="CH59"/>
      <c r="CI59"/>
      <c r="CJ59"/>
      <c r="CK59"/>
      <c r="CL59"/>
      <c r="CM59"/>
      <c r="CN59"/>
      <c r="CO59"/>
      <c r="CP59" s="6"/>
      <c r="CQ59" s="6"/>
      <c r="CR59" s="6"/>
      <c r="CS59" s="6"/>
      <c r="CT59" s="6"/>
      <c r="CU59" s="6"/>
      <c r="CV59" s="6"/>
      <c r="CW59" s="6"/>
      <c r="CX59" s="6"/>
      <c r="CY59" s="6"/>
      <c r="CZ59" s="6"/>
      <c r="DA59" s="6"/>
      <c r="DB59" s="6"/>
      <c r="DC59" s="6"/>
      <c r="DD59" s="6"/>
      <c r="DE59" s="6"/>
      <c r="DF59" s="6"/>
      <c r="DG59" s="6"/>
      <c r="DH59" s="6"/>
      <c r="DI59" s="6"/>
      <c r="DJ59" s="6"/>
      <c r="DK59" s="6"/>
      <c r="DL59" s="6"/>
    </row>
    <row r="60" spans="12:116" x14ac:dyDescent="0.25">
      <c r="L60"/>
      <c r="M60"/>
      <c r="N60"/>
      <c r="O60"/>
      <c r="P60"/>
      <c r="Q60"/>
      <c r="R60"/>
      <c r="S60"/>
      <c r="T60"/>
      <c r="U60"/>
      <c r="V60"/>
      <c r="W60"/>
      <c r="X60"/>
      <c r="Y60"/>
      <c r="Z60"/>
      <c r="AA60"/>
      <c r="AB60"/>
      <c r="AC60"/>
      <c r="AD60"/>
      <c r="AE60"/>
      <c r="AF60"/>
      <c r="AG60"/>
      <c r="AH60"/>
      <c r="AI60"/>
      <c r="AJ60"/>
      <c r="AK60"/>
      <c r="AL60"/>
      <c r="AM60"/>
      <c r="AN60"/>
      <c r="AO60"/>
      <c r="AP60"/>
      <c r="AQ60"/>
      <c r="AR60"/>
      <c r="AS60"/>
      <c r="AT60"/>
      <c r="AU60"/>
      <c r="AV60"/>
      <c r="AW60"/>
      <c r="AX60"/>
      <c r="AY60"/>
      <c r="AZ60"/>
      <c r="BA60"/>
      <c r="BB60"/>
      <c r="BC60"/>
      <c r="BD60"/>
      <c r="BE60"/>
      <c r="BF60"/>
      <c r="BG60"/>
      <c r="BH60"/>
      <c r="BI60"/>
      <c r="BJ60"/>
      <c r="BK60"/>
      <c r="BL60"/>
      <c r="BM60"/>
      <c r="BN60"/>
      <c r="BO60"/>
      <c r="BP60"/>
      <c r="BQ60"/>
      <c r="BR60"/>
      <c r="BS60"/>
      <c r="BT60"/>
      <c r="BU60"/>
      <c r="BV60"/>
      <c r="BW60"/>
      <c r="BX60"/>
      <c r="BY60"/>
      <c r="BZ60"/>
      <c r="CA60"/>
      <c r="CB60"/>
      <c r="CC60"/>
      <c r="CD60"/>
      <c r="CE60"/>
      <c r="CF60"/>
      <c r="CG60"/>
      <c r="CH60"/>
      <c r="CI60"/>
      <c r="CJ60"/>
      <c r="CK60"/>
      <c r="CL60"/>
      <c r="CM60"/>
      <c r="CN60"/>
      <c r="CO60"/>
      <c r="CP60" s="6"/>
      <c r="CQ60" s="6"/>
      <c r="CR60" s="6"/>
      <c r="CS60" s="6"/>
      <c r="CT60" s="6"/>
      <c r="CU60" s="6"/>
      <c r="CV60" s="6"/>
      <c r="CW60" s="6"/>
      <c r="CX60" s="6"/>
      <c r="CY60" s="6"/>
      <c r="CZ60" s="6"/>
      <c r="DA60" s="6"/>
      <c r="DB60" s="6"/>
      <c r="DC60" s="6"/>
      <c r="DD60" s="6"/>
      <c r="DE60" s="6"/>
      <c r="DF60" s="6"/>
      <c r="DG60" s="6"/>
      <c r="DH60" s="6"/>
      <c r="DI60" s="6"/>
      <c r="DJ60" s="6"/>
      <c r="DK60" s="6"/>
      <c r="DL60" s="6"/>
    </row>
    <row r="61" spans="12:116" x14ac:dyDescent="0.25">
      <c r="L61"/>
      <c r="M61"/>
      <c r="N61"/>
      <c r="O61"/>
      <c r="P61"/>
      <c r="Q61"/>
      <c r="R61"/>
      <c r="S61"/>
      <c r="T61"/>
      <c r="U61"/>
      <c r="V61"/>
      <c r="W61"/>
      <c r="X61"/>
      <c r="Y61"/>
      <c r="Z61"/>
      <c r="AA61"/>
      <c r="AB61"/>
      <c r="AC61"/>
      <c r="AD61"/>
      <c r="AE61"/>
      <c r="AF61"/>
      <c r="AG61"/>
      <c r="AH61"/>
      <c r="AI61"/>
      <c r="AJ61"/>
      <c r="AK61"/>
      <c r="AL61"/>
      <c r="AM61"/>
      <c r="AN61"/>
      <c r="AO61"/>
      <c r="AP61"/>
      <c r="AQ61"/>
      <c r="AR61"/>
      <c r="AS61"/>
      <c r="AT61"/>
      <c r="AU61"/>
      <c r="AV61"/>
      <c r="AW61"/>
      <c r="AX61"/>
      <c r="AY61"/>
      <c r="AZ61"/>
      <c r="BA61"/>
      <c r="BB61"/>
      <c r="BC61"/>
      <c r="BD61"/>
      <c r="BE61"/>
      <c r="BF61"/>
      <c r="BG61"/>
      <c r="BH61"/>
      <c r="BI61"/>
      <c r="BJ61"/>
      <c r="BK61"/>
      <c r="BL61"/>
      <c r="BM61"/>
      <c r="BN61"/>
      <c r="BO61"/>
      <c r="BP61"/>
      <c r="BQ61"/>
      <c r="BR61"/>
      <c r="BS61"/>
      <c r="BT61"/>
      <c r="BU61"/>
      <c r="BV61"/>
      <c r="BW61"/>
      <c r="BX61"/>
      <c r="BY61"/>
      <c r="BZ61"/>
      <c r="CA61"/>
      <c r="CB61"/>
      <c r="CC61"/>
      <c r="CD61"/>
      <c r="CE61"/>
      <c r="CF61"/>
      <c r="CG61"/>
      <c r="CH61"/>
      <c r="CI61"/>
      <c r="CJ61"/>
      <c r="CK61"/>
      <c r="CL61"/>
      <c r="CM61"/>
      <c r="CN61"/>
      <c r="CO61"/>
      <c r="CP61" s="6"/>
      <c r="CQ61" s="6"/>
      <c r="CR61" s="6"/>
      <c r="CS61" s="6"/>
      <c r="CT61" s="6"/>
      <c r="CU61" s="6"/>
      <c r="CV61" s="6"/>
      <c r="CW61" s="6"/>
      <c r="CX61" s="6"/>
      <c r="CY61" s="6"/>
      <c r="CZ61" s="6"/>
      <c r="DA61" s="6"/>
      <c r="DB61" s="6"/>
      <c r="DC61" s="6"/>
      <c r="DD61" s="6"/>
      <c r="DE61" s="6"/>
      <c r="DF61" s="6"/>
      <c r="DG61" s="6"/>
      <c r="DH61" s="6"/>
      <c r="DI61" s="6"/>
      <c r="DJ61" s="6"/>
      <c r="DK61" s="6"/>
      <c r="DL61" s="6"/>
    </row>
    <row r="62" spans="12:116" x14ac:dyDescent="0.25">
      <c r="L62"/>
      <c r="M62"/>
      <c r="N62"/>
      <c r="O62"/>
      <c r="P62"/>
      <c r="Q62"/>
      <c r="R62"/>
      <c r="S62"/>
      <c r="T62"/>
      <c r="U62"/>
      <c r="V62"/>
      <c r="W62"/>
      <c r="X62"/>
      <c r="Y62"/>
      <c r="Z62"/>
      <c r="AA62"/>
      <c r="AB62"/>
      <c r="AC62"/>
      <c r="AD62"/>
      <c r="AE62"/>
      <c r="AF62"/>
      <c r="AG62"/>
      <c r="AH62"/>
      <c r="AI62"/>
      <c r="AJ62"/>
      <c r="AK62"/>
      <c r="AL62"/>
      <c r="AM62"/>
      <c r="AN62"/>
      <c r="AO62"/>
      <c r="AP62"/>
      <c r="AQ62"/>
      <c r="AR62"/>
      <c r="AS62"/>
      <c r="AT62"/>
      <c r="AU62"/>
      <c r="AV62"/>
      <c r="AW62"/>
      <c r="AX62"/>
      <c r="AY62"/>
      <c r="AZ62"/>
      <c r="BA62"/>
      <c r="BB62"/>
      <c r="BC62"/>
      <c r="BD62"/>
      <c r="BE62"/>
      <c r="BF62"/>
      <c r="BG62"/>
      <c r="BH62"/>
      <c r="BI62"/>
      <c r="BJ62"/>
      <c r="BK62"/>
      <c r="BL62"/>
      <c r="BM62"/>
      <c r="BN62"/>
      <c r="BO62"/>
      <c r="BP62"/>
      <c r="BQ62"/>
      <c r="BR62"/>
      <c r="BS62"/>
      <c r="BT62"/>
      <c r="BU62"/>
      <c r="BV62"/>
      <c r="BW62"/>
      <c r="BX62"/>
      <c r="BY62"/>
      <c r="BZ62"/>
      <c r="CA62"/>
      <c r="CB62"/>
      <c r="CC62"/>
      <c r="CD62"/>
      <c r="CE62"/>
      <c r="CF62"/>
      <c r="CG62"/>
      <c r="CH62"/>
      <c r="CI62"/>
      <c r="CJ62"/>
      <c r="CK62"/>
      <c r="CL62"/>
      <c r="CM62"/>
      <c r="CN62"/>
      <c r="CO62"/>
      <c r="CP62" s="6"/>
      <c r="CQ62" s="6"/>
      <c r="CR62" s="6"/>
      <c r="CS62" s="6"/>
      <c r="CT62" s="6"/>
      <c r="CU62" s="6"/>
      <c r="CV62" s="6"/>
      <c r="CW62" s="6"/>
      <c r="CX62" s="6"/>
      <c r="CY62" s="6"/>
      <c r="CZ62" s="6"/>
      <c r="DA62" s="6"/>
      <c r="DB62" s="6"/>
      <c r="DC62" s="6"/>
      <c r="DD62" s="6"/>
      <c r="DE62" s="6"/>
      <c r="DF62" s="6"/>
      <c r="DG62" s="6"/>
      <c r="DH62" s="6"/>
      <c r="DI62" s="6"/>
      <c r="DJ62" s="6"/>
      <c r="DK62" s="6"/>
      <c r="DL62" s="6"/>
    </row>
    <row r="63" spans="12:116" x14ac:dyDescent="0.25">
      <c r="L63"/>
      <c r="M63"/>
      <c r="N63"/>
      <c r="O63"/>
      <c r="P63"/>
      <c r="Q63"/>
      <c r="R63"/>
      <c r="S63"/>
      <c r="T63"/>
      <c r="U63"/>
      <c r="V63"/>
      <c r="W63"/>
      <c r="X63"/>
      <c r="Y63"/>
      <c r="Z63"/>
      <c r="AA63"/>
      <c r="AB63"/>
      <c r="AC63"/>
      <c r="AD63"/>
      <c r="AE63"/>
      <c r="AF63"/>
      <c r="AG63"/>
      <c r="AH63"/>
      <c r="AI63"/>
      <c r="AJ63"/>
      <c r="AK63"/>
      <c r="AL63"/>
      <c r="AM63"/>
      <c r="AN63"/>
      <c r="AO63"/>
      <c r="AP63"/>
      <c r="AQ63"/>
      <c r="AR63"/>
      <c r="AS63"/>
      <c r="AT63"/>
      <c r="AU63"/>
      <c r="AV63"/>
      <c r="AW63"/>
      <c r="AX63"/>
      <c r="AY63"/>
      <c r="AZ63"/>
      <c r="BA63"/>
      <c r="BB63"/>
      <c r="BC63"/>
      <c r="BD63"/>
      <c r="BE63"/>
      <c r="BF63"/>
      <c r="BG63"/>
      <c r="BH63"/>
      <c r="BI63"/>
      <c r="BJ63"/>
      <c r="BK63"/>
      <c r="BL63"/>
      <c r="BM63"/>
      <c r="BN63"/>
      <c r="BO63"/>
      <c r="BP63"/>
      <c r="BQ63"/>
      <c r="BR63"/>
      <c r="BS63"/>
      <c r="BT63"/>
      <c r="BU63"/>
      <c r="BV63"/>
      <c r="BW63"/>
      <c r="BX63"/>
      <c r="BY63"/>
      <c r="BZ63"/>
      <c r="CA63"/>
      <c r="CB63"/>
      <c r="CC63"/>
      <c r="CD63"/>
      <c r="CE63"/>
      <c r="CF63"/>
      <c r="CG63"/>
      <c r="CH63"/>
      <c r="CI63"/>
      <c r="CJ63"/>
      <c r="CK63"/>
      <c r="CL63"/>
      <c r="CM63"/>
      <c r="CN63"/>
      <c r="CO63"/>
      <c r="CP63" s="6"/>
      <c r="CQ63" s="6"/>
      <c r="CR63" s="6"/>
      <c r="CS63" s="6"/>
      <c r="CT63" s="6"/>
      <c r="CU63" s="6"/>
      <c r="CV63" s="6"/>
      <c r="CW63" s="6"/>
      <c r="CX63" s="6"/>
      <c r="CY63" s="6"/>
      <c r="CZ63" s="6"/>
      <c r="DA63" s="6"/>
      <c r="DB63" s="6"/>
      <c r="DC63" s="6"/>
      <c r="DD63" s="6"/>
      <c r="DE63" s="6"/>
      <c r="DF63" s="6"/>
      <c r="DG63" s="6"/>
      <c r="DH63" s="6"/>
      <c r="DI63" s="6"/>
      <c r="DJ63" s="6"/>
      <c r="DK63" s="6"/>
      <c r="DL63" s="6"/>
    </row>
    <row r="64" spans="12:116" x14ac:dyDescent="0.25">
      <c r="L64"/>
      <c r="M64"/>
      <c r="N64"/>
      <c r="O64"/>
      <c r="P64"/>
      <c r="Q64"/>
      <c r="R64"/>
      <c r="S64"/>
      <c r="T64"/>
      <c r="U64"/>
      <c r="V64"/>
      <c r="W64"/>
      <c r="X64"/>
      <c r="Y64"/>
      <c r="Z64"/>
      <c r="AA64"/>
      <c r="AB64"/>
      <c r="AC64"/>
      <c r="AD64"/>
      <c r="AE64"/>
      <c r="AF64"/>
      <c r="AG64"/>
      <c r="AH64"/>
      <c r="AI64"/>
      <c r="AJ64"/>
      <c r="AK64"/>
      <c r="AL64"/>
      <c r="AM64"/>
      <c r="AN64"/>
      <c r="AO64"/>
      <c r="AP64"/>
      <c r="AQ64"/>
      <c r="AR64"/>
      <c r="AS64"/>
      <c r="AT64"/>
      <c r="AU64"/>
      <c r="AV64"/>
      <c r="AW64"/>
      <c r="AX64"/>
      <c r="AY64"/>
      <c r="AZ64"/>
      <c r="BA64"/>
      <c r="BB64"/>
      <c r="BC64"/>
      <c r="BD64"/>
      <c r="BE64"/>
      <c r="BF64"/>
      <c r="BG64"/>
      <c r="BH64"/>
      <c r="BI64"/>
      <c r="BJ64"/>
      <c r="BK64"/>
      <c r="BL64"/>
      <c r="BM64"/>
      <c r="BN64"/>
      <c r="BO64"/>
      <c r="BP64"/>
      <c r="BQ64"/>
      <c r="BR64"/>
      <c r="BS64"/>
      <c r="BT64"/>
      <c r="BU64"/>
      <c r="BV64"/>
      <c r="BW64"/>
      <c r="BX64"/>
      <c r="BY64"/>
      <c r="BZ64"/>
      <c r="CA64"/>
      <c r="CB64"/>
      <c r="CC64"/>
      <c r="CD64"/>
      <c r="CE64"/>
      <c r="CF64"/>
      <c r="CG64"/>
      <c r="CH64"/>
      <c r="CI64"/>
      <c r="CJ64"/>
      <c r="CK64"/>
      <c r="CL64"/>
      <c r="CM64"/>
      <c r="CN64"/>
      <c r="CO64"/>
      <c r="CP64" s="6"/>
      <c r="CQ64" s="6"/>
      <c r="CR64" s="6"/>
      <c r="CS64" s="6"/>
      <c r="CT64" s="6"/>
      <c r="CU64" s="6"/>
      <c r="CV64" s="6"/>
      <c r="CW64" s="6"/>
      <c r="CX64" s="6"/>
      <c r="CY64" s="6"/>
      <c r="CZ64" s="6"/>
      <c r="DA64" s="6"/>
      <c r="DB64" s="6"/>
      <c r="DC64" s="6"/>
      <c r="DD64" s="6"/>
      <c r="DE64" s="6"/>
      <c r="DF64" s="6"/>
      <c r="DG64" s="6"/>
      <c r="DH64" s="6"/>
      <c r="DI64" s="6"/>
      <c r="DJ64" s="6"/>
      <c r="DK64" s="6"/>
      <c r="DL64" s="6"/>
    </row>
    <row r="65" spans="12:116" x14ac:dyDescent="0.25">
      <c r="L65"/>
      <c r="M65"/>
      <c r="N65"/>
      <c r="O65"/>
      <c r="P65"/>
      <c r="Q65"/>
      <c r="R65"/>
      <c r="S65"/>
      <c r="T65"/>
      <c r="U65"/>
      <c r="V65"/>
      <c r="W65"/>
      <c r="X65"/>
      <c r="Y65"/>
      <c r="Z65"/>
      <c r="AA65"/>
      <c r="AB65"/>
      <c r="AC65"/>
      <c r="AD65"/>
      <c r="AE65"/>
      <c r="AF65"/>
      <c r="AG65"/>
      <c r="AH65"/>
      <c r="AI65"/>
      <c r="AJ65"/>
      <c r="AK65"/>
      <c r="AL65"/>
      <c r="AM65"/>
      <c r="AN65"/>
      <c r="AO65"/>
      <c r="AP65"/>
      <c r="AQ65"/>
      <c r="AR65"/>
      <c r="AS65"/>
      <c r="AT65"/>
      <c r="AU65"/>
      <c r="AV65"/>
      <c r="AW65"/>
      <c r="AX65"/>
      <c r="AY65"/>
      <c r="AZ65"/>
      <c r="BA65"/>
      <c r="BB65"/>
      <c r="BC65"/>
      <c r="BD65"/>
      <c r="BE65"/>
      <c r="BF65"/>
      <c r="BG65"/>
      <c r="BH65"/>
      <c r="BI65"/>
      <c r="BJ65"/>
      <c r="BK65"/>
      <c r="BL65"/>
      <c r="BM65"/>
      <c r="BN65"/>
      <c r="BO65"/>
      <c r="BP65"/>
      <c r="BQ65"/>
      <c r="BR65"/>
      <c r="BS65"/>
      <c r="BT65"/>
      <c r="BU65"/>
      <c r="BV65"/>
      <c r="BW65"/>
      <c r="BX65"/>
      <c r="BY65"/>
      <c r="BZ65"/>
      <c r="CA65"/>
      <c r="CB65"/>
      <c r="CC65"/>
      <c r="CD65"/>
      <c r="CE65"/>
      <c r="CF65"/>
      <c r="CG65"/>
      <c r="CH65"/>
      <c r="CI65"/>
      <c r="CJ65"/>
      <c r="CK65"/>
      <c r="CL65"/>
      <c r="CM65"/>
      <c r="CN65"/>
      <c r="CO65"/>
      <c r="CP65" s="6"/>
      <c r="CQ65" s="6"/>
      <c r="CR65" s="6"/>
      <c r="CS65" s="6"/>
      <c r="CT65" s="6"/>
      <c r="CU65" s="6"/>
      <c r="CV65" s="6"/>
      <c r="CW65" s="6"/>
      <c r="CX65" s="6"/>
      <c r="CY65" s="6"/>
      <c r="CZ65" s="6"/>
      <c r="DA65" s="6"/>
      <c r="DB65" s="6"/>
      <c r="DC65" s="6"/>
      <c r="DD65" s="6"/>
      <c r="DE65" s="6"/>
      <c r="DF65" s="6"/>
      <c r="DG65" s="6"/>
      <c r="DH65" s="6"/>
      <c r="DI65" s="6"/>
      <c r="DJ65" s="6"/>
      <c r="DK65" s="6"/>
      <c r="DL65" s="6"/>
    </row>
    <row r="66" spans="12:116" x14ac:dyDescent="0.25">
      <c r="L66"/>
      <c r="M66"/>
      <c r="N66"/>
      <c r="O66"/>
      <c r="P66"/>
      <c r="Q66"/>
      <c r="R66"/>
      <c r="S66"/>
      <c r="T66"/>
      <c r="U66"/>
      <c r="V66"/>
      <c r="W66"/>
      <c r="X66"/>
      <c r="Y66"/>
      <c r="Z66"/>
      <c r="AA66"/>
      <c r="AB66"/>
      <c r="AC66"/>
      <c r="AD66"/>
      <c r="AE66"/>
      <c r="AF66"/>
      <c r="AG66"/>
      <c r="AH66"/>
      <c r="AI66"/>
      <c r="AJ66"/>
      <c r="AK66"/>
      <c r="AL66"/>
      <c r="AM66"/>
      <c r="AN66"/>
      <c r="AO66"/>
      <c r="AP66"/>
      <c r="AQ66"/>
      <c r="AR66"/>
      <c r="AS66"/>
      <c r="AT66"/>
      <c r="AU66"/>
      <c r="AV66"/>
      <c r="AW66"/>
      <c r="AX66"/>
      <c r="AY66"/>
      <c r="AZ66"/>
      <c r="BA66"/>
      <c r="BB66"/>
      <c r="BC66"/>
      <c r="BD66"/>
      <c r="BE66"/>
      <c r="BF66"/>
      <c r="BG66"/>
      <c r="BH66"/>
      <c r="BI66"/>
      <c r="BJ66"/>
      <c r="BK66"/>
      <c r="BL66"/>
      <c r="BM66"/>
      <c r="BN66"/>
      <c r="BO66"/>
      <c r="BP66"/>
      <c r="BQ66"/>
      <c r="BR66"/>
      <c r="BS66"/>
      <c r="BT66"/>
      <c r="BU66"/>
      <c r="BV66"/>
      <c r="BW66"/>
      <c r="BX66"/>
      <c r="BY66"/>
      <c r="BZ66"/>
      <c r="CA66"/>
      <c r="CB66"/>
      <c r="CC66"/>
      <c r="CD66"/>
      <c r="CE66"/>
      <c r="CF66"/>
      <c r="CG66"/>
      <c r="CH66"/>
      <c r="CI66"/>
      <c r="CJ66"/>
      <c r="CK66"/>
      <c r="CL66"/>
      <c r="CM66"/>
      <c r="CN66"/>
      <c r="CO66"/>
      <c r="CP66" s="6"/>
      <c r="CQ66" s="6"/>
      <c r="CR66" s="6"/>
      <c r="CS66" s="6"/>
      <c r="CT66" s="6"/>
      <c r="CU66" s="6"/>
      <c r="CV66" s="6"/>
      <c r="CW66" s="6"/>
      <c r="CX66" s="6"/>
      <c r="CY66" s="6"/>
      <c r="CZ66" s="6"/>
      <c r="DA66" s="6"/>
      <c r="DB66" s="6"/>
      <c r="DC66" s="6"/>
      <c r="DD66" s="6"/>
      <c r="DE66" s="6"/>
      <c r="DF66" s="6"/>
      <c r="DG66" s="6"/>
      <c r="DH66" s="6"/>
      <c r="DI66" s="6"/>
      <c r="DJ66" s="6"/>
      <c r="DK66" s="6"/>
      <c r="DL66" s="6"/>
    </row>
    <row r="67" spans="12:116" x14ac:dyDescent="0.25">
      <c r="L67"/>
      <c r="M67"/>
      <c r="N67"/>
      <c r="O67"/>
      <c r="P67"/>
      <c r="Q67"/>
      <c r="R67"/>
      <c r="S67"/>
      <c r="T67"/>
      <c r="U67"/>
      <c r="V67"/>
      <c r="W67"/>
      <c r="X67"/>
      <c r="Y67"/>
      <c r="Z67"/>
      <c r="AA67"/>
      <c r="AB67"/>
      <c r="AC67"/>
      <c r="AD67"/>
      <c r="AE67"/>
      <c r="AF67"/>
      <c r="AG67"/>
      <c r="AH67"/>
      <c r="AI67"/>
      <c r="AJ67"/>
      <c r="AK67"/>
      <c r="AL67"/>
      <c r="AM67"/>
      <c r="AN67"/>
      <c r="AO67"/>
      <c r="AP67"/>
      <c r="AQ67"/>
      <c r="AR67"/>
      <c r="AS67"/>
      <c r="AT67"/>
      <c r="AU67"/>
      <c r="AV67"/>
      <c r="AW67"/>
      <c r="AX67"/>
      <c r="AY67"/>
      <c r="AZ67"/>
      <c r="BA67"/>
      <c r="BB67"/>
      <c r="BC67"/>
      <c r="BD67"/>
      <c r="BE67"/>
      <c r="BF67"/>
      <c r="BG67"/>
      <c r="BH67"/>
      <c r="BI67"/>
      <c r="BJ67"/>
      <c r="BK67"/>
      <c r="BL67"/>
      <c r="BM67"/>
      <c r="BN67"/>
      <c r="BO67"/>
      <c r="BP67"/>
      <c r="BQ67"/>
      <c r="BR67"/>
      <c r="BS67"/>
      <c r="BT67"/>
      <c r="BU67"/>
      <c r="BV67"/>
      <c r="BW67"/>
      <c r="BX67"/>
      <c r="BY67"/>
      <c r="BZ67"/>
      <c r="CA67"/>
      <c r="CB67"/>
      <c r="CC67"/>
      <c r="CD67"/>
      <c r="CE67"/>
      <c r="CF67"/>
      <c r="CG67"/>
      <c r="CH67"/>
      <c r="CI67"/>
      <c r="CJ67"/>
      <c r="CK67"/>
      <c r="CL67"/>
      <c r="CM67"/>
      <c r="CN67"/>
      <c r="CO67"/>
      <c r="CP67" s="6"/>
      <c r="CQ67" s="6"/>
      <c r="CR67" s="6"/>
      <c r="CS67" s="6"/>
      <c r="CT67" s="6"/>
      <c r="CU67" s="6"/>
      <c r="CV67" s="6"/>
      <c r="CW67" s="6"/>
      <c r="CX67" s="6"/>
      <c r="CY67" s="6"/>
      <c r="CZ67" s="6"/>
      <c r="DA67" s="6"/>
      <c r="DB67" s="6"/>
      <c r="DC67" s="6"/>
      <c r="DD67" s="6"/>
      <c r="DE67" s="6"/>
      <c r="DF67" s="6"/>
      <c r="DG67" s="6"/>
      <c r="DH67" s="6"/>
      <c r="DI67" s="6"/>
      <c r="DJ67" s="6"/>
      <c r="DK67" s="6"/>
      <c r="DL67" s="6"/>
    </row>
    <row r="68" spans="12:116" x14ac:dyDescent="0.25">
      <c r="L68"/>
      <c r="M68"/>
      <c r="N68"/>
      <c r="O68"/>
      <c r="P68"/>
      <c r="Q68"/>
      <c r="R68"/>
      <c r="S68"/>
      <c r="T68"/>
      <c r="U68"/>
      <c r="V68"/>
      <c r="W68"/>
      <c r="X68"/>
      <c r="Y68"/>
      <c r="Z68"/>
      <c r="AA68"/>
      <c r="AB68"/>
      <c r="AC68"/>
      <c r="AD68"/>
      <c r="AE68"/>
      <c r="AF68"/>
      <c r="AG68"/>
      <c r="AH68"/>
      <c r="AI68"/>
      <c r="AJ68"/>
      <c r="AK68"/>
      <c r="AL68"/>
      <c r="AM68"/>
      <c r="AN68"/>
      <c r="AO68"/>
      <c r="AP68"/>
      <c r="AQ68"/>
      <c r="AR68"/>
      <c r="AS68"/>
      <c r="AT68"/>
      <c r="AU68"/>
      <c r="AV68"/>
      <c r="AW68"/>
      <c r="AX68"/>
      <c r="AY68"/>
      <c r="AZ68"/>
      <c r="BA68"/>
      <c r="BB68"/>
      <c r="BC68"/>
      <c r="BD68"/>
      <c r="BE68"/>
      <c r="BF68"/>
      <c r="BG68"/>
      <c r="BH68"/>
      <c r="BI68"/>
      <c r="BJ68"/>
      <c r="BK68"/>
      <c r="BL68"/>
      <c r="BM68"/>
      <c r="BN68"/>
      <c r="BO68"/>
      <c r="BP68"/>
      <c r="BQ68"/>
      <c r="BR68"/>
      <c r="BS68"/>
      <c r="BT68"/>
      <c r="BU68"/>
      <c r="BV68"/>
      <c r="BW68"/>
      <c r="BX68"/>
      <c r="BY68"/>
      <c r="BZ68"/>
      <c r="CA68"/>
      <c r="CB68"/>
      <c r="CC68"/>
      <c r="CD68"/>
      <c r="CE68"/>
      <c r="CF68"/>
      <c r="CG68"/>
      <c r="CH68"/>
      <c r="CI68"/>
      <c r="CJ68"/>
      <c r="CK68"/>
      <c r="CL68"/>
      <c r="CM68"/>
      <c r="CN68"/>
      <c r="CO68"/>
      <c r="CP68" s="6"/>
      <c r="CQ68" s="6"/>
      <c r="CR68" s="6"/>
      <c r="CS68" s="6"/>
      <c r="CT68" s="6"/>
      <c r="CU68" s="6"/>
      <c r="CV68" s="6"/>
      <c r="CW68" s="6"/>
      <c r="CX68" s="6"/>
      <c r="CY68" s="6"/>
      <c r="CZ68" s="6"/>
      <c r="DA68" s="6"/>
      <c r="DB68" s="6"/>
      <c r="DC68" s="6"/>
      <c r="DD68" s="6"/>
      <c r="DE68" s="6"/>
      <c r="DF68" s="6"/>
      <c r="DG68" s="6"/>
      <c r="DH68" s="6"/>
      <c r="DI68" s="6"/>
      <c r="DJ68" s="6"/>
      <c r="DK68" s="6"/>
      <c r="DL68" s="6"/>
    </row>
    <row r="69" spans="12:116" x14ac:dyDescent="0.25">
      <c r="L69"/>
      <c r="M69"/>
      <c r="N69"/>
      <c r="O69"/>
      <c r="P69"/>
      <c r="Q69"/>
      <c r="R69"/>
      <c r="S69"/>
      <c r="T69"/>
      <c r="U69"/>
      <c r="V69"/>
      <c r="W69"/>
      <c r="X69"/>
      <c r="Y69"/>
      <c r="Z69"/>
      <c r="AA69"/>
      <c r="AB69"/>
      <c r="AC69"/>
      <c r="AD69"/>
      <c r="AE69"/>
      <c r="AF69"/>
      <c r="AG69"/>
      <c r="AH69"/>
      <c r="AI69"/>
      <c r="AJ69"/>
      <c r="AK69"/>
      <c r="AL69"/>
      <c r="AM69"/>
      <c r="AN69"/>
      <c r="AO69"/>
      <c r="AP69"/>
      <c r="AQ69"/>
      <c r="AR69"/>
      <c r="AS69"/>
      <c r="AT69"/>
      <c r="AU69"/>
      <c r="AV69"/>
      <c r="AW69"/>
      <c r="AX69"/>
      <c r="AY69"/>
      <c r="AZ69"/>
      <c r="BA69"/>
      <c r="BB69"/>
      <c r="BC69"/>
      <c r="BD69"/>
      <c r="BE69"/>
      <c r="BF69"/>
      <c r="BG69"/>
      <c r="BH69"/>
      <c r="BI69"/>
      <c r="BJ69"/>
      <c r="BK69"/>
      <c r="BL69"/>
      <c r="BM69"/>
      <c r="BN69"/>
      <c r="BO69"/>
      <c r="BP69"/>
      <c r="BQ69"/>
      <c r="BR69"/>
      <c r="BS69"/>
      <c r="BT69"/>
      <c r="BU69"/>
      <c r="BV69"/>
      <c r="BW69"/>
      <c r="BX69"/>
      <c r="BY69"/>
      <c r="BZ69"/>
      <c r="CA69"/>
      <c r="CB69"/>
      <c r="CC69"/>
      <c r="CD69"/>
      <c r="CE69"/>
      <c r="CF69"/>
      <c r="CG69"/>
      <c r="CH69"/>
      <c r="CI69"/>
      <c r="CJ69"/>
      <c r="CK69"/>
      <c r="CL69"/>
      <c r="CM69"/>
      <c r="CN69"/>
      <c r="CO69"/>
      <c r="CP69" s="6"/>
      <c r="CQ69" s="6"/>
      <c r="CR69" s="6"/>
      <c r="CS69" s="6"/>
      <c r="CT69" s="6"/>
      <c r="CU69" s="6"/>
      <c r="CV69" s="6"/>
      <c r="CW69" s="6"/>
      <c r="CX69" s="6"/>
      <c r="CY69" s="6"/>
      <c r="CZ69" s="6"/>
      <c r="DA69" s="6"/>
      <c r="DB69" s="6"/>
      <c r="DC69" s="6"/>
      <c r="DD69" s="6"/>
      <c r="DE69" s="6"/>
      <c r="DF69" s="6"/>
      <c r="DG69" s="6"/>
      <c r="DH69" s="6"/>
      <c r="DI69" s="6"/>
      <c r="DJ69" s="6"/>
      <c r="DK69" s="6"/>
      <c r="DL69" s="6"/>
    </row>
    <row r="70" spans="12:116" x14ac:dyDescent="0.25">
      <c r="L70"/>
      <c r="M70"/>
      <c r="N70"/>
      <c r="O70"/>
      <c r="P70"/>
      <c r="Q70"/>
      <c r="R70"/>
      <c r="S70"/>
      <c r="T70"/>
      <c r="U70"/>
      <c r="V70"/>
      <c r="W70"/>
      <c r="X70"/>
      <c r="Y70"/>
      <c r="Z70"/>
      <c r="AA70"/>
      <c r="AB70"/>
      <c r="AC70"/>
      <c r="AD70"/>
      <c r="AE70"/>
      <c r="AF70"/>
      <c r="AG70"/>
      <c r="AH70"/>
      <c r="AI70"/>
      <c r="AJ70"/>
      <c r="AK70"/>
      <c r="AL70"/>
      <c r="AM70"/>
      <c r="AN70"/>
      <c r="AO70"/>
      <c r="AP70"/>
      <c r="AQ70"/>
      <c r="AR70"/>
      <c r="AS70"/>
      <c r="AT70"/>
      <c r="AU70"/>
      <c r="AV70"/>
      <c r="AW70"/>
      <c r="AX70"/>
      <c r="AY70"/>
      <c r="AZ70"/>
      <c r="BA70"/>
      <c r="BB70"/>
      <c r="BC70"/>
      <c r="BD70"/>
      <c r="BE70"/>
      <c r="BF70"/>
      <c r="BG70"/>
      <c r="BH70"/>
      <c r="BI70"/>
      <c r="BJ70"/>
      <c r="BK70"/>
      <c r="BL70"/>
      <c r="BM70"/>
      <c r="BN70"/>
      <c r="BO70"/>
      <c r="BP70"/>
      <c r="BQ70"/>
      <c r="BR70"/>
      <c r="BS70"/>
      <c r="BT70"/>
      <c r="BU70"/>
      <c r="BV70"/>
      <c r="BW70"/>
      <c r="BX70"/>
      <c r="BY70"/>
      <c r="BZ70"/>
      <c r="CA70"/>
      <c r="CB70"/>
      <c r="CC70"/>
      <c r="CD70"/>
      <c r="CE70"/>
      <c r="CF70"/>
      <c r="CG70"/>
      <c r="CH70"/>
      <c r="CI70"/>
      <c r="CJ70"/>
      <c r="CK70"/>
      <c r="CL70"/>
      <c r="CM70"/>
      <c r="CN70"/>
      <c r="CO70"/>
      <c r="CP70" s="6"/>
      <c r="CQ70" s="6"/>
      <c r="CR70" s="6"/>
      <c r="CS70" s="6"/>
      <c r="CT70" s="6"/>
      <c r="CU70" s="6"/>
      <c r="CV70" s="6"/>
      <c r="CW70" s="6"/>
      <c r="CX70" s="6"/>
      <c r="CY70" s="6"/>
      <c r="CZ70" s="6"/>
      <c r="DA70" s="6"/>
      <c r="DB70" s="6"/>
      <c r="DC70" s="6"/>
      <c r="DD70" s="6"/>
      <c r="DE70" s="6"/>
      <c r="DF70" s="6"/>
      <c r="DG70" s="6"/>
      <c r="DH70" s="6"/>
      <c r="DI70" s="6"/>
      <c r="DJ70" s="6"/>
      <c r="DK70" s="6"/>
      <c r="DL70" s="6"/>
    </row>
    <row r="71" spans="12:116" x14ac:dyDescent="0.25">
      <c r="L71"/>
      <c r="M71"/>
      <c r="N71"/>
      <c r="O71"/>
      <c r="P71"/>
      <c r="Q71"/>
      <c r="R71"/>
      <c r="S71"/>
      <c r="T71"/>
      <c r="U71"/>
      <c r="V71"/>
      <c r="W71"/>
      <c r="X71"/>
      <c r="Y71"/>
      <c r="Z71"/>
      <c r="AA71"/>
      <c r="AB71"/>
      <c r="AC71"/>
      <c r="AD71"/>
      <c r="AE71"/>
      <c r="AF71"/>
      <c r="AG71"/>
      <c r="AH71"/>
      <c r="AI71"/>
      <c r="AJ71"/>
      <c r="AK71"/>
      <c r="AL71"/>
      <c r="AM71"/>
      <c r="AN71"/>
      <c r="AO71"/>
      <c r="AP71"/>
      <c r="AQ71"/>
      <c r="AR71"/>
      <c r="AS71"/>
      <c r="AT71"/>
      <c r="AU71"/>
      <c r="AV71"/>
      <c r="AW71"/>
      <c r="AX71"/>
      <c r="AY71"/>
      <c r="AZ71"/>
      <c r="BA71"/>
      <c r="BB71"/>
      <c r="BC71"/>
      <c r="BD71"/>
      <c r="BE71"/>
      <c r="BF71"/>
      <c r="BG71"/>
      <c r="BH71"/>
      <c r="BI71"/>
      <c r="BJ71"/>
      <c r="BK71"/>
      <c r="BL71"/>
      <c r="BM71"/>
      <c r="BN71"/>
      <c r="BO71"/>
      <c r="BP71"/>
      <c r="BQ71"/>
      <c r="BR71"/>
      <c r="BS71"/>
      <c r="BT71"/>
      <c r="BU71"/>
      <c r="BV71"/>
      <c r="BW71"/>
      <c r="BX71"/>
      <c r="BY71"/>
      <c r="BZ71"/>
      <c r="CA71"/>
      <c r="CB71"/>
      <c r="CC71"/>
      <c r="CD71"/>
      <c r="CE71"/>
      <c r="CF71"/>
      <c r="CG71"/>
      <c r="CH71"/>
      <c r="CI71"/>
      <c r="CJ71"/>
      <c r="CK71"/>
      <c r="CL71"/>
      <c r="CM71"/>
      <c r="CN71"/>
      <c r="CO71"/>
      <c r="CP71" s="6"/>
      <c r="CQ71" s="6"/>
      <c r="CR71" s="6"/>
      <c r="CS71" s="6"/>
      <c r="CT71" s="6"/>
      <c r="CU71" s="6"/>
      <c r="CV71" s="6"/>
      <c r="CW71" s="6"/>
      <c r="CX71" s="6"/>
      <c r="CY71" s="6"/>
      <c r="CZ71" s="6"/>
      <c r="DA71" s="6"/>
      <c r="DB71" s="6"/>
      <c r="DC71" s="6"/>
      <c r="DD71" s="6"/>
      <c r="DE71" s="6"/>
      <c r="DF71" s="6"/>
      <c r="DG71" s="6"/>
      <c r="DH71" s="6"/>
      <c r="DI71" s="6"/>
      <c r="DJ71" s="6"/>
      <c r="DK71" s="6"/>
      <c r="DL71" s="6"/>
    </row>
    <row r="72" spans="12:116" x14ac:dyDescent="0.25">
      <c r="L72"/>
      <c r="M72"/>
      <c r="N72"/>
      <c r="O72"/>
      <c r="P72"/>
      <c r="Q72"/>
      <c r="R72"/>
      <c r="S72"/>
      <c r="T72"/>
      <c r="U72"/>
      <c r="V72"/>
      <c r="W72"/>
      <c r="X72"/>
      <c r="Y72"/>
      <c r="Z72"/>
      <c r="AA72"/>
      <c r="AB72"/>
      <c r="AC72"/>
      <c r="AD72"/>
      <c r="AE72"/>
      <c r="AF72"/>
      <c r="AG72"/>
      <c r="AH72"/>
      <c r="AI72"/>
      <c r="AJ72"/>
      <c r="AK72"/>
      <c r="AL72"/>
      <c r="AM72"/>
      <c r="AN72"/>
      <c r="AO72"/>
      <c r="AP72"/>
      <c r="AQ72"/>
      <c r="AR72"/>
      <c r="AS72"/>
      <c r="AT72"/>
      <c r="AU72"/>
      <c r="AV72"/>
      <c r="AW72"/>
      <c r="AX72"/>
      <c r="AY72"/>
      <c r="AZ72"/>
      <c r="BA72"/>
      <c r="BB72"/>
      <c r="BC72"/>
      <c r="BD72"/>
      <c r="BE72"/>
      <c r="BF72"/>
      <c r="BG72"/>
      <c r="BH72"/>
      <c r="BI72"/>
      <c r="BJ72"/>
      <c r="BK72"/>
      <c r="BL72"/>
      <c r="BM72"/>
      <c r="BN72"/>
      <c r="BO72"/>
      <c r="BP72"/>
      <c r="BQ72"/>
      <c r="BR72"/>
      <c r="BS72"/>
      <c r="BT72"/>
      <c r="BU72"/>
      <c r="BV72"/>
      <c r="BW72"/>
      <c r="BX72"/>
      <c r="BY72"/>
      <c r="BZ72"/>
      <c r="CA72"/>
      <c r="CB72"/>
      <c r="CC72"/>
      <c r="CD72"/>
      <c r="CE72"/>
      <c r="CF72"/>
      <c r="CG72"/>
      <c r="CH72"/>
      <c r="CI72"/>
      <c r="CJ72"/>
      <c r="CK72"/>
      <c r="CL72"/>
      <c r="CM72"/>
      <c r="CN72"/>
      <c r="CO72"/>
      <c r="CP72" s="6"/>
      <c r="CQ72" s="6"/>
      <c r="CR72" s="6"/>
      <c r="CS72" s="6"/>
      <c r="CT72" s="6"/>
      <c r="CU72" s="6"/>
      <c r="CV72" s="6"/>
      <c r="CW72" s="6"/>
      <c r="CX72" s="6"/>
      <c r="CY72" s="6"/>
      <c r="CZ72" s="6"/>
      <c r="DA72" s="6"/>
      <c r="DB72" s="6"/>
      <c r="DC72" s="6"/>
      <c r="DD72" s="6"/>
      <c r="DE72" s="6"/>
      <c r="DF72" s="6"/>
      <c r="DG72" s="6"/>
      <c r="DH72" s="6"/>
      <c r="DI72" s="6"/>
      <c r="DJ72" s="6"/>
      <c r="DK72" s="6"/>
      <c r="DL72" s="6"/>
    </row>
    <row r="73" spans="12:116" x14ac:dyDescent="0.25">
      <c r="L73"/>
      <c r="M73"/>
      <c r="N73"/>
      <c r="O73"/>
      <c r="P73"/>
      <c r="Q73"/>
      <c r="R73"/>
      <c r="S73"/>
      <c r="T73"/>
      <c r="U73"/>
      <c r="V73"/>
      <c r="W73"/>
      <c r="X73"/>
      <c r="Y73"/>
      <c r="Z73"/>
      <c r="AA73"/>
      <c r="AB73"/>
      <c r="AC73"/>
      <c r="AD73"/>
      <c r="AE73"/>
      <c r="AF73"/>
      <c r="AG73"/>
      <c r="AH73"/>
      <c r="AI73"/>
      <c r="AJ73"/>
      <c r="AK73"/>
      <c r="AL73"/>
      <c r="AM73"/>
      <c r="AN73"/>
      <c r="AO73"/>
      <c r="AP73"/>
      <c r="AQ73"/>
      <c r="AR73"/>
      <c r="AS73"/>
      <c r="AT73"/>
      <c r="AU73"/>
      <c r="AV73"/>
      <c r="AW73"/>
      <c r="AX73"/>
      <c r="AY73"/>
      <c r="AZ73"/>
      <c r="BA73"/>
      <c r="BB73"/>
      <c r="BC73"/>
      <c r="BD73"/>
      <c r="BE73"/>
      <c r="BF73"/>
      <c r="BG73"/>
      <c r="BH73"/>
      <c r="BI73"/>
      <c r="BJ73"/>
      <c r="BK73"/>
      <c r="BL73"/>
      <c r="BM73"/>
      <c r="BN73"/>
      <c r="BO73"/>
      <c r="BP73"/>
      <c r="BQ73"/>
      <c r="BR73"/>
      <c r="BS73"/>
      <c r="BT73"/>
      <c r="BU73"/>
      <c r="BV73"/>
      <c r="BW73"/>
      <c r="BX73"/>
      <c r="BY73"/>
      <c r="BZ73"/>
      <c r="CA73"/>
      <c r="CB73"/>
      <c r="CC73"/>
      <c r="CD73"/>
      <c r="CE73"/>
      <c r="CF73"/>
      <c r="CG73"/>
      <c r="CH73"/>
      <c r="CI73"/>
      <c r="CJ73"/>
      <c r="CK73"/>
      <c r="CL73"/>
      <c r="CM73"/>
      <c r="CN73"/>
      <c r="CO73"/>
      <c r="CP73" s="6"/>
      <c r="CQ73" s="6"/>
      <c r="CR73" s="6"/>
      <c r="CS73" s="6"/>
      <c r="CT73" s="6"/>
      <c r="CU73" s="6"/>
      <c r="CV73" s="6"/>
      <c r="CW73" s="6"/>
      <c r="CX73" s="6"/>
      <c r="CY73" s="6"/>
      <c r="CZ73" s="6"/>
      <c r="DA73" s="6"/>
      <c r="DB73" s="6"/>
      <c r="DC73" s="6"/>
      <c r="DD73" s="6"/>
      <c r="DE73" s="6"/>
      <c r="DF73" s="6"/>
      <c r="DG73" s="6"/>
      <c r="DH73" s="6"/>
      <c r="DI73" s="6"/>
      <c r="DJ73" s="6"/>
      <c r="DK73" s="6"/>
      <c r="DL73" s="6"/>
    </row>
    <row r="74" spans="12:116" x14ac:dyDescent="0.25">
      <c r="L74"/>
      <c r="M74"/>
      <c r="N74"/>
      <c r="O74"/>
      <c r="P74"/>
      <c r="Q74"/>
      <c r="R74"/>
      <c r="S74"/>
      <c r="T74"/>
      <c r="U74"/>
      <c r="V74"/>
      <c r="W74"/>
      <c r="X74"/>
      <c r="Y74"/>
      <c r="Z74"/>
      <c r="AA74"/>
      <c r="AB74"/>
      <c r="AC74"/>
      <c r="AD74"/>
      <c r="AE74"/>
      <c r="AF74"/>
      <c r="AG74"/>
      <c r="AH74"/>
      <c r="AI74"/>
      <c r="AJ74"/>
      <c r="AK74"/>
      <c r="AL74"/>
      <c r="AM74"/>
      <c r="AN74"/>
      <c r="AO74"/>
      <c r="AP74"/>
      <c r="AQ74"/>
      <c r="AR74"/>
      <c r="AS74"/>
      <c r="AT74"/>
      <c r="AU74"/>
      <c r="AV74"/>
      <c r="AW74"/>
      <c r="AX74"/>
      <c r="AY74"/>
      <c r="AZ74"/>
      <c r="BA74"/>
      <c r="BB74"/>
      <c r="BC74"/>
      <c r="BD74"/>
      <c r="BE74"/>
      <c r="BF74"/>
      <c r="BG74"/>
      <c r="BH74"/>
      <c r="BI74"/>
      <c r="BJ74"/>
      <c r="BK74"/>
      <c r="BL74"/>
      <c r="BM74"/>
      <c r="BN74"/>
      <c r="BO74"/>
      <c r="BP74"/>
      <c r="BQ74"/>
      <c r="BR74"/>
      <c r="BS74"/>
      <c r="BT74"/>
      <c r="BU74"/>
      <c r="BV74"/>
      <c r="BW74"/>
      <c r="BX74"/>
      <c r="BY74"/>
      <c r="BZ74"/>
      <c r="CA74"/>
      <c r="CB74"/>
      <c r="CC74"/>
      <c r="CD74"/>
      <c r="CE74"/>
      <c r="CF74"/>
      <c r="CG74"/>
      <c r="CH74"/>
      <c r="CI74"/>
      <c r="CJ74"/>
      <c r="CK74"/>
      <c r="CL74"/>
      <c r="CM74"/>
      <c r="CN74"/>
      <c r="CO74"/>
      <c r="CP74" s="6"/>
      <c r="CQ74" s="6"/>
      <c r="CR74" s="6"/>
      <c r="CS74" s="6"/>
      <c r="CT74" s="6"/>
      <c r="CU74" s="6"/>
      <c r="CV74" s="6"/>
      <c r="CW74" s="6"/>
      <c r="CX74" s="6"/>
      <c r="CY74" s="6"/>
      <c r="CZ74" s="6"/>
      <c r="DA74" s="6"/>
      <c r="DB74" s="6"/>
      <c r="DC74" s="6"/>
      <c r="DD74" s="6"/>
      <c r="DE74" s="6"/>
      <c r="DF74" s="6"/>
      <c r="DG74" s="6"/>
      <c r="DH74" s="6"/>
      <c r="DI74" s="6"/>
      <c r="DJ74" s="6"/>
      <c r="DK74" s="6"/>
      <c r="DL74" s="6"/>
    </row>
    <row r="75" spans="12:116" x14ac:dyDescent="0.25">
      <c r="L75"/>
      <c r="M75"/>
      <c r="N75"/>
      <c r="O75"/>
      <c r="P75"/>
      <c r="Q75"/>
      <c r="R75"/>
      <c r="S75"/>
      <c r="T75"/>
      <c r="U75"/>
      <c r="V75"/>
      <c r="W75"/>
      <c r="X75"/>
      <c r="Y75"/>
      <c r="Z75"/>
      <c r="AA75"/>
      <c r="AB75"/>
      <c r="AC75"/>
      <c r="AD75"/>
      <c r="AE75"/>
      <c r="AF75"/>
      <c r="AG75"/>
      <c r="AH75"/>
      <c r="AI75"/>
      <c r="AJ75"/>
      <c r="AK75"/>
      <c r="AL75"/>
      <c r="AM75"/>
      <c r="AN75"/>
      <c r="AO75"/>
      <c r="AP75"/>
      <c r="AQ75"/>
      <c r="AR75"/>
      <c r="AS75"/>
      <c r="AT75"/>
      <c r="AU75"/>
      <c r="AV75"/>
      <c r="AW75"/>
      <c r="AX75"/>
      <c r="AY75"/>
      <c r="AZ75"/>
      <c r="BA75"/>
      <c r="BB75"/>
      <c r="BC75"/>
      <c r="BD75"/>
      <c r="BE75"/>
      <c r="BF75"/>
      <c r="BG75"/>
      <c r="BH75"/>
      <c r="BI75"/>
      <c r="BJ75"/>
      <c r="BK75"/>
      <c r="BL75"/>
      <c r="BM75"/>
      <c r="BN75"/>
      <c r="BO75"/>
      <c r="BP75"/>
      <c r="BQ75"/>
      <c r="BR75"/>
      <c r="BS75"/>
      <c r="BT75"/>
      <c r="BU75"/>
      <c r="BV75"/>
      <c r="BW75"/>
      <c r="BX75"/>
      <c r="BY75"/>
      <c r="BZ75"/>
      <c r="CA75"/>
      <c r="CB75"/>
      <c r="CC75"/>
      <c r="CD75"/>
      <c r="CE75"/>
      <c r="CF75"/>
      <c r="CG75"/>
      <c r="CH75"/>
      <c r="CI75"/>
      <c r="CJ75"/>
      <c r="CK75"/>
      <c r="CL75"/>
      <c r="CM75"/>
      <c r="CN75"/>
      <c r="CO75"/>
      <c r="CP75" s="6"/>
      <c r="CQ75" s="6"/>
      <c r="CR75" s="6"/>
      <c r="CS75" s="6"/>
      <c r="CT75" s="6"/>
      <c r="CU75" s="6"/>
      <c r="CV75" s="6"/>
      <c r="CW75" s="6"/>
      <c r="CX75" s="6"/>
      <c r="CY75" s="6"/>
      <c r="CZ75" s="6"/>
      <c r="DA75" s="6"/>
      <c r="DB75" s="6"/>
      <c r="DC75" s="6"/>
      <c r="DD75" s="6"/>
      <c r="DE75" s="6"/>
      <c r="DF75" s="6"/>
      <c r="DG75" s="6"/>
      <c r="DH75" s="6"/>
      <c r="DI75" s="6"/>
      <c r="DJ75" s="6"/>
      <c r="DK75" s="6"/>
      <c r="DL75" s="6"/>
    </row>
    <row r="76" spans="12:116" x14ac:dyDescent="0.25">
      <c r="L76"/>
      <c r="M76"/>
      <c r="N76"/>
      <c r="O76"/>
      <c r="P76"/>
      <c r="Q76"/>
      <c r="R76"/>
      <c r="S76"/>
      <c r="T76"/>
      <c r="U76"/>
      <c r="V76"/>
      <c r="W76"/>
      <c r="X76"/>
      <c r="Y76"/>
      <c r="Z76"/>
      <c r="AA76"/>
      <c r="AB76"/>
      <c r="AC76"/>
      <c r="AD76"/>
      <c r="AE76"/>
      <c r="AF76"/>
      <c r="AG76"/>
      <c r="AH76"/>
      <c r="AI76"/>
      <c r="AJ76"/>
      <c r="AK76"/>
      <c r="AL76"/>
      <c r="AM76"/>
      <c r="AN76"/>
      <c r="AO76"/>
      <c r="AP76"/>
      <c r="AQ76"/>
      <c r="AR76"/>
      <c r="AS76"/>
      <c r="AT76"/>
      <c r="AU76"/>
      <c r="AV76"/>
      <c r="AW76"/>
      <c r="AX76"/>
      <c r="AY76"/>
      <c r="AZ76"/>
      <c r="BA76"/>
      <c r="BB76"/>
      <c r="BC76"/>
      <c r="BD76"/>
      <c r="BE76"/>
      <c r="BF76"/>
      <c r="BG76"/>
      <c r="BH76"/>
      <c r="BI76"/>
      <c r="BJ76"/>
      <c r="BK76"/>
      <c r="BL76"/>
      <c r="BM76"/>
      <c r="BN76"/>
      <c r="BO76"/>
      <c r="BP76"/>
      <c r="BQ76"/>
      <c r="BR76"/>
      <c r="BS76"/>
      <c r="BT76"/>
      <c r="BU76"/>
      <c r="BV76"/>
      <c r="BW76"/>
      <c r="BX76"/>
      <c r="BY76"/>
      <c r="BZ76"/>
      <c r="CA76"/>
      <c r="CB76"/>
      <c r="CC76"/>
      <c r="CD76"/>
      <c r="CE76"/>
      <c r="CF76"/>
      <c r="CG76"/>
      <c r="CH76"/>
      <c r="CI76"/>
      <c r="CJ76"/>
      <c r="CK76"/>
      <c r="CL76"/>
      <c r="CM76"/>
      <c r="CN76"/>
      <c r="CO76"/>
      <c r="CP76" s="6"/>
      <c r="CQ76" s="6"/>
      <c r="CR76" s="6"/>
      <c r="CS76" s="6"/>
      <c r="CT76" s="6"/>
      <c r="CU76" s="6"/>
      <c r="CV76" s="6"/>
      <c r="CW76" s="6"/>
      <c r="CX76" s="6"/>
      <c r="CY76" s="6"/>
      <c r="CZ76" s="6"/>
      <c r="DA76" s="6"/>
      <c r="DB76" s="6"/>
      <c r="DC76" s="6"/>
      <c r="DD76" s="6"/>
      <c r="DE76" s="6"/>
      <c r="DF76" s="6"/>
      <c r="DG76" s="6"/>
      <c r="DH76" s="6"/>
      <c r="DI76" s="6"/>
      <c r="DJ76" s="6"/>
      <c r="DK76" s="6"/>
      <c r="DL76" s="6"/>
    </row>
    <row r="77" spans="12:116" x14ac:dyDescent="0.25">
      <c r="L77"/>
      <c r="M77"/>
      <c r="N77"/>
      <c r="O77"/>
      <c r="P77"/>
      <c r="Q77"/>
      <c r="R77"/>
      <c r="S77"/>
      <c r="T77"/>
      <c r="U77"/>
      <c r="V77"/>
      <c r="W77"/>
      <c r="X77"/>
      <c r="Y77"/>
      <c r="Z77"/>
      <c r="AA77"/>
      <c r="AB77"/>
      <c r="AC77"/>
      <c r="AD77"/>
      <c r="AE77"/>
      <c r="AF77"/>
      <c r="AG77"/>
      <c r="AH77"/>
      <c r="AI77"/>
      <c r="AJ77"/>
      <c r="AK77"/>
      <c r="AL77"/>
      <c r="AM77"/>
      <c r="AN77"/>
      <c r="AO77"/>
      <c r="AP77"/>
      <c r="AQ77"/>
      <c r="AR77"/>
      <c r="AS77"/>
      <c r="AT77"/>
      <c r="AU77"/>
      <c r="AV77"/>
      <c r="AW77"/>
      <c r="AX77"/>
      <c r="AY77"/>
      <c r="AZ77"/>
      <c r="BA77"/>
      <c r="BB77"/>
      <c r="BC77"/>
      <c r="BD77"/>
      <c r="BE77"/>
      <c r="BF77"/>
      <c r="BG77"/>
      <c r="BH77"/>
      <c r="BI77"/>
      <c r="BJ77"/>
      <c r="BK77"/>
      <c r="BL77"/>
      <c r="BM77"/>
      <c r="BN77"/>
      <c r="BO77"/>
      <c r="BP77"/>
      <c r="BQ77"/>
      <c r="BR77"/>
      <c r="BS77"/>
      <c r="BT77"/>
      <c r="BU77"/>
      <c r="BV77"/>
      <c r="BW77"/>
      <c r="BX77"/>
      <c r="BY77"/>
      <c r="BZ77"/>
      <c r="CA77"/>
      <c r="CB77"/>
      <c r="CC77"/>
      <c r="CD77"/>
      <c r="CE77"/>
      <c r="CF77"/>
      <c r="CG77"/>
      <c r="CH77"/>
      <c r="CI77"/>
      <c r="CJ77"/>
      <c r="CK77"/>
      <c r="CL77"/>
      <c r="CM77"/>
      <c r="CN77"/>
      <c r="CO77"/>
      <c r="CP77" s="6"/>
      <c r="CQ77" s="6"/>
      <c r="CR77" s="6"/>
      <c r="CS77" s="6"/>
      <c r="CT77" s="6"/>
      <c r="CU77" s="6"/>
      <c r="CV77" s="6"/>
      <c r="CW77" s="6"/>
      <c r="CX77" s="6"/>
      <c r="CY77" s="6"/>
      <c r="CZ77" s="6"/>
      <c r="DA77" s="6"/>
      <c r="DB77" s="6"/>
      <c r="DC77" s="6"/>
      <c r="DD77" s="6"/>
      <c r="DE77" s="6"/>
      <c r="DF77" s="6"/>
      <c r="DG77" s="6"/>
      <c r="DH77" s="6"/>
      <c r="DI77" s="6"/>
      <c r="DJ77" s="6"/>
      <c r="DK77" s="6"/>
      <c r="DL77" s="6"/>
    </row>
    <row r="78" spans="12:116" x14ac:dyDescent="0.25">
      <c r="L78"/>
      <c r="M78"/>
      <c r="N78"/>
      <c r="O78"/>
      <c r="P78"/>
      <c r="Q78"/>
      <c r="R78"/>
      <c r="S78"/>
      <c r="T78"/>
      <c r="U78"/>
      <c r="V78"/>
      <c r="W78"/>
      <c r="X78"/>
      <c r="Y78"/>
      <c r="Z78"/>
      <c r="AA78"/>
      <c r="AB78"/>
      <c r="AC78"/>
      <c r="AD78"/>
      <c r="AE78"/>
      <c r="AF78"/>
      <c r="AG78"/>
      <c r="AH78"/>
      <c r="AI78"/>
      <c r="AJ78"/>
      <c r="AK78"/>
      <c r="AL78"/>
      <c r="AM78"/>
      <c r="AN78"/>
      <c r="AO78"/>
      <c r="AP78"/>
      <c r="AQ78"/>
      <c r="AR78"/>
      <c r="AS78"/>
      <c r="AT78"/>
      <c r="AU78"/>
      <c r="AV78"/>
      <c r="AW78"/>
      <c r="AX78"/>
      <c r="AY78"/>
      <c r="AZ78"/>
      <c r="BA78"/>
      <c r="BB78"/>
      <c r="BC78"/>
      <c r="BD78"/>
      <c r="BE78"/>
      <c r="BF78"/>
      <c r="BG78"/>
      <c r="BH78"/>
      <c r="BI78"/>
      <c r="BJ78"/>
      <c r="BK78"/>
      <c r="BL78"/>
      <c r="BM78"/>
      <c r="BN78"/>
      <c r="BO78"/>
      <c r="BP78"/>
      <c r="BQ78"/>
      <c r="BR78"/>
      <c r="BS78"/>
      <c r="BT78"/>
      <c r="BU78"/>
      <c r="BV78"/>
      <c r="BW78"/>
      <c r="BX78"/>
      <c r="BY78"/>
      <c r="BZ78"/>
      <c r="CA78"/>
      <c r="CB78"/>
      <c r="CC78"/>
      <c r="CD78"/>
      <c r="CE78"/>
      <c r="CF78"/>
      <c r="CG78"/>
      <c r="CH78"/>
      <c r="CI78"/>
      <c r="CJ78"/>
      <c r="CK78"/>
      <c r="CL78"/>
      <c r="CM78"/>
      <c r="CN78"/>
      <c r="CO78"/>
      <c r="CP78" s="6"/>
      <c r="CQ78" s="6"/>
      <c r="CR78" s="6"/>
      <c r="CS78" s="6"/>
      <c r="CT78" s="6"/>
      <c r="CU78" s="6"/>
      <c r="CV78" s="6"/>
      <c r="CW78" s="6"/>
      <c r="CX78" s="6"/>
      <c r="CY78" s="6"/>
      <c r="CZ78" s="6"/>
      <c r="DA78" s="6"/>
      <c r="DB78" s="6"/>
      <c r="DC78" s="6"/>
      <c r="DD78" s="6"/>
      <c r="DE78" s="6"/>
      <c r="DF78" s="6"/>
      <c r="DG78" s="6"/>
      <c r="DH78" s="6"/>
      <c r="DI78" s="6"/>
      <c r="DJ78" s="6"/>
      <c r="DK78" s="6"/>
      <c r="DL78" s="6"/>
    </row>
    <row r="79" spans="12:116" x14ac:dyDescent="0.25">
      <c r="L79"/>
      <c r="M79"/>
      <c r="N79"/>
      <c r="O79"/>
      <c r="P79"/>
      <c r="Q79"/>
      <c r="R79"/>
      <c r="S79"/>
      <c r="T79"/>
      <c r="U79"/>
      <c r="V79"/>
      <c r="W79"/>
      <c r="X79"/>
      <c r="Y79"/>
      <c r="Z79"/>
      <c r="AA79"/>
      <c r="AB79"/>
      <c r="AC79"/>
      <c r="AD79"/>
      <c r="AE79"/>
      <c r="AF79"/>
      <c r="AG79"/>
      <c r="AH79"/>
      <c r="AI79"/>
      <c r="AJ79"/>
      <c r="AK79"/>
      <c r="AL79"/>
      <c r="AM79"/>
      <c r="AN79"/>
      <c r="AO79"/>
      <c r="AP79"/>
      <c r="AQ79"/>
      <c r="AR79"/>
      <c r="AS79"/>
      <c r="AT79"/>
      <c r="AU79"/>
      <c r="AV79"/>
      <c r="AW79"/>
      <c r="AX79"/>
      <c r="AY79"/>
      <c r="AZ79"/>
      <c r="BA79"/>
      <c r="BB79"/>
      <c r="BC79"/>
      <c r="BD79"/>
      <c r="BE79"/>
      <c r="BF79"/>
      <c r="BG79"/>
      <c r="BH79"/>
      <c r="BI79"/>
      <c r="BJ79"/>
      <c r="BK79"/>
      <c r="BL79"/>
      <c r="BM79"/>
      <c r="BN79"/>
      <c r="BO79"/>
      <c r="BP79"/>
      <c r="BQ79"/>
      <c r="BR79"/>
      <c r="BS79"/>
      <c r="BT79"/>
      <c r="BU79"/>
      <c r="BV79"/>
      <c r="BW79"/>
      <c r="BX79"/>
      <c r="BY79"/>
      <c r="BZ79"/>
      <c r="CA79"/>
      <c r="CB79"/>
      <c r="CC79"/>
      <c r="CD79"/>
      <c r="CE79"/>
      <c r="CF79"/>
      <c r="CG79"/>
      <c r="CH79"/>
      <c r="CI79"/>
      <c r="CJ79"/>
      <c r="CK79"/>
      <c r="CL79"/>
      <c r="CM79"/>
      <c r="CN79"/>
      <c r="CO79"/>
      <c r="CP79" s="6"/>
      <c r="CQ79" s="6"/>
      <c r="CR79" s="6"/>
      <c r="CS79" s="6"/>
      <c r="CT79" s="6"/>
      <c r="CU79" s="6"/>
      <c r="CV79" s="6"/>
      <c r="CW79" s="6"/>
      <c r="CX79" s="6"/>
      <c r="CY79" s="6"/>
      <c r="CZ79" s="6"/>
      <c r="DA79" s="6"/>
      <c r="DB79" s="6"/>
      <c r="DC79" s="6"/>
      <c r="DD79" s="6"/>
      <c r="DE79" s="6"/>
      <c r="DF79" s="6"/>
      <c r="DG79" s="6"/>
      <c r="DH79" s="6"/>
      <c r="DI79" s="6"/>
      <c r="DJ79" s="6"/>
      <c r="DK79" s="6"/>
      <c r="DL79" s="6"/>
    </row>
    <row r="80" spans="12:116" x14ac:dyDescent="0.25">
      <c r="L80"/>
      <c r="M80"/>
      <c r="N80"/>
      <c r="O80"/>
      <c r="P80"/>
      <c r="Q80"/>
      <c r="R80"/>
      <c r="S80"/>
      <c r="T80"/>
      <c r="U80"/>
      <c r="V80"/>
      <c r="W80"/>
      <c r="X80"/>
      <c r="Y80"/>
      <c r="Z80"/>
      <c r="AA80"/>
      <c r="AB80"/>
      <c r="AC80"/>
      <c r="AD80"/>
      <c r="AE80"/>
      <c r="AF80"/>
      <c r="AG80"/>
      <c r="AH80"/>
      <c r="AI80"/>
      <c r="AJ80"/>
      <c r="AK80"/>
      <c r="AL80"/>
      <c r="AM80"/>
      <c r="AN80"/>
      <c r="AO80"/>
      <c r="AP80"/>
      <c r="AQ80"/>
      <c r="AR80"/>
      <c r="AS80"/>
      <c r="AT80"/>
      <c r="AU80"/>
      <c r="AV80"/>
      <c r="AW80"/>
      <c r="AX80"/>
      <c r="AY80"/>
      <c r="AZ80"/>
      <c r="BA80"/>
      <c r="BB80"/>
      <c r="BC80"/>
      <c r="BD80"/>
      <c r="BE80"/>
      <c r="BF80"/>
      <c r="BG80"/>
      <c r="BH80"/>
      <c r="BI80"/>
      <c r="BJ80"/>
      <c r="BK80"/>
      <c r="BL80"/>
      <c r="BM80"/>
      <c r="BN80"/>
      <c r="BO80"/>
      <c r="BP80"/>
      <c r="BQ80"/>
      <c r="BR80"/>
      <c r="BS80"/>
      <c r="BT80"/>
      <c r="BU80"/>
      <c r="BV80"/>
      <c r="BW80"/>
      <c r="BX80"/>
      <c r="BY80"/>
      <c r="BZ80"/>
      <c r="CA80"/>
      <c r="CB80"/>
      <c r="CC80"/>
      <c r="CD80"/>
      <c r="CE80"/>
      <c r="CF80"/>
      <c r="CG80"/>
      <c r="CH80"/>
      <c r="CI80"/>
      <c r="CJ80"/>
      <c r="CK80"/>
      <c r="CL80"/>
      <c r="CM80"/>
      <c r="CN80"/>
      <c r="CO80"/>
      <c r="CP80" s="6"/>
      <c r="CQ80" s="6"/>
      <c r="CR80" s="6"/>
      <c r="CS80" s="6"/>
      <c r="CT80" s="6"/>
      <c r="CU80" s="6"/>
      <c r="CV80" s="6"/>
      <c r="CW80" s="6"/>
      <c r="CX80" s="6"/>
      <c r="CY80" s="6"/>
      <c r="CZ80" s="6"/>
      <c r="DA80" s="6"/>
      <c r="DB80" s="6"/>
      <c r="DC80" s="6"/>
      <c r="DD80" s="6"/>
      <c r="DE80" s="6"/>
      <c r="DF80" s="6"/>
      <c r="DG80" s="6"/>
      <c r="DH80" s="6"/>
      <c r="DI80" s="6"/>
      <c r="DJ80" s="6"/>
      <c r="DK80" s="6"/>
      <c r="DL80" s="6"/>
    </row>
    <row r="81" spans="12:116" x14ac:dyDescent="0.25">
      <c r="L81"/>
      <c r="M81"/>
      <c r="N81"/>
      <c r="O81"/>
      <c r="P81"/>
      <c r="Q81"/>
      <c r="R81"/>
      <c r="S81"/>
      <c r="T81"/>
      <c r="U81"/>
      <c r="V81"/>
      <c r="W81"/>
      <c r="X81"/>
      <c r="Y81"/>
      <c r="Z81"/>
      <c r="AA81"/>
      <c r="AB81"/>
      <c r="AC81"/>
      <c r="AD81"/>
      <c r="AE81"/>
      <c r="AF81"/>
      <c r="AG81"/>
      <c r="AH81"/>
      <c r="AI81"/>
      <c r="AJ81"/>
      <c r="AK81"/>
      <c r="AL81"/>
      <c r="AM81"/>
      <c r="AN81"/>
      <c r="AO81"/>
      <c r="AP81"/>
      <c r="AQ81"/>
      <c r="AR81"/>
      <c r="AS81"/>
      <c r="AT81"/>
      <c r="AU81"/>
      <c r="AV81"/>
      <c r="AW81"/>
      <c r="AX81"/>
      <c r="AY81"/>
      <c r="AZ81"/>
      <c r="BA81"/>
      <c r="BB81"/>
      <c r="BC81"/>
      <c r="BD81"/>
      <c r="BE81"/>
      <c r="BF81"/>
      <c r="BG81"/>
      <c r="BH81"/>
      <c r="BI81"/>
      <c r="BJ81"/>
      <c r="BK81"/>
      <c r="BL81"/>
      <c r="BM81"/>
      <c r="BN81"/>
      <c r="BO81"/>
      <c r="BP81"/>
      <c r="BQ81"/>
      <c r="BR81"/>
      <c r="BS81"/>
      <c r="BT81"/>
      <c r="BU81"/>
      <c r="BV81"/>
      <c r="BW81"/>
      <c r="BX81"/>
      <c r="BY81"/>
      <c r="BZ81"/>
      <c r="CA81"/>
      <c r="CB81"/>
      <c r="CC81"/>
      <c r="CD81"/>
      <c r="CE81"/>
      <c r="CF81"/>
      <c r="CG81"/>
      <c r="CH81"/>
      <c r="CI81"/>
      <c r="CJ81"/>
      <c r="CK81"/>
      <c r="CL81"/>
      <c r="CM81"/>
      <c r="CN81"/>
      <c r="CO81"/>
      <c r="CP81" s="6"/>
      <c r="CQ81" s="6"/>
      <c r="CR81" s="6"/>
      <c r="CS81" s="6"/>
      <c r="CT81" s="6"/>
      <c r="CU81" s="6"/>
      <c r="CV81" s="6"/>
      <c r="CW81" s="6"/>
      <c r="CX81" s="6"/>
      <c r="CY81" s="6"/>
      <c r="CZ81" s="6"/>
      <c r="DA81" s="6"/>
      <c r="DB81" s="6"/>
      <c r="DC81" s="6"/>
      <c r="DD81" s="6"/>
      <c r="DE81" s="6"/>
      <c r="DF81" s="6"/>
      <c r="DG81" s="6"/>
      <c r="DH81" s="6"/>
      <c r="DI81" s="6"/>
      <c r="DJ81" s="6"/>
      <c r="DK81" s="6"/>
      <c r="DL81" s="6"/>
    </row>
    <row r="82" spans="12:116" x14ac:dyDescent="0.25">
      <c r="L82"/>
      <c r="M82"/>
      <c r="N82"/>
      <c r="O82"/>
      <c r="P82"/>
      <c r="Q82"/>
      <c r="R82"/>
      <c r="S82"/>
      <c r="T82"/>
      <c r="U82"/>
      <c r="V82"/>
      <c r="W82"/>
      <c r="X82"/>
      <c r="Y82"/>
      <c r="Z82"/>
      <c r="AA82"/>
      <c r="AB82"/>
      <c r="AC82"/>
      <c r="AD82"/>
      <c r="AE82"/>
      <c r="AF82"/>
      <c r="AG82"/>
      <c r="AH82"/>
      <c r="AI82"/>
      <c r="AJ82"/>
      <c r="AK82"/>
      <c r="AL82"/>
      <c r="AM82"/>
      <c r="AN82"/>
      <c r="AO82"/>
      <c r="AP82"/>
      <c r="AQ82"/>
      <c r="AR82"/>
      <c r="AS82"/>
      <c r="AT82"/>
      <c r="AU82"/>
      <c r="AV82"/>
      <c r="AW82"/>
      <c r="AX82"/>
      <c r="AY82"/>
      <c r="AZ82"/>
      <c r="BA82"/>
      <c r="BB82"/>
      <c r="BC82"/>
      <c r="BD82"/>
      <c r="BE82"/>
      <c r="BF82"/>
      <c r="BG82"/>
      <c r="BH82"/>
      <c r="BI82"/>
      <c r="BJ82"/>
      <c r="BK82"/>
      <c r="BL82"/>
      <c r="BM82"/>
      <c r="BN82"/>
      <c r="BO82"/>
      <c r="BP82"/>
      <c r="BQ82"/>
      <c r="BR82"/>
      <c r="BS82"/>
      <c r="BT82"/>
      <c r="BU82"/>
      <c r="BV82"/>
      <c r="BW82"/>
      <c r="BX82"/>
      <c r="BY82"/>
      <c r="BZ82"/>
      <c r="CA82"/>
      <c r="CB82"/>
      <c r="CC82"/>
      <c r="CD82"/>
      <c r="CE82"/>
      <c r="CF82"/>
      <c r="CG82"/>
      <c r="CH82"/>
      <c r="CI82"/>
      <c r="CJ82"/>
      <c r="CK82"/>
      <c r="CL82"/>
      <c r="CM82"/>
      <c r="CN82"/>
      <c r="CO82"/>
      <c r="CP82" s="6"/>
      <c r="CQ82" s="6"/>
      <c r="CR82" s="6"/>
      <c r="CS82" s="6"/>
      <c r="CT82" s="6"/>
      <c r="CU82" s="6"/>
      <c r="CV82" s="6"/>
      <c r="CW82" s="6"/>
      <c r="CX82" s="6"/>
      <c r="CY82" s="6"/>
      <c r="CZ82" s="6"/>
      <c r="DA82" s="6"/>
      <c r="DB82" s="6"/>
      <c r="DC82" s="6"/>
      <c r="DD82" s="6"/>
      <c r="DE82" s="6"/>
      <c r="DF82" s="6"/>
      <c r="DG82" s="6"/>
      <c r="DH82" s="6"/>
      <c r="DI82" s="6"/>
      <c r="DJ82" s="6"/>
      <c r="DK82" s="6"/>
      <c r="DL82" s="6"/>
    </row>
    <row r="83" spans="12:116" x14ac:dyDescent="0.25">
      <c r="L83"/>
      <c r="M83"/>
      <c r="N83"/>
      <c r="O83"/>
      <c r="P83"/>
      <c r="Q83"/>
      <c r="R83"/>
      <c r="S83"/>
      <c r="T83"/>
      <c r="U83"/>
      <c r="V83"/>
      <c r="W83"/>
      <c r="X83"/>
      <c r="Y83"/>
      <c r="Z83"/>
      <c r="AA83"/>
      <c r="AB83"/>
      <c r="AC83"/>
      <c r="AD83"/>
      <c r="AE83"/>
      <c r="AF83"/>
      <c r="AG83"/>
      <c r="AH83"/>
      <c r="AI83"/>
      <c r="AJ83"/>
      <c r="AK83"/>
      <c r="AL83"/>
      <c r="AM83"/>
      <c r="AN83"/>
      <c r="AO83"/>
      <c r="AP83"/>
      <c r="AQ83"/>
      <c r="AR83"/>
      <c r="AS83"/>
      <c r="AT83"/>
      <c r="AU83"/>
      <c r="AV83"/>
      <c r="AW83"/>
      <c r="AX83"/>
      <c r="AY83"/>
      <c r="AZ83"/>
      <c r="BA83"/>
      <c r="BB83"/>
      <c r="BC83"/>
      <c r="BD83"/>
      <c r="BE83"/>
      <c r="BF83"/>
      <c r="BG83"/>
      <c r="BH83"/>
      <c r="BI83"/>
      <c r="BJ83"/>
      <c r="BK83"/>
      <c r="BL83"/>
      <c r="BM83"/>
      <c r="BN83"/>
      <c r="BO83"/>
      <c r="BP83"/>
      <c r="BQ83"/>
      <c r="BR83"/>
      <c r="BS83"/>
      <c r="BT83"/>
      <c r="BU83"/>
      <c r="BV83"/>
      <c r="BW83"/>
      <c r="BX83"/>
      <c r="BY83"/>
      <c r="BZ83"/>
      <c r="CA83"/>
      <c r="CB83"/>
      <c r="CC83"/>
      <c r="CD83"/>
      <c r="CE83"/>
      <c r="CF83"/>
      <c r="CG83"/>
      <c r="CH83"/>
      <c r="CI83"/>
      <c r="CJ83"/>
      <c r="CK83"/>
      <c r="CL83"/>
      <c r="CM83"/>
      <c r="CN83"/>
      <c r="CO83"/>
      <c r="CP83" s="6"/>
      <c r="CQ83" s="6"/>
      <c r="CR83" s="6"/>
      <c r="CS83" s="6"/>
      <c r="CT83" s="6"/>
      <c r="CU83" s="6"/>
      <c r="CV83" s="6"/>
      <c r="CW83" s="6"/>
      <c r="CX83" s="6"/>
      <c r="CY83" s="6"/>
      <c r="CZ83" s="6"/>
      <c r="DA83" s="6"/>
      <c r="DB83" s="6"/>
      <c r="DC83" s="6"/>
      <c r="DD83" s="6"/>
      <c r="DE83" s="6"/>
      <c r="DF83" s="6"/>
      <c r="DG83" s="6"/>
      <c r="DH83" s="6"/>
      <c r="DI83" s="6"/>
      <c r="DJ83" s="6"/>
      <c r="DK83" s="6"/>
      <c r="DL83" s="6"/>
    </row>
    <row r="84" spans="12:116" x14ac:dyDescent="0.25">
      <c r="L84"/>
      <c r="M84"/>
      <c r="N84"/>
      <c r="O84"/>
      <c r="P84"/>
      <c r="Q84"/>
      <c r="R84"/>
      <c r="S84"/>
      <c r="T84"/>
      <c r="U84"/>
      <c r="V84"/>
      <c r="W84"/>
      <c r="X84"/>
      <c r="Y84"/>
      <c r="Z84"/>
      <c r="AA84"/>
      <c r="AB84"/>
      <c r="AC84"/>
      <c r="AD84"/>
      <c r="AE84"/>
      <c r="AF84"/>
      <c r="AG84"/>
      <c r="AH84"/>
      <c r="AI84"/>
      <c r="AJ84"/>
      <c r="AK84"/>
      <c r="AL84"/>
      <c r="AM84"/>
      <c r="AN84"/>
      <c r="AO84"/>
      <c r="AP84"/>
      <c r="AQ84"/>
      <c r="AR84"/>
      <c r="AS84"/>
      <c r="AT84"/>
      <c r="AU84"/>
      <c r="AV84"/>
      <c r="AW84"/>
      <c r="AX84"/>
      <c r="AY84"/>
      <c r="AZ84"/>
      <c r="BA84"/>
      <c r="BB84"/>
      <c r="BC84"/>
      <c r="BD84"/>
      <c r="BE84"/>
      <c r="BF84"/>
      <c r="BG84"/>
      <c r="BH84"/>
      <c r="BI84"/>
      <c r="BJ84"/>
      <c r="BK84"/>
      <c r="BL84"/>
      <c r="BM84"/>
      <c r="BN84"/>
      <c r="BO84"/>
      <c r="BP84"/>
      <c r="BQ84"/>
      <c r="BR84"/>
      <c r="BS84"/>
      <c r="BT84"/>
      <c r="BU84"/>
      <c r="BV84"/>
      <c r="BW84"/>
      <c r="BX84"/>
      <c r="BY84"/>
      <c r="BZ84"/>
      <c r="CA84"/>
      <c r="CB84"/>
      <c r="CC84"/>
      <c r="CD84"/>
      <c r="CE84"/>
      <c r="CF84"/>
      <c r="CG84"/>
      <c r="CH84"/>
      <c r="CI84"/>
      <c r="CJ84"/>
      <c r="CK84"/>
      <c r="CL84"/>
      <c r="CM84"/>
      <c r="CN84"/>
      <c r="CO84"/>
      <c r="CP84" s="6"/>
      <c r="CQ84" s="6"/>
      <c r="CR84" s="6"/>
      <c r="CS84" s="6"/>
      <c r="CT84" s="6"/>
      <c r="CU84" s="6"/>
      <c r="CV84" s="6"/>
      <c r="CW84" s="6"/>
      <c r="CX84" s="6"/>
      <c r="CY84" s="6"/>
      <c r="CZ84" s="6"/>
      <c r="DA84" s="6"/>
      <c r="DB84" s="6"/>
      <c r="DC84" s="6"/>
      <c r="DD84" s="6"/>
      <c r="DE84" s="6"/>
      <c r="DF84" s="6"/>
      <c r="DG84" s="6"/>
      <c r="DH84" s="6"/>
      <c r="DI84" s="6"/>
      <c r="DJ84" s="6"/>
      <c r="DK84" s="6"/>
      <c r="DL84" s="6"/>
    </row>
    <row r="85" spans="12:116" x14ac:dyDescent="0.25">
      <c r="L85"/>
      <c r="M85"/>
      <c r="N85"/>
      <c r="O85"/>
      <c r="P85"/>
      <c r="Q85"/>
      <c r="R85"/>
      <c r="S85"/>
      <c r="T85"/>
      <c r="U85"/>
      <c r="V85"/>
      <c r="W85"/>
      <c r="X85"/>
      <c r="Y85"/>
      <c r="Z85"/>
      <c r="AA85"/>
      <c r="AB85"/>
      <c r="AC85"/>
      <c r="AD85"/>
      <c r="AE85"/>
      <c r="AF85"/>
      <c r="AG85"/>
      <c r="AH85"/>
      <c r="AI85"/>
      <c r="AJ85"/>
      <c r="AK85"/>
      <c r="AL85"/>
      <c r="AM85"/>
      <c r="AN85"/>
      <c r="AO85"/>
      <c r="AP85"/>
      <c r="AQ85"/>
      <c r="AR85"/>
      <c r="AS85"/>
      <c r="AT85"/>
      <c r="AU85"/>
      <c r="AV85"/>
      <c r="AW85"/>
      <c r="AX85"/>
      <c r="AY85"/>
      <c r="AZ85"/>
      <c r="BA85"/>
      <c r="BB85"/>
      <c r="BC85"/>
      <c r="BD85"/>
      <c r="BE85"/>
      <c r="BF85"/>
      <c r="BG85"/>
      <c r="BH85"/>
      <c r="BI85"/>
      <c r="BJ85"/>
      <c r="BK85"/>
      <c r="BL85"/>
      <c r="BM85"/>
      <c r="BN85"/>
      <c r="BO85"/>
      <c r="BP85"/>
      <c r="BQ85"/>
      <c r="BR85"/>
      <c r="BS85"/>
      <c r="BT85"/>
      <c r="BU85"/>
      <c r="BV85"/>
      <c r="BW85"/>
      <c r="BX85"/>
      <c r="BY85"/>
      <c r="BZ85"/>
      <c r="CA85"/>
      <c r="CB85"/>
      <c r="CC85"/>
      <c r="CD85"/>
      <c r="CE85"/>
      <c r="CF85"/>
      <c r="CG85"/>
      <c r="CH85"/>
      <c r="CI85"/>
      <c r="CJ85"/>
      <c r="CK85"/>
      <c r="CL85"/>
      <c r="CM85"/>
      <c r="CN85"/>
      <c r="CO85"/>
      <c r="CP85" s="6"/>
      <c r="CQ85" s="6"/>
      <c r="CR85" s="6"/>
      <c r="CS85" s="6"/>
      <c r="CT85" s="6"/>
      <c r="CU85" s="6"/>
      <c r="CV85" s="6"/>
      <c r="CW85" s="6"/>
      <c r="CX85" s="6"/>
      <c r="CY85" s="6"/>
      <c r="CZ85" s="6"/>
      <c r="DA85" s="6"/>
      <c r="DB85" s="6"/>
      <c r="DC85" s="6"/>
      <c r="DD85" s="6"/>
      <c r="DE85" s="6"/>
      <c r="DF85" s="6"/>
      <c r="DG85" s="6"/>
      <c r="DH85" s="6"/>
      <c r="DI85" s="6"/>
      <c r="DJ85" s="6"/>
      <c r="DK85" s="6"/>
      <c r="DL85" s="6"/>
    </row>
    <row r="86" spans="12:116" x14ac:dyDescent="0.25">
      <c r="L86"/>
      <c r="M86"/>
      <c r="N86"/>
      <c r="O86"/>
      <c r="P86"/>
      <c r="Q86"/>
      <c r="R86"/>
      <c r="S86"/>
      <c r="T86"/>
      <c r="U86"/>
      <c r="V86"/>
      <c r="W86"/>
      <c r="X86"/>
      <c r="Y86"/>
      <c r="Z86"/>
      <c r="AA86"/>
      <c r="AB86"/>
      <c r="AC86"/>
      <c r="AD86"/>
      <c r="AE86"/>
      <c r="AF86"/>
      <c r="AG86"/>
      <c r="AH86"/>
      <c r="AI86"/>
      <c r="AJ86"/>
      <c r="AK86"/>
      <c r="AL86"/>
      <c r="AM86"/>
      <c r="AN86"/>
      <c r="AO86"/>
      <c r="AP86"/>
      <c r="AQ86"/>
      <c r="AR86"/>
      <c r="AS86"/>
      <c r="AT86"/>
      <c r="AU86"/>
      <c r="AV86"/>
      <c r="AW86"/>
      <c r="AX86"/>
      <c r="AY86"/>
      <c r="AZ86"/>
      <c r="BA86"/>
      <c r="BB86"/>
      <c r="BC86"/>
      <c r="BD86"/>
      <c r="BE86"/>
      <c r="BF86"/>
      <c r="BG86"/>
      <c r="BH86"/>
      <c r="BI86"/>
      <c r="BJ86"/>
      <c r="BK86"/>
      <c r="BL86"/>
      <c r="BM86"/>
      <c r="BN86"/>
      <c r="BO86"/>
      <c r="BP86"/>
      <c r="BQ86"/>
      <c r="BR86"/>
      <c r="BS86"/>
      <c r="BT86"/>
      <c r="BU86"/>
      <c r="BV86"/>
      <c r="BW86"/>
      <c r="BX86"/>
      <c r="BY86"/>
      <c r="BZ86"/>
      <c r="CA86"/>
      <c r="CB86"/>
      <c r="CC86"/>
      <c r="CD86"/>
      <c r="CE86"/>
      <c r="CF86"/>
      <c r="CG86"/>
      <c r="CH86"/>
      <c r="CI86"/>
      <c r="CJ86"/>
      <c r="CK86"/>
      <c r="CL86"/>
      <c r="CM86"/>
      <c r="CN86"/>
      <c r="CO86"/>
      <c r="CP86" s="6"/>
      <c r="CQ86" s="6"/>
      <c r="CR86" s="6"/>
      <c r="CS86" s="6"/>
      <c r="CT86" s="6"/>
      <c r="CU86" s="6"/>
      <c r="CV86" s="6"/>
      <c r="CW86" s="6"/>
      <c r="CX86" s="6"/>
      <c r="CY86" s="6"/>
      <c r="CZ86" s="6"/>
      <c r="DA86" s="6"/>
      <c r="DB86" s="6"/>
      <c r="DC86" s="6"/>
      <c r="DD86" s="6"/>
      <c r="DE86" s="6"/>
      <c r="DF86" s="6"/>
      <c r="DG86" s="6"/>
      <c r="DH86" s="6"/>
      <c r="DI86" s="6"/>
      <c r="DJ86" s="6"/>
      <c r="DK86" s="6"/>
      <c r="DL86" s="6"/>
    </row>
    <row r="87" spans="12:116" x14ac:dyDescent="0.25">
      <c r="L87"/>
      <c r="M87"/>
      <c r="N87"/>
      <c r="O87"/>
      <c r="P87"/>
      <c r="Q87"/>
      <c r="R87"/>
      <c r="S87"/>
      <c r="T87"/>
      <c r="U87"/>
      <c r="V87"/>
      <c r="W87"/>
      <c r="X87"/>
      <c r="Y87"/>
      <c r="Z87"/>
      <c r="AA87"/>
      <c r="AB87"/>
      <c r="AC87"/>
      <c r="AD87"/>
      <c r="AE87"/>
      <c r="AF87"/>
      <c r="AG87"/>
      <c r="AH87"/>
      <c r="AI87"/>
      <c r="AJ87"/>
      <c r="AK87"/>
      <c r="AL87"/>
      <c r="AM87"/>
      <c r="AN87"/>
      <c r="AO87"/>
      <c r="AP87"/>
      <c r="AQ87"/>
      <c r="AR87"/>
      <c r="AS87"/>
      <c r="AT87"/>
      <c r="AU87"/>
      <c r="AV87"/>
      <c r="AW87"/>
      <c r="AX87"/>
      <c r="AY87"/>
      <c r="AZ87"/>
      <c r="BA87"/>
      <c r="BB87"/>
      <c r="BC87"/>
      <c r="BD87"/>
      <c r="BE87"/>
      <c r="BF87"/>
      <c r="BG87"/>
      <c r="BH87"/>
      <c r="BI87"/>
      <c r="BJ87"/>
      <c r="BK87"/>
      <c r="BL87"/>
      <c r="BM87"/>
      <c r="BN87"/>
      <c r="BO87"/>
      <c r="BP87"/>
      <c r="BQ87"/>
      <c r="BR87"/>
      <c r="BS87"/>
      <c r="BT87"/>
      <c r="BU87"/>
      <c r="BV87"/>
      <c r="BW87"/>
      <c r="BX87"/>
      <c r="BY87"/>
      <c r="BZ87"/>
      <c r="CA87"/>
      <c r="CB87"/>
      <c r="CC87"/>
      <c r="CD87"/>
      <c r="CE87"/>
      <c r="CF87"/>
      <c r="CG87"/>
      <c r="CH87"/>
      <c r="CI87"/>
      <c r="CJ87"/>
      <c r="CK87"/>
      <c r="CL87"/>
      <c r="CM87"/>
      <c r="CN87"/>
      <c r="CO87"/>
      <c r="CP87" s="6"/>
      <c r="CQ87" s="6"/>
      <c r="CR87" s="6"/>
      <c r="CS87" s="6"/>
      <c r="CT87" s="6"/>
      <c r="CU87" s="6"/>
      <c r="CV87" s="6"/>
      <c r="CW87" s="6"/>
      <c r="CX87" s="6"/>
      <c r="CY87" s="6"/>
      <c r="CZ87" s="6"/>
      <c r="DA87" s="6"/>
      <c r="DB87" s="6"/>
      <c r="DC87" s="6"/>
      <c r="DD87" s="6"/>
      <c r="DE87" s="6"/>
      <c r="DF87" s="6"/>
      <c r="DG87" s="6"/>
      <c r="DH87" s="6"/>
      <c r="DI87" s="6"/>
      <c r="DJ87" s="6"/>
      <c r="DK87" s="6"/>
      <c r="DL87" s="6"/>
    </row>
    <row r="88" spans="12:116" x14ac:dyDescent="0.25">
      <c r="L88"/>
      <c r="M88"/>
      <c r="N88"/>
      <c r="O88"/>
      <c r="P88"/>
      <c r="Q88"/>
      <c r="R88"/>
      <c r="S88"/>
      <c r="T88"/>
      <c r="U88"/>
      <c r="V88"/>
      <c r="W88"/>
      <c r="X88"/>
      <c r="Y88"/>
      <c r="Z88"/>
      <c r="AA88"/>
      <c r="AB88"/>
      <c r="AC88"/>
      <c r="AD88"/>
      <c r="AE88"/>
      <c r="AF88"/>
      <c r="AG88"/>
      <c r="AH88"/>
      <c r="AI88"/>
      <c r="AJ88"/>
      <c r="AK88"/>
      <c r="AL88"/>
      <c r="AM88"/>
      <c r="AN88"/>
      <c r="AO88"/>
      <c r="AP88"/>
      <c r="AQ88"/>
      <c r="AR88"/>
      <c r="AS88"/>
      <c r="AT88"/>
      <c r="AU88"/>
      <c r="AV88"/>
      <c r="AW88"/>
      <c r="AX88"/>
      <c r="AY88"/>
      <c r="AZ88"/>
      <c r="BA88"/>
      <c r="BB88"/>
      <c r="BC88"/>
      <c r="BD88"/>
      <c r="BE88"/>
      <c r="BF88"/>
      <c r="BG88"/>
      <c r="BH88"/>
      <c r="BI88"/>
      <c r="BJ88"/>
      <c r="BK88"/>
      <c r="BL88"/>
      <c r="BM88"/>
      <c r="BN88"/>
      <c r="BO88"/>
      <c r="BP88"/>
      <c r="BQ88"/>
      <c r="BR88"/>
      <c r="BS88"/>
      <c r="BT88"/>
      <c r="BU88"/>
      <c r="BV88"/>
      <c r="BW88"/>
      <c r="BX88"/>
      <c r="BY88"/>
      <c r="BZ88"/>
      <c r="CA88"/>
      <c r="CB88"/>
      <c r="CC88"/>
      <c r="CD88"/>
      <c r="CE88"/>
      <c r="CF88"/>
      <c r="CG88"/>
      <c r="CH88"/>
      <c r="CI88"/>
      <c r="CJ88"/>
      <c r="CK88"/>
      <c r="CL88"/>
      <c r="CM88"/>
      <c r="CN88"/>
      <c r="CO88"/>
      <c r="CP88" s="6"/>
      <c r="CQ88" s="6"/>
      <c r="CR88" s="6"/>
      <c r="CS88" s="6"/>
      <c r="CT88" s="6"/>
      <c r="CU88" s="6"/>
      <c r="CV88" s="6"/>
      <c r="CW88" s="6"/>
      <c r="CX88" s="6"/>
      <c r="CY88" s="6"/>
      <c r="CZ88" s="6"/>
      <c r="DA88" s="6"/>
      <c r="DB88" s="6"/>
      <c r="DC88" s="6"/>
      <c r="DD88" s="6"/>
      <c r="DE88" s="6"/>
      <c r="DF88" s="6"/>
      <c r="DG88" s="6"/>
      <c r="DH88" s="6"/>
      <c r="DI88" s="6"/>
      <c r="DJ88" s="6"/>
      <c r="DK88" s="6"/>
      <c r="DL88" s="6"/>
    </row>
    <row r="89" spans="12:116" x14ac:dyDescent="0.25">
      <c r="L89"/>
      <c r="M89"/>
      <c r="N89"/>
      <c r="O89"/>
      <c r="P89"/>
      <c r="Q89"/>
      <c r="R89"/>
      <c r="S89"/>
      <c r="T89"/>
      <c r="U89"/>
      <c r="V89"/>
      <c r="W89"/>
      <c r="X89"/>
      <c r="Y89"/>
      <c r="Z89"/>
      <c r="AA89"/>
      <c r="AB89"/>
      <c r="AC89"/>
      <c r="AD89"/>
      <c r="AE89"/>
      <c r="AF89"/>
      <c r="AG89"/>
      <c r="AH89"/>
      <c r="AI89"/>
      <c r="AJ89"/>
      <c r="AK89"/>
      <c r="AL89"/>
      <c r="AM89"/>
      <c r="AN89"/>
      <c r="AO89"/>
      <c r="AP89"/>
      <c r="AQ89"/>
      <c r="AR89"/>
      <c r="AS89"/>
      <c r="AT89"/>
      <c r="AU89"/>
      <c r="AV89"/>
      <c r="AW89"/>
      <c r="AX89"/>
      <c r="AY89"/>
      <c r="AZ89"/>
      <c r="BA89"/>
      <c r="BB89"/>
      <c r="BC89"/>
      <c r="BD89"/>
      <c r="BE89"/>
      <c r="BF89"/>
      <c r="BG89"/>
      <c r="BH89"/>
      <c r="BI89"/>
      <c r="BJ89"/>
      <c r="BK89"/>
      <c r="BL89"/>
      <c r="BM89"/>
      <c r="BN89"/>
      <c r="BO89"/>
      <c r="BP89"/>
      <c r="BQ89"/>
      <c r="BR89"/>
      <c r="BS89"/>
      <c r="BT89"/>
      <c r="BU89"/>
      <c r="BV89"/>
      <c r="BW89"/>
      <c r="BX89"/>
      <c r="BY89"/>
      <c r="BZ89"/>
      <c r="CA89"/>
      <c r="CB89"/>
      <c r="CC89"/>
      <c r="CD89"/>
      <c r="CE89"/>
      <c r="CF89"/>
      <c r="CG89"/>
      <c r="CH89"/>
      <c r="CI89"/>
      <c r="CJ89"/>
      <c r="CK89"/>
      <c r="CL89"/>
      <c r="CM89"/>
      <c r="CN89"/>
      <c r="CO89"/>
      <c r="CP89" s="6"/>
      <c r="CQ89" s="6"/>
      <c r="CR89" s="6"/>
      <c r="CS89" s="6"/>
      <c r="CT89" s="6"/>
      <c r="CU89" s="6"/>
      <c r="CV89" s="6"/>
      <c r="CW89" s="6"/>
      <c r="CX89" s="6"/>
      <c r="CY89" s="6"/>
      <c r="CZ89" s="6"/>
      <c r="DA89" s="6"/>
      <c r="DB89" s="6"/>
      <c r="DC89" s="6"/>
      <c r="DD89" s="6"/>
      <c r="DE89" s="6"/>
      <c r="DF89" s="6"/>
      <c r="DG89" s="6"/>
      <c r="DH89" s="6"/>
      <c r="DI89" s="6"/>
      <c r="DJ89" s="6"/>
      <c r="DK89" s="6"/>
      <c r="DL89" s="6"/>
    </row>
    <row r="90" spans="12:116" x14ac:dyDescent="0.25">
      <c r="L90"/>
      <c r="M90"/>
      <c r="N90"/>
      <c r="O90"/>
      <c r="P90"/>
      <c r="Q90"/>
      <c r="R90"/>
      <c r="S90"/>
      <c r="T90"/>
      <c r="U90"/>
      <c r="V90"/>
      <c r="W90"/>
      <c r="X90"/>
      <c r="Y90"/>
      <c r="Z90"/>
      <c r="AA90"/>
      <c r="AB90"/>
      <c r="AC90"/>
      <c r="AD90"/>
      <c r="AE90"/>
      <c r="AF90"/>
      <c r="AG90"/>
      <c r="AH90"/>
      <c r="AI90"/>
      <c r="AJ90"/>
      <c r="AK90"/>
      <c r="AL90"/>
      <c r="AM90"/>
      <c r="AN90"/>
      <c r="AO90"/>
      <c r="AP90"/>
      <c r="AQ90"/>
      <c r="AR90"/>
      <c r="AS90"/>
      <c r="AT90"/>
      <c r="AU90"/>
      <c r="AV90"/>
      <c r="AW90"/>
      <c r="AX90"/>
      <c r="AY90"/>
      <c r="AZ90"/>
      <c r="BA90"/>
      <c r="BB90"/>
      <c r="BC90"/>
      <c r="BD90"/>
      <c r="BE90"/>
      <c r="BF90"/>
      <c r="BG90"/>
      <c r="BH90"/>
      <c r="BI90"/>
      <c r="BJ90"/>
      <c r="BK90"/>
      <c r="BL90"/>
      <c r="BM90"/>
      <c r="BN90"/>
      <c r="BO90"/>
      <c r="BP90"/>
      <c r="BQ90"/>
      <c r="BR90"/>
      <c r="BS90"/>
      <c r="BT90"/>
      <c r="BU90"/>
      <c r="BV90"/>
      <c r="BW90"/>
      <c r="BX90"/>
      <c r="BY90"/>
      <c r="BZ90"/>
      <c r="CA90"/>
      <c r="CB90"/>
      <c r="CC90"/>
      <c r="CD90"/>
      <c r="CE90"/>
      <c r="CF90"/>
      <c r="CG90"/>
      <c r="CH90"/>
      <c r="CI90"/>
      <c r="CJ90"/>
      <c r="CK90"/>
      <c r="CL90"/>
      <c r="CM90"/>
      <c r="CN90"/>
      <c r="CO90"/>
      <c r="CP90" s="6"/>
      <c r="CQ90" s="6"/>
      <c r="CR90" s="6"/>
      <c r="CS90" s="6"/>
      <c r="CT90" s="6"/>
      <c r="CU90" s="6"/>
      <c r="CV90" s="6"/>
      <c r="CW90" s="6"/>
      <c r="CX90" s="6"/>
      <c r="CY90" s="6"/>
      <c r="CZ90" s="6"/>
      <c r="DA90" s="6"/>
      <c r="DB90" s="6"/>
      <c r="DC90" s="6"/>
      <c r="DD90" s="6"/>
      <c r="DE90" s="6"/>
      <c r="DF90" s="6"/>
      <c r="DG90" s="6"/>
      <c r="DH90" s="6"/>
      <c r="DI90" s="6"/>
      <c r="DJ90" s="6"/>
      <c r="DK90" s="6"/>
      <c r="DL90" s="6"/>
    </row>
    <row r="91" spans="12:116" x14ac:dyDescent="0.25">
      <c r="L91"/>
      <c r="M91"/>
      <c r="N91"/>
      <c r="O91"/>
      <c r="P91"/>
      <c r="Q91"/>
      <c r="R91"/>
      <c r="S91"/>
      <c r="T91"/>
      <c r="U91"/>
      <c r="V91"/>
      <c r="W91"/>
      <c r="X91"/>
      <c r="Y91"/>
      <c r="Z91"/>
      <c r="AA91"/>
      <c r="AB91"/>
      <c r="AC91"/>
      <c r="AD91"/>
      <c r="AE91"/>
      <c r="AF91"/>
      <c r="AG91"/>
      <c r="AH91"/>
      <c r="AI91"/>
      <c r="AJ91"/>
      <c r="AK91"/>
      <c r="AL91"/>
      <c r="AM91"/>
      <c r="AN91"/>
      <c r="AO91"/>
      <c r="AP91"/>
      <c r="AQ91"/>
      <c r="AR91"/>
      <c r="AS91"/>
      <c r="AT91"/>
      <c r="AU91"/>
      <c r="AV91"/>
      <c r="AW91"/>
      <c r="AX91"/>
      <c r="AY91"/>
      <c r="AZ91"/>
      <c r="BA91"/>
      <c r="BB91"/>
      <c r="BC91"/>
      <c r="BD91"/>
      <c r="BE91"/>
      <c r="BF91"/>
      <c r="BG91"/>
      <c r="BH91"/>
      <c r="BI91"/>
      <c r="BJ91"/>
      <c r="BK91"/>
      <c r="BL91"/>
      <c r="BM91"/>
      <c r="BN91"/>
      <c r="BO91"/>
      <c r="BP91"/>
      <c r="BQ91"/>
      <c r="BR91"/>
      <c r="BS91"/>
      <c r="BT91"/>
      <c r="BU91"/>
      <c r="BV91"/>
      <c r="BW91"/>
      <c r="BX91"/>
      <c r="BY91"/>
      <c r="BZ91"/>
      <c r="CA91"/>
      <c r="CB91"/>
      <c r="CC91"/>
      <c r="CD91"/>
      <c r="CE91"/>
      <c r="CF91"/>
      <c r="CG91"/>
      <c r="CH91"/>
      <c r="CI91"/>
      <c r="CJ91"/>
      <c r="CK91"/>
      <c r="CL91"/>
      <c r="CM91"/>
      <c r="CN91"/>
      <c r="CO91"/>
      <c r="CP91" s="6"/>
      <c r="CQ91" s="6"/>
      <c r="CR91" s="6"/>
      <c r="CS91" s="6"/>
      <c r="CT91" s="6"/>
      <c r="CU91" s="6"/>
      <c r="CV91" s="6"/>
      <c r="CW91" s="6"/>
      <c r="CX91" s="6"/>
      <c r="CY91" s="6"/>
      <c r="CZ91" s="6"/>
      <c r="DA91" s="6"/>
      <c r="DB91" s="6"/>
      <c r="DC91" s="6"/>
      <c r="DD91" s="6"/>
      <c r="DE91" s="6"/>
      <c r="DF91" s="6"/>
      <c r="DG91" s="6"/>
      <c r="DH91" s="6"/>
      <c r="DI91" s="6"/>
      <c r="DJ91" s="6"/>
      <c r="DK91" s="6"/>
      <c r="DL91" s="6"/>
    </row>
    <row r="92" spans="12:116" x14ac:dyDescent="0.25">
      <c r="L92"/>
      <c r="M92"/>
      <c r="N92"/>
      <c r="O92"/>
      <c r="P92"/>
      <c r="Q92"/>
      <c r="R92"/>
      <c r="S92"/>
      <c r="T92"/>
      <c r="U92"/>
      <c r="V92"/>
      <c r="W92"/>
      <c r="X92"/>
      <c r="Y92"/>
      <c r="Z92"/>
      <c r="AA92"/>
      <c r="AB92"/>
      <c r="AC92"/>
      <c r="AD92"/>
      <c r="AE92"/>
      <c r="AF92"/>
      <c r="AG92"/>
      <c r="AH92"/>
      <c r="AI92"/>
      <c r="AJ92"/>
      <c r="AK92"/>
      <c r="AL92"/>
      <c r="AM92"/>
      <c r="AN92"/>
      <c r="AO92"/>
      <c r="AP92"/>
      <c r="AQ92"/>
      <c r="AR92"/>
      <c r="AS92"/>
      <c r="AT92"/>
      <c r="AU92"/>
      <c r="AV92"/>
      <c r="AW92"/>
      <c r="AX92"/>
      <c r="AY92"/>
      <c r="AZ92"/>
      <c r="BA92"/>
      <c r="BB92"/>
      <c r="BC92"/>
      <c r="BD92"/>
      <c r="BE92"/>
      <c r="BF92"/>
      <c r="BG92"/>
      <c r="BH92"/>
      <c r="BI92"/>
      <c r="BJ92"/>
      <c r="BK92"/>
      <c r="BL92"/>
      <c r="BM92"/>
      <c r="BN92"/>
      <c r="BO92"/>
      <c r="BP92"/>
      <c r="BQ92"/>
      <c r="BR92"/>
      <c r="BS92"/>
      <c r="BT92"/>
      <c r="BU92"/>
      <c r="BV92"/>
      <c r="BW92"/>
      <c r="BX92"/>
      <c r="BY92"/>
      <c r="BZ92"/>
      <c r="CA92"/>
      <c r="CB92"/>
      <c r="CC92"/>
      <c r="CD92"/>
      <c r="CE92"/>
      <c r="CF92"/>
      <c r="CG92"/>
      <c r="CH92"/>
      <c r="CI92"/>
      <c r="CJ92"/>
      <c r="CK92"/>
      <c r="CL92"/>
      <c r="CM92"/>
      <c r="CN92"/>
      <c r="CO92"/>
      <c r="CP92" s="6"/>
      <c r="CQ92" s="6"/>
      <c r="CR92" s="6"/>
      <c r="CS92" s="6"/>
      <c r="CT92" s="6"/>
      <c r="CU92" s="6"/>
      <c r="CV92" s="6"/>
      <c r="CW92" s="6"/>
      <c r="CX92" s="6"/>
      <c r="CY92" s="6"/>
      <c r="CZ92" s="6"/>
      <c r="DA92" s="6"/>
      <c r="DB92" s="6"/>
      <c r="DC92" s="6"/>
      <c r="DD92" s="6"/>
      <c r="DE92" s="6"/>
      <c r="DF92" s="6"/>
      <c r="DG92" s="6"/>
      <c r="DH92" s="6"/>
      <c r="DI92" s="6"/>
      <c r="DJ92" s="6"/>
      <c r="DK92" s="6"/>
      <c r="DL92" s="6"/>
    </row>
    <row r="93" spans="12:116" x14ac:dyDescent="0.25">
      <c r="L93"/>
      <c r="M93"/>
      <c r="N93"/>
      <c r="O93"/>
      <c r="P93"/>
      <c r="Q93"/>
      <c r="R93"/>
      <c r="S93"/>
      <c r="T93"/>
      <c r="U93"/>
      <c r="V93"/>
      <c r="W93"/>
      <c r="X93"/>
      <c r="Y93"/>
      <c r="Z93"/>
      <c r="AA93"/>
      <c r="AB93"/>
      <c r="AC93"/>
      <c r="AD93"/>
      <c r="AE93"/>
      <c r="AF93"/>
      <c r="AG93"/>
      <c r="AH93"/>
      <c r="AI93"/>
      <c r="AJ93"/>
      <c r="AK93"/>
      <c r="AL93"/>
      <c r="AM93"/>
      <c r="AN93"/>
      <c r="AO93"/>
      <c r="AP93"/>
      <c r="AQ93"/>
      <c r="AR93"/>
      <c r="AS93"/>
      <c r="AT93"/>
      <c r="AU93"/>
      <c r="AV93"/>
      <c r="AW93"/>
      <c r="AX93"/>
      <c r="AY93"/>
      <c r="AZ93"/>
      <c r="BA93"/>
      <c r="BB93"/>
      <c r="BC93"/>
      <c r="BD93"/>
      <c r="BE93"/>
      <c r="BF93"/>
      <c r="BG93"/>
      <c r="BH93"/>
      <c r="BI93"/>
      <c r="BJ93"/>
      <c r="BK93"/>
      <c r="BL93"/>
      <c r="BM93"/>
      <c r="BN93"/>
      <c r="BO93"/>
      <c r="BP93"/>
      <c r="BQ93"/>
      <c r="BR93"/>
      <c r="BS93"/>
      <c r="BT93"/>
      <c r="BU93"/>
      <c r="BV93"/>
      <c r="BW93"/>
      <c r="BX93"/>
      <c r="BY93"/>
      <c r="BZ93"/>
      <c r="CA93"/>
      <c r="CB93"/>
      <c r="CC93"/>
      <c r="CD93"/>
      <c r="CE93"/>
      <c r="CF93"/>
      <c r="CG93"/>
      <c r="CH93"/>
      <c r="CI93"/>
      <c r="CJ93"/>
      <c r="CK93"/>
      <c r="CL93"/>
      <c r="CM93"/>
      <c r="CN93"/>
      <c r="CO93"/>
      <c r="CP93" s="6"/>
      <c r="CQ93" s="6"/>
      <c r="CR93" s="6"/>
      <c r="CS93" s="6"/>
      <c r="CT93" s="6"/>
      <c r="CU93" s="6"/>
      <c r="CV93" s="6"/>
      <c r="CW93" s="6"/>
      <c r="CX93" s="6"/>
      <c r="CY93" s="6"/>
      <c r="CZ93" s="6"/>
      <c r="DA93" s="6"/>
      <c r="DB93" s="6"/>
      <c r="DC93" s="6"/>
      <c r="DD93" s="6"/>
      <c r="DE93" s="6"/>
      <c r="DF93" s="6"/>
      <c r="DG93" s="6"/>
      <c r="DH93" s="6"/>
      <c r="DI93" s="6"/>
      <c r="DJ93" s="6"/>
      <c r="DK93" s="6"/>
      <c r="DL93" s="6"/>
    </row>
    <row r="94" spans="12:116" x14ac:dyDescent="0.25">
      <c r="L94"/>
      <c r="M94"/>
      <c r="N94"/>
      <c r="O94"/>
      <c r="P94"/>
      <c r="Q94"/>
      <c r="R94"/>
      <c r="S94"/>
      <c r="T94"/>
      <c r="U94"/>
      <c r="V94"/>
      <c r="W94"/>
      <c r="X94"/>
      <c r="Y94"/>
      <c r="Z94"/>
      <c r="AA94"/>
      <c r="AB94"/>
      <c r="AC94"/>
      <c r="AD94"/>
      <c r="AE94"/>
      <c r="AF94"/>
      <c r="AG94"/>
      <c r="AH94"/>
      <c r="AI94"/>
      <c r="AJ94"/>
      <c r="AK94"/>
      <c r="AL94"/>
      <c r="AM94"/>
      <c r="AN94"/>
      <c r="AO94"/>
      <c r="AP94"/>
      <c r="AQ94"/>
      <c r="AR94"/>
      <c r="AS94"/>
      <c r="AT94"/>
      <c r="AU94"/>
      <c r="AV94"/>
      <c r="AW94"/>
      <c r="AX94"/>
      <c r="AY94"/>
      <c r="AZ94"/>
      <c r="BA94"/>
      <c r="BB94"/>
      <c r="BC94"/>
      <c r="BD94"/>
      <c r="BE94"/>
      <c r="BF94"/>
      <c r="BG94"/>
      <c r="BH94"/>
      <c r="BI94"/>
      <c r="BJ94"/>
      <c r="BK94"/>
      <c r="BL94"/>
      <c r="BM94"/>
      <c r="BN94"/>
      <c r="BO94"/>
      <c r="BP94"/>
      <c r="BQ94"/>
      <c r="BR94"/>
      <c r="BS94"/>
      <c r="BT94"/>
      <c r="BU94"/>
      <c r="BV94"/>
      <c r="BW94"/>
      <c r="BX94"/>
      <c r="BY94"/>
      <c r="BZ94"/>
      <c r="CA94"/>
      <c r="CB94"/>
      <c r="CC94"/>
      <c r="CD94"/>
      <c r="CE94"/>
      <c r="CF94"/>
      <c r="CG94"/>
      <c r="CH94"/>
      <c r="CI94"/>
      <c r="CJ94"/>
      <c r="CK94"/>
      <c r="CL94"/>
      <c r="CM94"/>
      <c r="CN94"/>
      <c r="CO94"/>
      <c r="CP94" s="6"/>
      <c r="CQ94" s="6"/>
      <c r="CR94" s="6"/>
      <c r="CS94" s="6"/>
      <c r="CT94" s="6"/>
      <c r="CU94" s="6"/>
      <c r="CV94" s="6"/>
      <c r="CW94" s="6"/>
      <c r="CX94" s="6"/>
      <c r="CY94" s="6"/>
      <c r="CZ94" s="6"/>
      <c r="DA94" s="6"/>
      <c r="DB94" s="6"/>
      <c r="DC94" s="6"/>
      <c r="DD94" s="6"/>
      <c r="DE94" s="6"/>
      <c r="DF94" s="6"/>
      <c r="DG94" s="6"/>
      <c r="DH94" s="6"/>
      <c r="DI94" s="6"/>
      <c r="DJ94" s="6"/>
      <c r="DK94" s="6"/>
      <c r="DL94" s="6"/>
    </row>
    <row r="95" spans="12:116" x14ac:dyDescent="0.25">
      <c r="L95"/>
      <c r="M95"/>
      <c r="N95"/>
      <c r="O95"/>
      <c r="P95"/>
      <c r="Q95"/>
      <c r="R95"/>
      <c r="S95"/>
      <c r="T95"/>
      <c r="U95"/>
      <c r="V95"/>
      <c r="W95"/>
      <c r="X95"/>
      <c r="Y95"/>
      <c r="Z95"/>
      <c r="AA95"/>
      <c r="AB95"/>
      <c r="AC95"/>
      <c r="AD95"/>
      <c r="AE95"/>
      <c r="AF95"/>
      <c r="AG95"/>
      <c r="AH95"/>
      <c r="AI95"/>
      <c r="AJ95"/>
      <c r="AK95"/>
      <c r="AL95"/>
      <c r="AM95"/>
      <c r="AN95"/>
      <c r="AO95"/>
      <c r="AP95"/>
      <c r="AQ95"/>
      <c r="AR95"/>
      <c r="AS95"/>
      <c r="AT95"/>
      <c r="AU95"/>
      <c r="AV95"/>
      <c r="AW95"/>
      <c r="AX95"/>
      <c r="AY95"/>
      <c r="AZ95"/>
      <c r="BA95"/>
      <c r="BB95"/>
      <c r="BC95"/>
      <c r="BD95"/>
      <c r="BE95"/>
      <c r="BF95"/>
      <c r="BG95"/>
      <c r="BH95"/>
      <c r="BI95"/>
      <c r="BJ95"/>
      <c r="BK95"/>
      <c r="BL95"/>
      <c r="BM95"/>
      <c r="BN95"/>
      <c r="BO95"/>
      <c r="BP95"/>
      <c r="BQ95"/>
      <c r="BR95"/>
      <c r="BS95"/>
      <c r="BT95"/>
      <c r="BU95"/>
      <c r="BV95"/>
      <c r="BW95"/>
      <c r="BX95"/>
      <c r="BY95"/>
      <c r="BZ95"/>
      <c r="CA95"/>
      <c r="CB95"/>
      <c r="CC95"/>
      <c r="CD95"/>
      <c r="CE95"/>
      <c r="CF95"/>
      <c r="CG95"/>
      <c r="CH95"/>
      <c r="CI95"/>
      <c r="CJ95"/>
      <c r="CK95"/>
      <c r="CL95"/>
      <c r="CM95"/>
      <c r="CN95"/>
      <c r="CO95"/>
      <c r="CP95" s="6"/>
      <c r="CQ95" s="6"/>
      <c r="CR95" s="6"/>
      <c r="CS95" s="6"/>
      <c r="CT95" s="6"/>
      <c r="CU95" s="6"/>
      <c r="CV95" s="6"/>
      <c r="CW95" s="6"/>
      <c r="CX95" s="6"/>
      <c r="CY95" s="6"/>
      <c r="CZ95" s="6"/>
      <c r="DA95" s="6"/>
      <c r="DB95" s="6"/>
      <c r="DC95" s="6"/>
      <c r="DD95" s="6"/>
      <c r="DE95" s="6"/>
      <c r="DF95" s="6"/>
      <c r="DG95" s="6"/>
      <c r="DH95" s="6"/>
      <c r="DI95" s="6"/>
      <c r="DJ95" s="6"/>
      <c r="DK95" s="6"/>
      <c r="DL95" s="6"/>
    </row>
    <row r="96" spans="12:116" x14ac:dyDescent="0.25">
      <c r="L96"/>
      <c r="M96"/>
      <c r="N96"/>
      <c r="O96"/>
      <c r="P96"/>
      <c r="Q96"/>
      <c r="R96"/>
      <c r="S96"/>
      <c r="T96"/>
      <c r="U96"/>
      <c r="V96"/>
      <c r="W96"/>
      <c r="X96"/>
      <c r="Y96"/>
      <c r="Z96"/>
      <c r="AA96"/>
      <c r="AB96"/>
      <c r="AC96"/>
      <c r="AD96"/>
      <c r="AE96"/>
      <c r="AF96"/>
      <c r="AG96"/>
      <c r="AH96"/>
      <c r="AI96"/>
      <c r="AJ96"/>
      <c r="AK96"/>
      <c r="AL96"/>
      <c r="AM96"/>
      <c r="AN96"/>
      <c r="AO96"/>
      <c r="AP96"/>
      <c r="AQ96"/>
      <c r="AR96"/>
      <c r="AS96"/>
      <c r="AT96"/>
      <c r="AU96"/>
      <c r="AV96"/>
      <c r="AW96"/>
      <c r="AX96"/>
      <c r="AY96"/>
      <c r="AZ96"/>
      <c r="BA96"/>
      <c r="BB96"/>
      <c r="BC96"/>
      <c r="BD96"/>
      <c r="BE96"/>
      <c r="BF96"/>
      <c r="BG96"/>
      <c r="BH96"/>
      <c r="BI96"/>
      <c r="BJ96"/>
      <c r="BK96"/>
      <c r="BL96"/>
      <c r="BM96"/>
      <c r="BN96"/>
      <c r="BO96"/>
      <c r="BP96"/>
      <c r="BQ96"/>
      <c r="BR96"/>
      <c r="BS96"/>
      <c r="BT96"/>
      <c r="BU96"/>
      <c r="BV96"/>
      <c r="BW96"/>
      <c r="BX96"/>
      <c r="BY96"/>
      <c r="BZ96"/>
      <c r="CA96"/>
      <c r="CB96"/>
      <c r="CC96"/>
      <c r="CD96"/>
      <c r="CE96"/>
      <c r="CF96"/>
      <c r="CG96"/>
      <c r="CH96"/>
      <c r="CI96"/>
      <c r="CJ96"/>
      <c r="CK96"/>
      <c r="CL96"/>
      <c r="CM96"/>
      <c r="CN96"/>
      <c r="CO96"/>
      <c r="CP96" s="6"/>
      <c r="CQ96" s="6"/>
      <c r="CR96" s="6"/>
      <c r="CS96" s="6"/>
      <c r="CT96" s="6"/>
      <c r="CU96" s="6"/>
      <c r="CV96" s="6"/>
      <c r="CW96" s="6"/>
      <c r="CX96" s="6"/>
      <c r="CY96" s="6"/>
      <c r="CZ96" s="6"/>
      <c r="DA96" s="6"/>
      <c r="DB96" s="6"/>
      <c r="DC96" s="6"/>
      <c r="DD96" s="6"/>
      <c r="DE96" s="6"/>
      <c r="DF96" s="6"/>
      <c r="DG96" s="6"/>
      <c r="DH96" s="6"/>
      <c r="DI96" s="6"/>
      <c r="DJ96" s="6"/>
      <c r="DK96" s="6"/>
      <c r="DL96" s="6"/>
    </row>
    <row r="97" spans="12:116" x14ac:dyDescent="0.25">
      <c r="L97"/>
      <c r="M97"/>
      <c r="N97"/>
      <c r="O97"/>
      <c r="P97"/>
      <c r="Q97"/>
      <c r="R97"/>
      <c r="S97"/>
      <c r="T97"/>
      <c r="U97"/>
      <c r="V97"/>
      <c r="W97"/>
      <c r="X97"/>
      <c r="Y97"/>
      <c r="Z97"/>
      <c r="AA97"/>
      <c r="AB97"/>
      <c r="AC97"/>
      <c r="AD97"/>
      <c r="AE97"/>
      <c r="AF97"/>
      <c r="AG97"/>
      <c r="AH97"/>
      <c r="AI97"/>
      <c r="AJ97"/>
      <c r="AK97"/>
      <c r="AL97"/>
      <c r="AM97"/>
      <c r="AN97"/>
      <c r="AO97"/>
      <c r="AP97"/>
      <c r="AQ97"/>
      <c r="AR97"/>
      <c r="AS97"/>
      <c r="AT97"/>
      <c r="AU97"/>
      <c r="AV97"/>
      <c r="AW97"/>
      <c r="AX97"/>
      <c r="AY97"/>
      <c r="AZ97"/>
      <c r="BA97"/>
      <c r="BB97"/>
      <c r="BC97"/>
      <c r="BD97"/>
      <c r="BE97"/>
      <c r="BF97"/>
      <c r="BG97"/>
      <c r="BH97"/>
      <c r="BI97"/>
      <c r="BJ97"/>
      <c r="BK97"/>
      <c r="BL97"/>
      <c r="BM97"/>
      <c r="BN97"/>
      <c r="BO97"/>
      <c r="BP97"/>
      <c r="BQ97"/>
      <c r="BR97"/>
      <c r="BS97"/>
      <c r="BT97"/>
      <c r="BU97"/>
      <c r="BV97"/>
      <c r="BW97"/>
      <c r="BX97"/>
      <c r="BY97"/>
      <c r="BZ97"/>
      <c r="CA97"/>
      <c r="CB97"/>
      <c r="CC97"/>
      <c r="CD97"/>
      <c r="CE97"/>
      <c r="CF97"/>
      <c r="CG97"/>
      <c r="CH97"/>
      <c r="CI97"/>
      <c r="CJ97"/>
      <c r="CK97"/>
      <c r="CL97"/>
      <c r="CM97"/>
      <c r="CN97"/>
      <c r="CO97"/>
      <c r="CP97" s="6"/>
      <c r="CQ97" s="6"/>
      <c r="CR97" s="6"/>
      <c r="CS97" s="6"/>
      <c r="CT97" s="6"/>
      <c r="CU97" s="6"/>
      <c r="CV97" s="6"/>
      <c r="CW97" s="6"/>
      <c r="CX97" s="6"/>
      <c r="CY97" s="6"/>
      <c r="CZ97" s="6"/>
      <c r="DA97" s="6"/>
      <c r="DB97" s="6"/>
      <c r="DC97" s="6"/>
      <c r="DD97" s="6"/>
      <c r="DE97" s="6"/>
      <c r="DF97" s="6"/>
      <c r="DG97" s="6"/>
      <c r="DH97" s="6"/>
      <c r="DI97" s="6"/>
      <c r="DJ97" s="6"/>
      <c r="DK97" s="6"/>
      <c r="DL97" s="6"/>
    </row>
    <row r="98" spans="12:116" x14ac:dyDescent="0.25">
      <c r="L98"/>
      <c r="M98"/>
      <c r="N98"/>
      <c r="O98"/>
      <c r="P98"/>
      <c r="Q98"/>
      <c r="R98"/>
      <c r="S98"/>
      <c r="T98"/>
      <c r="U98"/>
      <c r="V98"/>
      <c r="W98"/>
      <c r="X98"/>
      <c r="Y98"/>
      <c r="Z98"/>
      <c r="AA98"/>
      <c r="AB98"/>
      <c r="AC98"/>
      <c r="AD98"/>
      <c r="AE98"/>
      <c r="AF98"/>
      <c r="AG98"/>
      <c r="AH98"/>
      <c r="AI98"/>
      <c r="AJ98"/>
      <c r="AK98"/>
      <c r="AL98"/>
      <c r="AM98"/>
      <c r="AN98"/>
      <c r="AO98"/>
      <c r="AP98"/>
      <c r="AQ98"/>
      <c r="AR98"/>
      <c r="AS98"/>
      <c r="AT98"/>
      <c r="AU98"/>
      <c r="AV98"/>
      <c r="AW98"/>
      <c r="AX98"/>
      <c r="AY98"/>
      <c r="AZ98"/>
      <c r="BA98"/>
      <c r="BB98"/>
      <c r="BC98"/>
      <c r="BD98"/>
      <c r="BE98"/>
      <c r="BF98"/>
      <c r="BG98"/>
      <c r="BH98"/>
      <c r="BI98"/>
      <c r="BJ98"/>
      <c r="BK98"/>
      <c r="BL98"/>
      <c r="BM98"/>
      <c r="BN98"/>
      <c r="BO98"/>
      <c r="BP98"/>
      <c r="BQ98"/>
      <c r="BR98"/>
      <c r="BS98"/>
      <c r="BT98"/>
      <c r="BU98"/>
      <c r="BV98"/>
      <c r="BW98"/>
      <c r="BX98"/>
      <c r="BY98"/>
      <c r="BZ98"/>
      <c r="CA98"/>
      <c r="CB98"/>
      <c r="CC98"/>
      <c r="CD98"/>
      <c r="CE98"/>
      <c r="CF98"/>
      <c r="CG98"/>
      <c r="CH98"/>
      <c r="CI98"/>
      <c r="CJ98"/>
      <c r="CK98"/>
      <c r="CL98"/>
      <c r="CM98"/>
      <c r="CN98"/>
      <c r="CO98"/>
      <c r="CP98" s="6"/>
      <c r="CQ98" s="6"/>
      <c r="CR98" s="6"/>
      <c r="CS98" s="6"/>
      <c r="CT98" s="6"/>
      <c r="CU98" s="6"/>
      <c r="CV98" s="6"/>
      <c r="CW98" s="6"/>
      <c r="CX98" s="6"/>
      <c r="CY98" s="6"/>
      <c r="CZ98" s="6"/>
      <c r="DA98" s="6"/>
      <c r="DB98" s="6"/>
      <c r="DC98" s="6"/>
      <c r="DD98" s="6"/>
      <c r="DE98" s="6"/>
      <c r="DF98" s="6"/>
      <c r="DG98" s="6"/>
      <c r="DH98" s="6"/>
      <c r="DI98" s="6"/>
      <c r="DJ98" s="6"/>
      <c r="DK98" s="6"/>
      <c r="DL98" s="6"/>
    </row>
    <row r="99" spans="12:116" x14ac:dyDescent="0.25">
      <c r="L99"/>
      <c r="M99"/>
      <c r="N99"/>
      <c r="O99"/>
      <c r="P99"/>
      <c r="Q99"/>
      <c r="R99"/>
      <c r="S99"/>
      <c r="T99"/>
      <c r="U99"/>
      <c r="V99"/>
      <c r="W99"/>
      <c r="X99"/>
      <c r="Y99"/>
      <c r="Z99"/>
      <c r="AA99"/>
      <c r="AB99"/>
      <c r="AC99"/>
      <c r="AD99"/>
      <c r="AE99"/>
      <c r="AF99"/>
      <c r="AG99"/>
      <c r="AH99"/>
      <c r="AI99"/>
      <c r="AJ99"/>
      <c r="AK99"/>
      <c r="AL99"/>
      <c r="AM99"/>
      <c r="AN99"/>
      <c r="AO99"/>
      <c r="AP99"/>
      <c r="AQ99"/>
      <c r="AR99"/>
      <c r="AS99"/>
      <c r="AT99"/>
      <c r="AU99"/>
      <c r="AV99"/>
      <c r="AW99"/>
      <c r="AX99"/>
      <c r="AY99"/>
      <c r="AZ99"/>
      <c r="BA99"/>
      <c r="BB99"/>
      <c r="BC99"/>
      <c r="BD99"/>
      <c r="BE99"/>
      <c r="BF99"/>
      <c r="BG99"/>
      <c r="BH99"/>
      <c r="BI99"/>
      <c r="BJ99"/>
      <c r="BK99"/>
      <c r="BL99"/>
      <c r="BM99"/>
      <c r="BN99"/>
      <c r="BO99"/>
      <c r="BP99"/>
      <c r="BQ99"/>
      <c r="BR99"/>
      <c r="BS99"/>
      <c r="BT99"/>
      <c r="BU99"/>
      <c r="BV99"/>
      <c r="BW99"/>
      <c r="BX99"/>
      <c r="BY99"/>
      <c r="BZ99"/>
      <c r="CA99"/>
      <c r="CB99"/>
      <c r="CC99"/>
      <c r="CD99"/>
      <c r="CE99"/>
      <c r="CF99"/>
      <c r="CG99"/>
      <c r="CH99"/>
      <c r="CI99"/>
      <c r="CJ99"/>
      <c r="CK99"/>
      <c r="CL99"/>
      <c r="CM99"/>
      <c r="CN99"/>
      <c r="CO99"/>
      <c r="CP99" s="6"/>
      <c r="CQ99" s="6"/>
      <c r="CR99" s="6"/>
      <c r="CS99" s="6"/>
      <c r="CT99" s="6"/>
      <c r="CU99" s="6"/>
      <c r="CV99" s="6"/>
      <c r="CW99" s="6"/>
      <c r="CX99" s="6"/>
      <c r="CY99" s="6"/>
      <c r="CZ99" s="6"/>
      <c r="DA99" s="6"/>
      <c r="DB99" s="6"/>
      <c r="DC99" s="6"/>
      <c r="DD99" s="6"/>
      <c r="DE99" s="6"/>
      <c r="DF99" s="6"/>
      <c r="DG99" s="6"/>
      <c r="DH99" s="6"/>
      <c r="DI99" s="6"/>
      <c r="DJ99" s="6"/>
      <c r="DK99" s="6"/>
      <c r="DL99" s="6"/>
    </row>
    <row r="100" spans="12:116" x14ac:dyDescent="0.25">
      <c r="L100"/>
      <c r="M100"/>
      <c r="N100"/>
      <c r="O100"/>
      <c r="P100"/>
      <c r="Q100"/>
      <c r="R100"/>
      <c r="S100"/>
      <c r="T100"/>
      <c r="U100"/>
      <c r="V100"/>
      <c r="W100"/>
      <c r="X100"/>
      <c r="Y100"/>
      <c r="Z100"/>
      <c r="AA100"/>
      <c r="AB100"/>
      <c r="AC100"/>
      <c r="AD100"/>
      <c r="AE100"/>
      <c r="AF100"/>
      <c r="AG100"/>
      <c r="AH100"/>
      <c r="AI100"/>
      <c r="AJ100"/>
      <c r="AK100"/>
      <c r="AL100"/>
      <c r="AM100"/>
      <c r="AN100"/>
      <c r="AO100"/>
      <c r="AP100"/>
      <c r="AQ100"/>
      <c r="AR100"/>
      <c r="AS100"/>
      <c r="AT100"/>
      <c r="AU100"/>
      <c r="AV100"/>
      <c r="AW100"/>
      <c r="AX100"/>
      <c r="AY100"/>
      <c r="AZ100"/>
      <c r="BA100"/>
      <c r="BB100"/>
      <c r="BC100"/>
      <c r="BD100"/>
      <c r="BE100"/>
      <c r="BF100"/>
      <c r="BG100"/>
      <c r="BH100"/>
      <c r="BI100"/>
      <c r="BJ100"/>
      <c r="BK100"/>
      <c r="BL100"/>
      <c r="BM100"/>
      <c r="BN100"/>
      <c r="BO100"/>
      <c r="BP100"/>
      <c r="BQ100"/>
      <c r="BR100"/>
      <c r="BS100"/>
      <c r="BT100"/>
      <c r="BU100"/>
      <c r="BV100"/>
      <c r="BW100"/>
      <c r="BX100"/>
      <c r="BY100"/>
      <c r="BZ100"/>
      <c r="CA100"/>
      <c r="CB100"/>
      <c r="CC100"/>
      <c r="CD100"/>
      <c r="CE100"/>
      <c r="CF100"/>
      <c r="CG100"/>
      <c r="CH100"/>
      <c r="CI100"/>
      <c r="CJ100"/>
      <c r="CK100"/>
      <c r="CL100"/>
      <c r="CM100"/>
      <c r="CN100"/>
      <c r="CO100"/>
      <c r="CP100" s="6"/>
      <c r="CQ100" s="6"/>
      <c r="CR100" s="6"/>
      <c r="CS100" s="6"/>
      <c r="CT100" s="6"/>
      <c r="CU100" s="6"/>
      <c r="CV100" s="6"/>
      <c r="CW100" s="6"/>
      <c r="CX100" s="6"/>
      <c r="CY100" s="6"/>
      <c r="CZ100" s="6"/>
      <c r="DA100" s="6"/>
      <c r="DB100" s="6"/>
      <c r="DC100" s="6"/>
      <c r="DD100" s="6"/>
      <c r="DE100" s="6"/>
      <c r="DF100" s="6"/>
      <c r="DG100" s="6"/>
      <c r="DH100" s="6"/>
      <c r="DI100" s="6"/>
      <c r="DJ100" s="6"/>
      <c r="DK100" s="6"/>
      <c r="DL100" s="6"/>
    </row>
    <row r="101" spans="12:116" x14ac:dyDescent="0.25">
      <c r="L101"/>
      <c r="M101"/>
      <c r="N101"/>
      <c r="O101"/>
      <c r="P101"/>
      <c r="Q101"/>
      <c r="R101"/>
      <c r="S101"/>
      <c r="T101"/>
      <c r="U101"/>
      <c r="V101"/>
      <c r="W101"/>
      <c r="X101"/>
      <c r="Y101"/>
      <c r="Z101"/>
      <c r="AA101"/>
      <c r="AB101"/>
      <c r="AC101"/>
      <c r="AD101"/>
      <c r="AE101"/>
      <c r="AF101"/>
      <c r="AG101"/>
      <c r="AH101"/>
      <c r="AI101"/>
      <c r="AJ101"/>
      <c r="AK101"/>
      <c r="AL101"/>
      <c r="AM101"/>
      <c r="AN101"/>
      <c r="AO101"/>
      <c r="AP101"/>
      <c r="AQ101"/>
      <c r="AR101"/>
      <c r="AS101"/>
      <c r="AT101"/>
      <c r="AU101"/>
      <c r="AV101"/>
      <c r="AW101"/>
      <c r="AX101"/>
      <c r="AY101"/>
      <c r="AZ101"/>
      <c r="BA101"/>
      <c r="BB101"/>
      <c r="BC101"/>
      <c r="BD101"/>
      <c r="BE101"/>
      <c r="BF101"/>
      <c r="BG101"/>
      <c r="BH101"/>
      <c r="BI101"/>
      <c r="BJ101"/>
      <c r="BK101"/>
      <c r="BL101"/>
      <c r="BM101"/>
      <c r="BN101"/>
      <c r="BO101"/>
      <c r="BP101"/>
      <c r="BQ101"/>
      <c r="BR101"/>
      <c r="BS101"/>
      <c r="BT101"/>
      <c r="BU101"/>
      <c r="BV101"/>
      <c r="BW101"/>
      <c r="BX101"/>
      <c r="BY101"/>
      <c r="BZ101"/>
      <c r="CA101"/>
      <c r="CB101"/>
      <c r="CC101"/>
      <c r="CD101"/>
      <c r="CE101"/>
      <c r="CF101"/>
      <c r="CG101"/>
      <c r="CH101"/>
      <c r="CI101"/>
      <c r="CJ101"/>
      <c r="CK101"/>
      <c r="CL101"/>
      <c r="CM101"/>
      <c r="CN101"/>
      <c r="CO101"/>
      <c r="CP101" s="6"/>
      <c r="CQ101" s="6"/>
      <c r="CR101" s="6"/>
      <c r="CS101" s="6"/>
      <c r="CT101" s="6"/>
      <c r="CU101" s="6"/>
      <c r="CV101" s="6"/>
      <c r="CW101" s="6"/>
      <c r="CX101" s="6"/>
      <c r="CY101" s="6"/>
      <c r="CZ101" s="6"/>
      <c r="DA101" s="6"/>
      <c r="DB101" s="6"/>
      <c r="DC101" s="6"/>
      <c r="DD101" s="6"/>
      <c r="DE101" s="6"/>
      <c r="DF101" s="6"/>
      <c r="DG101" s="6"/>
      <c r="DH101" s="6"/>
      <c r="DI101" s="6"/>
      <c r="DJ101" s="6"/>
      <c r="DK101" s="6"/>
      <c r="DL101" s="6"/>
    </row>
    <row r="102" spans="12:116" x14ac:dyDescent="0.25">
      <c r="L102"/>
      <c r="M102"/>
      <c r="N102"/>
      <c r="O102"/>
      <c r="P102"/>
      <c r="Q102"/>
      <c r="R102"/>
      <c r="S102"/>
      <c r="T102"/>
      <c r="U102"/>
      <c r="V102"/>
      <c r="W102"/>
      <c r="X102"/>
      <c r="Y102"/>
      <c r="Z102"/>
      <c r="AA102"/>
      <c r="AB102"/>
      <c r="AC102"/>
      <c r="AD102"/>
      <c r="AE102"/>
      <c r="AF102"/>
      <c r="AG102"/>
      <c r="AH102"/>
      <c r="AI102"/>
      <c r="AJ102"/>
      <c r="AK102"/>
      <c r="AL102"/>
      <c r="AM102"/>
      <c r="AN102"/>
      <c r="AO102"/>
      <c r="AP102"/>
      <c r="AQ102"/>
      <c r="AR102"/>
      <c r="AS102"/>
      <c r="AT102"/>
      <c r="AU102"/>
      <c r="AV102"/>
      <c r="AW102"/>
      <c r="AX102"/>
      <c r="AY102"/>
      <c r="AZ102"/>
      <c r="BA102"/>
      <c r="BB102"/>
      <c r="BC102"/>
      <c r="BD102"/>
      <c r="BE102"/>
      <c r="BF102"/>
      <c r="BG102"/>
      <c r="BH102"/>
      <c r="BI102"/>
      <c r="BJ102"/>
      <c r="BK102"/>
      <c r="BL102"/>
      <c r="BM102"/>
      <c r="BN102"/>
      <c r="BO102"/>
      <c r="BP102"/>
      <c r="BQ102"/>
      <c r="BR102"/>
      <c r="BS102"/>
      <c r="BT102"/>
      <c r="BU102"/>
      <c r="BV102"/>
      <c r="BW102"/>
      <c r="BX102"/>
      <c r="BY102"/>
      <c r="BZ102"/>
      <c r="CA102"/>
      <c r="CB102"/>
      <c r="CC102"/>
      <c r="CD102"/>
      <c r="CE102"/>
      <c r="CF102"/>
      <c r="CG102"/>
      <c r="CH102"/>
      <c r="CI102"/>
      <c r="CJ102"/>
      <c r="CK102"/>
      <c r="CL102"/>
      <c r="CM102"/>
      <c r="CN102"/>
      <c r="CO102"/>
      <c r="CP102" s="6"/>
      <c r="CQ102" s="6"/>
      <c r="CR102" s="6"/>
      <c r="CS102" s="6"/>
      <c r="CT102" s="6"/>
      <c r="CU102" s="6"/>
      <c r="CV102" s="6"/>
      <c r="CW102" s="6"/>
      <c r="CX102" s="6"/>
      <c r="CY102" s="6"/>
      <c r="CZ102" s="6"/>
      <c r="DA102" s="6"/>
      <c r="DB102" s="6"/>
      <c r="DC102" s="6"/>
      <c r="DD102" s="6"/>
      <c r="DE102" s="6"/>
      <c r="DF102" s="6"/>
      <c r="DG102" s="6"/>
      <c r="DH102" s="6"/>
      <c r="DI102" s="6"/>
      <c r="DJ102" s="6"/>
      <c r="DK102" s="6"/>
      <c r="DL102" s="6"/>
    </row>
    <row r="103" spans="12:116" x14ac:dyDescent="0.25">
      <c r="L103"/>
      <c r="M103"/>
      <c r="N103"/>
      <c r="O103"/>
      <c r="P103"/>
      <c r="Q103"/>
      <c r="R103"/>
      <c r="S103"/>
      <c r="T103"/>
      <c r="U103"/>
      <c r="V103"/>
      <c r="W103"/>
      <c r="X103"/>
      <c r="Y103"/>
      <c r="Z103"/>
      <c r="AA103"/>
      <c r="AB103"/>
      <c r="AC103"/>
      <c r="AD103"/>
      <c r="AE103"/>
      <c r="AF103"/>
      <c r="AG103"/>
      <c r="AH103"/>
      <c r="AI103"/>
      <c r="AJ103"/>
      <c r="AK103"/>
      <c r="AL103"/>
      <c r="AM103"/>
      <c r="AN103"/>
      <c r="AO103"/>
      <c r="AP103"/>
      <c r="AQ103"/>
      <c r="AR103"/>
      <c r="AS103"/>
      <c r="AT103"/>
      <c r="AU103"/>
      <c r="AV103"/>
      <c r="AW103"/>
      <c r="AX103"/>
      <c r="AY103"/>
      <c r="AZ103"/>
      <c r="BA103"/>
      <c r="BB103"/>
      <c r="BC103"/>
      <c r="BD103"/>
      <c r="BE103"/>
      <c r="BF103"/>
      <c r="BG103"/>
      <c r="BH103"/>
      <c r="BI103"/>
      <c r="BJ103"/>
      <c r="BK103"/>
      <c r="BL103"/>
      <c r="BM103"/>
      <c r="BN103"/>
      <c r="BO103"/>
      <c r="BP103"/>
      <c r="BQ103"/>
      <c r="BR103"/>
      <c r="BS103"/>
      <c r="BT103"/>
      <c r="BU103"/>
      <c r="BV103"/>
      <c r="BW103"/>
      <c r="BX103"/>
      <c r="BY103"/>
      <c r="BZ103"/>
      <c r="CA103"/>
      <c r="CB103"/>
      <c r="CC103"/>
      <c r="CD103"/>
      <c r="CE103"/>
      <c r="CF103"/>
      <c r="CG103"/>
      <c r="CH103"/>
      <c r="CI103"/>
      <c r="CJ103"/>
      <c r="CK103"/>
      <c r="CL103"/>
      <c r="CM103"/>
      <c r="CN103"/>
      <c r="CO103"/>
      <c r="CP103" s="6"/>
      <c r="CQ103" s="6"/>
      <c r="CR103" s="6"/>
      <c r="CS103" s="6"/>
      <c r="CT103" s="6"/>
      <c r="CU103" s="6"/>
      <c r="CV103" s="6"/>
      <c r="CW103" s="6"/>
      <c r="CX103" s="6"/>
      <c r="CY103" s="6"/>
      <c r="CZ103" s="6"/>
      <c r="DA103" s="6"/>
      <c r="DB103" s="6"/>
      <c r="DC103" s="6"/>
      <c r="DD103" s="6"/>
      <c r="DE103" s="6"/>
      <c r="DF103" s="6"/>
      <c r="DG103" s="6"/>
      <c r="DH103" s="6"/>
      <c r="DI103" s="6"/>
      <c r="DJ103" s="6"/>
      <c r="DK103" s="6"/>
      <c r="DL103" s="6"/>
    </row>
    <row r="104" spans="12:116" x14ac:dyDescent="0.25">
      <c r="L104"/>
      <c r="M104"/>
      <c r="N104"/>
      <c r="O104"/>
      <c r="P104"/>
      <c r="Q104"/>
      <c r="R104"/>
      <c r="S104"/>
      <c r="T104"/>
      <c r="U104"/>
      <c r="V104"/>
      <c r="W104"/>
      <c r="X104"/>
      <c r="Y104"/>
      <c r="Z104"/>
      <c r="AA104"/>
      <c r="AB104"/>
      <c r="AC104"/>
      <c r="AD104"/>
      <c r="AE104"/>
      <c r="AF104"/>
      <c r="AG104"/>
      <c r="AH104"/>
      <c r="AI104"/>
      <c r="AJ104"/>
      <c r="AK104"/>
      <c r="AL104"/>
      <c r="AM104"/>
      <c r="AN104"/>
      <c r="AO104"/>
      <c r="AP104"/>
      <c r="AQ104"/>
      <c r="AR104"/>
      <c r="AS104"/>
      <c r="AT104"/>
      <c r="AU104"/>
      <c r="AV104"/>
      <c r="AW104"/>
      <c r="AX104"/>
      <c r="AY104"/>
      <c r="AZ104"/>
      <c r="BA104"/>
      <c r="BB104"/>
      <c r="BC104"/>
      <c r="BD104"/>
      <c r="BE104"/>
      <c r="BF104"/>
      <c r="BG104"/>
      <c r="BH104"/>
      <c r="BI104"/>
      <c r="BJ104"/>
      <c r="BK104"/>
      <c r="BL104"/>
      <c r="BM104"/>
      <c r="BN104"/>
      <c r="BO104"/>
      <c r="BP104"/>
      <c r="BQ104"/>
      <c r="BR104"/>
      <c r="BS104"/>
      <c r="BT104"/>
      <c r="BU104"/>
      <c r="BV104"/>
      <c r="BW104"/>
      <c r="BX104"/>
      <c r="BY104"/>
      <c r="BZ104"/>
      <c r="CA104"/>
      <c r="CB104"/>
      <c r="CC104"/>
      <c r="CD104"/>
      <c r="CE104"/>
      <c r="CF104"/>
      <c r="CG104"/>
      <c r="CH104"/>
      <c r="CI104"/>
      <c r="CJ104"/>
      <c r="CK104"/>
      <c r="CL104"/>
      <c r="CM104"/>
      <c r="CN104"/>
      <c r="CO104"/>
      <c r="CP104" s="6"/>
      <c r="CQ104" s="6"/>
      <c r="CR104" s="6"/>
      <c r="CS104" s="6"/>
      <c r="CT104" s="6"/>
      <c r="CU104" s="6"/>
      <c r="CV104" s="6"/>
      <c r="CW104" s="6"/>
      <c r="CX104" s="6"/>
      <c r="CY104" s="6"/>
      <c r="CZ104" s="6"/>
      <c r="DA104" s="6"/>
      <c r="DB104" s="6"/>
      <c r="DC104" s="6"/>
      <c r="DD104" s="6"/>
      <c r="DE104" s="6"/>
      <c r="DF104" s="6"/>
      <c r="DG104" s="6"/>
      <c r="DH104" s="6"/>
      <c r="DI104" s="6"/>
      <c r="DJ104" s="6"/>
      <c r="DK104" s="6"/>
      <c r="DL104" s="6"/>
    </row>
    <row r="105" spans="12:116" x14ac:dyDescent="0.25">
      <c r="L105"/>
      <c r="M105"/>
      <c r="N105"/>
      <c r="O105"/>
      <c r="P105"/>
      <c r="Q105"/>
      <c r="R105"/>
      <c r="S105"/>
      <c r="T105"/>
      <c r="U105"/>
      <c r="V105"/>
      <c r="W105"/>
      <c r="X105"/>
      <c r="Y105"/>
      <c r="Z105"/>
      <c r="AA105"/>
      <c r="AB105"/>
      <c r="AC105"/>
      <c r="AD105"/>
      <c r="AE105"/>
      <c r="AF105"/>
      <c r="AG105"/>
      <c r="AH105"/>
      <c r="AI105"/>
      <c r="AJ105"/>
      <c r="AK105"/>
      <c r="AL105"/>
      <c r="AM105"/>
      <c r="AN105"/>
      <c r="AO105"/>
      <c r="AP105"/>
      <c r="AQ105"/>
      <c r="AR105"/>
      <c r="AS105"/>
      <c r="AT105"/>
      <c r="AU105"/>
      <c r="AV105"/>
      <c r="AW105"/>
      <c r="AX105"/>
      <c r="AY105"/>
      <c r="AZ105"/>
      <c r="BA105"/>
      <c r="BB105"/>
      <c r="BC105"/>
      <c r="BD105"/>
      <c r="BE105"/>
      <c r="BF105"/>
      <c r="BG105"/>
      <c r="BH105"/>
      <c r="BI105"/>
      <c r="BJ105"/>
      <c r="BK105"/>
      <c r="BL105"/>
      <c r="BM105"/>
      <c r="BN105"/>
      <c r="BO105"/>
      <c r="BP105"/>
      <c r="BQ105"/>
      <c r="BR105"/>
      <c r="BS105"/>
      <c r="BT105"/>
      <c r="BU105"/>
      <c r="BV105"/>
      <c r="BW105"/>
      <c r="BX105"/>
      <c r="BY105"/>
      <c r="BZ105"/>
      <c r="CA105"/>
      <c r="CB105"/>
      <c r="CC105"/>
      <c r="CD105"/>
      <c r="CE105"/>
      <c r="CF105"/>
      <c r="CG105"/>
      <c r="CH105"/>
      <c r="CI105"/>
      <c r="CJ105"/>
      <c r="CK105"/>
      <c r="CL105"/>
      <c r="CM105"/>
      <c r="CN105"/>
      <c r="CO105"/>
      <c r="CP105" s="6"/>
      <c r="CQ105" s="6"/>
      <c r="CR105" s="6"/>
      <c r="CS105" s="6"/>
      <c r="CT105" s="6"/>
      <c r="CU105" s="6"/>
      <c r="CV105" s="6"/>
      <c r="CW105" s="6"/>
      <c r="CX105" s="6"/>
      <c r="CY105" s="6"/>
      <c r="CZ105" s="6"/>
      <c r="DA105" s="6"/>
      <c r="DB105" s="6"/>
      <c r="DC105" s="6"/>
      <c r="DD105" s="6"/>
      <c r="DE105" s="6"/>
      <c r="DF105" s="6"/>
      <c r="DG105" s="6"/>
      <c r="DH105" s="6"/>
      <c r="DI105" s="6"/>
      <c r="DJ105" s="6"/>
      <c r="DK105" s="6"/>
      <c r="DL105" s="6"/>
    </row>
    <row r="106" spans="12:116" x14ac:dyDescent="0.25">
      <c r="L106"/>
      <c r="M106"/>
      <c r="N106"/>
      <c r="O106"/>
      <c r="P106"/>
      <c r="Q106"/>
      <c r="R106"/>
      <c r="S106"/>
      <c r="T106"/>
      <c r="U106"/>
      <c r="V106"/>
      <c r="W106"/>
      <c r="X106"/>
      <c r="Y106"/>
      <c r="Z106"/>
      <c r="AA106"/>
      <c r="AB106"/>
      <c r="AC106"/>
      <c r="AD106"/>
      <c r="AE106"/>
      <c r="AF106"/>
      <c r="AG106"/>
      <c r="AH106"/>
      <c r="AI106"/>
      <c r="AJ106"/>
      <c r="AK106"/>
      <c r="AL106"/>
      <c r="AM106"/>
      <c r="AN106"/>
      <c r="AO106"/>
      <c r="AP106"/>
      <c r="AQ106"/>
      <c r="AR106"/>
      <c r="AS106"/>
      <c r="AT106"/>
      <c r="AU106"/>
      <c r="AV106"/>
      <c r="AW106"/>
      <c r="AX106"/>
      <c r="AY106"/>
      <c r="AZ106"/>
      <c r="BA106"/>
      <c r="BB106"/>
      <c r="BC106"/>
      <c r="BD106"/>
      <c r="BE106"/>
      <c r="BF106"/>
      <c r="BG106"/>
      <c r="BH106"/>
      <c r="BI106"/>
      <c r="BJ106"/>
      <c r="BK106"/>
      <c r="BL106"/>
      <c r="BM106"/>
      <c r="BN106"/>
      <c r="BO106"/>
      <c r="BP106"/>
      <c r="BQ106"/>
      <c r="BR106"/>
      <c r="BS106"/>
      <c r="BT106"/>
      <c r="BU106"/>
      <c r="BV106"/>
      <c r="BW106"/>
      <c r="BX106"/>
      <c r="BY106"/>
      <c r="BZ106"/>
      <c r="CA106"/>
      <c r="CB106"/>
      <c r="CC106"/>
      <c r="CD106"/>
      <c r="CE106"/>
      <c r="CF106"/>
      <c r="CG106"/>
      <c r="CH106"/>
      <c r="CI106"/>
      <c r="CJ106"/>
      <c r="CK106"/>
      <c r="CL106"/>
      <c r="CM106"/>
      <c r="CN106"/>
      <c r="CO106"/>
      <c r="CP106" s="6"/>
      <c r="CQ106" s="6"/>
      <c r="CR106" s="6"/>
      <c r="CS106" s="6"/>
      <c r="CT106" s="6"/>
      <c r="CU106" s="6"/>
      <c r="CV106" s="6"/>
      <c r="CW106" s="6"/>
      <c r="CX106" s="6"/>
      <c r="CY106" s="6"/>
      <c r="CZ106" s="6"/>
      <c r="DA106" s="6"/>
      <c r="DB106" s="6"/>
      <c r="DC106" s="6"/>
      <c r="DD106" s="6"/>
      <c r="DE106" s="6"/>
      <c r="DF106" s="6"/>
      <c r="DG106" s="6"/>
      <c r="DH106" s="6"/>
      <c r="DI106" s="6"/>
      <c r="DJ106" s="6"/>
      <c r="DK106" s="6"/>
      <c r="DL106" s="6"/>
    </row>
    <row r="107" spans="12:116" x14ac:dyDescent="0.25">
      <c r="L107"/>
      <c r="M107"/>
      <c r="N107"/>
      <c r="O107"/>
      <c r="P107"/>
      <c r="Q107"/>
      <c r="R107"/>
      <c r="S107"/>
      <c r="T107"/>
      <c r="U107"/>
      <c r="V107"/>
      <c r="W107"/>
      <c r="X107"/>
      <c r="Y107"/>
      <c r="Z107"/>
      <c r="AA107"/>
      <c r="AB107"/>
      <c r="AC107"/>
      <c r="AD107"/>
      <c r="AE107"/>
      <c r="AF107"/>
      <c r="AG107"/>
      <c r="AH107"/>
      <c r="AI107"/>
      <c r="AJ107"/>
      <c r="AK107"/>
      <c r="AL107"/>
      <c r="AM107"/>
      <c r="AN107"/>
      <c r="AO107"/>
      <c r="AP107"/>
      <c r="AQ107"/>
      <c r="AR107"/>
      <c r="AS107"/>
      <c r="AT107"/>
      <c r="AU107"/>
      <c r="AV107"/>
      <c r="AW107"/>
      <c r="AX107"/>
      <c r="AY107"/>
      <c r="AZ107"/>
      <c r="BA107"/>
      <c r="BB107"/>
      <c r="BC107"/>
      <c r="BD107"/>
      <c r="BE107"/>
      <c r="BF107"/>
      <c r="BG107"/>
      <c r="BH107"/>
      <c r="BI107"/>
      <c r="BJ107"/>
      <c r="BK107"/>
      <c r="BL107"/>
      <c r="BM107"/>
      <c r="BN107"/>
      <c r="BO107"/>
      <c r="BP107"/>
      <c r="BQ107"/>
      <c r="BR107"/>
      <c r="BS107"/>
      <c r="BT107"/>
      <c r="BU107"/>
      <c r="BV107"/>
      <c r="BW107"/>
      <c r="BX107"/>
      <c r="BY107"/>
      <c r="BZ107"/>
      <c r="CA107"/>
      <c r="CB107"/>
      <c r="CC107"/>
      <c r="CD107"/>
      <c r="CE107"/>
      <c r="CF107"/>
      <c r="CG107"/>
      <c r="CH107"/>
      <c r="CI107"/>
      <c r="CJ107"/>
      <c r="CK107"/>
      <c r="CL107"/>
      <c r="CM107"/>
      <c r="CN107"/>
      <c r="CO107"/>
      <c r="CP107" s="6"/>
      <c r="CQ107" s="6"/>
      <c r="CR107" s="6"/>
      <c r="CS107" s="6"/>
      <c r="CT107" s="6"/>
      <c r="CU107" s="6"/>
      <c r="CV107" s="6"/>
      <c r="CW107" s="6"/>
      <c r="CX107" s="6"/>
      <c r="CY107" s="6"/>
      <c r="CZ107" s="6"/>
      <c r="DA107" s="6"/>
      <c r="DB107" s="6"/>
      <c r="DC107" s="6"/>
      <c r="DD107" s="6"/>
      <c r="DE107" s="6"/>
      <c r="DF107" s="6"/>
      <c r="DG107" s="6"/>
      <c r="DH107" s="6"/>
      <c r="DI107" s="6"/>
      <c r="DJ107" s="6"/>
      <c r="DK107" s="6"/>
      <c r="DL107" s="6"/>
    </row>
    <row r="108" spans="12:116" x14ac:dyDescent="0.25">
      <c r="L108"/>
      <c r="M108"/>
      <c r="N108"/>
      <c r="O108"/>
      <c r="P108"/>
      <c r="Q108"/>
      <c r="R108"/>
      <c r="S108"/>
      <c r="T108"/>
      <c r="U108"/>
      <c r="V108"/>
      <c r="W108"/>
      <c r="X108"/>
      <c r="Y108"/>
      <c r="Z108"/>
      <c r="AA108"/>
      <c r="AB108"/>
      <c r="AC108"/>
      <c r="AD108"/>
      <c r="AE108"/>
      <c r="AF108"/>
      <c r="AG108"/>
      <c r="AH108"/>
      <c r="AI108"/>
      <c r="AJ108"/>
      <c r="AK108"/>
      <c r="AL108"/>
      <c r="AM108"/>
      <c r="AN108"/>
      <c r="AO108"/>
      <c r="AP108"/>
      <c r="AQ108"/>
      <c r="AR108"/>
      <c r="AS108"/>
      <c r="AT108"/>
      <c r="AU108"/>
      <c r="AV108"/>
      <c r="AW108"/>
      <c r="AX108"/>
      <c r="AY108"/>
      <c r="AZ108"/>
      <c r="BA108"/>
      <c r="BB108"/>
      <c r="BC108"/>
      <c r="BD108"/>
      <c r="BE108"/>
      <c r="BF108"/>
      <c r="BG108"/>
      <c r="BH108"/>
      <c r="BI108"/>
      <c r="BJ108"/>
      <c r="BK108"/>
      <c r="BL108"/>
      <c r="BM108"/>
      <c r="BN108"/>
      <c r="BO108"/>
      <c r="BP108"/>
      <c r="BQ108"/>
      <c r="BR108"/>
      <c r="BS108"/>
      <c r="BT108"/>
      <c r="BU108"/>
      <c r="BV108"/>
      <c r="BW108"/>
      <c r="BX108"/>
      <c r="BY108"/>
      <c r="BZ108"/>
      <c r="CA108"/>
      <c r="CB108"/>
      <c r="CC108"/>
      <c r="CD108"/>
      <c r="CE108"/>
      <c r="CF108"/>
      <c r="CG108"/>
      <c r="CH108"/>
      <c r="CI108"/>
      <c r="CJ108"/>
      <c r="CK108"/>
      <c r="CL108"/>
      <c r="CM108"/>
      <c r="CN108"/>
      <c r="CO108"/>
      <c r="CP108" s="6"/>
      <c r="CQ108" s="6"/>
      <c r="CR108" s="6"/>
      <c r="CS108" s="6"/>
      <c r="CT108" s="6"/>
      <c r="CU108" s="6"/>
      <c r="CV108" s="6"/>
      <c r="CW108" s="6"/>
      <c r="CX108" s="6"/>
      <c r="CY108" s="6"/>
      <c r="CZ108" s="6"/>
      <c r="DA108" s="6"/>
      <c r="DB108" s="6"/>
      <c r="DC108" s="6"/>
      <c r="DD108" s="6"/>
      <c r="DE108" s="6"/>
      <c r="DF108" s="6"/>
      <c r="DG108" s="6"/>
      <c r="DH108" s="6"/>
      <c r="DI108" s="6"/>
      <c r="DJ108" s="6"/>
      <c r="DK108" s="6"/>
      <c r="DL108" s="6"/>
    </row>
    <row r="109" spans="12:116" x14ac:dyDescent="0.25">
      <c r="L109"/>
      <c r="M109"/>
      <c r="N109"/>
      <c r="O109"/>
      <c r="P109"/>
      <c r="Q109"/>
      <c r="R109"/>
      <c r="S109"/>
      <c r="T109"/>
      <c r="U109"/>
      <c r="V109"/>
      <c r="W109"/>
      <c r="X109"/>
      <c r="Y109"/>
      <c r="Z109"/>
      <c r="AA109"/>
      <c r="AB109"/>
      <c r="AC109"/>
      <c r="AD109"/>
      <c r="AE109"/>
      <c r="AF109"/>
      <c r="AG109"/>
      <c r="AH109"/>
      <c r="AI109"/>
      <c r="AJ109"/>
      <c r="AK109"/>
      <c r="AL109"/>
      <c r="AM109"/>
      <c r="AN109"/>
      <c r="AO109"/>
      <c r="AP109"/>
      <c r="AQ109"/>
      <c r="AR109"/>
      <c r="AS109"/>
      <c r="AT109"/>
      <c r="AU109"/>
      <c r="AV109"/>
      <c r="AW109"/>
      <c r="AX109"/>
      <c r="AY109"/>
      <c r="AZ109"/>
      <c r="BA109"/>
      <c r="BB109"/>
      <c r="BC109"/>
      <c r="BD109"/>
      <c r="BE109"/>
      <c r="BF109"/>
      <c r="BG109"/>
      <c r="BH109"/>
      <c r="BI109"/>
      <c r="BJ109"/>
      <c r="BK109"/>
      <c r="BL109"/>
      <c r="BM109"/>
      <c r="BN109"/>
      <c r="BO109"/>
      <c r="BP109"/>
      <c r="BQ109"/>
      <c r="BR109"/>
      <c r="BS109"/>
      <c r="BT109"/>
      <c r="BU109"/>
      <c r="BV109"/>
      <c r="BW109"/>
      <c r="BX109"/>
      <c r="BY109"/>
      <c r="BZ109"/>
      <c r="CA109"/>
      <c r="CB109"/>
      <c r="CC109"/>
      <c r="CD109"/>
      <c r="CE109"/>
      <c r="CF109"/>
      <c r="CG109"/>
      <c r="CH109"/>
      <c r="CI109"/>
      <c r="CJ109"/>
      <c r="CK109"/>
      <c r="CL109"/>
      <c r="CM109"/>
      <c r="CN109"/>
      <c r="CO109"/>
      <c r="CP109" s="6"/>
      <c r="CQ109" s="6"/>
      <c r="CR109" s="6"/>
      <c r="CS109" s="6"/>
      <c r="CT109" s="6"/>
      <c r="CU109" s="6"/>
      <c r="CV109" s="6"/>
      <c r="CW109" s="6"/>
      <c r="CX109" s="6"/>
      <c r="CY109" s="6"/>
      <c r="CZ109" s="6"/>
      <c r="DA109" s="6"/>
      <c r="DB109" s="6"/>
      <c r="DC109" s="6"/>
      <c r="DD109" s="6"/>
      <c r="DE109" s="6"/>
      <c r="DF109" s="6"/>
      <c r="DG109" s="6"/>
      <c r="DH109" s="6"/>
      <c r="DI109" s="6"/>
      <c r="DJ109" s="6"/>
      <c r="DK109" s="6"/>
      <c r="DL109" s="6"/>
    </row>
    <row r="110" spans="12:116" x14ac:dyDescent="0.25">
      <c r="L110"/>
      <c r="M110"/>
      <c r="N110"/>
      <c r="O110"/>
      <c r="P110"/>
      <c r="Q110"/>
      <c r="R110"/>
      <c r="S110"/>
      <c r="T110"/>
      <c r="U110"/>
      <c r="V110"/>
      <c r="W110"/>
      <c r="X110"/>
      <c r="Y110"/>
      <c r="Z110"/>
      <c r="AA110"/>
      <c r="AB110"/>
      <c r="AC110"/>
      <c r="AD110"/>
      <c r="AE110"/>
      <c r="AF110"/>
      <c r="AG110"/>
      <c r="AH110"/>
      <c r="AI110"/>
      <c r="AJ110"/>
      <c r="AK110"/>
      <c r="AL110"/>
      <c r="AM110"/>
      <c r="AN110"/>
      <c r="AO110"/>
      <c r="AP110"/>
      <c r="AQ110"/>
      <c r="AR110"/>
      <c r="AS110"/>
      <c r="AT110"/>
      <c r="AU110"/>
      <c r="AV110"/>
      <c r="AW110"/>
      <c r="AX110"/>
      <c r="AY110"/>
      <c r="AZ110"/>
      <c r="BA110"/>
      <c r="BB110"/>
      <c r="BC110"/>
      <c r="BD110"/>
      <c r="BE110"/>
      <c r="BF110"/>
      <c r="BG110"/>
      <c r="BH110"/>
      <c r="BI110"/>
      <c r="BJ110"/>
      <c r="BK110"/>
      <c r="BL110"/>
      <c r="BM110"/>
      <c r="BN110"/>
      <c r="BO110"/>
      <c r="BP110"/>
      <c r="BQ110"/>
      <c r="BR110"/>
      <c r="BS110"/>
      <c r="BT110"/>
      <c r="BU110"/>
      <c r="BV110"/>
      <c r="BW110"/>
      <c r="BX110"/>
      <c r="BY110"/>
      <c r="BZ110"/>
      <c r="CA110"/>
      <c r="CB110"/>
      <c r="CC110"/>
      <c r="CD110"/>
      <c r="CE110"/>
      <c r="CF110"/>
      <c r="CG110"/>
      <c r="CH110"/>
      <c r="CI110"/>
      <c r="CJ110"/>
      <c r="CK110"/>
      <c r="CL110"/>
      <c r="CM110"/>
      <c r="CN110"/>
      <c r="CO110"/>
      <c r="CP110" s="6"/>
      <c r="CQ110" s="6"/>
      <c r="CR110" s="6"/>
      <c r="CS110" s="6"/>
      <c r="CT110" s="6"/>
      <c r="CU110" s="6"/>
      <c r="CV110" s="6"/>
      <c r="CW110" s="6"/>
      <c r="CX110" s="6"/>
      <c r="CY110" s="6"/>
      <c r="CZ110" s="6"/>
      <c r="DA110" s="6"/>
      <c r="DB110" s="6"/>
      <c r="DC110" s="6"/>
      <c r="DD110" s="6"/>
      <c r="DE110" s="6"/>
      <c r="DF110" s="6"/>
      <c r="DG110" s="6"/>
      <c r="DH110" s="6"/>
      <c r="DI110" s="6"/>
      <c r="DJ110" s="6"/>
      <c r="DK110" s="6"/>
      <c r="DL110" s="6"/>
    </row>
    <row r="111" spans="12:116" x14ac:dyDescent="0.25">
      <c r="L111"/>
      <c r="M111"/>
      <c r="N111"/>
      <c r="O111"/>
      <c r="P111"/>
      <c r="Q111"/>
      <c r="R111"/>
      <c r="S111"/>
      <c r="T111"/>
      <c r="U111"/>
      <c r="V111"/>
      <c r="W111"/>
      <c r="X111"/>
      <c r="Y111"/>
      <c r="Z111"/>
      <c r="AA111"/>
      <c r="AB111"/>
      <c r="AC111"/>
      <c r="AD111"/>
      <c r="AE111"/>
      <c r="AF111"/>
      <c r="AG111"/>
      <c r="AH111"/>
      <c r="AI111"/>
      <c r="AJ111"/>
      <c r="AK111"/>
      <c r="AL111"/>
      <c r="AM111"/>
      <c r="AN111"/>
      <c r="AO111"/>
      <c r="AP111"/>
      <c r="AQ111"/>
      <c r="AR111"/>
      <c r="AS111"/>
      <c r="AT111"/>
      <c r="AU111"/>
      <c r="AV111"/>
      <c r="AW111"/>
      <c r="AX111"/>
      <c r="AY111"/>
      <c r="AZ111"/>
      <c r="BA111"/>
      <c r="BB111"/>
      <c r="BC111"/>
      <c r="BD111"/>
      <c r="BE111"/>
      <c r="BF111"/>
      <c r="BG111"/>
      <c r="BH111"/>
      <c r="BI111"/>
      <c r="BJ111"/>
      <c r="BK111"/>
      <c r="BL111"/>
      <c r="BM111"/>
      <c r="BN111"/>
      <c r="BO111"/>
      <c r="BP111"/>
      <c r="BQ111"/>
      <c r="BR111"/>
      <c r="BS111"/>
      <c r="BT111"/>
      <c r="BU111"/>
      <c r="BV111"/>
      <c r="BW111"/>
      <c r="BX111"/>
      <c r="BY111"/>
      <c r="BZ111"/>
      <c r="CA111"/>
      <c r="CB111"/>
      <c r="CC111"/>
      <c r="CD111"/>
      <c r="CE111"/>
      <c r="CF111"/>
      <c r="CG111"/>
      <c r="CH111"/>
      <c r="CI111"/>
      <c r="CJ111"/>
      <c r="CK111"/>
      <c r="CL111"/>
      <c r="CM111"/>
      <c r="CN111"/>
      <c r="CO111"/>
      <c r="CP111" s="6"/>
      <c r="CQ111" s="6"/>
      <c r="CR111" s="6"/>
      <c r="CS111" s="6"/>
      <c r="CT111" s="6"/>
      <c r="CU111" s="6"/>
      <c r="CV111" s="6"/>
      <c r="CW111" s="6"/>
      <c r="CX111" s="6"/>
      <c r="CY111" s="6"/>
      <c r="CZ111" s="6"/>
      <c r="DA111" s="6"/>
      <c r="DB111" s="6"/>
      <c r="DC111" s="6"/>
      <c r="DD111" s="6"/>
      <c r="DE111" s="6"/>
      <c r="DF111" s="6"/>
      <c r="DG111" s="6"/>
      <c r="DH111" s="6"/>
      <c r="DI111" s="6"/>
      <c r="DJ111" s="6"/>
      <c r="DK111" s="6"/>
      <c r="DL111" s="6"/>
    </row>
    <row r="112" spans="12:116" x14ac:dyDescent="0.25">
      <c r="L112"/>
      <c r="M112"/>
      <c r="N112"/>
      <c r="O112"/>
      <c r="P112"/>
      <c r="Q112"/>
      <c r="R112"/>
      <c r="S112"/>
      <c r="T112"/>
      <c r="U112"/>
      <c r="V112"/>
      <c r="W112"/>
      <c r="X112"/>
      <c r="Y112"/>
      <c r="Z112"/>
      <c r="AA112"/>
      <c r="AB112"/>
      <c r="AC112"/>
      <c r="AD112"/>
      <c r="AE112"/>
      <c r="AF112"/>
      <c r="AG112"/>
      <c r="AH112"/>
      <c r="AI112"/>
      <c r="AJ112"/>
      <c r="AK112"/>
      <c r="AL112"/>
      <c r="AM112"/>
      <c r="AN112"/>
      <c r="AO112"/>
      <c r="AP112"/>
      <c r="AQ112"/>
      <c r="AR112"/>
      <c r="AS112"/>
      <c r="AT112"/>
      <c r="AU112"/>
      <c r="AV112"/>
      <c r="AW112"/>
      <c r="AX112"/>
      <c r="AY112"/>
      <c r="AZ112"/>
      <c r="BA112"/>
      <c r="BB112"/>
      <c r="BC112"/>
      <c r="BD112"/>
      <c r="BE112"/>
      <c r="BF112"/>
      <c r="BG112"/>
      <c r="BH112"/>
      <c r="BI112"/>
      <c r="BJ112"/>
      <c r="BK112"/>
      <c r="BL112"/>
      <c r="BM112"/>
      <c r="BN112"/>
      <c r="BO112"/>
      <c r="BP112"/>
      <c r="BQ112"/>
      <c r="BR112"/>
      <c r="BS112"/>
      <c r="BT112"/>
      <c r="BU112"/>
      <c r="BV112"/>
      <c r="BW112"/>
      <c r="BX112"/>
      <c r="BY112"/>
      <c r="BZ112"/>
      <c r="CA112"/>
      <c r="CB112"/>
      <c r="CC112"/>
      <c r="CD112"/>
      <c r="CE112"/>
      <c r="CF112"/>
      <c r="CG112"/>
      <c r="CH112"/>
      <c r="CI112"/>
      <c r="CJ112"/>
      <c r="CK112"/>
      <c r="CL112"/>
      <c r="CM112"/>
      <c r="CN112"/>
      <c r="CO112"/>
      <c r="CP112" s="6"/>
      <c r="CQ112" s="6"/>
      <c r="CR112" s="6"/>
      <c r="CS112" s="6"/>
      <c r="CT112" s="6"/>
      <c r="CU112" s="6"/>
      <c r="CV112" s="6"/>
      <c r="CW112" s="6"/>
      <c r="CX112" s="6"/>
      <c r="CY112" s="6"/>
      <c r="CZ112" s="6"/>
      <c r="DA112" s="6"/>
      <c r="DB112" s="6"/>
      <c r="DC112" s="6"/>
      <c r="DD112" s="6"/>
      <c r="DE112" s="6"/>
      <c r="DF112" s="6"/>
      <c r="DG112" s="6"/>
      <c r="DH112" s="6"/>
      <c r="DI112" s="6"/>
      <c r="DJ112" s="6"/>
      <c r="DK112" s="6"/>
      <c r="DL112" s="6"/>
    </row>
    <row r="113" spans="12:116" x14ac:dyDescent="0.25">
      <c r="L113"/>
      <c r="M113"/>
      <c r="N113"/>
      <c r="O113"/>
      <c r="P113"/>
      <c r="Q113"/>
      <c r="R113"/>
      <c r="S113"/>
      <c r="T113"/>
      <c r="U113"/>
      <c r="V113"/>
      <c r="W113"/>
      <c r="X113"/>
      <c r="Y113"/>
      <c r="Z113"/>
      <c r="AA113"/>
      <c r="AB113"/>
      <c r="AC113"/>
      <c r="AD113"/>
      <c r="AE113"/>
      <c r="AF113"/>
      <c r="AG113"/>
      <c r="AH113"/>
      <c r="AI113"/>
      <c r="AJ113"/>
      <c r="AK113"/>
      <c r="AL113"/>
      <c r="AM113"/>
      <c r="AN113"/>
      <c r="AO113"/>
      <c r="AP113"/>
      <c r="AQ113"/>
      <c r="AR113"/>
      <c r="AS113"/>
      <c r="AT113"/>
      <c r="AU113"/>
      <c r="AV113"/>
      <c r="AW113"/>
      <c r="AX113"/>
      <c r="AY113"/>
      <c r="AZ113"/>
      <c r="BA113"/>
      <c r="BB113"/>
      <c r="BC113"/>
      <c r="BD113"/>
      <c r="BE113"/>
      <c r="BF113"/>
      <c r="BG113"/>
      <c r="BH113"/>
      <c r="BI113"/>
      <c r="BJ113"/>
      <c r="BK113"/>
      <c r="BL113"/>
      <c r="BM113"/>
      <c r="BN113"/>
      <c r="BO113"/>
      <c r="BP113"/>
      <c r="BQ113"/>
      <c r="BR113"/>
      <c r="BS113"/>
      <c r="BT113"/>
      <c r="BU113"/>
      <c r="BV113"/>
      <c r="BW113"/>
      <c r="BX113"/>
      <c r="BY113"/>
      <c r="BZ113"/>
      <c r="CA113"/>
      <c r="CB113"/>
      <c r="CC113"/>
      <c r="CD113"/>
      <c r="CE113"/>
      <c r="CF113"/>
      <c r="CG113"/>
      <c r="CH113"/>
      <c r="CI113"/>
      <c r="CJ113"/>
      <c r="CK113"/>
      <c r="CL113"/>
      <c r="CM113"/>
      <c r="CN113"/>
      <c r="CO113"/>
      <c r="CP113" s="6"/>
      <c r="CQ113" s="6"/>
      <c r="CR113" s="6"/>
      <c r="CS113" s="6"/>
      <c r="CT113" s="6"/>
      <c r="CU113" s="6"/>
      <c r="CV113" s="6"/>
      <c r="CW113" s="6"/>
      <c r="CX113" s="6"/>
      <c r="CY113" s="6"/>
      <c r="CZ113" s="6"/>
      <c r="DA113" s="6"/>
      <c r="DB113" s="6"/>
      <c r="DC113" s="6"/>
      <c r="DD113" s="6"/>
      <c r="DE113" s="6"/>
      <c r="DF113" s="6"/>
      <c r="DG113" s="6"/>
      <c r="DH113" s="6"/>
      <c r="DI113" s="6"/>
      <c r="DJ113" s="6"/>
      <c r="DK113" s="6"/>
      <c r="DL113" s="6"/>
    </row>
    <row r="114" spans="12:116" x14ac:dyDescent="0.25">
      <c r="L114"/>
      <c r="M114"/>
      <c r="N114"/>
      <c r="O114"/>
      <c r="P114"/>
      <c r="Q114"/>
      <c r="R114"/>
      <c r="S114"/>
      <c r="T114"/>
      <c r="U114"/>
      <c r="V114"/>
      <c r="W114"/>
      <c r="X114"/>
      <c r="Y114"/>
      <c r="Z114"/>
      <c r="AA114"/>
      <c r="AB114"/>
      <c r="AC114"/>
      <c r="AD114"/>
      <c r="AE114"/>
      <c r="AF114"/>
      <c r="AG114"/>
      <c r="AH114"/>
      <c r="AI114"/>
      <c r="AJ114"/>
      <c r="AK114"/>
      <c r="AL114"/>
      <c r="AM114"/>
      <c r="AN114"/>
      <c r="AO114"/>
      <c r="AP114"/>
      <c r="AQ114"/>
      <c r="AR114"/>
      <c r="AS114"/>
      <c r="AT114"/>
      <c r="AU114"/>
      <c r="AV114"/>
      <c r="AW114"/>
      <c r="AX114"/>
      <c r="AY114"/>
      <c r="AZ114"/>
      <c r="BA114"/>
      <c r="BB114"/>
      <c r="BC114"/>
      <c r="BD114"/>
      <c r="BE114"/>
      <c r="BF114"/>
      <c r="BG114"/>
      <c r="BH114"/>
      <c r="BI114"/>
      <c r="BJ114"/>
      <c r="BK114"/>
      <c r="BL114"/>
      <c r="BM114"/>
      <c r="BN114"/>
      <c r="BO114"/>
      <c r="BP114"/>
      <c r="BQ114"/>
      <c r="BR114"/>
      <c r="BS114"/>
      <c r="BT114"/>
      <c r="BU114"/>
      <c r="BV114"/>
      <c r="BW114"/>
      <c r="BX114"/>
      <c r="BY114"/>
      <c r="BZ114"/>
      <c r="CA114"/>
      <c r="CB114"/>
      <c r="CC114"/>
      <c r="CD114"/>
      <c r="CE114"/>
      <c r="CF114"/>
      <c r="CG114"/>
      <c r="CH114"/>
      <c r="CI114"/>
      <c r="CJ114"/>
      <c r="CK114"/>
      <c r="CL114"/>
      <c r="CM114"/>
      <c r="CN114"/>
      <c r="CO114"/>
      <c r="CP114" s="6"/>
      <c r="CQ114" s="6"/>
      <c r="CR114" s="6"/>
      <c r="CS114" s="6"/>
      <c r="CT114" s="6"/>
      <c r="CU114" s="6"/>
      <c r="CV114" s="6"/>
      <c r="CW114" s="6"/>
      <c r="CX114" s="6"/>
      <c r="CY114" s="6"/>
      <c r="CZ114" s="6"/>
      <c r="DA114" s="6"/>
      <c r="DB114" s="6"/>
      <c r="DC114" s="6"/>
      <c r="DD114" s="6"/>
      <c r="DE114" s="6"/>
      <c r="DF114" s="6"/>
      <c r="DG114" s="6"/>
      <c r="DH114" s="6"/>
      <c r="DI114" s="6"/>
      <c r="DJ114" s="6"/>
      <c r="DK114" s="6"/>
      <c r="DL114" s="6"/>
    </row>
    <row r="115" spans="12:116" x14ac:dyDescent="0.25">
      <c r="L115"/>
      <c r="M115"/>
      <c r="N115"/>
      <c r="O115"/>
      <c r="P115"/>
      <c r="Q115"/>
      <c r="R115"/>
      <c r="S115"/>
      <c r="T115"/>
      <c r="U115"/>
      <c r="V115"/>
      <c r="W115"/>
      <c r="X115"/>
      <c r="Y115"/>
      <c r="Z115"/>
      <c r="AA115"/>
      <c r="AB115"/>
      <c r="AC115"/>
      <c r="AD115"/>
      <c r="AE115"/>
      <c r="AF115"/>
      <c r="AG115"/>
      <c r="AH115"/>
      <c r="AI115"/>
      <c r="AJ115"/>
      <c r="AK115"/>
      <c r="AL115"/>
      <c r="AM115"/>
      <c r="AN115"/>
      <c r="AO115"/>
      <c r="AP115"/>
      <c r="AQ115"/>
      <c r="AR115"/>
      <c r="AS115"/>
      <c r="AT115"/>
      <c r="AU115"/>
      <c r="AV115"/>
      <c r="AW115"/>
      <c r="AX115"/>
      <c r="AY115"/>
      <c r="AZ115"/>
      <c r="BA115"/>
      <c r="BB115"/>
      <c r="BC115"/>
      <c r="BD115"/>
      <c r="BE115"/>
      <c r="BF115"/>
      <c r="BG115"/>
      <c r="BH115"/>
      <c r="BI115"/>
      <c r="BJ115"/>
      <c r="BK115"/>
      <c r="BL115"/>
      <c r="BM115"/>
      <c r="BN115"/>
      <c r="BO115"/>
      <c r="BP115"/>
      <c r="BQ115"/>
      <c r="BR115"/>
      <c r="BS115"/>
      <c r="BT115"/>
      <c r="BU115"/>
      <c r="BV115"/>
      <c r="BW115"/>
      <c r="BX115"/>
      <c r="BY115"/>
      <c r="BZ115"/>
      <c r="CA115"/>
      <c r="CB115"/>
      <c r="CC115"/>
      <c r="CD115"/>
      <c r="CE115"/>
      <c r="CF115"/>
      <c r="CG115"/>
      <c r="CH115"/>
      <c r="CI115"/>
      <c r="CJ115"/>
      <c r="CK115"/>
      <c r="CL115"/>
      <c r="CM115"/>
      <c r="CN115"/>
      <c r="CO115"/>
      <c r="CP115" s="6"/>
      <c r="CQ115" s="6"/>
      <c r="CR115" s="6"/>
      <c r="CS115" s="6"/>
      <c r="CT115" s="6"/>
      <c r="CU115" s="6"/>
      <c r="CV115" s="6"/>
      <c r="CW115" s="6"/>
      <c r="CX115" s="6"/>
      <c r="CY115" s="6"/>
      <c r="CZ115" s="6"/>
      <c r="DA115" s="6"/>
      <c r="DB115" s="6"/>
      <c r="DC115" s="6"/>
      <c r="DD115" s="6"/>
      <c r="DE115" s="6"/>
      <c r="DF115" s="6"/>
      <c r="DG115" s="6"/>
      <c r="DH115" s="6"/>
      <c r="DI115" s="6"/>
      <c r="DJ115" s="6"/>
      <c r="DK115" s="6"/>
      <c r="DL115" s="6"/>
    </row>
    <row r="116" spans="12:116" x14ac:dyDescent="0.25">
      <c r="L116"/>
      <c r="M116"/>
      <c r="N116"/>
      <c r="O116"/>
      <c r="P116"/>
      <c r="Q116"/>
      <c r="R116"/>
      <c r="S116"/>
      <c r="T116"/>
      <c r="U116"/>
      <c r="V116"/>
      <c r="W116"/>
      <c r="X116"/>
      <c r="Y116"/>
      <c r="Z116"/>
      <c r="AA116"/>
      <c r="AB116"/>
      <c r="AC116"/>
      <c r="AD116"/>
      <c r="AE116"/>
      <c r="AF116"/>
      <c r="AG116"/>
      <c r="AH116"/>
      <c r="AI116"/>
      <c r="AJ116"/>
      <c r="AK116"/>
      <c r="AL116"/>
      <c r="AM116"/>
      <c r="AN116"/>
      <c r="AO116"/>
      <c r="AP116"/>
      <c r="AQ116"/>
      <c r="AR116"/>
      <c r="AS116"/>
      <c r="AT116"/>
      <c r="AU116"/>
      <c r="AV116"/>
      <c r="AW116"/>
      <c r="AX116"/>
      <c r="AY116"/>
      <c r="AZ116"/>
      <c r="BA116"/>
      <c r="BB116"/>
      <c r="BC116"/>
      <c r="BD116"/>
      <c r="BE116"/>
      <c r="BF116"/>
      <c r="BG116"/>
      <c r="BH116"/>
      <c r="BI116"/>
      <c r="BJ116"/>
      <c r="BK116"/>
      <c r="BL116"/>
      <c r="BM116"/>
      <c r="BN116"/>
      <c r="BO116"/>
      <c r="BP116"/>
      <c r="BQ116"/>
      <c r="BR116"/>
      <c r="BS116"/>
      <c r="BT116"/>
      <c r="BU116"/>
      <c r="BV116"/>
      <c r="BW116"/>
      <c r="BX116"/>
      <c r="BY116"/>
      <c r="BZ116"/>
      <c r="CA116"/>
      <c r="CB116"/>
      <c r="CC116"/>
      <c r="CD116"/>
      <c r="CE116"/>
      <c r="CF116"/>
      <c r="CG116"/>
      <c r="CH116"/>
      <c r="CI116"/>
      <c r="CJ116"/>
      <c r="CK116"/>
      <c r="CL116"/>
      <c r="CM116"/>
      <c r="CN116"/>
      <c r="CO116"/>
      <c r="CP116" s="6"/>
      <c r="CQ116" s="6"/>
      <c r="CR116" s="6"/>
      <c r="CS116" s="6"/>
      <c r="CT116" s="6"/>
      <c r="CU116" s="6"/>
      <c r="CV116" s="6"/>
      <c r="CW116" s="6"/>
      <c r="CX116" s="6"/>
      <c r="CY116" s="6"/>
      <c r="CZ116" s="6"/>
      <c r="DA116" s="6"/>
      <c r="DB116" s="6"/>
      <c r="DC116" s="6"/>
      <c r="DD116" s="6"/>
      <c r="DE116" s="6"/>
      <c r="DF116" s="6"/>
      <c r="DG116" s="6"/>
      <c r="DH116" s="6"/>
      <c r="DI116" s="6"/>
      <c r="DJ116" s="6"/>
      <c r="DK116" s="6"/>
      <c r="DL116" s="6"/>
    </row>
    <row r="117" spans="12:116" x14ac:dyDescent="0.25">
      <c r="L117"/>
      <c r="M117"/>
      <c r="N117"/>
      <c r="O117"/>
      <c r="P117"/>
      <c r="Q117"/>
      <c r="R117"/>
      <c r="S117"/>
      <c r="T117"/>
      <c r="U117"/>
      <c r="V117"/>
      <c r="W117"/>
      <c r="X117"/>
      <c r="Y117"/>
      <c r="Z117"/>
      <c r="AA117"/>
      <c r="AB117"/>
      <c r="AC117"/>
      <c r="AD117"/>
      <c r="AE117"/>
      <c r="AF117"/>
      <c r="AG117"/>
      <c r="AH117"/>
      <c r="AI117"/>
      <c r="AJ117"/>
      <c r="AK117"/>
      <c r="AL117"/>
      <c r="AM117"/>
      <c r="AN117"/>
      <c r="AO117"/>
      <c r="AP117"/>
      <c r="AQ117"/>
      <c r="AR117"/>
      <c r="AS117"/>
      <c r="AT117"/>
      <c r="AU117"/>
      <c r="AV117"/>
      <c r="AW117"/>
      <c r="AX117"/>
      <c r="AY117"/>
      <c r="AZ117"/>
      <c r="BA117"/>
      <c r="BB117"/>
      <c r="BC117"/>
      <c r="BD117"/>
      <c r="BE117"/>
      <c r="BF117"/>
      <c r="BG117"/>
      <c r="BH117"/>
      <c r="BI117"/>
      <c r="BJ117"/>
      <c r="BK117"/>
      <c r="BL117"/>
      <c r="BM117"/>
      <c r="BN117"/>
      <c r="BO117"/>
      <c r="BP117"/>
      <c r="BQ117"/>
      <c r="BR117"/>
      <c r="BS117"/>
      <c r="BT117"/>
      <c r="BU117"/>
      <c r="BV117"/>
      <c r="BW117"/>
      <c r="BX117"/>
      <c r="BY117"/>
      <c r="BZ117"/>
      <c r="CA117"/>
      <c r="CB117"/>
      <c r="CC117"/>
      <c r="CD117"/>
      <c r="CE117"/>
      <c r="CF117"/>
      <c r="CG117"/>
      <c r="CH117"/>
      <c r="CI117"/>
      <c r="CJ117"/>
      <c r="CK117"/>
      <c r="CL117"/>
      <c r="CM117"/>
      <c r="CN117"/>
      <c r="CO117"/>
      <c r="CP117" s="6"/>
      <c r="CQ117" s="6"/>
      <c r="CR117" s="6"/>
      <c r="CS117" s="6"/>
      <c r="CT117" s="6"/>
      <c r="CU117" s="6"/>
      <c r="CV117" s="6"/>
      <c r="CW117" s="6"/>
      <c r="CX117" s="6"/>
      <c r="CY117" s="6"/>
      <c r="CZ117" s="6"/>
      <c r="DA117" s="6"/>
      <c r="DB117" s="6"/>
      <c r="DC117" s="6"/>
      <c r="DD117" s="6"/>
      <c r="DE117" s="6"/>
      <c r="DF117" s="6"/>
      <c r="DG117" s="6"/>
      <c r="DH117" s="6"/>
      <c r="DI117" s="6"/>
      <c r="DJ117" s="6"/>
      <c r="DK117" s="6"/>
      <c r="DL117" s="6"/>
    </row>
    <row r="118" spans="12:116" x14ac:dyDescent="0.25">
      <c r="L118"/>
      <c r="M118"/>
      <c r="N118"/>
      <c r="O118"/>
      <c r="P118"/>
      <c r="Q118"/>
      <c r="R118"/>
      <c r="S118"/>
      <c r="T118"/>
      <c r="U118"/>
      <c r="V118"/>
      <c r="W118"/>
      <c r="X118"/>
      <c r="Y118"/>
      <c r="Z118"/>
      <c r="AA118"/>
      <c r="AB118"/>
      <c r="AC118"/>
      <c r="AD118"/>
      <c r="AE118"/>
      <c r="AF118"/>
      <c r="AG118"/>
      <c r="AH118"/>
      <c r="AI118"/>
      <c r="AJ118"/>
      <c r="AK118"/>
      <c r="AL118"/>
      <c r="AM118"/>
      <c r="AN118"/>
      <c r="AO118"/>
      <c r="AP118"/>
      <c r="AQ118"/>
      <c r="AR118"/>
      <c r="AS118"/>
      <c r="AT118"/>
      <c r="AU118"/>
      <c r="AV118"/>
      <c r="AW118"/>
      <c r="AX118"/>
      <c r="AY118"/>
      <c r="AZ118"/>
      <c r="BA118"/>
      <c r="BB118"/>
      <c r="BC118"/>
      <c r="BD118"/>
      <c r="BE118"/>
      <c r="BF118"/>
      <c r="BG118"/>
      <c r="BH118"/>
      <c r="BI118"/>
      <c r="BJ118"/>
      <c r="BK118"/>
      <c r="BL118"/>
      <c r="BM118"/>
      <c r="BN118"/>
      <c r="BO118"/>
      <c r="BP118"/>
      <c r="BQ118"/>
      <c r="BR118"/>
      <c r="BS118"/>
      <c r="BT118"/>
      <c r="BU118"/>
      <c r="BV118"/>
      <c r="BW118"/>
      <c r="BX118"/>
      <c r="BY118"/>
      <c r="BZ118"/>
      <c r="CA118"/>
      <c r="CB118"/>
      <c r="CC118"/>
      <c r="CD118"/>
      <c r="CE118"/>
      <c r="CF118"/>
      <c r="CG118"/>
      <c r="CH118"/>
      <c r="CI118"/>
      <c r="CJ118"/>
      <c r="CK118"/>
      <c r="CL118"/>
      <c r="CM118"/>
      <c r="CN118"/>
      <c r="CO118"/>
      <c r="CP118" s="6"/>
      <c r="CQ118" s="6"/>
      <c r="CR118" s="6"/>
      <c r="CS118" s="6"/>
      <c r="CT118" s="6"/>
      <c r="CU118" s="6"/>
      <c r="CV118" s="6"/>
      <c r="CW118" s="6"/>
      <c r="CX118" s="6"/>
      <c r="CY118" s="6"/>
      <c r="CZ118" s="6"/>
      <c r="DA118" s="6"/>
      <c r="DB118" s="6"/>
      <c r="DC118" s="6"/>
      <c r="DD118" s="6"/>
      <c r="DE118" s="6"/>
      <c r="DF118" s="6"/>
      <c r="DG118" s="6"/>
      <c r="DH118" s="6"/>
      <c r="DI118" s="6"/>
      <c r="DJ118" s="6"/>
      <c r="DK118" s="6"/>
      <c r="DL118" s="6"/>
    </row>
    <row r="119" spans="12:116" x14ac:dyDescent="0.25">
      <c r="L119"/>
      <c r="M119"/>
      <c r="N119"/>
      <c r="O119"/>
      <c r="P119"/>
      <c r="Q119"/>
      <c r="R119"/>
      <c r="S119"/>
      <c r="T119"/>
      <c r="U119"/>
      <c r="V119"/>
      <c r="W119"/>
      <c r="X119"/>
      <c r="Y119"/>
      <c r="Z119"/>
      <c r="AA119"/>
      <c r="AB119"/>
      <c r="AC119"/>
      <c r="AD119"/>
      <c r="AE119"/>
      <c r="AF119"/>
      <c r="AG119"/>
      <c r="AH119"/>
      <c r="AI119"/>
      <c r="AJ119"/>
      <c r="AK119"/>
      <c r="AL119"/>
      <c r="AM119"/>
      <c r="AN119"/>
      <c r="AO119"/>
      <c r="AP119"/>
      <c r="AQ119"/>
      <c r="AR119"/>
      <c r="AS119"/>
      <c r="AT119"/>
      <c r="AU119"/>
      <c r="AV119"/>
      <c r="AW119"/>
      <c r="AX119"/>
      <c r="AY119"/>
      <c r="AZ119"/>
      <c r="BA119"/>
      <c r="BB119"/>
      <c r="BC119"/>
      <c r="BD119"/>
      <c r="BE119"/>
      <c r="BF119"/>
      <c r="BG119"/>
      <c r="BH119"/>
      <c r="BI119"/>
      <c r="BJ119"/>
      <c r="BK119"/>
      <c r="BL119"/>
      <c r="BM119"/>
      <c r="BN119"/>
      <c r="BO119"/>
      <c r="BP119"/>
      <c r="BQ119"/>
      <c r="BR119"/>
      <c r="BS119"/>
      <c r="BT119"/>
      <c r="BU119"/>
      <c r="BV119"/>
      <c r="BW119"/>
      <c r="BX119"/>
      <c r="BY119"/>
      <c r="BZ119"/>
      <c r="CA119"/>
      <c r="CB119"/>
      <c r="CC119"/>
      <c r="CD119"/>
      <c r="CE119"/>
      <c r="CF119"/>
      <c r="CG119"/>
      <c r="CH119"/>
      <c r="CI119"/>
      <c r="CJ119"/>
      <c r="CK119"/>
      <c r="CL119"/>
      <c r="CM119"/>
      <c r="CN119"/>
      <c r="CO119"/>
      <c r="CP119" s="6"/>
      <c r="CQ119" s="6"/>
      <c r="CR119" s="6"/>
      <c r="CS119" s="6"/>
      <c r="CT119" s="6"/>
      <c r="CU119" s="6"/>
      <c r="CV119" s="6"/>
      <c r="CW119" s="6"/>
      <c r="CX119" s="6"/>
      <c r="CY119" s="6"/>
      <c r="CZ119" s="6"/>
      <c r="DA119" s="6"/>
      <c r="DB119" s="6"/>
      <c r="DC119" s="6"/>
      <c r="DD119" s="6"/>
      <c r="DE119" s="6"/>
      <c r="DF119" s="6"/>
      <c r="DG119" s="6"/>
      <c r="DH119" s="6"/>
      <c r="DI119" s="6"/>
      <c r="DJ119" s="6"/>
      <c r="DK119" s="6"/>
      <c r="DL119" s="6"/>
    </row>
    <row r="120" spans="12:116" x14ac:dyDescent="0.25">
      <c r="L120"/>
      <c r="M120"/>
      <c r="N120"/>
      <c r="O120"/>
      <c r="P120"/>
      <c r="Q120"/>
      <c r="R120"/>
      <c r="S120"/>
      <c r="T120"/>
      <c r="U120"/>
      <c r="V120"/>
      <c r="W120"/>
      <c r="X120"/>
      <c r="Y120"/>
      <c r="Z120"/>
      <c r="AA120"/>
      <c r="AB120"/>
      <c r="AC120"/>
      <c r="AD120"/>
      <c r="AE120"/>
      <c r="AF120"/>
      <c r="AG120"/>
      <c r="AH120"/>
      <c r="AI120"/>
      <c r="AJ120"/>
      <c r="AK120"/>
      <c r="AL120"/>
      <c r="AM120"/>
      <c r="AN120"/>
      <c r="AO120"/>
      <c r="AP120"/>
      <c r="AQ120"/>
      <c r="AR120"/>
      <c r="AS120"/>
      <c r="AT120"/>
      <c r="AU120"/>
      <c r="AV120"/>
      <c r="AW120"/>
      <c r="AX120"/>
      <c r="AY120"/>
      <c r="AZ120"/>
      <c r="BA120"/>
      <c r="BB120"/>
      <c r="BC120"/>
      <c r="BD120"/>
      <c r="BE120"/>
      <c r="BF120"/>
      <c r="BG120"/>
      <c r="BH120"/>
      <c r="BI120"/>
      <c r="BJ120"/>
      <c r="BK120"/>
      <c r="BL120"/>
      <c r="BM120"/>
      <c r="BN120"/>
      <c r="BO120"/>
      <c r="BP120"/>
      <c r="BQ120"/>
      <c r="BR120"/>
      <c r="BS120"/>
      <c r="BT120"/>
      <c r="BU120"/>
      <c r="BV120"/>
      <c r="BW120"/>
      <c r="BX120"/>
      <c r="BY120"/>
      <c r="BZ120"/>
      <c r="CA120"/>
      <c r="CB120"/>
      <c r="CC120"/>
      <c r="CD120"/>
      <c r="CE120"/>
      <c r="CF120"/>
      <c r="CG120"/>
      <c r="CH120"/>
      <c r="CI120"/>
      <c r="CJ120"/>
      <c r="CK120"/>
      <c r="CL120"/>
      <c r="CM120"/>
      <c r="CN120"/>
      <c r="CO120"/>
      <c r="CP120" s="6"/>
      <c r="CQ120" s="6"/>
      <c r="CR120" s="6"/>
      <c r="CS120" s="6"/>
      <c r="CT120" s="6"/>
      <c r="CU120" s="6"/>
      <c r="CV120" s="6"/>
      <c r="CW120" s="6"/>
      <c r="CX120" s="6"/>
      <c r="CY120" s="6"/>
      <c r="CZ120" s="6"/>
      <c r="DA120" s="6"/>
      <c r="DB120" s="6"/>
      <c r="DC120" s="6"/>
      <c r="DD120" s="6"/>
      <c r="DE120" s="6"/>
      <c r="DF120" s="6"/>
      <c r="DG120" s="6"/>
      <c r="DH120" s="6"/>
      <c r="DI120" s="6"/>
      <c r="DJ120" s="6"/>
      <c r="DK120" s="6"/>
      <c r="DL120" s="6"/>
    </row>
    <row r="121" spans="12:116" x14ac:dyDescent="0.25">
      <c r="L121"/>
      <c r="M121"/>
      <c r="N121"/>
      <c r="O121"/>
      <c r="P121"/>
      <c r="Q121"/>
      <c r="R121"/>
      <c r="S121"/>
      <c r="T121"/>
      <c r="U121"/>
      <c r="V121"/>
      <c r="W121"/>
      <c r="X121"/>
      <c r="Y121"/>
      <c r="Z121"/>
      <c r="AA121"/>
      <c r="AB121"/>
      <c r="AC121"/>
      <c r="AD121"/>
      <c r="AE121"/>
      <c r="AF121"/>
      <c r="AG121"/>
      <c r="AH121"/>
      <c r="AI121"/>
      <c r="AJ121"/>
      <c r="AK121"/>
      <c r="AL121"/>
      <c r="AM121"/>
      <c r="AN121"/>
      <c r="AO121"/>
      <c r="AP121"/>
      <c r="AQ121"/>
      <c r="AR121"/>
      <c r="AS121"/>
      <c r="AT121"/>
      <c r="AU121"/>
      <c r="AV121"/>
      <c r="AW121"/>
      <c r="AX121"/>
      <c r="AY121"/>
      <c r="AZ121"/>
      <c r="BA121"/>
      <c r="BB121"/>
      <c r="BC121"/>
      <c r="BD121"/>
      <c r="BE121"/>
      <c r="BF121"/>
      <c r="BG121"/>
      <c r="BH121"/>
      <c r="BI121"/>
      <c r="BJ121"/>
      <c r="BK121"/>
      <c r="BL121"/>
      <c r="BM121"/>
      <c r="BN121"/>
      <c r="BO121"/>
      <c r="BP121"/>
      <c r="BQ121"/>
      <c r="BR121"/>
      <c r="BS121"/>
      <c r="BT121"/>
      <c r="BU121"/>
      <c r="BV121"/>
      <c r="BW121"/>
      <c r="BX121"/>
      <c r="BY121"/>
      <c r="BZ121"/>
      <c r="CA121"/>
      <c r="CB121"/>
      <c r="CC121"/>
      <c r="CD121"/>
      <c r="CE121"/>
      <c r="CF121"/>
      <c r="CG121"/>
      <c r="CH121"/>
      <c r="CI121"/>
      <c r="CJ121"/>
      <c r="CK121"/>
      <c r="CL121"/>
      <c r="CM121"/>
      <c r="CN121"/>
      <c r="CO121"/>
      <c r="CP121" s="6"/>
      <c r="CQ121" s="6"/>
      <c r="CR121" s="6"/>
      <c r="CS121" s="6"/>
      <c r="CT121" s="6"/>
      <c r="CU121" s="6"/>
      <c r="CV121" s="6"/>
      <c r="CW121" s="6"/>
      <c r="CX121" s="6"/>
      <c r="CY121" s="6"/>
      <c r="CZ121" s="6"/>
      <c r="DA121" s="6"/>
      <c r="DB121" s="6"/>
      <c r="DC121" s="6"/>
      <c r="DD121" s="6"/>
      <c r="DE121" s="6"/>
      <c r="DF121" s="6"/>
      <c r="DG121" s="6"/>
      <c r="DH121" s="6"/>
      <c r="DI121" s="6"/>
      <c r="DJ121" s="6"/>
      <c r="DK121" s="6"/>
      <c r="DL121" s="6"/>
    </row>
    <row r="122" spans="12:116" x14ac:dyDescent="0.25">
      <c r="L122"/>
      <c r="M122"/>
      <c r="N122"/>
      <c r="O122"/>
      <c r="P122"/>
      <c r="Q122"/>
      <c r="R122"/>
      <c r="S122"/>
      <c r="T122"/>
      <c r="U122"/>
      <c r="V122"/>
      <c r="W122"/>
      <c r="X122"/>
      <c r="Y122"/>
      <c r="Z122"/>
      <c r="AA122"/>
      <c r="AB122"/>
      <c r="AC122"/>
      <c r="AD122"/>
      <c r="AE122"/>
      <c r="AF122"/>
      <c r="AG122"/>
      <c r="AH122"/>
      <c r="AI122"/>
      <c r="AJ122"/>
      <c r="AK122"/>
      <c r="AL122"/>
      <c r="AM122"/>
      <c r="AN122"/>
      <c r="AO122"/>
      <c r="AP122"/>
      <c r="AQ122"/>
      <c r="AR122"/>
      <c r="AS122"/>
      <c r="AT122"/>
      <c r="AU122"/>
      <c r="AV122"/>
      <c r="AW122"/>
      <c r="AX122"/>
      <c r="AY122"/>
      <c r="AZ122"/>
      <c r="BA122"/>
      <c r="BB122"/>
      <c r="BC122"/>
      <c r="BD122"/>
      <c r="BE122"/>
      <c r="BF122"/>
      <c r="BG122"/>
      <c r="BH122"/>
      <c r="BI122"/>
      <c r="BJ122"/>
      <c r="BK122"/>
      <c r="BL122"/>
      <c r="BM122"/>
      <c r="BN122"/>
      <c r="BO122"/>
      <c r="BP122"/>
      <c r="BQ122"/>
      <c r="BR122"/>
      <c r="BS122"/>
      <c r="BT122"/>
      <c r="BU122"/>
      <c r="BV122"/>
      <c r="BW122"/>
      <c r="BX122"/>
      <c r="BY122"/>
      <c r="BZ122"/>
      <c r="CA122"/>
      <c r="CB122"/>
      <c r="CC122"/>
      <c r="CD122"/>
      <c r="CE122"/>
      <c r="CF122"/>
      <c r="CG122"/>
      <c r="CH122"/>
      <c r="CI122"/>
      <c r="CJ122"/>
      <c r="CK122"/>
      <c r="CL122"/>
      <c r="CM122"/>
      <c r="CN122"/>
      <c r="CO122"/>
      <c r="CP122" s="6"/>
      <c r="CQ122" s="6"/>
      <c r="CR122" s="6"/>
      <c r="CS122" s="6"/>
      <c r="CT122" s="6"/>
      <c r="CU122" s="6"/>
      <c r="CV122" s="6"/>
      <c r="CW122" s="6"/>
      <c r="CX122" s="6"/>
      <c r="CY122" s="6"/>
      <c r="CZ122" s="6"/>
      <c r="DA122" s="6"/>
      <c r="DB122" s="6"/>
      <c r="DC122" s="6"/>
      <c r="DD122" s="6"/>
      <c r="DE122" s="6"/>
      <c r="DF122" s="6"/>
      <c r="DG122" s="6"/>
      <c r="DH122" s="6"/>
      <c r="DI122" s="6"/>
      <c r="DJ122" s="6"/>
      <c r="DK122" s="6"/>
      <c r="DL122" s="6"/>
    </row>
    <row r="123" spans="12:116" x14ac:dyDescent="0.25">
      <c r="L123"/>
      <c r="M123"/>
      <c r="N123"/>
      <c r="O123"/>
      <c r="P123"/>
      <c r="Q123"/>
      <c r="R123"/>
      <c r="S123"/>
      <c r="T123"/>
      <c r="U123"/>
      <c r="V123"/>
      <c r="W123"/>
      <c r="X123"/>
      <c r="Y123"/>
      <c r="Z123"/>
      <c r="AA123"/>
      <c r="AB123"/>
      <c r="AC123"/>
      <c r="AD123"/>
      <c r="AE123"/>
      <c r="AF123"/>
      <c r="AG123"/>
      <c r="AH123"/>
      <c r="AI123"/>
      <c r="AJ123"/>
      <c r="AK123"/>
      <c r="AL123"/>
      <c r="AM123"/>
      <c r="AN123"/>
      <c r="AO123"/>
      <c r="AP123"/>
      <c r="AQ123"/>
      <c r="AR123"/>
      <c r="AS123"/>
      <c r="AT123"/>
      <c r="AU123"/>
      <c r="AV123"/>
      <c r="AW123"/>
      <c r="AX123"/>
      <c r="AY123"/>
      <c r="AZ123"/>
      <c r="BA123"/>
      <c r="BB123"/>
      <c r="BC123"/>
      <c r="BD123"/>
      <c r="BE123"/>
      <c r="BF123"/>
      <c r="BG123"/>
      <c r="BH123"/>
      <c r="BI123"/>
      <c r="BJ123"/>
      <c r="BK123"/>
      <c r="BL123"/>
      <c r="BM123"/>
      <c r="BN123"/>
      <c r="BO123"/>
      <c r="BP123"/>
      <c r="BQ123"/>
      <c r="BR123"/>
      <c r="BS123"/>
      <c r="BT123"/>
      <c r="BU123"/>
      <c r="BV123"/>
      <c r="BW123"/>
      <c r="BX123"/>
      <c r="BY123"/>
      <c r="BZ123"/>
      <c r="CA123"/>
      <c r="CB123"/>
      <c r="CC123"/>
      <c r="CD123"/>
      <c r="CE123"/>
      <c r="CF123"/>
      <c r="CG123"/>
      <c r="CH123"/>
      <c r="CI123"/>
      <c r="CJ123"/>
      <c r="CK123"/>
      <c r="CL123"/>
      <c r="CM123"/>
      <c r="CN123"/>
      <c r="CO123"/>
      <c r="CP123" s="6"/>
      <c r="CQ123" s="6"/>
      <c r="CR123" s="6"/>
      <c r="CS123" s="6"/>
      <c r="CT123" s="6"/>
      <c r="CU123" s="6"/>
      <c r="CV123" s="6"/>
      <c r="CW123" s="6"/>
      <c r="CX123" s="6"/>
      <c r="CY123" s="6"/>
      <c r="CZ123" s="6"/>
      <c r="DA123" s="6"/>
      <c r="DB123" s="6"/>
      <c r="DC123" s="6"/>
      <c r="DD123" s="6"/>
      <c r="DE123" s="6"/>
      <c r="DF123" s="6"/>
      <c r="DG123" s="6"/>
      <c r="DH123" s="6"/>
      <c r="DI123" s="6"/>
      <c r="DJ123" s="6"/>
      <c r="DK123" s="6"/>
      <c r="DL123" s="6"/>
    </row>
    <row r="124" spans="12:116" x14ac:dyDescent="0.25">
      <c r="L124"/>
      <c r="M124"/>
      <c r="N124"/>
      <c r="O124"/>
      <c r="P124"/>
      <c r="Q124"/>
      <c r="R124"/>
      <c r="S124"/>
      <c r="T124"/>
      <c r="U124"/>
      <c r="V124"/>
      <c r="W124"/>
      <c r="X124"/>
      <c r="Y124"/>
      <c r="Z124"/>
      <c r="AA124"/>
      <c r="AB124"/>
      <c r="AC124"/>
      <c r="AD124"/>
      <c r="AE124"/>
      <c r="AF124"/>
      <c r="AG124"/>
      <c r="AH124"/>
      <c r="AI124"/>
      <c r="AJ124"/>
      <c r="AK124"/>
      <c r="AL124"/>
      <c r="AM124"/>
      <c r="AN124"/>
      <c r="AO124"/>
      <c r="AP124"/>
      <c r="AQ124"/>
      <c r="AR124"/>
      <c r="AS124"/>
      <c r="AT124"/>
      <c r="AU124"/>
      <c r="AV124"/>
      <c r="AW124"/>
      <c r="AX124"/>
      <c r="AY124"/>
      <c r="AZ124"/>
      <c r="BA124"/>
      <c r="BB124"/>
      <c r="BC124"/>
      <c r="BD124"/>
      <c r="BE124"/>
      <c r="BF124"/>
      <c r="BG124"/>
      <c r="BH124"/>
      <c r="BI124"/>
      <c r="BJ124"/>
      <c r="BK124"/>
      <c r="BL124"/>
      <c r="BM124"/>
      <c r="BN124"/>
      <c r="BO124"/>
      <c r="BP124"/>
      <c r="BQ124"/>
      <c r="BR124"/>
      <c r="BS124"/>
      <c r="BT124"/>
      <c r="BU124"/>
      <c r="BV124"/>
      <c r="BW124"/>
      <c r="BX124"/>
      <c r="BY124"/>
      <c r="BZ124"/>
      <c r="CA124"/>
      <c r="CB124"/>
      <c r="CC124"/>
      <c r="CD124"/>
      <c r="CE124"/>
      <c r="CF124"/>
      <c r="CG124"/>
      <c r="CH124"/>
      <c r="CI124"/>
      <c r="CJ124"/>
      <c r="CK124"/>
      <c r="CL124"/>
      <c r="CM124"/>
      <c r="CN124"/>
      <c r="CO124"/>
      <c r="CP124" s="6"/>
      <c r="CQ124" s="6"/>
      <c r="CR124" s="6"/>
      <c r="CS124" s="6"/>
      <c r="CT124" s="6"/>
      <c r="CU124" s="6"/>
      <c r="CV124" s="6"/>
      <c r="CW124" s="6"/>
      <c r="CX124" s="6"/>
      <c r="CY124" s="6"/>
      <c r="CZ124" s="6"/>
      <c r="DA124" s="6"/>
      <c r="DB124" s="6"/>
      <c r="DC124" s="6"/>
      <c r="DD124" s="6"/>
      <c r="DE124" s="6"/>
      <c r="DF124" s="6"/>
      <c r="DG124" s="6"/>
      <c r="DH124" s="6"/>
      <c r="DI124" s="6"/>
      <c r="DJ124" s="6"/>
      <c r="DK124" s="6"/>
      <c r="DL124" s="6"/>
    </row>
    <row r="125" spans="12:116" x14ac:dyDescent="0.25">
      <c r="L125"/>
      <c r="M125"/>
      <c r="N125"/>
      <c r="O125"/>
      <c r="P125"/>
      <c r="Q125"/>
      <c r="R125"/>
      <c r="S125"/>
      <c r="T125"/>
      <c r="U125"/>
      <c r="V125"/>
      <c r="W125"/>
      <c r="X125"/>
      <c r="Y125"/>
      <c r="Z125"/>
      <c r="AA125"/>
      <c r="AB125"/>
      <c r="AC125"/>
      <c r="AD125"/>
      <c r="AE125"/>
      <c r="AF125"/>
      <c r="AG125"/>
      <c r="AH125"/>
      <c r="AI125"/>
      <c r="AJ125"/>
      <c r="AK125"/>
      <c r="AL125"/>
      <c r="AM125"/>
      <c r="AN125"/>
      <c r="AO125"/>
      <c r="AP125"/>
      <c r="AQ125"/>
      <c r="AR125"/>
      <c r="AS125"/>
      <c r="AT125"/>
      <c r="AU125"/>
      <c r="AV125"/>
      <c r="AW125"/>
      <c r="AX125"/>
      <c r="AY125"/>
      <c r="AZ125"/>
      <c r="BA125"/>
      <c r="BB125"/>
      <c r="BC125"/>
      <c r="BD125"/>
      <c r="BE125"/>
      <c r="BF125"/>
      <c r="BG125"/>
      <c r="BH125"/>
      <c r="BI125"/>
      <c r="BJ125"/>
      <c r="BK125"/>
      <c r="BL125"/>
      <c r="BM125"/>
      <c r="BN125"/>
      <c r="BO125"/>
      <c r="BP125"/>
      <c r="BQ125"/>
      <c r="BR125"/>
      <c r="BS125"/>
      <c r="BT125"/>
      <c r="BU125"/>
      <c r="BV125"/>
      <c r="BW125"/>
      <c r="BX125"/>
      <c r="BY125"/>
      <c r="BZ125"/>
      <c r="CA125"/>
      <c r="CB125"/>
      <c r="CC125"/>
      <c r="CD125"/>
      <c r="CE125"/>
      <c r="CF125"/>
      <c r="CG125"/>
      <c r="CH125"/>
      <c r="CI125"/>
      <c r="CJ125"/>
      <c r="CK125"/>
      <c r="CL125"/>
      <c r="CM125"/>
      <c r="CN125"/>
      <c r="CO125"/>
      <c r="CP125" s="6"/>
      <c r="CQ125" s="6"/>
      <c r="CR125" s="6"/>
      <c r="CS125" s="6"/>
      <c r="CT125" s="6"/>
      <c r="CU125" s="6"/>
      <c r="CV125" s="6"/>
      <c r="CW125" s="6"/>
      <c r="CX125" s="6"/>
      <c r="CY125" s="6"/>
      <c r="CZ125" s="6"/>
      <c r="DA125" s="6"/>
      <c r="DB125" s="6"/>
      <c r="DC125" s="6"/>
      <c r="DD125" s="6"/>
      <c r="DE125" s="6"/>
      <c r="DF125" s="6"/>
      <c r="DG125" s="6"/>
      <c r="DH125" s="6"/>
      <c r="DI125" s="6"/>
      <c r="DJ125" s="6"/>
      <c r="DK125" s="6"/>
      <c r="DL125" s="6"/>
    </row>
    <row r="126" spans="12:116" x14ac:dyDescent="0.25">
      <c r="L126"/>
      <c r="M126"/>
      <c r="N126"/>
      <c r="O126"/>
      <c r="P126"/>
      <c r="Q126"/>
      <c r="R126"/>
      <c r="S126"/>
      <c r="T126"/>
      <c r="U126"/>
      <c r="V126"/>
      <c r="W126"/>
      <c r="X126"/>
      <c r="Y126"/>
      <c r="Z126"/>
      <c r="AA126"/>
      <c r="AB126"/>
      <c r="AC126"/>
      <c r="AD126"/>
      <c r="AE126"/>
      <c r="AF126"/>
      <c r="AG126"/>
      <c r="AH126"/>
      <c r="AI126"/>
      <c r="AJ126"/>
      <c r="AK126"/>
      <c r="AL126"/>
      <c r="AM126"/>
      <c r="AN126"/>
      <c r="AO126"/>
      <c r="AP126"/>
      <c r="AQ126"/>
      <c r="AR126"/>
      <c r="AS126"/>
      <c r="AT126"/>
      <c r="AU126"/>
      <c r="AV126"/>
      <c r="AW126"/>
      <c r="AX126"/>
      <c r="AY126"/>
      <c r="AZ126"/>
      <c r="BA126"/>
      <c r="BB126"/>
      <c r="BC126"/>
      <c r="BD126"/>
      <c r="BE126"/>
      <c r="BF126"/>
      <c r="BG126"/>
      <c r="BH126"/>
      <c r="BI126"/>
      <c r="BJ126"/>
      <c r="BK126"/>
      <c r="BL126"/>
      <c r="BM126"/>
      <c r="BN126"/>
      <c r="BO126"/>
      <c r="BP126"/>
      <c r="BQ126"/>
      <c r="BR126"/>
      <c r="BS126"/>
      <c r="BT126"/>
      <c r="BU126"/>
      <c r="BV126"/>
      <c r="BW126"/>
      <c r="BX126"/>
      <c r="BY126"/>
      <c r="BZ126"/>
      <c r="CA126"/>
      <c r="CB126"/>
      <c r="CC126"/>
      <c r="CD126"/>
      <c r="CE126"/>
      <c r="CF126"/>
      <c r="CG126"/>
      <c r="CH126"/>
      <c r="CI126"/>
      <c r="CJ126"/>
      <c r="CK126"/>
      <c r="CL126"/>
      <c r="CM126"/>
      <c r="CN126"/>
      <c r="CO126"/>
      <c r="CP126" s="6"/>
      <c r="CQ126" s="6"/>
      <c r="CR126" s="6"/>
      <c r="CS126" s="6"/>
      <c r="CT126" s="6"/>
      <c r="CU126" s="6"/>
      <c r="CV126" s="6"/>
      <c r="CW126" s="6"/>
      <c r="CX126" s="6"/>
      <c r="CY126" s="6"/>
      <c r="CZ126" s="6"/>
      <c r="DA126" s="6"/>
      <c r="DB126" s="6"/>
      <c r="DC126" s="6"/>
      <c r="DD126" s="6"/>
      <c r="DE126" s="6"/>
      <c r="DF126" s="6"/>
      <c r="DG126" s="6"/>
      <c r="DH126" s="6"/>
      <c r="DI126" s="6"/>
      <c r="DJ126" s="6"/>
      <c r="DK126" s="6"/>
      <c r="DL126" s="6"/>
    </row>
    <row r="127" spans="12:116" x14ac:dyDescent="0.25">
      <c r="L127"/>
      <c r="M127"/>
      <c r="N127"/>
      <c r="O127"/>
      <c r="P127"/>
      <c r="Q127"/>
      <c r="R127"/>
      <c r="S127"/>
      <c r="T127"/>
      <c r="U127"/>
      <c r="V127"/>
      <c r="W127"/>
      <c r="X127"/>
      <c r="Y127"/>
      <c r="Z127"/>
      <c r="AA127"/>
      <c r="AB127"/>
      <c r="AC127"/>
      <c r="AD127"/>
      <c r="AE127"/>
      <c r="AF127"/>
      <c r="AG127"/>
      <c r="AH127"/>
      <c r="AI127"/>
      <c r="AJ127"/>
      <c r="AK127"/>
      <c r="AL127"/>
      <c r="AM127"/>
      <c r="AN127"/>
      <c r="AO127"/>
      <c r="AP127"/>
      <c r="AQ127"/>
      <c r="AR127"/>
      <c r="AS127"/>
      <c r="AT127"/>
      <c r="AU127"/>
      <c r="AV127"/>
      <c r="AW127"/>
      <c r="AX127"/>
      <c r="AY127"/>
      <c r="AZ127"/>
      <c r="BA127"/>
      <c r="BB127"/>
      <c r="BC127"/>
      <c r="BD127"/>
      <c r="BE127"/>
      <c r="BF127"/>
      <c r="BG127"/>
      <c r="BH127"/>
      <c r="BI127"/>
      <c r="BJ127"/>
      <c r="BK127"/>
      <c r="BL127"/>
      <c r="BM127"/>
      <c r="BN127"/>
      <c r="BO127"/>
      <c r="BP127"/>
      <c r="BQ127"/>
      <c r="BR127"/>
      <c r="BS127"/>
      <c r="BT127"/>
      <c r="BU127"/>
      <c r="BV127"/>
      <c r="BW127"/>
      <c r="BX127"/>
      <c r="BY127"/>
      <c r="BZ127"/>
      <c r="CA127"/>
      <c r="CB127"/>
      <c r="CC127"/>
      <c r="CD127"/>
      <c r="CE127"/>
      <c r="CF127"/>
      <c r="CG127"/>
      <c r="CH127"/>
      <c r="CI127"/>
      <c r="CJ127"/>
      <c r="CK127"/>
      <c r="CL127"/>
      <c r="CM127"/>
      <c r="CN127"/>
      <c r="CO127"/>
      <c r="CP127" s="6"/>
      <c r="CQ127" s="6"/>
      <c r="CR127" s="6"/>
      <c r="CS127" s="6"/>
      <c r="CT127" s="6"/>
      <c r="CU127" s="6"/>
      <c r="CV127" s="6"/>
      <c r="CW127" s="6"/>
      <c r="CX127" s="6"/>
      <c r="CY127" s="6"/>
      <c r="CZ127" s="6"/>
      <c r="DA127" s="6"/>
      <c r="DB127" s="6"/>
      <c r="DC127" s="6"/>
      <c r="DD127" s="6"/>
      <c r="DE127" s="6"/>
      <c r="DF127" s="6"/>
      <c r="DG127" s="6"/>
      <c r="DH127" s="6"/>
      <c r="DI127" s="6"/>
      <c r="DJ127" s="6"/>
      <c r="DK127" s="6"/>
      <c r="DL127" s="6"/>
    </row>
    <row r="128" spans="12:116" x14ac:dyDescent="0.25">
      <c r="L128"/>
      <c r="M128"/>
      <c r="N128"/>
      <c r="O128"/>
      <c r="P128"/>
      <c r="Q128"/>
      <c r="R128"/>
      <c r="S128"/>
      <c r="T128"/>
      <c r="U128"/>
      <c r="V128"/>
      <c r="W128"/>
      <c r="X128"/>
      <c r="Y128"/>
      <c r="Z128"/>
      <c r="AA128"/>
      <c r="AB128"/>
      <c r="AC128"/>
      <c r="AD128"/>
      <c r="AE128"/>
      <c r="AF128"/>
      <c r="AG128"/>
      <c r="AH128"/>
      <c r="AI128"/>
      <c r="AJ128"/>
      <c r="AK128"/>
      <c r="AL128"/>
      <c r="AM128"/>
      <c r="AN128"/>
      <c r="AO128"/>
      <c r="AP128"/>
      <c r="AQ128"/>
      <c r="AR128"/>
      <c r="AS128"/>
      <c r="AT128"/>
      <c r="AU128"/>
      <c r="AV128"/>
      <c r="AW128"/>
      <c r="AX128"/>
      <c r="AY128"/>
      <c r="AZ128"/>
      <c r="BA128"/>
      <c r="BB128"/>
      <c r="BC128"/>
      <c r="BD128"/>
      <c r="BE128"/>
      <c r="BF128"/>
      <c r="BG128"/>
      <c r="BH128"/>
      <c r="BI128"/>
      <c r="BJ128"/>
      <c r="BK128"/>
      <c r="BL128"/>
      <c r="BM128"/>
      <c r="BN128"/>
      <c r="BO128"/>
      <c r="BP128"/>
      <c r="BQ128"/>
      <c r="BR128"/>
      <c r="BS128"/>
      <c r="BT128"/>
      <c r="BU128"/>
      <c r="BV128"/>
      <c r="BW128"/>
      <c r="BX128"/>
      <c r="BY128"/>
      <c r="BZ128"/>
      <c r="CA128"/>
      <c r="CB128"/>
      <c r="CC128"/>
      <c r="CD128"/>
      <c r="CE128"/>
      <c r="CF128"/>
      <c r="CG128"/>
      <c r="CH128"/>
      <c r="CI128"/>
      <c r="CJ128"/>
      <c r="CK128"/>
      <c r="CL128"/>
      <c r="CM128"/>
      <c r="CN128"/>
      <c r="CO128"/>
      <c r="CP128" s="6"/>
      <c r="CQ128" s="6"/>
      <c r="CR128" s="6"/>
      <c r="CS128" s="6"/>
      <c r="CT128" s="6"/>
      <c r="CU128" s="6"/>
      <c r="CV128" s="6"/>
      <c r="CW128" s="6"/>
      <c r="CX128" s="6"/>
      <c r="CY128" s="6"/>
      <c r="CZ128" s="6"/>
      <c r="DA128" s="6"/>
      <c r="DB128" s="6"/>
      <c r="DC128" s="6"/>
      <c r="DD128" s="6"/>
      <c r="DE128" s="6"/>
      <c r="DF128" s="6"/>
      <c r="DG128" s="6"/>
      <c r="DH128" s="6"/>
      <c r="DI128" s="6"/>
      <c r="DJ128" s="6"/>
      <c r="DK128" s="6"/>
      <c r="DL128" s="6"/>
    </row>
    <row r="129" spans="12:116" x14ac:dyDescent="0.25">
      <c r="L129"/>
      <c r="M129"/>
      <c r="N129"/>
      <c r="O129"/>
      <c r="P129"/>
      <c r="Q129"/>
      <c r="R129"/>
      <c r="S129"/>
      <c r="T129"/>
      <c r="U129"/>
      <c r="V129"/>
      <c r="W129"/>
      <c r="X129"/>
      <c r="Y129"/>
      <c r="Z129"/>
      <c r="AA129"/>
      <c r="AB129"/>
      <c r="AC129"/>
      <c r="AD129"/>
      <c r="AE129"/>
      <c r="AF129"/>
      <c r="AG129"/>
      <c r="AH129"/>
      <c r="AI129"/>
      <c r="AJ129"/>
      <c r="AK129"/>
      <c r="AL129"/>
      <c r="AM129"/>
      <c r="AN129"/>
      <c r="AO129"/>
      <c r="AP129"/>
      <c r="AQ129"/>
      <c r="AR129"/>
      <c r="AS129"/>
      <c r="AT129"/>
      <c r="AU129"/>
      <c r="AV129"/>
      <c r="AW129"/>
      <c r="AX129"/>
      <c r="AY129"/>
      <c r="AZ129"/>
      <c r="BA129"/>
      <c r="BB129"/>
      <c r="BC129"/>
      <c r="BD129"/>
      <c r="BE129"/>
      <c r="BF129"/>
      <c r="BG129"/>
      <c r="BH129"/>
      <c r="BI129"/>
      <c r="BJ129"/>
      <c r="BK129"/>
      <c r="BL129"/>
      <c r="BM129"/>
      <c r="BN129"/>
      <c r="BO129"/>
      <c r="BP129"/>
      <c r="BQ129"/>
      <c r="BR129"/>
      <c r="BS129"/>
      <c r="BT129"/>
      <c r="BU129"/>
      <c r="BV129"/>
      <c r="BW129"/>
      <c r="BX129"/>
      <c r="BY129"/>
      <c r="BZ129"/>
      <c r="CA129"/>
      <c r="CB129"/>
      <c r="CC129"/>
      <c r="CD129"/>
      <c r="CE129"/>
      <c r="CF129"/>
      <c r="CG129"/>
      <c r="CH129"/>
      <c r="CI129"/>
      <c r="CJ129"/>
      <c r="CK129"/>
      <c r="CL129"/>
      <c r="CM129"/>
      <c r="CN129"/>
      <c r="CO129"/>
      <c r="CP129" s="6"/>
      <c r="CQ129" s="6"/>
      <c r="CR129" s="6"/>
      <c r="CS129" s="6"/>
      <c r="CT129" s="6"/>
      <c r="CU129" s="6"/>
      <c r="CV129" s="6"/>
      <c r="CW129" s="6"/>
      <c r="CX129" s="6"/>
      <c r="CY129" s="6"/>
      <c r="CZ129" s="6"/>
      <c r="DA129" s="6"/>
      <c r="DB129" s="6"/>
      <c r="DC129" s="6"/>
      <c r="DD129" s="6"/>
      <c r="DE129" s="6"/>
      <c r="DF129" s="6"/>
      <c r="DG129" s="6"/>
      <c r="DH129" s="6"/>
      <c r="DI129" s="6"/>
      <c r="DJ129" s="6"/>
      <c r="DK129" s="6"/>
      <c r="DL129" s="6"/>
    </row>
    <row r="130" spans="12:116" x14ac:dyDescent="0.25">
      <c r="L130"/>
      <c r="M130"/>
      <c r="N130"/>
      <c r="O130"/>
      <c r="P130"/>
      <c r="Q130"/>
      <c r="R130"/>
      <c r="S130"/>
      <c r="T130"/>
      <c r="U130"/>
      <c r="V130"/>
      <c r="W130"/>
      <c r="X130"/>
      <c r="Y130"/>
      <c r="Z130"/>
      <c r="AA130"/>
      <c r="AB130"/>
      <c r="AC130"/>
      <c r="AD130"/>
      <c r="AE130"/>
      <c r="AF130"/>
      <c r="AG130"/>
      <c r="AH130"/>
      <c r="AI130"/>
      <c r="AJ130"/>
      <c r="AK130"/>
      <c r="AL130"/>
      <c r="AM130"/>
      <c r="AN130"/>
      <c r="AO130"/>
      <c r="AP130"/>
      <c r="AQ130"/>
      <c r="AR130"/>
      <c r="AS130"/>
      <c r="AT130"/>
      <c r="AU130"/>
      <c r="AV130"/>
      <c r="AW130"/>
      <c r="AX130"/>
      <c r="AY130"/>
      <c r="AZ130"/>
      <c r="BA130"/>
      <c r="BB130"/>
      <c r="BC130"/>
      <c r="BD130"/>
      <c r="BE130"/>
      <c r="BF130"/>
      <c r="BG130"/>
      <c r="BH130"/>
      <c r="BI130"/>
      <c r="BJ130"/>
      <c r="BK130"/>
      <c r="BL130"/>
      <c r="BM130"/>
      <c r="BN130"/>
      <c r="BO130"/>
      <c r="BP130"/>
      <c r="BQ130"/>
      <c r="BR130"/>
      <c r="BS130"/>
      <c r="BT130"/>
      <c r="BU130"/>
      <c r="BV130"/>
      <c r="BW130"/>
      <c r="BX130"/>
      <c r="BY130"/>
      <c r="BZ130"/>
      <c r="CA130"/>
      <c r="CB130"/>
      <c r="CC130"/>
      <c r="CD130"/>
      <c r="CE130"/>
      <c r="CF130"/>
      <c r="CG130"/>
      <c r="CH130"/>
      <c r="CI130"/>
      <c r="CJ130"/>
      <c r="CK130"/>
      <c r="CL130"/>
      <c r="CM130"/>
      <c r="CN130"/>
      <c r="CO130"/>
      <c r="CP130" s="6"/>
      <c r="CQ130" s="6"/>
      <c r="CR130" s="6"/>
      <c r="CS130" s="6"/>
      <c r="CT130" s="6"/>
      <c r="CU130" s="6"/>
      <c r="CV130" s="6"/>
      <c r="CW130" s="6"/>
      <c r="CX130" s="6"/>
      <c r="CY130" s="6"/>
      <c r="CZ130" s="6"/>
      <c r="DA130" s="6"/>
      <c r="DB130" s="6"/>
      <c r="DC130" s="6"/>
      <c r="DD130" s="6"/>
      <c r="DE130" s="6"/>
      <c r="DF130" s="6"/>
      <c r="DG130" s="6"/>
      <c r="DH130" s="6"/>
      <c r="DI130" s="6"/>
      <c r="DJ130" s="6"/>
      <c r="DK130" s="6"/>
      <c r="DL130" s="6"/>
    </row>
    <row r="131" spans="12:116" x14ac:dyDescent="0.25">
      <c r="L131"/>
      <c r="M131"/>
      <c r="N131"/>
      <c r="O131"/>
      <c r="P131"/>
      <c r="Q131"/>
      <c r="R131"/>
      <c r="S131"/>
      <c r="T131"/>
      <c r="U131"/>
      <c r="V131"/>
      <c r="W131"/>
      <c r="X131"/>
      <c r="Y131"/>
      <c r="Z131"/>
      <c r="AA131"/>
      <c r="AB131"/>
      <c r="AC131"/>
      <c r="AD131"/>
      <c r="AE131"/>
      <c r="AF131"/>
      <c r="AG131"/>
      <c r="AH131"/>
      <c r="AI131"/>
      <c r="AJ131"/>
      <c r="AK131"/>
      <c r="AL131"/>
      <c r="AM131"/>
      <c r="AN131"/>
      <c r="AO131"/>
      <c r="AP131"/>
      <c r="AQ131"/>
      <c r="AR131"/>
      <c r="AS131"/>
      <c r="AT131"/>
      <c r="AU131"/>
      <c r="AV131"/>
      <c r="AW131"/>
      <c r="AX131"/>
      <c r="AY131"/>
      <c r="AZ131"/>
      <c r="BA131"/>
      <c r="BB131"/>
      <c r="BC131"/>
      <c r="BD131"/>
      <c r="BE131"/>
      <c r="BF131"/>
      <c r="BG131"/>
      <c r="BH131"/>
      <c r="BI131"/>
      <c r="BJ131"/>
      <c r="BK131"/>
      <c r="BL131"/>
      <c r="BM131"/>
      <c r="BN131"/>
      <c r="BO131"/>
      <c r="BP131"/>
      <c r="BQ131"/>
      <c r="BR131"/>
      <c r="BS131"/>
      <c r="BT131"/>
      <c r="BU131"/>
      <c r="BV131"/>
      <c r="BW131"/>
      <c r="BX131"/>
      <c r="BY131"/>
      <c r="BZ131"/>
      <c r="CA131"/>
      <c r="CB131"/>
      <c r="CC131"/>
      <c r="CD131"/>
      <c r="CE131"/>
      <c r="CF131"/>
      <c r="CG131"/>
      <c r="CH131"/>
      <c r="CI131"/>
      <c r="CJ131"/>
      <c r="CK131"/>
      <c r="CL131"/>
      <c r="CM131"/>
      <c r="CN131"/>
      <c r="CO131"/>
      <c r="CP131" s="6"/>
      <c r="CQ131" s="6"/>
      <c r="CR131" s="6"/>
      <c r="CS131" s="6"/>
      <c r="CT131" s="6"/>
      <c r="CU131" s="6"/>
      <c r="CV131" s="6"/>
      <c r="CW131" s="6"/>
      <c r="CX131" s="6"/>
      <c r="CY131" s="6"/>
      <c r="CZ131" s="6"/>
      <c r="DA131" s="6"/>
      <c r="DB131" s="6"/>
      <c r="DC131" s="6"/>
      <c r="DD131" s="6"/>
      <c r="DE131" s="6"/>
      <c r="DF131" s="6"/>
      <c r="DG131" s="6"/>
      <c r="DH131" s="6"/>
      <c r="DI131" s="6"/>
      <c r="DJ131" s="6"/>
      <c r="DK131" s="6"/>
      <c r="DL131" s="6"/>
    </row>
    <row r="132" spans="12:116" x14ac:dyDescent="0.25">
      <c r="L132"/>
      <c r="M132"/>
      <c r="N132"/>
      <c r="O132"/>
      <c r="P132"/>
      <c r="Q132"/>
      <c r="R132"/>
      <c r="S132"/>
      <c r="T132"/>
      <c r="U132"/>
      <c r="V132"/>
      <c r="W132"/>
      <c r="X132"/>
      <c r="Y132"/>
      <c r="Z132"/>
      <c r="AA132"/>
      <c r="AB132"/>
      <c r="AC132"/>
      <c r="AD132"/>
      <c r="AE132"/>
      <c r="AF132"/>
      <c r="AG132"/>
      <c r="AH132"/>
      <c r="AI132"/>
      <c r="AJ132"/>
      <c r="AK132"/>
      <c r="AL132"/>
      <c r="AM132"/>
      <c r="AN132"/>
      <c r="AO132"/>
      <c r="AP132"/>
      <c r="AQ132"/>
      <c r="AR132"/>
      <c r="AS132"/>
      <c r="AT132"/>
      <c r="AU132"/>
      <c r="AV132"/>
      <c r="AW132"/>
      <c r="AX132"/>
      <c r="AY132"/>
      <c r="AZ132"/>
      <c r="BA132"/>
      <c r="BB132"/>
      <c r="BC132"/>
      <c r="BD132"/>
      <c r="BE132"/>
      <c r="BF132"/>
      <c r="BG132"/>
      <c r="BH132"/>
      <c r="BI132"/>
      <c r="BJ132"/>
      <c r="BK132"/>
      <c r="BL132"/>
      <c r="BM132"/>
      <c r="BN132"/>
      <c r="BO132"/>
      <c r="BP132"/>
      <c r="BQ132"/>
      <c r="BR132"/>
      <c r="BS132"/>
      <c r="BT132"/>
      <c r="BU132"/>
      <c r="BV132"/>
      <c r="BW132"/>
      <c r="BX132"/>
      <c r="BY132"/>
      <c r="BZ132"/>
      <c r="CA132"/>
      <c r="CB132"/>
      <c r="CC132"/>
      <c r="CD132"/>
      <c r="CE132"/>
      <c r="CF132"/>
      <c r="CG132"/>
      <c r="CH132"/>
      <c r="CI132"/>
      <c r="CJ132"/>
      <c r="CK132"/>
      <c r="CL132"/>
      <c r="CM132"/>
      <c r="CN132"/>
      <c r="CO132"/>
      <c r="CP132" s="6"/>
      <c r="CQ132" s="6"/>
      <c r="CR132" s="6"/>
      <c r="CS132" s="6"/>
      <c r="CT132" s="6"/>
      <c r="CU132" s="6"/>
      <c r="CV132" s="6"/>
      <c r="CW132" s="6"/>
      <c r="CX132" s="6"/>
      <c r="CY132" s="6"/>
      <c r="CZ132" s="6"/>
      <c r="DA132" s="6"/>
      <c r="DB132" s="6"/>
      <c r="DC132" s="6"/>
      <c r="DD132" s="6"/>
      <c r="DE132" s="6"/>
      <c r="DF132" s="6"/>
      <c r="DG132" s="6"/>
      <c r="DH132" s="6"/>
      <c r="DI132" s="6"/>
      <c r="DJ132" s="6"/>
      <c r="DK132" s="6"/>
      <c r="DL132" s="6"/>
    </row>
    <row r="133" spans="12:116" x14ac:dyDescent="0.25">
      <c r="L133"/>
      <c r="M133"/>
      <c r="N133"/>
      <c r="O133"/>
      <c r="P133"/>
      <c r="Q133"/>
      <c r="R133"/>
      <c r="S133"/>
      <c r="T133"/>
      <c r="U133"/>
      <c r="V133"/>
      <c r="W133"/>
      <c r="X133"/>
      <c r="Y133"/>
      <c r="Z133"/>
      <c r="AA133"/>
      <c r="AB133"/>
      <c r="AC133"/>
      <c r="AD133"/>
      <c r="AE133"/>
      <c r="AF133"/>
      <c r="AG133"/>
      <c r="AH133"/>
      <c r="AI133"/>
      <c r="AJ133"/>
      <c r="AK133"/>
      <c r="AL133"/>
      <c r="AM133"/>
      <c r="AN133"/>
      <c r="AO133"/>
      <c r="AP133"/>
      <c r="AQ133"/>
      <c r="AR133"/>
      <c r="AS133"/>
      <c r="AT133"/>
      <c r="AU133"/>
      <c r="AV133"/>
      <c r="AW133"/>
      <c r="AX133"/>
      <c r="AY133"/>
      <c r="AZ133"/>
      <c r="BA133"/>
      <c r="BB133"/>
      <c r="BC133"/>
      <c r="BD133"/>
      <c r="BE133"/>
      <c r="BF133"/>
      <c r="BG133"/>
      <c r="BH133"/>
      <c r="BI133"/>
      <c r="BJ133"/>
      <c r="BK133"/>
      <c r="BL133"/>
      <c r="BM133"/>
      <c r="BN133"/>
      <c r="BO133"/>
      <c r="BP133"/>
      <c r="BQ133"/>
      <c r="BR133"/>
      <c r="BS133"/>
      <c r="BT133"/>
      <c r="BU133"/>
      <c r="BV133"/>
      <c r="BW133"/>
      <c r="BX133"/>
      <c r="BY133"/>
      <c r="BZ133"/>
      <c r="CA133"/>
      <c r="CB133"/>
      <c r="CC133"/>
      <c r="CD133"/>
      <c r="CE133"/>
      <c r="CF133"/>
      <c r="CG133"/>
      <c r="CH133"/>
      <c r="CI133"/>
      <c r="CJ133"/>
      <c r="CK133"/>
      <c r="CL133"/>
      <c r="CM133"/>
      <c r="CN133"/>
      <c r="CO133"/>
      <c r="CP133" s="6"/>
      <c r="CQ133" s="6"/>
      <c r="CR133" s="6"/>
      <c r="CS133" s="6"/>
      <c r="CT133" s="6"/>
      <c r="CU133" s="6"/>
      <c r="CV133" s="6"/>
      <c r="CW133" s="6"/>
      <c r="CX133" s="6"/>
      <c r="CY133" s="6"/>
      <c r="CZ133" s="6"/>
      <c r="DA133" s="6"/>
      <c r="DB133" s="6"/>
      <c r="DC133" s="6"/>
      <c r="DD133" s="6"/>
      <c r="DE133" s="6"/>
      <c r="DF133" s="6"/>
      <c r="DG133" s="6"/>
      <c r="DH133" s="6"/>
      <c r="DI133" s="6"/>
      <c r="DJ133" s="6"/>
      <c r="DK133" s="6"/>
      <c r="DL133" s="6"/>
    </row>
    <row r="134" spans="12:116" x14ac:dyDescent="0.25">
      <c r="L134"/>
      <c r="M134"/>
      <c r="N134"/>
      <c r="O134"/>
      <c r="P134"/>
      <c r="Q134"/>
      <c r="R134"/>
      <c r="S134"/>
      <c r="T134"/>
      <c r="U134"/>
      <c r="V134"/>
      <c r="W134"/>
      <c r="X134"/>
      <c r="Y134"/>
      <c r="Z134"/>
      <c r="AA134"/>
      <c r="AB134"/>
      <c r="AC134"/>
      <c r="AD134"/>
      <c r="AE134"/>
      <c r="AF134"/>
      <c r="AG134"/>
      <c r="AH134"/>
      <c r="AI134"/>
      <c r="AJ134"/>
      <c r="AK134"/>
      <c r="AL134"/>
      <c r="AM134"/>
      <c r="AN134"/>
      <c r="AO134"/>
      <c r="AP134"/>
      <c r="AQ134"/>
      <c r="AR134"/>
      <c r="AS134"/>
      <c r="AT134"/>
      <c r="AU134"/>
      <c r="AV134"/>
      <c r="AW134"/>
      <c r="AX134"/>
      <c r="AY134"/>
      <c r="AZ134"/>
      <c r="BA134"/>
      <c r="BB134"/>
      <c r="BC134"/>
      <c r="BD134"/>
      <c r="BE134"/>
      <c r="BF134"/>
      <c r="BG134"/>
      <c r="BH134"/>
      <c r="BI134"/>
      <c r="BJ134"/>
      <c r="BK134"/>
      <c r="BL134"/>
      <c r="BM134"/>
      <c r="BN134"/>
      <c r="BO134"/>
      <c r="BP134"/>
      <c r="BQ134"/>
      <c r="BR134"/>
      <c r="BS134"/>
      <c r="BT134"/>
      <c r="BU134"/>
      <c r="BV134"/>
      <c r="BW134"/>
      <c r="BX134"/>
      <c r="BY134"/>
      <c r="BZ134"/>
      <c r="CA134"/>
      <c r="CB134"/>
      <c r="CC134"/>
      <c r="CD134"/>
      <c r="CE134"/>
      <c r="CF134"/>
      <c r="CG134"/>
      <c r="CH134"/>
      <c r="CI134"/>
      <c r="CJ134"/>
      <c r="CK134"/>
      <c r="CL134"/>
      <c r="CM134"/>
      <c r="CN134"/>
      <c r="CO134"/>
      <c r="CP134" s="6"/>
      <c r="CQ134" s="6"/>
      <c r="CR134" s="6"/>
      <c r="CS134" s="6"/>
      <c r="CT134" s="6"/>
      <c r="CU134" s="6"/>
      <c r="CV134" s="6"/>
      <c r="CW134" s="6"/>
      <c r="CX134" s="6"/>
      <c r="CY134" s="6"/>
      <c r="CZ134" s="6"/>
      <c r="DA134" s="6"/>
      <c r="DB134" s="6"/>
      <c r="DC134" s="6"/>
      <c r="DD134" s="6"/>
      <c r="DE134" s="6"/>
      <c r="DF134" s="6"/>
      <c r="DG134" s="6"/>
      <c r="DH134" s="6"/>
      <c r="DI134" s="6"/>
      <c r="DJ134" s="6"/>
      <c r="DK134" s="6"/>
      <c r="DL134" s="6"/>
    </row>
    <row r="135" spans="12:116" x14ac:dyDescent="0.25">
      <c r="L135"/>
      <c r="M135"/>
      <c r="N135"/>
      <c r="O135"/>
      <c r="P135"/>
      <c r="Q135"/>
      <c r="R135"/>
      <c r="S135"/>
      <c r="T135"/>
      <c r="U135"/>
      <c r="V135"/>
      <c r="W135"/>
      <c r="X135"/>
      <c r="Y135"/>
      <c r="Z135"/>
      <c r="AA135"/>
      <c r="AB135"/>
      <c r="AC135"/>
      <c r="AD135"/>
      <c r="AE135"/>
      <c r="AF135"/>
      <c r="AG135"/>
      <c r="AH135"/>
      <c r="AI135"/>
      <c r="AJ135"/>
      <c r="AK135"/>
      <c r="AL135"/>
      <c r="AM135"/>
      <c r="AN135"/>
      <c r="AO135"/>
      <c r="AP135"/>
      <c r="AQ135"/>
      <c r="AR135"/>
      <c r="AS135"/>
      <c r="AT135"/>
      <c r="AU135"/>
      <c r="AV135"/>
      <c r="AW135"/>
      <c r="AX135"/>
      <c r="AY135"/>
      <c r="AZ135"/>
      <c r="BA135"/>
      <c r="BB135"/>
      <c r="BC135"/>
      <c r="BD135"/>
      <c r="BE135"/>
      <c r="BF135"/>
      <c r="BG135"/>
      <c r="BH135"/>
      <c r="BI135"/>
      <c r="BJ135"/>
      <c r="BK135"/>
      <c r="BL135"/>
      <c r="BM135"/>
      <c r="BN135"/>
      <c r="BO135"/>
      <c r="BP135"/>
      <c r="BQ135"/>
      <c r="BR135"/>
      <c r="BS135"/>
      <c r="BT135"/>
      <c r="BU135"/>
      <c r="BV135"/>
      <c r="BW135"/>
      <c r="BX135"/>
      <c r="BY135"/>
      <c r="BZ135"/>
      <c r="CA135"/>
      <c r="CB135"/>
      <c r="CC135"/>
      <c r="CD135"/>
      <c r="CE135"/>
      <c r="CF135"/>
      <c r="CG135"/>
      <c r="CH135"/>
      <c r="CI135"/>
      <c r="CJ135"/>
      <c r="CK135"/>
      <c r="CL135"/>
      <c r="CM135"/>
      <c r="CN135"/>
      <c r="CO135"/>
      <c r="CP135" s="6"/>
      <c r="CQ135" s="6"/>
      <c r="CR135" s="6"/>
      <c r="CS135" s="6"/>
      <c r="CT135" s="6"/>
      <c r="CU135" s="6"/>
      <c r="CV135" s="6"/>
      <c r="CW135" s="6"/>
      <c r="CX135" s="6"/>
      <c r="CY135" s="6"/>
      <c r="CZ135" s="6"/>
      <c r="DA135" s="6"/>
      <c r="DB135" s="6"/>
      <c r="DC135" s="6"/>
      <c r="DD135" s="6"/>
      <c r="DE135" s="6"/>
      <c r="DF135" s="6"/>
      <c r="DG135" s="6"/>
      <c r="DH135" s="6"/>
      <c r="DI135" s="6"/>
      <c r="DJ135" s="6"/>
      <c r="DK135" s="6"/>
      <c r="DL135" s="6"/>
    </row>
    <row r="136" spans="12:116" x14ac:dyDescent="0.25">
      <c r="L136"/>
      <c r="M136"/>
      <c r="N136"/>
      <c r="O136"/>
      <c r="P136"/>
      <c r="Q136"/>
      <c r="R136"/>
      <c r="S136"/>
      <c r="T136"/>
      <c r="U136"/>
      <c r="V136"/>
      <c r="W136"/>
      <c r="X136"/>
      <c r="Y136"/>
      <c r="Z136"/>
      <c r="AA136"/>
      <c r="AB136"/>
      <c r="AC136"/>
      <c r="AD136"/>
      <c r="AE136"/>
      <c r="AF136"/>
      <c r="AG136"/>
      <c r="AH136"/>
      <c r="AI136"/>
      <c r="AJ136"/>
      <c r="AK136"/>
      <c r="AL136"/>
      <c r="AM136"/>
      <c r="AN136"/>
      <c r="AO136"/>
      <c r="AP136"/>
      <c r="AQ136"/>
      <c r="AR136"/>
      <c r="AS136"/>
      <c r="AT136"/>
      <c r="AU136"/>
      <c r="AV136"/>
      <c r="AW136"/>
      <c r="AX136"/>
      <c r="AY136"/>
      <c r="AZ136"/>
      <c r="BA136"/>
      <c r="BB136"/>
      <c r="BC136"/>
      <c r="BD136"/>
      <c r="BE136"/>
      <c r="BF136"/>
      <c r="BG136"/>
      <c r="BH136"/>
      <c r="BI136"/>
      <c r="BJ136"/>
      <c r="BK136"/>
      <c r="BL136"/>
      <c r="BM136"/>
      <c r="BN136"/>
      <c r="BO136"/>
      <c r="BP136"/>
      <c r="BQ136"/>
      <c r="BR136"/>
      <c r="BS136"/>
      <c r="BT136"/>
      <c r="BU136"/>
      <c r="BV136"/>
      <c r="BW136"/>
      <c r="BX136"/>
      <c r="BY136"/>
      <c r="BZ136"/>
      <c r="CA136"/>
      <c r="CB136"/>
      <c r="CC136"/>
      <c r="CD136"/>
      <c r="CE136"/>
      <c r="CF136"/>
      <c r="CG136"/>
      <c r="CH136"/>
      <c r="CI136"/>
      <c r="CJ136"/>
      <c r="CK136"/>
      <c r="CL136"/>
      <c r="CM136"/>
      <c r="CN136"/>
      <c r="CO136"/>
      <c r="CP136" s="6"/>
      <c r="CQ136" s="6"/>
      <c r="CR136" s="6"/>
      <c r="CS136" s="6"/>
      <c r="CT136" s="6"/>
      <c r="CU136" s="6"/>
      <c r="CV136" s="6"/>
      <c r="CW136" s="6"/>
      <c r="CX136" s="6"/>
      <c r="CY136" s="6"/>
      <c r="CZ136" s="6"/>
      <c r="DA136" s="6"/>
      <c r="DB136" s="6"/>
      <c r="DC136" s="6"/>
      <c r="DD136" s="6"/>
      <c r="DE136" s="6"/>
      <c r="DF136" s="6"/>
      <c r="DG136" s="6"/>
      <c r="DH136" s="6"/>
      <c r="DI136" s="6"/>
      <c r="DJ136" s="6"/>
      <c r="DK136" s="6"/>
      <c r="DL136" s="6"/>
    </row>
    <row r="137" spans="12:116" x14ac:dyDescent="0.25">
      <c r="L137"/>
      <c r="M137"/>
      <c r="N137"/>
      <c r="O137"/>
      <c r="P137"/>
      <c r="Q137"/>
      <c r="R137"/>
      <c r="S137"/>
      <c r="T137"/>
      <c r="U137"/>
      <c r="V137"/>
      <c r="W137"/>
      <c r="X137"/>
      <c r="Y137"/>
      <c r="Z137"/>
      <c r="AA137"/>
      <c r="AB137"/>
      <c r="AC137"/>
      <c r="AD137"/>
      <c r="AE137"/>
      <c r="AF137"/>
      <c r="AG137"/>
      <c r="AH137"/>
      <c r="AI137"/>
      <c r="AJ137"/>
      <c r="AK137"/>
      <c r="AL137"/>
      <c r="AM137"/>
      <c r="AN137"/>
      <c r="AO137"/>
      <c r="AP137"/>
      <c r="AQ137"/>
      <c r="AR137"/>
      <c r="AS137"/>
      <c r="AT137"/>
      <c r="AU137"/>
      <c r="AV137"/>
      <c r="AW137"/>
      <c r="AX137"/>
      <c r="AY137"/>
      <c r="AZ137"/>
      <c r="BA137"/>
      <c r="BB137"/>
      <c r="BC137"/>
      <c r="BD137"/>
      <c r="BE137"/>
      <c r="BF137"/>
      <c r="BG137"/>
      <c r="BH137"/>
      <c r="BI137"/>
      <c r="BJ137"/>
      <c r="BK137"/>
      <c r="BL137"/>
      <c r="BM137"/>
      <c r="BN137"/>
      <c r="BO137"/>
      <c r="BP137"/>
      <c r="BQ137"/>
      <c r="BR137"/>
      <c r="BS137"/>
      <c r="BT137"/>
      <c r="BU137"/>
      <c r="BV137"/>
      <c r="BW137"/>
      <c r="BX137"/>
      <c r="BY137"/>
      <c r="BZ137"/>
      <c r="CA137"/>
      <c r="CB137"/>
      <c r="CC137"/>
      <c r="CD137"/>
      <c r="CE137"/>
      <c r="CF137"/>
      <c r="CG137"/>
      <c r="CH137"/>
      <c r="CI137"/>
      <c r="CJ137"/>
      <c r="CK137"/>
      <c r="CL137"/>
      <c r="CM137"/>
      <c r="CN137"/>
      <c r="CO137"/>
      <c r="CP137" s="6"/>
      <c r="CQ137" s="6"/>
      <c r="CR137" s="6"/>
      <c r="CS137" s="6"/>
      <c r="CT137" s="6"/>
      <c r="CU137" s="6"/>
      <c r="CV137" s="6"/>
      <c r="CW137" s="6"/>
      <c r="CX137" s="6"/>
      <c r="CY137" s="6"/>
      <c r="CZ137" s="6"/>
      <c r="DA137" s="6"/>
      <c r="DB137" s="6"/>
      <c r="DC137" s="6"/>
      <c r="DD137" s="6"/>
      <c r="DE137" s="6"/>
      <c r="DF137" s="6"/>
      <c r="DG137" s="6"/>
      <c r="DH137" s="6"/>
      <c r="DI137" s="6"/>
      <c r="DJ137" s="6"/>
      <c r="DK137" s="6"/>
      <c r="DL137" s="6"/>
    </row>
    <row r="138" spans="12:116" x14ac:dyDescent="0.25">
      <c r="L138"/>
      <c r="M138"/>
      <c r="N138"/>
      <c r="O138"/>
      <c r="P138"/>
      <c r="Q138"/>
      <c r="R138"/>
      <c r="S138"/>
      <c r="T138"/>
      <c r="U138"/>
      <c r="V138"/>
      <c r="W138"/>
      <c r="X138"/>
      <c r="Y138"/>
      <c r="Z138"/>
      <c r="AA138"/>
      <c r="AB138"/>
      <c r="AC138"/>
      <c r="AD138"/>
      <c r="AE138"/>
      <c r="AF138"/>
      <c r="AG138"/>
      <c r="AH138"/>
      <c r="AI138"/>
      <c r="AJ138"/>
      <c r="AK138"/>
      <c r="AL138"/>
      <c r="AM138"/>
      <c r="AN138"/>
      <c r="AO138"/>
      <c r="AP138"/>
      <c r="AQ138"/>
      <c r="AR138"/>
      <c r="AS138"/>
      <c r="AT138"/>
      <c r="AU138"/>
      <c r="AV138"/>
      <c r="AW138"/>
      <c r="AX138"/>
      <c r="AY138"/>
      <c r="AZ138"/>
      <c r="BA138"/>
      <c r="BB138"/>
      <c r="BC138"/>
      <c r="BD138"/>
      <c r="BE138"/>
      <c r="BF138"/>
      <c r="BG138"/>
      <c r="BH138"/>
      <c r="BI138"/>
      <c r="BJ138"/>
      <c r="BK138"/>
      <c r="BL138"/>
      <c r="BM138"/>
      <c r="BN138"/>
      <c r="BO138"/>
      <c r="BP138"/>
      <c r="BQ138"/>
      <c r="BR138"/>
      <c r="BS138"/>
      <c r="BT138"/>
      <c r="BU138"/>
      <c r="BV138"/>
      <c r="BW138"/>
      <c r="BX138"/>
      <c r="BY138"/>
      <c r="BZ138"/>
      <c r="CA138"/>
      <c r="CB138"/>
      <c r="CC138"/>
      <c r="CD138"/>
      <c r="CE138"/>
      <c r="CF138"/>
      <c r="CG138"/>
      <c r="CH138"/>
      <c r="CI138"/>
      <c r="CJ138"/>
      <c r="CK138"/>
      <c r="CL138"/>
      <c r="CM138"/>
      <c r="CN138"/>
      <c r="CO138"/>
      <c r="CP138" s="6"/>
      <c r="CQ138" s="6"/>
      <c r="CR138" s="6"/>
      <c r="CS138" s="6"/>
      <c r="CT138" s="6"/>
      <c r="CU138" s="6"/>
      <c r="CV138" s="6"/>
      <c r="CW138" s="6"/>
      <c r="CX138" s="6"/>
      <c r="CY138" s="6"/>
      <c r="CZ138" s="6"/>
      <c r="DA138" s="6"/>
      <c r="DB138" s="6"/>
      <c r="DC138" s="6"/>
      <c r="DD138" s="6"/>
      <c r="DE138" s="6"/>
      <c r="DF138" s="6"/>
      <c r="DG138" s="6"/>
      <c r="DH138" s="6"/>
      <c r="DI138" s="6"/>
      <c r="DJ138" s="6"/>
      <c r="DK138" s="6"/>
      <c r="DL138" s="6"/>
    </row>
    <row r="139" spans="12:116" x14ac:dyDescent="0.25">
      <c r="L139"/>
      <c r="M139"/>
      <c r="N139"/>
      <c r="O139"/>
      <c r="P139"/>
      <c r="Q139"/>
      <c r="R139"/>
      <c r="S139"/>
      <c r="T139"/>
      <c r="U139"/>
      <c r="V139"/>
      <c r="W139"/>
      <c r="X139"/>
      <c r="Y139"/>
      <c r="Z139"/>
      <c r="AA139"/>
      <c r="AB139"/>
      <c r="AC139"/>
      <c r="AD139"/>
      <c r="AE139"/>
      <c r="AF139"/>
      <c r="AG139"/>
      <c r="AH139"/>
      <c r="AI139"/>
      <c r="AJ139"/>
      <c r="AK139"/>
      <c r="AL139"/>
      <c r="AM139"/>
      <c r="AN139"/>
      <c r="AO139"/>
      <c r="AP139"/>
      <c r="AQ139"/>
      <c r="AR139"/>
      <c r="AS139"/>
      <c r="AT139"/>
      <c r="AU139"/>
      <c r="AV139"/>
      <c r="AW139"/>
      <c r="AX139"/>
      <c r="AY139"/>
      <c r="AZ139"/>
      <c r="BA139"/>
      <c r="BB139"/>
      <c r="BC139"/>
      <c r="BD139"/>
      <c r="BE139"/>
      <c r="BF139"/>
      <c r="BG139"/>
      <c r="BH139"/>
      <c r="BI139"/>
      <c r="BJ139"/>
      <c r="BK139"/>
      <c r="BL139"/>
      <c r="BM139"/>
      <c r="BN139"/>
      <c r="BO139"/>
      <c r="BP139"/>
      <c r="BQ139"/>
      <c r="BR139"/>
      <c r="BS139"/>
      <c r="BT139"/>
      <c r="BU139"/>
      <c r="BV139"/>
      <c r="BW139"/>
      <c r="BX139"/>
      <c r="BY139"/>
      <c r="BZ139"/>
      <c r="CA139"/>
      <c r="CB139"/>
      <c r="CC139"/>
      <c r="CD139"/>
      <c r="CE139"/>
      <c r="CF139"/>
      <c r="CG139"/>
      <c r="CH139"/>
      <c r="CI139"/>
      <c r="CJ139"/>
      <c r="CK139"/>
      <c r="CL139"/>
      <c r="CM139"/>
      <c r="CN139"/>
      <c r="CO139"/>
      <c r="CP139" s="6"/>
      <c r="CQ139" s="6"/>
      <c r="CR139" s="6"/>
      <c r="CS139" s="6"/>
      <c r="CT139" s="6"/>
      <c r="CU139" s="6"/>
      <c r="CV139" s="6"/>
      <c r="CW139" s="6"/>
      <c r="CX139" s="6"/>
      <c r="CY139" s="6"/>
      <c r="CZ139" s="6"/>
      <c r="DA139" s="6"/>
      <c r="DB139" s="6"/>
      <c r="DC139" s="6"/>
      <c r="DD139" s="6"/>
      <c r="DE139" s="6"/>
      <c r="DF139" s="6"/>
      <c r="DG139" s="6"/>
      <c r="DH139" s="6"/>
      <c r="DI139" s="6"/>
      <c r="DJ139" s="6"/>
      <c r="DK139" s="6"/>
      <c r="DL139" s="6"/>
    </row>
    <row r="140" spans="12:116" x14ac:dyDescent="0.25">
      <c r="L140"/>
      <c r="M140"/>
      <c r="N140"/>
      <c r="O140"/>
      <c r="P140"/>
      <c r="Q140"/>
      <c r="R140"/>
      <c r="S140"/>
      <c r="T140"/>
      <c r="U140"/>
      <c r="V140"/>
      <c r="W140"/>
      <c r="X140"/>
      <c r="Y140"/>
      <c r="Z140"/>
      <c r="AA140"/>
      <c r="AB140"/>
      <c r="AC140"/>
      <c r="AD140"/>
      <c r="AE140"/>
      <c r="AF140"/>
      <c r="AG140"/>
      <c r="AH140"/>
      <c r="AI140"/>
      <c r="AJ140"/>
      <c r="AK140"/>
      <c r="AL140"/>
      <c r="AM140"/>
      <c r="AN140"/>
      <c r="AO140"/>
      <c r="AP140"/>
      <c r="AQ140"/>
      <c r="AR140"/>
      <c r="AS140"/>
      <c r="AT140"/>
      <c r="AU140"/>
      <c r="AV140"/>
      <c r="AW140"/>
      <c r="AX140"/>
      <c r="AY140"/>
      <c r="AZ140"/>
      <c r="BA140"/>
      <c r="BB140"/>
      <c r="BC140"/>
      <c r="BD140"/>
      <c r="BE140"/>
      <c r="BF140"/>
      <c r="BG140"/>
      <c r="BH140"/>
      <c r="BI140"/>
      <c r="BJ140"/>
      <c r="BK140"/>
      <c r="BL140"/>
      <c r="BM140"/>
      <c r="BN140"/>
      <c r="BO140"/>
      <c r="BP140"/>
      <c r="BQ140"/>
      <c r="BR140"/>
      <c r="BS140"/>
      <c r="BT140"/>
      <c r="BU140"/>
      <c r="BV140"/>
      <c r="BW140"/>
      <c r="BX140"/>
      <c r="BY140"/>
      <c r="BZ140"/>
      <c r="CA140"/>
      <c r="CB140"/>
      <c r="CC140"/>
      <c r="CD140"/>
      <c r="CE140"/>
      <c r="CF140"/>
      <c r="CG140"/>
      <c r="CH140"/>
      <c r="CI140"/>
      <c r="CJ140"/>
      <c r="CK140"/>
      <c r="CL140"/>
      <c r="CM140"/>
      <c r="CN140"/>
      <c r="CO140"/>
      <c r="CP140" s="6"/>
      <c r="CQ140" s="6"/>
      <c r="CR140" s="6"/>
      <c r="CS140" s="6"/>
      <c r="CT140" s="6"/>
      <c r="CU140" s="6"/>
      <c r="CV140" s="6"/>
      <c r="CW140" s="6"/>
      <c r="CX140" s="6"/>
      <c r="CY140" s="6"/>
      <c r="CZ140" s="6"/>
      <c r="DA140" s="6"/>
      <c r="DB140" s="6"/>
      <c r="DC140" s="6"/>
      <c r="DD140" s="6"/>
      <c r="DE140" s="6"/>
      <c r="DF140" s="6"/>
      <c r="DG140" s="6"/>
      <c r="DH140" s="6"/>
      <c r="DI140" s="6"/>
      <c r="DJ140" s="6"/>
      <c r="DK140" s="6"/>
      <c r="DL140" s="6"/>
    </row>
    <row r="141" spans="12:116" x14ac:dyDescent="0.25">
      <c r="L141"/>
      <c r="M141"/>
      <c r="N141"/>
      <c r="O141"/>
      <c r="P141"/>
      <c r="Q141"/>
      <c r="R141"/>
      <c r="S141"/>
      <c r="T141"/>
      <c r="U141"/>
      <c r="V141"/>
      <c r="W141"/>
      <c r="X141"/>
      <c r="Y141"/>
      <c r="Z141"/>
      <c r="AA141"/>
      <c r="AB141"/>
      <c r="AC141"/>
      <c r="AD141"/>
      <c r="AE141"/>
      <c r="AF141"/>
      <c r="AG141"/>
      <c r="AH141"/>
      <c r="AI141"/>
      <c r="AJ141"/>
      <c r="AK141"/>
      <c r="AL141"/>
      <c r="AM141"/>
      <c r="AN141"/>
      <c r="AO141"/>
      <c r="AP141"/>
      <c r="AQ141"/>
      <c r="AR141"/>
      <c r="AS141"/>
      <c r="AT141"/>
      <c r="AU141"/>
      <c r="AV141"/>
      <c r="AW141"/>
      <c r="AX141"/>
      <c r="AY141"/>
      <c r="AZ141"/>
      <c r="BA141"/>
      <c r="BB141"/>
      <c r="BC141"/>
      <c r="BD141"/>
      <c r="BE141"/>
      <c r="BF141"/>
      <c r="BG141"/>
      <c r="BH141"/>
      <c r="BI141"/>
      <c r="BJ141"/>
      <c r="BK141"/>
      <c r="BL141"/>
      <c r="BM141"/>
      <c r="BN141"/>
      <c r="BO141"/>
      <c r="BP141"/>
      <c r="BQ141"/>
      <c r="BR141"/>
      <c r="BS141"/>
      <c r="BT141"/>
      <c r="BU141"/>
      <c r="BV141"/>
      <c r="BW141"/>
      <c r="BX141"/>
      <c r="BY141"/>
      <c r="BZ141"/>
      <c r="CA141"/>
      <c r="CB141"/>
      <c r="CC141"/>
      <c r="CD141"/>
      <c r="CE141"/>
      <c r="CF141"/>
      <c r="CG141"/>
      <c r="CH141"/>
      <c r="CI141"/>
      <c r="CJ141"/>
      <c r="CK141"/>
      <c r="CL141"/>
      <c r="CM141"/>
      <c r="CN141"/>
      <c r="CO141"/>
      <c r="CP141" s="6"/>
      <c r="CQ141" s="6"/>
      <c r="CR141" s="6"/>
      <c r="CS141" s="6"/>
      <c r="CT141" s="6"/>
      <c r="CU141" s="6"/>
      <c r="CV141" s="6"/>
      <c r="CW141" s="6"/>
      <c r="CX141" s="6"/>
      <c r="CY141" s="6"/>
      <c r="CZ141" s="6"/>
      <c r="DA141" s="6"/>
      <c r="DB141" s="6"/>
      <c r="DC141" s="6"/>
      <c r="DD141" s="6"/>
      <c r="DE141" s="6"/>
      <c r="DF141" s="6"/>
      <c r="DG141" s="6"/>
      <c r="DH141" s="6"/>
      <c r="DI141" s="6"/>
      <c r="DJ141" s="6"/>
      <c r="DK141" s="6"/>
      <c r="DL141" s="6"/>
    </row>
    <row r="142" spans="12:116" x14ac:dyDescent="0.25">
      <c r="L142"/>
      <c r="M142"/>
      <c r="N142"/>
      <c r="O142"/>
      <c r="P142"/>
      <c r="Q142"/>
      <c r="R142"/>
      <c r="S142"/>
      <c r="T142"/>
      <c r="U142"/>
      <c r="V142"/>
      <c r="W142"/>
      <c r="X142"/>
      <c r="Y142"/>
      <c r="Z142"/>
      <c r="AA142"/>
      <c r="AB142"/>
      <c r="AC142"/>
      <c r="AD142"/>
      <c r="AE142"/>
      <c r="AF142"/>
      <c r="AG142"/>
      <c r="AH142"/>
      <c r="AI142"/>
      <c r="AJ142"/>
      <c r="AK142"/>
      <c r="AL142"/>
      <c r="AM142"/>
      <c r="AN142"/>
      <c r="AO142"/>
      <c r="AP142"/>
      <c r="AQ142"/>
      <c r="AR142"/>
      <c r="AS142"/>
      <c r="AT142"/>
      <c r="AU142"/>
      <c r="AV142"/>
      <c r="AW142"/>
      <c r="AX142"/>
      <c r="AY142"/>
      <c r="AZ142"/>
      <c r="BA142"/>
      <c r="BB142"/>
      <c r="BC142"/>
      <c r="BD142"/>
      <c r="BE142"/>
      <c r="BF142"/>
      <c r="BG142"/>
      <c r="BH142"/>
      <c r="BI142"/>
      <c r="BJ142"/>
      <c r="BK142"/>
      <c r="BL142"/>
      <c r="BM142"/>
      <c r="BN142"/>
      <c r="BO142"/>
      <c r="BP142"/>
      <c r="BQ142"/>
      <c r="BR142"/>
      <c r="BS142"/>
      <c r="BT142"/>
      <c r="BU142"/>
      <c r="BV142"/>
      <c r="BW142"/>
      <c r="BX142"/>
      <c r="BY142"/>
      <c r="BZ142"/>
      <c r="CA142"/>
      <c r="CB142"/>
      <c r="CC142"/>
      <c r="CD142"/>
      <c r="CE142"/>
      <c r="CF142"/>
      <c r="CG142"/>
      <c r="CH142"/>
      <c r="CI142"/>
      <c r="CJ142"/>
      <c r="CK142"/>
      <c r="CL142"/>
      <c r="CM142"/>
      <c r="CN142"/>
      <c r="CO142"/>
      <c r="CP142" s="6"/>
      <c r="CQ142" s="6"/>
      <c r="CR142" s="6"/>
      <c r="CS142" s="6"/>
      <c r="CT142" s="6"/>
      <c r="CU142" s="6"/>
      <c r="CV142" s="6"/>
      <c r="CW142" s="6"/>
      <c r="CX142" s="6"/>
      <c r="CY142" s="6"/>
      <c r="CZ142" s="6"/>
      <c r="DA142" s="6"/>
      <c r="DB142" s="6"/>
      <c r="DC142" s="6"/>
      <c r="DD142" s="6"/>
      <c r="DE142" s="6"/>
      <c r="DF142" s="6"/>
      <c r="DG142" s="6"/>
      <c r="DH142" s="6"/>
      <c r="DI142" s="6"/>
      <c r="DJ142" s="6"/>
      <c r="DK142" s="6"/>
      <c r="DL142" s="6"/>
    </row>
    <row r="143" spans="12:116" x14ac:dyDescent="0.25">
      <c r="L143"/>
      <c r="M143"/>
      <c r="N143"/>
      <c r="O143"/>
      <c r="P143"/>
      <c r="Q143"/>
      <c r="R143"/>
      <c r="S143"/>
      <c r="T143"/>
      <c r="U143"/>
      <c r="V143"/>
      <c r="W143"/>
      <c r="X143"/>
      <c r="Y143"/>
      <c r="Z143"/>
      <c r="AA143"/>
      <c r="AB143"/>
      <c r="AC143"/>
      <c r="AD143"/>
      <c r="AE143"/>
      <c r="AF143"/>
      <c r="AG143"/>
      <c r="AH143"/>
      <c r="AI143"/>
      <c r="AJ143"/>
      <c r="AK143"/>
      <c r="AL143"/>
      <c r="AM143"/>
      <c r="AN143"/>
      <c r="AO143"/>
      <c r="AP143"/>
      <c r="AQ143"/>
      <c r="AR143"/>
      <c r="AS143"/>
      <c r="AT143"/>
      <c r="AU143"/>
      <c r="AV143"/>
      <c r="AW143"/>
      <c r="AX143"/>
      <c r="AY143"/>
      <c r="AZ143"/>
      <c r="BA143"/>
      <c r="BB143"/>
      <c r="BC143"/>
      <c r="BD143"/>
      <c r="BE143"/>
      <c r="BF143"/>
      <c r="BG143"/>
      <c r="BH143"/>
      <c r="BI143"/>
      <c r="BJ143"/>
      <c r="BK143"/>
      <c r="BL143"/>
      <c r="BM143"/>
      <c r="BN143"/>
      <c r="BO143"/>
      <c r="BP143"/>
      <c r="BQ143"/>
      <c r="BR143"/>
      <c r="BS143"/>
      <c r="BT143"/>
      <c r="BU143"/>
      <c r="BV143"/>
      <c r="BW143"/>
      <c r="BX143"/>
      <c r="BY143"/>
      <c r="BZ143"/>
      <c r="CA143"/>
      <c r="CB143"/>
      <c r="CC143"/>
      <c r="CD143"/>
      <c r="CE143"/>
      <c r="CF143"/>
      <c r="CG143"/>
      <c r="CH143"/>
      <c r="CI143"/>
      <c r="CJ143"/>
      <c r="CK143"/>
      <c r="CL143"/>
      <c r="CM143"/>
      <c r="CN143"/>
      <c r="CO143"/>
      <c r="CP143" s="6"/>
      <c r="CQ143" s="6"/>
      <c r="CR143" s="6"/>
      <c r="CS143" s="6"/>
      <c r="CT143" s="6"/>
      <c r="CU143" s="6"/>
      <c r="CV143" s="6"/>
      <c r="CW143" s="6"/>
      <c r="CX143" s="6"/>
      <c r="CY143" s="6"/>
      <c r="CZ143" s="6"/>
      <c r="DA143" s="6"/>
      <c r="DB143" s="6"/>
      <c r="DC143" s="6"/>
      <c r="DD143" s="6"/>
      <c r="DE143" s="6"/>
      <c r="DF143" s="6"/>
      <c r="DG143" s="6"/>
      <c r="DH143" s="6"/>
      <c r="DI143" s="6"/>
      <c r="DJ143" s="6"/>
      <c r="DK143" s="6"/>
      <c r="DL143" s="6"/>
    </row>
    <row r="144" spans="12:116" x14ac:dyDescent="0.25">
      <c r="L144"/>
      <c r="M144"/>
      <c r="N144"/>
      <c r="O144"/>
      <c r="P144"/>
      <c r="Q144"/>
      <c r="R144"/>
      <c r="S144"/>
      <c r="T144"/>
      <c r="U144"/>
      <c r="V144"/>
      <c r="W144"/>
      <c r="X144"/>
      <c r="Y144"/>
      <c r="Z144"/>
      <c r="AA144"/>
      <c r="AB144"/>
      <c r="AC144"/>
      <c r="AD144"/>
      <c r="AE144"/>
      <c r="AF144"/>
      <c r="AG144"/>
      <c r="AH144"/>
      <c r="AI144"/>
      <c r="AJ144"/>
      <c r="AK144"/>
      <c r="AL144"/>
      <c r="AM144"/>
      <c r="AN144"/>
      <c r="AO144"/>
      <c r="AP144"/>
      <c r="AQ144"/>
      <c r="AR144"/>
      <c r="AS144"/>
      <c r="AT144"/>
      <c r="AU144"/>
      <c r="AV144"/>
      <c r="AW144"/>
      <c r="AX144"/>
      <c r="AY144"/>
      <c r="AZ144"/>
      <c r="BA144"/>
      <c r="BB144"/>
      <c r="BC144"/>
      <c r="BD144"/>
      <c r="BE144"/>
      <c r="BF144"/>
      <c r="BG144"/>
      <c r="BH144"/>
      <c r="BI144"/>
      <c r="BJ144"/>
      <c r="BK144"/>
      <c r="BL144"/>
      <c r="BM144"/>
      <c r="BN144"/>
      <c r="BO144"/>
      <c r="BP144"/>
      <c r="BQ144"/>
      <c r="BR144"/>
      <c r="BS144"/>
      <c r="BT144"/>
      <c r="BU144"/>
      <c r="BV144"/>
      <c r="BW144"/>
      <c r="BX144"/>
      <c r="BY144"/>
      <c r="BZ144"/>
      <c r="CA144"/>
      <c r="CB144"/>
      <c r="CC144"/>
      <c r="CD144"/>
      <c r="CE144"/>
      <c r="CF144"/>
      <c r="CG144"/>
      <c r="CH144"/>
      <c r="CI144"/>
      <c r="CJ144"/>
      <c r="CK144"/>
      <c r="CL144"/>
      <c r="CM144"/>
      <c r="CN144"/>
      <c r="CO144"/>
      <c r="CP144" s="6"/>
      <c r="CQ144" s="6"/>
      <c r="CR144" s="6"/>
      <c r="CS144" s="6"/>
      <c r="CT144" s="6"/>
      <c r="CU144" s="6"/>
      <c r="CV144" s="6"/>
      <c r="CW144" s="6"/>
      <c r="CX144" s="6"/>
      <c r="CY144" s="6"/>
      <c r="CZ144" s="6"/>
      <c r="DA144" s="6"/>
      <c r="DB144" s="6"/>
      <c r="DC144" s="6"/>
      <c r="DD144" s="6"/>
      <c r="DE144" s="6"/>
      <c r="DF144" s="6"/>
      <c r="DG144" s="6"/>
      <c r="DH144" s="6"/>
      <c r="DI144" s="6"/>
      <c r="DJ144" s="6"/>
      <c r="DK144" s="6"/>
      <c r="DL144" s="6"/>
    </row>
    <row r="145" spans="12:116" x14ac:dyDescent="0.25">
      <c r="L145"/>
      <c r="M145"/>
      <c r="N145"/>
      <c r="O145"/>
      <c r="P145"/>
      <c r="Q145"/>
      <c r="R145"/>
      <c r="S145"/>
      <c r="T145"/>
      <c r="U145"/>
      <c r="V145"/>
      <c r="W145"/>
      <c r="X145"/>
      <c r="Y145"/>
      <c r="Z145"/>
      <c r="AA145"/>
      <c r="AB145"/>
      <c r="AC145"/>
      <c r="AD145"/>
      <c r="AE145"/>
      <c r="AF145"/>
      <c r="AG145"/>
      <c r="AH145"/>
      <c r="AI145"/>
      <c r="AJ145"/>
      <c r="AK145"/>
      <c r="AL145"/>
      <c r="AM145"/>
      <c r="AN145"/>
      <c r="AO145"/>
      <c r="AP145"/>
      <c r="AQ145"/>
      <c r="AR145"/>
      <c r="AS145"/>
      <c r="AT145"/>
      <c r="AU145"/>
      <c r="AV145"/>
      <c r="AW145"/>
      <c r="AX145"/>
      <c r="AY145"/>
      <c r="AZ145"/>
      <c r="BA145"/>
      <c r="BB145"/>
      <c r="BC145"/>
      <c r="BD145"/>
      <c r="BE145"/>
      <c r="BF145"/>
      <c r="BG145"/>
      <c r="BH145"/>
      <c r="BI145"/>
      <c r="BJ145"/>
      <c r="BK145"/>
      <c r="BL145"/>
      <c r="BM145"/>
      <c r="BN145"/>
      <c r="BO145"/>
      <c r="BP145"/>
      <c r="BQ145"/>
      <c r="BR145"/>
      <c r="BS145"/>
      <c r="BT145"/>
      <c r="BU145"/>
      <c r="BV145"/>
      <c r="BW145"/>
      <c r="BX145"/>
      <c r="BY145"/>
      <c r="BZ145"/>
      <c r="CA145"/>
      <c r="CB145"/>
      <c r="CC145"/>
      <c r="CD145"/>
      <c r="CE145"/>
      <c r="CF145"/>
      <c r="CG145"/>
      <c r="CH145"/>
      <c r="CI145"/>
      <c r="CJ145"/>
      <c r="CK145"/>
      <c r="CL145"/>
      <c r="CM145"/>
      <c r="CN145"/>
      <c r="CO145"/>
      <c r="CP145" s="6"/>
      <c r="CQ145" s="6"/>
      <c r="CR145" s="6"/>
      <c r="CS145" s="6"/>
      <c r="CT145" s="6"/>
      <c r="CU145" s="6"/>
      <c r="CV145" s="6"/>
      <c r="CW145" s="6"/>
      <c r="CX145" s="6"/>
      <c r="CY145" s="6"/>
      <c r="CZ145" s="6"/>
      <c r="DA145" s="6"/>
      <c r="DB145" s="6"/>
      <c r="DC145" s="6"/>
      <c r="DD145" s="6"/>
      <c r="DE145" s="6"/>
      <c r="DF145" s="6"/>
      <c r="DG145" s="6"/>
      <c r="DH145" s="6"/>
      <c r="DI145" s="6"/>
      <c r="DJ145" s="6"/>
      <c r="DK145" s="6"/>
      <c r="DL145" s="6"/>
    </row>
    <row r="146" spans="12:116" x14ac:dyDescent="0.25">
      <c r="L146"/>
      <c r="M146"/>
      <c r="N146"/>
      <c r="O146"/>
      <c r="P146"/>
      <c r="Q146"/>
      <c r="R146"/>
      <c r="S146"/>
      <c r="T146"/>
      <c r="U146"/>
      <c r="V146"/>
      <c r="W146"/>
      <c r="X146"/>
      <c r="Y146"/>
      <c r="Z146"/>
      <c r="AA146"/>
      <c r="AB146"/>
      <c r="AC146"/>
      <c r="AD146"/>
      <c r="AE146"/>
      <c r="AF146"/>
      <c r="AG146"/>
      <c r="AH146"/>
      <c r="AI146"/>
      <c r="AJ146"/>
      <c r="AK146"/>
      <c r="AL146"/>
      <c r="AM146"/>
      <c r="AN146"/>
      <c r="AO146"/>
      <c r="AP146"/>
      <c r="AQ146"/>
      <c r="AR146"/>
      <c r="AS146"/>
      <c r="AT146"/>
      <c r="AU146"/>
      <c r="AV146"/>
      <c r="AW146"/>
      <c r="AX146"/>
      <c r="AY146"/>
      <c r="AZ146"/>
      <c r="BA146"/>
      <c r="BB146"/>
      <c r="BC146"/>
      <c r="BD146"/>
      <c r="BE146"/>
      <c r="BF146"/>
      <c r="BG146"/>
      <c r="BH146"/>
      <c r="BI146"/>
      <c r="BJ146"/>
      <c r="BK146"/>
      <c r="BL146"/>
      <c r="BM146"/>
      <c r="BN146"/>
      <c r="BO146"/>
      <c r="BP146"/>
      <c r="BQ146"/>
      <c r="BR146"/>
      <c r="BS146"/>
      <c r="BT146"/>
      <c r="BU146"/>
      <c r="BV146"/>
      <c r="BW146"/>
      <c r="BX146"/>
      <c r="BY146"/>
      <c r="BZ146"/>
      <c r="CA146"/>
      <c r="CB146"/>
      <c r="CC146"/>
      <c r="CD146"/>
      <c r="CE146"/>
      <c r="CF146"/>
      <c r="CG146"/>
      <c r="CH146"/>
      <c r="CI146"/>
      <c r="CJ146"/>
      <c r="CK146"/>
      <c r="CL146"/>
      <c r="CM146"/>
      <c r="CN146"/>
      <c r="CO146"/>
      <c r="CP146" s="6"/>
      <c r="CQ146" s="6"/>
      <c r="CR146" s="6"/>
      <c r="CS146" s="6"/>
      <c r="CT146" s="6"/>
      <c r="CU146" s="6"/>
      <c r="CV146" s="6"/>
      <c r="CW146" s="6"/>
      <c r="CX146" s="6"/>
      <c r="CY146" s="6"/>
      <c r="CZ146" s="6"/>
      <c r="DA146" s="6"/>
      <c r="DB146" s="6"/>
      <c r="DC146" s="6"/>
      <c r="DD146" s="6"/>
      <c r="DE146" s="6"/>
      <c r="DF146" s="6"/>
      <c r="DG146" s="6"/>
      <c r="DH146" s="6"/>
      <c r="DI146" s="6"/>
      <c r="DJ146" s="6"/>
      <c r="DK146" s="6"/>
      <c r="DL146" s="6"/>
    </row>
    <row r="147" spans="12:116" x14ac:dyDescent="0.25">
      <c r="L147"/>
      <c r="M147"/>
      <c r="N147"/>
      <c r="O147"/>
      <c r="P147"/>
      <c r="Q147"/>
      <c r="R147"/>
      <c r="S147"/>
      <c r="T147"/>
      <c r="U147"/>
      <c r="V147"/>
      <c r="W147"/>
      <c r="X147"/>
      <c r="Y147"/>
      <c r="Z147"/>
      <c r="AA147"/>
      <c r="AB147"/>
      <c r="AC147"/>
      <c r="AD147"/>
      <c r="AE147"/>
      <c r="AF147"/>
      <c r="AG147"/>
      <c r="AH147"/>
      <c r="AI147"/>
      <c r="AJ147"/>
      <c r="AK147"/>
      <c r="AL147"/>
      <c r="AM147"/>
      <c r="AN147"/>
      <c r="AO147"/>
      <c r="AP147"/>
      <c r="AQ147"/>
      <c r="AR147"/>
      <c r="AS147"/>
      <c r="AT147"/>
      <c r="AU147"/>
      <c r="AV147"/>
      <c r="AW147"/>
      <c r="AX147"/>
      <c r="AY147"/>
      <c r="AZ147"/>
      <c r="BA147"/>
      <c r="BB147"/>
      <c r="BC147"/>
      <c r="BD147"/>
      <c r="BE147"/>
      <c r="BF147"/>
      <c r="BG147"/>
      <c r="BH147"/>
      <c r="BI147"/>
      <c r="BJ147"/>
      <c r="BK147"/>
      <c r="BL147"/>
      <c r="BM147"/>
      <c r="BN147"/>
      <c r="BO147"/>
      <c r="BP147"/>
      <c r="BQ147"/>
      <c r="BR147"/>
      <c r="BS147"/>
      <c r="BT147"/>
      <c r="BU147"/>
      <c r="BV147"/>
      <c r="BW147"/>
      <c r="BX147"/>
      <c r="BY147"/>
      <c r="BZ147"/>
      <c r="CA147"/>
      <c r="CB147"/>
      <c r="CC147"/>
      <c r="CD147"/>
      <c r="CE147"/>
      <c r="CF147"/>
      <c r="CG147"/>
      <c r="CH147"/>
      <c r="CI147"/>
      <c r="CJ147"/>
      <c r="CK147"/>
      <c r="CL147"/>
      <c r="CM147"/>
      <c r="CN147"/>
      <c r="CO147"/>
      <c r="CP147" s="6"/>
      <c r="CQ147" s="6"/>
      <c r="CR147" s="6"/>
      <c r="CS147" s="6"/>
      <c r="CT147" s="6"/>
      <c r="CU147" s="6"/>
      <c r="CV147" s="6"/>
      <c r="CW147" s="6"/>
      <c r="CX147" s="6"/>
      <c r="CY147" s="6"/>
      <c r="CZ147" s="6"/>
      <c r="DA147" s="6"/>
      <c r="DB147" s="6"/>
      <c r="DC147" s="6"/>
      <c r="DD147" s="6"/>
      <c r="DE147" s="6"/>
      <c r="DF147" s="6"/>
      <c r="DG147" s="6"/>
      <c r="DH147" s="6"/>
      <c r="DI147" s="6"/>
      <c r="DJ147" s="6"/>
      <c r="DK147" s="6"/>
      <c r="DL147" s="6"/>
    </row>
    <row r="148" spans="12:116" x14ac:dyDescent="0.25">
      <c r="L148"/>
      <c r="M148"/>
      <c r="N148"/>
      <c r="O148"/>
      <c r="P148"/>
      <c r="Q148"/>
      <c r="R148"/>
      <c r="S148"/>
      <c r="T148"/>
      <c r="U148"/>
      <c r="V148"/>
      <c r="W148"/>
      <c r="X148"/>
      <c r="Y148"/>
      <c r="Z148"/>
      <c r="AA148"/>
      <c r="AB148"/>
      <c r="AC148"/>
      <c r="AD148"/>
      <c r="AE148"/>
      <c r="AF148"/>
      <c r="AG148"/>
      <c r="AH148"/>
      <c r="AI148"/>
      <c r="AJ148"/>
      <c r="AK148"/>
      <c r="AL148"/>
      <c r="AM148"/>
      <c r="AN148"/>
      <c r="AO148"/>
      <c r="AP148"/>
      <c r="AQ148"/>
      <c r="AR148"/>
      <c r="AS148"/>
      <c r="AT148"/>
      <c r="AU148"/>
      <c r="AV148"/>
      <c r="AW148"/>
      <c r="AX148"/>
      <c r="AY148"/>
      <c r="AZ148"/>
      <c r="BA148"/>
      <c r="BB148"/>
      <c r="BC148"/>
      <c r="BD148"/>
      <c r="BE148"/>
      <c r="BF148"/>
      <c r="BG148"/>
      <c r="BH148"/>
      <c r="BI148"/>
      <c r="BJ148"/>
      <c r="BK148"/>
      <c r="BL148"/>
      <c r="BM148"/>
      <c r="BN148"/>
      <c r="BO148"/>
      <c r="BP148"/>
      <c r="BQ148"/>
      <c r="BR148"/>
      <c r="BS148"/>
      <c r="BT148"/>
      <c r="BU148"/>
      <c r="BV148"/>
      <c r="BW148"/>
      <c r="BX148"/>
      <c r="BY148"/>
      <c r="BZ148"/>
      <c r="CA148"/>
      <c r="CB148"/>
      <c r="CC148"/>
      <c r="CD148"/>
      <c r="CE148"/>
      <c r="CF148"/>
      <c r="CG148"/>
      <c r="CH148"/>
      <c r="CI148"/>
      <c r="CJ148"/>
      <c r="CK148"/>
      <c r="CL148"/>
      <c r="CM148"/>
      <c r="CN148"/>
      <c r="CO148"/>
      <c r="CP148" s="6"/>
      <c r="CQ148" s="6"/>
      <c r="CR148" s="6"/>
      <c r="CS148" s="6"/>
      <c r="CT148" s="6"/>
      <c r="CU148" s="6"/>
      <c r="CV148" s="6"/>
      <c r="CW148" s="6"/>
      <c r="CX148" s="6"/>
      <c r="CY148" s="6"/>
      <c r="CZ148" s="6"/>
      <c r="DA148" s="6"/>
      <c r="DB148" s="6"/>
      <c r="DC148" s="6"/>
      <c r="DD148" s="6"/>
      <c r="DE148" s="6"/>
      <c r="DF148" s="6"/>
      <c r="DG148" s="6"/>
      <c r="DH148" s="6"/>
      <c r="DI148" s="6"/>
      <c r="DJ148" s="6"/>
      <c r="DK148" s="6"/>
      <c r="DL148" s="6"/>
    </row>
    <row r="149" spans="12:116" x14ac:dyDescent="0.25">
      <c r="L149"/>
      <c r="M149"/>
      <c r="N149"/>
      <c r="O149"/>
      <c r="P149"/>
      <c r="Q149"/>
      <c r="R149"/>
      <c r="S149"/>
      <c r="T149"/>
      <c r="U149"/>
      <c r="V149"/>
      <c r="W149"/>
      <c r="X149"/>
      <c r="Y149"/>
      <c r="Z149"/>
      <c r="AA149"/>
      <c r="AB149"/>
      <c r="AC149"/>
      <c r="AD149"/>
      <c r="AE149"/>
      <c r="AF149"/>
      <c r="AG149"/>
      <c r="AH149"/>
      <c r="AI149"/>
      <c r="AJ149"/>
      <c r="AK149"/>
      <c r="AL149"/>
      <c r="AM149"/>
      <c r="AN149"/>
      <c r="AO149"/>
      <c r="AP149"/>
      <c r="AQ149"/>
      <c r="AR149"/>
      <c r="AS149"/>
      <c r="AT149"/>
      <c r="AU149"/>
      <c r="AV149"/>
      <c r="AW149"/>
      <c r="AX149"/>
      <c r="AY149"/>
      <c r="AZ149"/>
      <c r="BA149"/>
      <c r="BB149"/>
      <c r="BC149"/>
      <c r="BD149"/>
      <c r="BE149"/>
      <c r="BF149"/>
      <c r="BG149"/>
      <c r="BH149"/>
      <c r="BI149"/>
      <c r="BJ149"/>
      <c r="BK149"/>
      <c r="BL149"/>
      <c r="BM149"/>
      <c r="BN149"/>
      <c r="BO149"/>
      <c r="BP149"/>
      <c r="BQ149"/>
      <c r="BR149"/>
      <c r="BS149"/>
      <c r="BT149"/>
      <c r="BU149"/>
      <c r="BV149"/>
      <c r="BW149"/>
      <c r="BX149"/>
      <c r="BY149"/>
      <c r="BZ149"/>
      <c r="CA149"/>
      <c r="CB149"/>
      <c r="CC149"/>
      <c r="CD149"/>
      <c r="CE149"/>
      <c r="CF149"/>
      <c r="CG149"/>
      <c r="CH149"/>
      <c r="CI149"/>
      <c r="CJ149"/>
      <c r="CK149"/>
      <c r="CL149"/>
      <c r="CM149"/>
      <c r="CN149"/>
      <c r="CO149"/>
      <c r="CP149" s="6"/>
      <c r="CQ149" s="6"/>
      <c r="CR149" s="6"/>
      <c r="CS149" s="6"/>
      <c r="CT149" s="6"/>
      <c r="CU149" s="6"/>
      <c r="CV149" s="6"/>
      <c r="CW149" s="6"/>
      <c r="CX149" s="6"/>
      <c r="CY149" s="6"/>
      <c r="CZ149" s="6"/>
      <c r="DA149" s="6"/>
      <c r="DB149" s="6"/>
      <c r="DC149" s="6"/>
      <c r="DD149" s="6"/>
      <c r="DE149" s="6"/>
      <c r="DF149" s="6"/>
      <c r="DG149" s="6"/>
      <c r="DH149" s="6"/>
      <c r="DI149" s="6"/>
      <c r="DJ149" s="6"/>
      <c r="DK149" s="6"/>
      <c r="DL149" s="6"/>
    </row>
    <row r="150" spans="12:116" x14ac:dyDescent="0.25">
      <c r="L150"/>
      <c r="M150"/>
      <c r="N150"/>
      <c r="O150"/>
      <c r="P150"/>
      <c r="Q150"/>
      <c r="R150"/>
      <c r="S150"/>
      <c r="T150"/>
      <c r="U150"/>
      <c r="V150"/>
      <c r="W150"/>
      <c r="X150"/>
      <c r="Y150"/>
      <c r="Z150"/>
      <c r="AA150"/>
      <c r="AB150"/>
      <c r="AC150"/>
      <c r="AD150"/>
      <c r="AE150"/>
      <c r="AF150"/>
      <c r="AG150"/>
      <c r="AH150"/>
      <c r="AI150"/>
      <c r="AJ150"/>
      <c r="AK150"/>
      <c r="AL150"/>
      <c r="AM150"/>
      <c r="AN150"/>
      <c r="AO150"/>
      <c r="AP150"/>
      <c r="AQ150"/>
      <c r="AR150"/>
      <c r="AS150"/>
      <c r="AT150"/>
      <c r="AU150"/>
      <c r="AV150"/>
      <c r="AW150"/>
      <c r="AX150"/>
      <c r="AY150"/>
      <c r="AZ150"/>
      <c r="BA150"/>
      <c r="BB150"/>
      <c r="BC150"/>
      <c r="BD150"/>
      <c r="BE150"/>
      <c r="BF150"/>
      <c r="BG150"/>
      <c r="BH150"/>
      <c r="BI150"/>
      <c r="BJ150"/>
      <c r="BK150"/>
      <c r="BL150"/>
      <c r="BM150"/>
      <c r="BN150"/>
      <c r="BO150"/>
      <c r="BP150"/>
      <c r="BQ150"/>
      <c r="BR150"/>
      <c r="BS150"/>
      <c r="BT150"/>
      <c r="BU150"/>
      <c r="BV150"/>
      <c r="BW150"/>
      <c r="BX150"/>
      <c r="BY150"/>
      <c r="BZ150"/>
      <c r="CA150"/>
      <c r="CB150"/>
      <c r="CC150"/>
      <c r="CD150"/>
      <c r="CE150"/>
      <c r="CF150"/>
      <c r="CG150"/>
      <c r="CH150"/>
      <c r="CI150"/>
      <c r="CJ150"/>
      <c r="CK150"/>
      <c r="CL150"/>
      <c r="CM150"/>
      <c r="CN150"/>
      <c r="CO150"/>
      <c r="CP150" s="6"/>
      <c r="CQ150" s="6"/>
      <c r="CR150" s="6"/>
      <c r="CS150" s="6"/>
      <c r="CT150" s="6"/>
      <c r="CU150" s="6"/>
      <c r="CV150" s="6"/>
      <c r="CW150" s="6"/>
      <c r="CX150" s="6"/>
      <c r="CY150" s="6"/>
      <c r="CZ150" s="6"/>
      <c r="DA150" s="6"/>
      <c r="DB150" s="6"/>
      <c r="DC150" s="6"/>
      <c r="DD150" s="6"/>
      <c r="DE150" s="6"/>
      <c r="DF150" s="6"/>
      <c r="DG150" s="6"/>
      <c r="DH150" s="6"/>
      <c r="DI150" s="6"/>
      <c r="DJ150" s="6"/>
      <c r="DK150" s="6"/>
      <c r="DL150" s="6"/>
    </row>
    <row r="151" spans="12:116" x14ac:dyDescent="0.25">
      <c r="L151"/>
      <c r="M151"/>
      <c r="N151"/>
      <c r="O151"/>
      <c r="P151"/>
      <c r="Q151"/>
      <c r="R151"/>
      <c r="S151"/>
      <c r="T151"/>
      <c r="U151"/>
      <c r="V151"/>
      <c r="W151"/>
      <c r="X151"/>
      <c r="Y151"/>
      <c r="Z151"/>
      <c r="AA151"/>
      <c r="AB151"/>
      <c r="AC151"/>
      <c r="AD151"/>
      <c r="AE151"/>
      <c r="AF151"/>
      <c r="AG151"/>
      <c r="AH151"/>
      <c r="AI151"/>
      <c r="AJ151"/>
      <c r="AK151"/>
      <c r="AL151"/>
      <c r="AM151"/>
      <c r="AN151"/>
      <c r="AO151"/>
      <c r="AP151"/>
      <c r="AQ151"/>
      <c r="AR151"/>
      <c r="AS151"/>
      <c r="AT151"/>
      <c r="AU151"/>
      <c r="AV151"/>
      <c r="AW151"/>
      <c r="AX151"/>
      <c r="AY151"/>
      <c r="AZ151"/>
      <c r="BA151"/>
      <c r="BB151"/>
      <c r="BC151"/>
      <c r="BD151"/>
      <c r="BE151"/>
      <c r="BF151"/>
      <c r="BG151"/>
      <c r="BH151"/>
      <c r="BI151"/>
      <c r="BJ151"/>
      <c r="BK151"/>
      <c r="BL151"/>
      <c r="BM151"/>
      <c r="BN151"/>
      <c r="BO151"/>
      <c r="BP151"/>
      <c r="BQ151"/>
      <c r="BR151"/>
      <c r="BS151"/>
      <c r="BT151"/>
      <c r="BU151"/>
      <c r="BV151"/>
      <c r="BW151"/>
      <c r="BX151"/>
      <c r="BY151"/>
      <c r="BZ151"/>
      <c r="CA151"/>
      <c r="CB151"/>
      <c r="CC151"/>
      <c r="CD151"/>
      <c r="CE151"/>
      <c r="CF151"/>
      <c r="CG151"/>
      <c r="CH151"/>
      <c r="CI151"/>
      <c r="CJ151"/>
      <c r="CK151"/>
      <c r="CL151"/>
      <c r="CM151"/>
      <c r="CN151"/>
      <c r="CO151"/>
      <c r="CP151" s="6"/>
      <c r="CQ151" s="6"/>
      <c r="CR151" s="6"/>
      <c r="CS151" s="6"/>
      <c r="CT151" s="6"/>
      <c r="CU151" s="6"/>
      <c r="CV151" s="6"/>
      <c r="CW151" s="6"/>
      <c r="CX151" s="6"/>
      <c r="CY151" s="6"/>
      <c r="CZ151" s="6"/>
      <c r="DA151" s="6"/>
      <c r="DB151" s="6"/>
      <c r="DC151" s="6"/>
      <c r="DD151" s="6"/>
      <c r="DE151" s="6"/>
      <c r="DF151" s="6"/>
      <c r="DG151" s="6"/>
      <c r="DH151" s="6"/>
      <c r="DI151" s="6"/>
      <c r="DJ151" s="6"/>
      <c r="DK151" s="6"/>
      <c r="DL151" s="6"/>
    </row>
    <row r="152" spans="12:116" x14ac:dyDescent="0.25">
      <c r="L152"/>
      <c r="M152"/>
      <c r="N152"/>
      <c r="O152"/>
      <c r="P152"/>
      <c r="Q152"/>
      <c r="R152"/>
      <c r="S152"/>
      <c r="T152"/>
      <c r="U152"/>
      <c r="V152"/>
      <c r="W152"/>
      <c r="X152"/>
      <c r="Y152"/>
      <c r="Z152"/>
      <c r="AA152"/>
      <c r="AB152"/>
      <c r="AC152"/>
      <c r="AD152"/>
      <c r="AE152"/>
      <c r="AF152"/>
      <c r="AG152"/>
      <c r="AH152"/>
      <c r="AI152"/>
      <c r="AJ152"/>
      <c r="AK152"/>
      <c r="AL152"/>
      <c r="AM152"/>
      <c r="AN152"/>
      <c r="AO152"/>
      <c r="AP152"/>
      <c r="AQ152"/>
      <c r="AR152"/>
      <c r="AS152"/>
      <c r="AT152"/>
      <c r="AU152"/>
      <c r="AV152"/>
      <c r="AW152"/>
      <c r="AX152"/>
      <c r="AY152"/>
      <c r="AZ152"/>
      <c r="BA152"/>
      <c r="BB152"/>
      <c r="BC152"/>
      <c r="BD152"/>
      <c r="BE152"/>
      <c r="BF152"/>
      <c r="BG152"/>
      <c r="BH152"/>
      <c r="BI152"/>
      <c r="BJ152"/>
      <c r="BK152"/>
      <c r="BL152"/>
      <c r="BM152"/>
      <c r="BN152"/>
      <c r="BO152"/>
      <c r="BP152"/>
      <c r="BQ152"/>
      <c r="BR152"/>
      <c r="BS152"/>
      <c r="BT152"/>
      <c r="BU152"/>
      <c r="BV152"/>
      <c r="BW152"/>
      <c r="BX152"/>
      <c r="BY152"/>
      <c r="BZ152"/>
      <c r="CA152"/>
      <c r="CB152"/>
      <c r="CC152"/>
      <c r="CD152"/>
      <c r="CE152"/>
      <c r="CF152"/>
      <c r="CG152"/>
      <c r="CH152"/>
      <c r="CI152"/>
      <c r="CJ152"/>
      <c r="CK152"/>
      <c r="CL152"/>
      <c r="CM152"/>
      <c r="CN152"/>
      <c r="CO152"/>
      <c r="CP152" s="6"/>
      <c r="CQ152" s="6"/>
      <c r="CR152" s="6"/>
      <c r="CS152" s="6"/>
      <c r="CT152" s="6"/>
      <c r="CU152" s="6"/>
      <c r="CV152" s="6"/>
      <c r="CW152" s="6"/>
      <c r="CX152" s="6"/>
      <c r="CY152" s="6"/>
      <c r="CZ152" s="6"/>
      <c r="DA152" s="6"/>
      <c r="DB152" s="6"/>
      <c r="DC152" s="6"/>
      <c r="DD152" s="6"/>
      <c r="DE152" s="6"/>
      <c r="DF152" s="6"/>
      <c r="DG152" s="6"/>
      <c r="DH152" s="6"/>
      <c r="DI152" s="6"/>
      <c r="DJ152" s="6"/>
      <c r="DK152" s="6"/>
      <c r="DL152" s="6"/>
    </row>
    <row r="153" spans="12:116" x14ac:dyDescent="0.25">
      <c r="L153"/>
      <c r="M153"/>
      <c r="N153"/>
      <c r="O153"/>
      <c r="P153"/>
      <c r="Q153"/>
      <c r="R153"/>
      <c r="S153"/>
      <c r="T153"/>
      <c r="U153"/>
      <c r="V153"/>
      <c r="W153"/>
      <c r="X153"/>
      <c r="Y153"/>
      <c r="Z153"/>
      <c r="AA153"/>
      <c r="AB153"/>
      <c r="AC153"/>
      <c r="AD153"/>
      <c r="AE153"/>
      <c r="AF153"/>
      <c r="AG153"/>
      <c r="AH153"/>
      <c r="AI153"/>
      <c r="AJ153"/>
      <c r="AK153"/>
      <c r="AL153"/>
      <c r="AM153"/>
      <c r="AN153"/>
      <c r="AO153"/>
      <c r="AP153"/>
      <c r="AQ153"/>
      <c r="AR153"/>
      <c r="AS153"/>
      <c r="AT153"/>
      <c r="AU153"/>
      <c r="AV153"/>
      <c r="AW153"/>
      <c r="AX153"/>
      <c r="AY153"/>
      <c r="AZ153"/>
      <c r="BA153"/>
      <c r="BB153"/>
      <c r="BC153"/>
      <c r="BD153"/>
      <c r="BE153"/>
      <c r="BF153"/>
      <c r="BG153"/>
      <c r="BH153"/>
      <c r="BI153"/>
      <c r="BJ153"/>
      <c r="BK153"/>
      <c r="BL153"/>
      <c r="BM153"/>
      <c r="BN153"/>
      <c r="BO153"/>
      <c r="BP153"/>
      <c r="BQ153"/>
      <c r="BR153"/>
      <c r="BS153"/>
      <c r="BT153"/>
      <c r="BU153"/>
      <c r="BV153"/>
      <c r="BW153"/>
      <c r="BX153"/>
      <c r="BY153"/>
      <c r="BZ153"/>
      <c r="CA153"/>
      <c r="CB153"/>
      <c r="CC153"/>
      <c r="CD153"/>
      <c r="CE153"/>
      <c r="CF153"/>
      <c r="CG153"/>
      <c r="CH153"/>
      <c r="CI153"/>
      <c r="CJ153"/>
      <c r="CK153"/>
      <c r="CL153"/>
      <c r="CM153"/>
      <c r="CN153"/>
      <c r="CO153"/>
      <c r="CP153" s="6"/>
      <c r="CQ153" s="6"/>
      <c r="CR153" s="6"/>
      <c r="CS153" s="6"/>
      <c r="CT153" s="6"/>
      <c r="CU153" s="6"/>
      <c r="CV153" s="6"/>
      <c r="CW153" s="6"/>
      <c r="CX153" s="6"/>
      <c r="CY153" s="6"/>
      <c r="CZ153" s="6"/>
      <c r="DA153" s="6"/>
      <c r="DB153" s="6"/>
      <c r="DC153" s="6"/>
      <c r="DD153" s="6"/>
      <c r="DE153" s="6"/>
      <c r="DF153" s="6"/>
      <c r="DG153" s="6"/>
      <c r="DH153" s="6"/>
      <c r="DI153" s="6"/>
      <c r="DJ153" s="6"/>
      <c r="DK153" s="6"/>
      <c r="DL153" s="6"/>
    </row>
    <row r="154" spans="12:116" x14ac:dyDescent="0.25">
      <c r="L154"/>
      <c r="M154"/>
      <c r="N154"/>
      <c r="O154"/>
      <c r="P154"/>
      <c r="Q154"/>
      <c r="R154"/>
      <c r="S154"/>
      <c r="T154"/>
      <c r="U154"/>
      <c r="V154"/>
      <c r="W154"/>
      <c r="X154"/>
      <c r="Y154"/>
      <c r="Z154"/>
      <c r="AA154"/>
      <c r="AB154"/>
      <c r="AC154"/>
      <c r="AD154"/>
      <c r="AE154"/>
      <c r="AF154"/>
      <c r="AG154"/>
      <c r="AH154"/>
      <c r="AI154"/>
      <c r="AJ154"/>
      <c r="AK154"/>
      <c r="AL154"/>
      <c r="AM154"/>
      <c r="AN154"/>
      <c r="AO154"/>
      <c r="AP154"/>
      <c r="AQ154"/>
      <c r="AR154"/>
      <c r="AS154"/>
      <c r="AT154"/>
      <c r="AU154"/>
      <c r="AV154"/>
      <c r="AW154"/>
      <c r="AX154"/>
      <c r="AY154"/>
      <c r="AZ154"/>
      <c r="BA154"/>
      <c r="BB154"/>
      <c r="BC154"/>
      <c r="BD154"/>
      <c r="BE154"/>
      <c r="BF154"/>
      <c r="BG154"/>
      <c r="BH154"/>
      <c r="BI154"/>
      <c r="BJ154"/>
      <c r="BK154"/>
      <c r="BL154"/>
      <c r="BM154"/>
      <c r="BN154"/>
      <c r="BO154"/>
      <c r="BP154"/>
      <c r="BQ154"/>
      <c r="BR154"/>
      <c r="BS154"/>
      <c r="BT154"/>
      <c r="BU154"/>
      <c r="BV154"/>
      <c r="BW154"/>
      <c r="BX154"/>
      <c r="BY154"/>
      <c r="BZ154"/>
      <c r="CA154"/>
      <c r="CB154"/>
      <c r="CC154"/>
      <c r="CD154"/>
      <c r="CE154"/>
      <c r="CF154"/>
      <c r="CG154"/>
      <c r="CH154"/>
      <c r="CI154"/>
      <c r="CJ154"/>
      <c r="CK154"/>
      <c r="CL154"/>
      <c r="CM154"/>
      <c r="CN154"/>
      <c r="CO154"/>
      <c r="CP154"/>
      <c r="CQ154"/>
      <c r="CR154"/>
      <c r="CS154"/>
      <c r="CT154"/>
      <c r="CU154"/>
      <c r="CV154"/>
      <c r="CW154"/>
      <c r="CX154"/>
      <c r="CY154"/>
      <c r="CZ154"/>
      <c r="DA154"/>
      <c r="DB154"/>
      <c r="DC154"/>
      <c r="DD154"/>
      <c r="DE154"/>
      <c r="DF154"/>
      <c r="DG154"/>
    </row>
    <row r="155" spans="12:116" x14ac:dyDescent="0.25">
      <c r="L155"/>
      <c r="M155"/>
      <c r="N155"/>
      <c r="O155"/>
      <c r="P155"/>
      <c r="Q155"/>
      <c r="R155"/>
      <c r="S155"/>
      <c r="T155"/>
      <c r="U155"/>
      <c r="V155"/>
      <c r="W155"/>
      <c r="X155"/>
      <c r="Y155"/>
      <c r="Z155"/>
      <c r="AA155"/>
      <c r="AB155"/>
      <c r="AC155"/>
      <c r="AD155"/>
      <c r="AE155"/>
      <c r="AF155"/>
      <c r="AG155"/>
      <c r="AH155"/>
      <c r="AI155"/>
      <c r="AJ155"/>
      <c r="AK155"/>
      <c r="AL155"/>
      <c r="AM155"/>
      <c r="AN155"/>
      <c r="AO155"/>
      <c r="AP155"/>
      <c r="AQ155"/>
      <c r="AR155"/>
      <c r="AS155"/>
      <c r="AT155"/>
      <c r="AU155"/>
      <c r="AV155"/>
      <c r="AW155"/>
      <c r="AX155"/>
      <c r="AY155"/>
      <c r="AZ155"/>
      <c r="BA155"/>
      <c r="BB155"/>
      <c r="BC155"/>
      <c r="BD155"/>
      <c r="BE155"/>
      <c r="BF155"/>
      <c r="BG155"/>
      <c r="BH155"/>
      <c r="BI155"/>
      <c r="BJ155"/>
      <c r="BK155"/>
      <c r="BL155"/>
      <c r="BM155"/>
      <c r="BN155"/>
      <c r="BO155"/>
      <c r="BP155"/>
      <c r="BQ155"/>
      <c r="BR155"/>
      <c r="BS155"/>
      <c r="BT155"/>
      <c r="BU155"/>
      <c r="BV155"/>
      <c r="BW155"/>
      <c r="BX155"/>
      <c r="BY155"/>
      <c r="BZ155"/>
      <c r="CA155"/>
      <c r="CB155"/>
      <c r="CC155"/>
      <c r="CD155"/>
      <c r="CE155"/>
      <c r="CF155"/>
      <c r="CG155"/>
      <c r="CH155"/>
      <c r="CI155"/>
      <c r="CJ155"/>
      <c r="CK155"/>
      <c r="CL155"/>
      <c r="CM155"/>
      <c r="CN155"/>
      <c r="CO155"/>
      <c r="CP155"/>
      <c r="CQ155"/>
      <c r="CR155"/>
      <c r="CS155"/>
      <c r="CT155"/>
      <c r="CU155"/>
      <c r="CV155"/>
      <c r="CW155"/>
      <c r="CX155"/>
      <c r="CY155"/>
      <c r="CZ155"/>
      <c r="DA155"/>
      <c r="DB155"/>
      <c r="DC155"/>
      <c r="DD155"/>
      <c r="DE155"/>
      <c r="DF155"/>
      <c r="DG155"/>
    </row>
    <row r="156" spans="12:116" x14ac:dyDescent="0.25">
      <c r="L156"/>
      <c r="M156"/>
      <c r="N156"/>
      <c r="O156"/>
      <c r="P156"/>
      <c r="Q156"/>
      <c r="R156"/>
      <c r="S156"/>
      <c r="T156"/>
      <c r="U156"/>
      <c r="V156"/>
      <c r="W156"/>
      <c r="X156"/>
      <c r="Y156"/>
      <c r="Z156"/>
      <c r="AA156"/>
      <c r="AB156"/>
      <c r="AC156"/>
      <c r="AD156"/>
      <c r="AE156"/>
      <c r="AF156"/>
      <c r="AG156"/>
      <c r="AH156"/>
      <c r="AI156"/>
      <c r="AJ156"/>
      <c r="AK156"/>
      <c r="AL156"/>
      <c r="AM156"/>
      <c r="AN156"/>
      <c r="AO156"/>
      <c r="AP156"/>
      <c r="AQ156"/>
      <c r="AR156"/>
      <c r="AS156"/>
      <c r="AT156"/>
      <c r="AU156"/>
      <c r="AV156"/>
      <c r="AW156"/>
      <c r="AX156"/>
      <c r="AY156"/>
      <c r="AZ156"/>
      <c r="BA156"/>
      <c r="BB156"/>
      <c r="BC156"/>
      <c r="BD156"/>
      <c r="BE156"/>
      <c r="BF156"/>
      <c r="BG156"/>
      <c r="BH156"/>
      <c r="BI156"/>
      <c r="BJ156"/>
      <c r="BK156"/>
      <c r="BL156"/>
      <c r="BM156"/>
      <c r="BN156"/>
      <c r="BO156"/>
      <c r="BP156"/>
      <c r="BQ156"/>
      <c r="BR156"/>
      <c r="BS156"/>
      <c r="BT156"/>
      <c r="BU156"/>
      <c r="BV156"/>
      <c r="BW156"/>
      <c r="BX156"/>
      <c r="BY156"/>
      <c r="BZ156"/>
      <c r="CA156"/>
      <c r="CB156"/>
      <c r="CC156"/>
      <c r="CD156"/>
      <c r="CE156"/>
      <c r="CF156"/>
      <c r="CG156"/>
      <c r="CH156"/>
      <c r="CI156"/>
      <c r="CJ156"/>
      <c r="CK156"/>
      <c r="CL156"/>
      <c r="CM156"/>
      <c r="CN156"/>
      <c r="CO156"/>
      <c r="CP156"/>
      <c r="CQ156"/>
      <c r="CR156"/>
      <c r="CS156"/>
      <c r="CT156"/>
      <c r="CU156"/>
      <c r="CV156"/>
      <c r="CW156"/>
      <c r="CX156"/>
      <c r="CY156"/>
      <c r="CZ156"/>
      <c r="DA156"/>
      <c r="DB156"/>
      <c r="DC156"/>
      <c r="DD156"/>
      <c r="DE156"/>
      <c r="DF156"/>
      <c r="DG156"/>
    </row>
    <row r="157" spans="12:116" x14ac:dyDescent="0.25">
      <c r="L157"/>
      <c r="M157"/>
      <c r="N157"/>
      <c r="O157"/>
      <c r="P157"/>
      <c r="Q157"/>
      <c r="R157"/>
      <c r="S157"/>
      <c r="T157"/>
      <c r="U157"/>
      <c r="V157"/>
      <c r="W157"/>
      <c r="X157"/>
      <c r="Y157"/>
      <c r="Z157"/>
      <c r="AA157"/>
      <c r="AB157"/>
      <c r="AC157"/>
      <c r="AD157"/>
      <c r="AE157"/>
      <c r="AF157"/>
      <c r="AG157"/>
      <c r="AH157"/>
      <c r="AI157"/>
      <c r="AJ157"/>
      <c r="AK157"/>
      <c r="AL157"/>
      <c r="AM157"/>
      <c r="AN157"/>
      <c r="AO157"/>
      <c r="AP157"/>
      <c r="AQ157"/>
      <c r="AR157"/>
      <c r="AS157"/>
      <c r="AT157"/>
      <c r="AU157"/>
      <c r="AV157"/>
      <c r="AW157"/>
      <c r="AX157"/>
      <c r="AY157"/>
      <c r="AZ157"/>
      <c r="BA157"/>
      <c r="BB157"/>
      <c r="BC157"/>
      <c r="BD157"/>
      <c r="BE157"/>
      <c r="BF157"/>
      <c r="BG157"/>
      <c r="BH157"/>
      <c r="BI157"/>
      <c r="BJ157"/>
      <c r="BK157"/>
      <c r="BL157"/>
      <c r="BM157"/>
      <c r="BN157"/>
      <c r="BO157"/>
      <c r="BP157"/>
      <c r="BQ157"/>
      <c r="BR157"/>
      <c r="BS157"/>
      <c r="BT157"/>
      <c r="BU157"/>
      <c r="BV157"/>
      <c r="BW157"/>
      <c r="BX157"/>
      <c r="BY157"/>
      <c r="BZ157"/>
      <c r="CA157"/>
      <c r="CB157"/>
      <c r="CC157"/>
      <c r="CD157"/>
      <c r="CE157"/>
      <c r="CF157"/>
      <c r="CG157"/>
      <c r="CH157"/>
      <c r="CI157"/>
      <c r="CJ157"/>
      <c r="CK157"/>
      <c r="CL157"/>
      <c r="CM157"/>
      <c r="CN157"/>
      <c r="CO157"/>
      <c r="CP157"/>
      <c r="CQ157"/>
      <c r="CR157"/>
      <c r="CS157"/>
      <c r="CT157"/>
      <c r="CU157"/>
      <c r="CV157"/>
      <c r="CW157"/>
      <c r="CX157"/>
      <c r="CY157"/>
      <c r="CZ157"/>
      <c r="DA157"/>
      <c r="DB157"/>
      <c r="DC157"/>
      <c r="DD157"/>
      <c r="DE157"/>
      <c r="DF157"/>
      <c r="DG157"/>
    </row>
    <row r="158" spans="12:116" x14ac:dyDescent="0.25">
      <c r="L158"/>
      <c r="M158"/>
      <c r="N158"/>
      <c r="O158"/>
      <c r="P158"/>
      <c r="Q158"/>
      <c r="R158"/>
      <c r="S158"/>
      <c r="T158"/>
      <c r="U158"/>
      <c r="V158"/>
      <c r="W158"/>
      <c r="X158"/>
      <c r="Y158"/>
      <c r="Z158"/>
      <c r="AA158"/>
      <c r="AB158"/>
      <c r="AC158"/>
      <c r="AD158"/>
      <c r="AE158"/>
      <c r="AF158"/>
      <c r="AG158"/>
      <c r="AH158"/>
      <c r="AI158"/>
      <c r="AJ158"/>
      <c r="AK158"/>
      <c r="AL158"/>
      <c r="AM158"/>
      <c r="AN158"/>
      <c r="AO158"/>
      <c r="AP158"/>
      <c r="AQ158"/>
      <c r="AR158"/>
      <c r="AS158"/>
      <c r="AT158"/>
      <c r="AU158"/>
      <c r="AV158"/>
      <c r="AW158"/>
      <c r="AX158"/>
      <c r="AY158"/>
      <c r="AZ158"/>
      <c r="BA158"/>
      <c r="BB158"/>
      <c r="BC158"/>
      <c r="BD158"/>
      <c r="BE158"/>
      <c r="BF158"/>
      <c r="BG158"/>
      <c r="BH158"/>
      <c r="BI158"/>
      <c r="BJ158"/>
      <c r="BK158"/>
      <c r="BL158"/>
      <c r="BM158"/>
      <c r="BN158"/>
      <c r="BO158"/>
      <c r="BP158"/>
      <c r="BQ158"/>
      <c r="BR158"/>
      <c r="BS158"/>
      <c r="BT158"/>
      <c r="BU158"/>
      <c r="BV158"/>
      <c r="BW158"/>
      <c r="BX158"/>
      <c r="BY158"/>
      <c r="BZ158"/>
      <c r="CA158"/>
      <c r="CB158"/>
      <c r="CC158"/>
      <c r="CD158"/>
      <c r="CE158"/>
      <c r="CF158"/>
      <c r="CG158"/>
      <c r="CH158"/>
      <c r="CI158"/>
      <c r="CJ158"/>
      <c r="CK158"/>
      <c r="CL158"/>
      <c r="CM158"/>
      <c r="CN158"/>
      <c r="CO158"/>
      <c r="CP158"/>
      <c r="CQ158"/>
      <c r="CR158"/>
      <c r="CS158"/>
      <c r="CT158"/>
      <c r="CU158"/>
      <c r="CV158"/>
      <c r="CW158"/>
      <c r="CX158"/>
      <c r="CY158"/>
      <c r="CZ158"/>
      <c r="DA158"/>
      <c r="DB158"/>
      <c r="DC158"/>
      <c r="DD158"/>
      <c r="DE158"/>
      <c r="DF158"/>
      <c r="DG158"/>
    </row>
    <row r="159" spans="12:116" x14ac:dyDescent="0.25">
      <c r="L159"/>
      <c r="M159"/>
      <c r="N159"/>
      <c r="O159"/>
      <c r="P159"/>
      <c r="Q159"/>
      <c r="R159"/>
      <c r="S159"/>
      <c r="T159"/>
      <c r="U159"/>
      <c r="V159"/>
      <c r="W159"/>
      <c r="X159"/>
      <c r="Y159"/>
      <c r="Z159"/>
      <c r="AA159"/>
      <c r="AB159"/>
      <c r="AC159"/>
      <c r="AD159"/>
      <c r="AE159"/>
      <c r="AF159"/>
      <c r="AG159"/>
      <c r="AH159"/>
      <c r="AI159"/>
      <c r="AJ159"/>
      <c r="AK159"/>
      <c r="AL159"/>
      <c r="AM159"/>
      <c r="AN159"/>
      <c r="AO159"/>
      <c r="AP159"/>
      <c r="AQ159"/>
      <c r="AR159"/>
      <c r="AS159"/>
      <c r="AT159"/>
      <c r="AU159"/>
      <c r="AV159"/>
      <c r="AW159"/>
      <c r="AX159"/>
      <c r="AY159"/>
      <c r="AZ159"/>
      <c r="BA159"/>
      <c r="BB159"/>
      <c r="BC159"/>
      <c r="BD159"/>
      <c r="BE159"/>
      <c r="BF159"/>
      <c r="BG159"/>
      <c r="BH159"/>
      <c r="BI159"/>
      <c r="BJ159"/>
      <c r="BK159"/>
      <c r="BL159"/>
      <c r="BM159"/>
      <c r="BN159"/>
      <c r="BO159"/>
      <c r="BP159"/>
      <c r="BQ159"/>
      <c r="BR159"/>
      <c r="BS159"/>
      <c r="BT159"/>
      <c r="BU159"/>
      <c r="BV159"/>
      <c r="BW159"/>
      <c r="BX159"/>
      <c r="BY159"/>
      <c r="BZ159"/>
      <c r="CA159"/>
      <c r="CB159"/>
      <c r="CC159"/>
      <c r="CD159"/>
      <c r="CE159"/>
      <c r="CF159"/>
      <c r="CG159"/>
      <c r="CH159"/>
      <c r="CI159"/>
      <c r="CJ159"/>
      <c r="CK159"/>
      <c r="CL159"/>
      <c r="CM159"/>
      <c r="CN159"/>
      <c r="CO159"/>
      <c r="CP159"/>
      <c r="CQ159"/>
      <c r="CR159"/>
      <c r="CS159"/>
      <c r="CT159"/>
      <c r="CU159"/>
      <c r="CV159"/>
      <c r="CW159"/>
      <c r="CX159"/>
      <c r="CY159"/>
      <c r="CZ159"/>
      <c r="DA159"/>
      <c r="DB159"/>
      <c r="DC159"/>
      <c r="DD159"/>
      <c r="DE159"/>
      <c r="DF159"/>
      <c r="DG159"/>
    </row>
    <row r="160" spans="12:116" x14ac:dyDescent="0.25">
      <c r="L160"/>
      <c r="M160"/>
      <c r="N160"/>
      <c r="O160"/>
      <c r="P160"/>
      <c r="Q160"/>
      <c r="R160"/>
      <c r="S160"/>
      <c r="T160"/>
      <c r="U160"/>
      <c r="V160"/>
      <c r="W160"/>
      <c r="X160"/>
      <c r="Y160"/>
      <c r="Z160"/>
      <c r="AA160"/>
      <c r="AB160"/>
      <c r="AC160"/>
      <c r="AD160"/>
      <c r="AE160"/>
      <c r="AF160"/>
      <c r="AG160"/>
      <c r="AH160"/>
      <c r="AI160"/>
      <c r="AJ160"/>
      <c r="AK160"/>
      <c r="AL160"/>
      <c r="AM160"/>
      <c r="AN160"/>
      <c r="AO160"/>
      <c r="AP160"/>
      <c r="AQ160"/>
      <c r="AR160"/>
      <c r="AS160"/>
      <c r="AT160"/>
      <c r="AU160"/>
      <c r="AV160"/>
      <c r="AW160"/>
      <c r="AX160"/>
      <c r="AY160"/>
      <c r="AZ160"/>
      <c r="BA160"/>
      <c r="BB160"/>
      <c r="BC160"/>
      <c r="BD160"/>
      <c r="BE160"/>
      <c r="BF160"/>
      <c r="BG160"/>
      <c r="BH160"/>
      <c r="BI160"/>
      <c r="BJ160"/>
      <c r="BK160"/>
      <c r="BL160"/>
      <c r="BM160"/>
      <c r="BN160"/>
      <c r="BO160"/>
      <c r="BP160"/>
      <c r="BQ160"/>
      <c r="BR160"/>
      <c r="BS160"/>
      <c r="BT160"/>
      <c r="BU160"/>
      <c r="BV160"/>
      <c r="BW160"/>
      <c r="BX160"/>
      <c r="BY160"/>
      <c r="BZ160"/>
      <c r="CA160"/>
      <c r="CB160"/>
      <c r="CC160"/>
      <c r="CD160"/>
      <c r="CE160"/>
      <c r="CF160"/>
      <c r="CG160"/>
      <c r="CH160"/>
      <c r="CI160"/>
      <c r="CJ160"/>
      <c r="CK160"/>
      <c r="CL160"/>
      <c r="CM160"/>
      <c r="CN160"/>
      <c r="CO160"/>
      <c r="CP160"/>
      <c r="CQ160"/>
      <c r="CR160"/>
      <c r="CS160"/>
      <c r="CT160"/>
      <c r="CU160"/>
      <c r="CV160"/>
      <c r="CW160"/>
      <c r="CX160"/>
      <c r="CY160"/>
      <c r="CZ160"/>
      <c r="DA160"/>
      <c r="DB160"/>
      <c r="DC160"/>
      <c r="DD160"/>
      <c r="DE160"/>
      <c r="DF160"/>
      <c r="DG160"/>
    </row>
    <row r="161" spans="12:111" x14ac:dyDescent="0.25">
      <c r="L161"/>
      <c r="M161"/>
      <c r="N161"/>
      <c r="O161"/>
      <c r="P161"/>
      <c r="Q161"/>
      <c r="R161"/>
      <c r="S161"/>
      <c r="T161"/>
      <c r="U161"/>
      <c r="V161"/>
      <c r="W161"/>
      <c r="X161"/>
      <c r="Y161"/>
      <c r="Z161"/>
      <c r="AA161"/>
      <c r="AB161"/>
      <c r="AC161"/>
      <c r="AD161"/>
      <c r="AE161"/>
      <c r="AF161"/>
      <c r="AG161"/>
      <c r="AH161"/>
      <c r="AI161"/>
      <c r="AJ161"/>
      <c r="AK161"/>
      <c r="AL161"/>
      <c r="AM161"/>
      <c r="AN161"/>
      <c r="AO161"/>
      <c r="AP161"/>
      <c r="AQ161"/>
      <c r="AR161"/>
      <c r="AS161"/>
      <c r="AT161"/>
      <c r="AU161"/>
      <c r="AV161"/>
      <c r="AW161"/>
      <c r="AX161"/>
      <c r="AY161"/>
      <c r="AZ161"/>
      <c r="BA161"/>
      <c r="BB161"/>
      <c r="BC161"/>
      <c r="BD161"/>
      <c r="BE161"/>
      <c r="BF161"/>
      <c r="BG161"/>
      <c r="BH161"/>
      <c r="BI161"/>
      <c r="BJ161"/>
      <c r="BK161"/>
      <c r="BL161"/>
      <c r="BM161"/>
      <c r="BN161"/>
      <c r="BO161"/>
      <c r="BP161"/>
      <c r="BQ161"/>
      <c r="BR161"/>
      <c r="BS161"/>
      <c r="BT161"/>
      <c r="BU161"/>
      <c r="BV161"/>
      <c r="BW161"/>
      <c r="BX161"/>
      <c r="BY161"/>
      <c r="BZ161"/>
      <c r="CA161"/>
      <c r="CB161"/>
      <c r="CC161"/>
      <c r="CD161"/>
      <c r="CE161"/>
      <c r="CF161"/>
      <c r="CG161"/>
      <c r="CH161"/>
      <c r="CI161"/>
      <c r="CJ161"/>
      <c r="CK161"/>
      <c r="CL161"/>
      <c r="CM161"/>
      <c r="CN161"/>
      <c r="CO161"/>
      <c r="CP161"/>
      <c r="CQ161"/>
      <c r="CR161"/>
      <c r="CS161"/>
      <c r="CT161"/>
      <c r="CU161"/>
      <c r="CV161"/>
      <c r="CW161"/>
      <c r="CX161"/>
      <c r="CY161"/>
      <c r="CZ161"/>
      <c r="DA161"/>
      <c r="DB161"/>
      <c r="DC161"/>
      <c r="DD161"/>
      <c r="DE161"/>
      <c r="DF161"/>
      <c r="DG161"/>
    </row>
    <row r="162" spans="12:111" x14ac:dyDescent="0.25">
      <c r="L162"/>
      <c r="M162"/>
      <c r="N162"/>
      <c r="O162"/>
      <c r="P162"/>
      <c r="Q162"/>
      <c r="R162"/>
      <c r="S162"/>
      <c r="T162"/>
      <c r="U162"/>
      <c r="V162"/>
      <c r="W162"/>
      <c r="X162"/>
      <c r="Y162"/>
      <c r="Z162"/>
      <c r="AA162"/>
      <c r="AB162"/>
      <c r="AC162"/>
      <c r="AD162"/>
      <c r="AE162"/>
      <c r="AF162"/>
      <c r="AG162"/>
      <c r="AH162"/>
      <c r="AI162"/>
      <c r="AJ162"/>
      <c r="AK162"/>
      <c r="AL162"/>
      <c r="AM162"/>
      <c r="AN162"/>
      <c r="AO162"/>
      <c r="AP162"/>
      <c r="AQ162"/>
      <c r="AR162"/>
      <c r="AS162"/>
      <c r="AT162"/>
      <c r="AU162"/>
      <c r="AV162"/>
      <c r="AW162"/>
      <c r="AX162"/>
      <c r="AY162"/>
      <c r="AZ162"/>
      <c r="BA162"/>
      <c r="BB162"/>
      <c r="BC162"/>
      <c r="BD162"/>
      <c r="BE162"/>
      <c r="BF162"/>
      <c r="BG162"/>
      <c r="BH162"/>
      <c r="BI162"/>
      <c r="BJ162"/>
      <c r="BK162"/>
      <c r="BL162"/>
      <c r="BM162"/>
      <c r="BN162"/>
      <c r="BO162"/>
      <c r="BP162"/>
      <c r="BQ162"/>
      <c r="BR162"/>
      <c r="BS162"/>
      <c r="BT162"/>
      <c r="BU162"/>
      <c r="BV162"/>
      <c r="BW162"/>
      <c r="BX162"/>
      <c r="BY162"/>
      <c r="BZ162"/>
      <c r="CA162"/>
      <c r="CB162"/>
      <c r="CC162"/>
      <c r="CD162"/>
      <c r="CE162"/>
      <c r="CF162"/>
      <c r="CG162"/>
      <c r="CH162"/>
      <c r="CI162"/>
      <c r="CJ162"/>
      <c r="CK162"/>
      <c r="CL162"/>
      <c r="CM162"/>
      <c r="CN162"/>
      <c r="CO162"/>
      <c r="CP162"/>
      <c r="CQ162"/>
      <c r="CR162"/>
      <c r="CS162"/>
      <c r="CT162"/>
      <c r="CU162"/>
      <c r="CV162"/>
      <c r="CW162"/>
      <c r="CX162"/>
      <c r="CY162"/>
      <c r="CZ162"/>
      <c r="DA162"/>
      <c r="DB162"/>
      <c r="DC162"/>
      <c r="DD162"/>
      <c r="DE162"/>
      <c r="DF162"/>
      <c r="DG162"/>
    </row>
    <row r="163" spans="12:111" x14ac:dyDescent="0.25">
      <c r="L163"/>
      <c r="M163"/>
      <c r="N163"/>
      <c r="O163"/>
      <c r="P163"/>
      <c r="Q163"/>
      <c r="R163"/>
      <c r="S163"/>
      <c r="T163"/>
      <c r="U163"/>
      <c r="V163"/>
      <c r="W163"/>
      <c r="X163"/>
      <c r="Y163"/>
      <c r="Z163"/>
      <c r="AA163"/>
      <c r="AB163"/>
      <c r="AC163"/>
      <c r="AD163"/>
      <c r="AE163"/>
      <c r="AF163"/>
      <c r="AG163"/>
      <c r="AH163"/>
      <c r="AI163"/>
      <c r="AJ163"/>
      <c r="AK163"/>
      <c r="AL163"/>
      <c r="AM163"/>
      <c r="AN163"/>
      <c r="AO163"/>
      <c r="AP163"/>
      <c r="AQ163"/>
      <c r="AR163"/>
      <c r="AS163"/>
      <c r="AT163"/>
      <c r="AU163"/>
      <c r="AV163"/>
      <c r="AW163"/>
      <c r="AX163"/>
      <c r="AY163"/>
      <c r="AZ163"/>
      <c r="BA163"/>
      <c r="BB163"/>
      <c r="BC163"/>
      <c r="BD163"/>
      <c r="BE163"/>
      <c r="BF163"/>
      <c r="BG163"/>
      <c r="BH163"/>
      <c r="BI163"/>
      <c r="BJ163"/>
      <c r="BK163"/>
      <c r="BL163"/>
      <c r="BM163"/>
      <c r="BN163"/>
      <c r="BO163"/>
      <c r="BP163"/>
      <c r="BQ163"/>
      <c r="BR163"/>
      <c r="BS163"/>
      <c r="BT163"/>
      <c r="BU163"/>
      <c r="BV163"/>
      <c r="BW163"/>
      <c r="BX163"/>
      <c r="BY163"/>
      <c r="BZ163"/>
      <c r="CA163"/>
      <c r="CB163"/>
      <c r="CC163"/>
      <c r="CD163"/>
      <c r="CE163"/>
      <c r="CF163"/>
      <c r="CG163"/>
      <c r="CH163"/>
      <c r="CI163"/>
      <c r="CJ163"/>
      <c r="CK163"/>
      <c r="CL163"/>
      <c r="CM163"/>
      <c r="CN163"/>
      <c r="CO163"/>
      <c r="CP163"/>
      <c r="CQ163"/>
      <c r="CR163"/>
      <c r="CS163"/>
      <c r="CT163"/>
      <c r="CU163"/>
      <c r="CV163"/>
      <c r="CW163"/>
      <c r="CX163"/>
      <c r="CY163"/>
      <c r="CZ163"/>
      <c r="DA163"/>
      <c r="DB163"/>
      <c r="DC163"/>
      <c r="DD163"/>
      <c r="DE163"/>
      <c r="DF163"/>
      <c r="DG163"/>
    </row>
    <row r="164" spans="12:111" x14ac:dyDescent="0.25">
      <c r="L164"/>
      <c r="M164"/>
      <c r="N164"/>
      <c r="O164"/>
      <c r="P164"/>
      <c r="Q164"/>
      <c r="R164"/>
      <c r="S164"/>
      <c r="T164"/>
      <c r="U164"/>
      <c r="V164"/>
      <c r="W164"/>
      <c r="X164"/>
      <c r="Y164"/>
      <c r="Z164"/>
      <c r="AA164"/>
      <c r="AB164"/>
      <c r="AC164"/>
      <c r="AD164"/>
      <c r="AE164"/>
      <c r="AF164"/>
      <c r="AG164"/>
      <c r="AH164"/>
      <c r="AI164"/>
      <c r="AJ164"/>
      <c r="AK164"/>
      <c r="AL164"/>
      <c r="AM164"/>
      <c r="AN164"/>
      <c r="AO164"/>
      <c r="AP164"/>
      <c r="AQ164"/>
      <c r="AR164"/>
      <c r="AS164"/>
      <c r="AT164"/>
      <c r="AU164"/>
      <c r="AV164"/>
      <c r="AW164"/>
      <c r="AX164"/>
      <c r="AY164"/>
      <c r="AZ164"/>
      <c r="BA164"/>
      <c r="BB164"/>
      <c r="BC164"/>
      <c r="BD164"/>
      <c r="BE164"/>
      <c r="BF164"/>
      <c r="BG164"/>
      <c r="BH164"/>
      <c r="BI164"/>
      <c r="BJ164"/>
      <c r="BK164"/>
      <c r="BL164"/>
      <c r="BM164"/>
      <c r="BN164"/>
      <c r="BO164"/>
      <c r="BP164"/>
      <c r="BQ164"/>
      <c r="BR164"/>
      <c r="BS164"/>
      <c r="BT164"/>
      <c r="BU164"/>
      <c r="BV164"/>
      <c r="BW164"/>
      <c r="BX164"/>
      <c r="BY164"/>
      <c r="BZ164"/>
      <c r="CA164"/>
      <c r="CB164"/>
      <c r="CC164"/>
      <c r="CD164"/>
      <c r="CE164"/>
      <c r="CF164"/>
      <c r="CG164"/>
      <c r="CH164"/>
      <c r="CI164"/>
      <c r="CJ164"/>
      <c r="CK164"/>
      <c r="CL164"/>
      <c r="CM164"/>
      <c r="CN164"/>
      <c r="CO164"/>
      <c r="CP164"/>
      <c r="CQ164"/>
      <c r="CR164"/>
      <c r="CS164"/>
      <c r="CT164"/>
      <c r="CU164"/>
      <c r="CV164"/>
      <c r="CW164"/>
      <c r="CX164"/>
      <c r="CY164"/>
      <c r="CZ164"/>
      <c r="DA164"/>
      <c r="DB164"/>
      <c r="DC164"/>
      <c r="DD164"/>
      <c r="DE164"/>
      <c r="DF164"/>
      <c r="DG164"/>
    </row>
    <row r="165" spans="12:111" x14ac:dyDescent="0.25">
      <c r="L165"/>
      <c r="M165"/>
      <c r="N165"/>
      <c r="O165"/>
      <c r="P165"/>
      <c r="Q165"/>
      <c r="R165"/>
      <c r="S165"/>
      <c r="T165"/>
      <c r="U165"/>
      <c r="V165"/>
      <c r="W165"/>
      <c r="X165"/>
      <c r="Y165"/>
      <c r="Z165"/>
      <c r="AA165"/>
      <c r="AB165"/>
      <c r="AC165"/>
      <c r="AD165"/>
      <c r="AE165"/>
      <c r="AF165"/>
      <c r="AG165"/>
      <c r="AH165"/>
      <c r="AI165"/>
      <c r="AJ165"/>
      <c r="AK165"/>
      <c r="AL165"/>
      <c r="AM165"/>
      <c r="AN165"/>
      <c r="AO165"/>
      <c r="AP165"/>
      <c r="AQ165"/>
      <c r="AR165"/>
      <c r="AS165"/>
      <c r="AT165"/>
      <c r="AU165"/>
      <c r="AV165"/>
      <c r="AW165"/>
      <c r="AX165"/>
      <c r="AY165"/>
      <c r="AZ165"/>
      <c r="BA165"/>
      <c r="BB165"/>
      <c r="BC165"/>
      <c r="BD165"/>
      <c r="BE165"/>
      <c r="BF165"/>
      <c r="BG165"/>
      <c r="BH165"/>
      <c r="BI165"/>
      <c r="BJ165"/>
      <c r="BK165"/>
      <c r="BL165"/>
      <c r="BM165"/>
      <c r="BN165"/>
      <c r="BO165"/>
      <c r="BP165"/>
      <c r="BQ165"/>
      <c r="BR165"/>
      <c r="BS165"/>
      <c r="BT165"/>
      <c r="BU165"/>
      <c r="BV165"/>
      <c r="BW165"/>
      <c r="BX165"/>
      <c r="BY165"/>
      <c r="BZ165"/>
      <c r="CA165"/>
      <c r="CB165"/>
      <c r="CC165"/>
      <c r="CD165"/>
      <c r="CE165"/>
      <c r="CF165"/>
      <c r="CG165"/>
      <c r="CH165"/>
      <c r="CI165"/>
      <c r="CJ165"/>
      <c r="CK165"/>
      <c r="CL165"/>
      <c r="CM165"/>
      <c r="CN165"/>
      <c r="CO165"/>
      <c r="CP165"/>
      <c r="CQ165"/>
      <c r="CR165"/>
      <c r="CS165"/>
      <c r="CT165"/>
      <c r="CU165"/>
      <c r="CV165"/>
      <c r="CW165"/>
      <c r="CX165"/>
      <c r="CY165"/>
      <c r="CZ165"/>
      <c r="DA165"/>
      <c r="DB165"/>
      <c r="DC165"/>
      <c r="DD165"/>
      <c r="DE165"/>
      <c r="DF165"/>
      <c r="DG165"/>
    </row>
    <row r="166" spans="12:111" x14ac:dyDescent="0.25">
      <c r="L166"/>
      <c r="M166"/>
      <c r="N166"/>
      <c r="O166"/>
      <c r="P166"/>
      <c r="Q166"/>
      <c r="R166"/>
      <c r="S166"/>
      <c r="T166"/>
      <c r="U166"/>
      <c r="V166"/>
      <c r="W166"/>
      <c r="X166"/>
      <c r="Y166"/>
      <c r="Z166"/>
      <c r="AA166"/>
      <c r="AB166"/>
      <c r="AC166"/>
      <c r="AD166"/>
      <c r="AE166"/>
      <c r="AF166"/>
      <c r="AG166"/>
      <c r="AH166"/>
      <c r="AI166"/>
      <c r="AJ166"/>
      <c r="AK166"/>
      <c r="AL166"/>
      <c r="AM166"/>
      <c r="AN166"/>
      <c r="AO166"/>
      <c r="AP166"/>
      <c r="AQ166"/>
      <c r="AR166"/>
      <c r="AS166"/>
      <c r="AT166"/>
      <c r="AU166"/>
      <c r="AV166"/>
      <c r="AW166"/>
      <c r="AX166"/>
      <c r="AY166"/>
      <c r="AZ166"/>
      <c r="BA166"/>
      <c r="BB166"/>
      <c r="BC166"/>
      <c r="BD166"/>
      <c r="BE166"/>
      <c r="BF166"/>
      <c r="BG166"/>
      <c r="BH166"/>
      <c r="BI166"/>
      <c r="BJ166"/>
      <c r="BK166"/>
      <c r="BL166"/>
      <c r="BM166"/>
      <c r="BN166"/>
      <c r="BO166"/>
      <c r="BP166"/>
      <c r="BQ166"/>
      <c r="BR166"/>
      <c r="BS166"/>
      <c r="BT166"/>
      <c r="BU166"/>
      <c r="BV166"/>
      <c r="BW166"/>
      <c r="BX166"/>
      <c r="BY166"/>
      <c r="BZ166"/>
      <c r="CA166"/>
      <c r="CB166"/>
      <c r="CC166"/>
      <c r="CD166"/>
      <c r="CE166"/>
      <c r="CF166"/>
      <c r="CG166"/>
      <c r="CH166"/>
      <c r="CI166"/>
      <c r="CJ166"/>
      <c r="CK166"/>
      <c r="CL166"/>
      <c r="CM166"/>
      <c r="CN166"/>
      <c r="CO166"/>
      <c r="CP166"/>
      <c r="CQ166"/>
      <c r="CR166"/>
      <c r="CS166"/>
      <c r="CT166"/>
      <c r="CU166"/>
      <c r="CV166"/>
      <c r="CW166"/>
      <c r="CX166"/>
      <c r="CY166"/>
      <c r="CZ166"/>
      <c r="DA166"/>
      <c r="DB166"/>
      <c r="DC166"/>
      <c r="DD166"/>
      <c r="DE166"/>
      <c r="DF166"/>
      <c r="DG166"/>
    </row>
    <row r="167" spans="12:111" x14ac:dyDescent="0.25">
      <c r="L167"/>
      <c r="M167"/>
      <c r="N167"/>
      <c r="O167"/>
      <c r="P167"/>
      <c r="Q167"/>
      <c r="R167"/>
      <c r="S167"/>
      <c r="T167"/>
      <c r="U167"/>
      <c r="V167"/>
      <c r="W167"/>
      <c r="X167"/>
      <c r="Y167"/>
      <c r="Z167"/>
      <c r="AA167"/>
      <c r="AB167"/>
      <c r="AC167"/>
      <c r="AD167"/>
      <c r="AE167"/>
      <c r="AF167"/>
      <c r="AG167"/>
      <c r="AH167"/>
      <c r="AI167"/>
      <c r="AJ167"/>
      <c r="AK167"/>
      <c r="AL167"/>
      <c r="AM167"/>
      <c r="AN167"/>
      <c r="AO167"/>
      <c r="AP167"/>
      <c r="AQ167"/>
      <c r="AR167"/>
      <c r="AS167"/>
      <c r="AT167"/>
      <c r="AU167"/>
      <c r="AV167"/>
      <c r="AW167"/>
      <c r="AX167"/>
      <c r="AY167"/>
      <c r="AZ167"/>
      <c r="BA167"/>
      <c r="BB167"/>
      <c r="BC167"/>
      <c r="BD167"/>
      <c r="BE167"/>
      <c r="BF167"/>
      <c r="BG167"/>
      <c r="BH167"/>
      <c r="BI167"/>
      <c r="BJ167"/>
      <c r="BK167"/>
      <c r="BL167"/>
      <c r="BM167"/>
      <c r="BN167"/>
      <c r="BO167"/>
      <c r="BP167"/>
      <c r="BQ167"/>
      <c r="BR167"/>
      <c r="BS167"/>
      <c r="BT167"/>
      <c r="BU167"/>
      <c r="BV167"/>
      <c r="BW167"/>
      <c r="BX167"/>
      <c r="BY167"/>
      <c r="BZ167"/>
      <c r="CA167"/>
      <c r="CB167"/>
      <c r="CC167"/>
      <c r="CD167"/>
      <c r="CE167"/>
      <c r="CF167"/>
      <c r="CG167"/>
      <c r="CH167"/>
      <c r="CI167"/>
      <c r="CJ167"/>
      <c r="CK167"/>
      <c r="CL167"/>
      <c r="CM167"/>
      <c r="CN167"/>
      <c r="CO167"/>
      <c r="CP167"/>
      <c r="CQ167"/>
      <c r="CR167"/>
      <c r="CS167"/>
      <c r="CT167"/>
      <c r="CU167"/>
      <c r="CV167"/>
      <c r="CW167"/>
      <c r="CX167"/>
      <c r="CY167"/>
      <c r="CZ167"/>
      <c r="DA167"/>
      <c r="DB167"/>
      <c r="DC167"/>
      <c r="DD167"/>
      <c r="DE167"/>
      <c r="DF167"/>
      <c r="DG167"/>
    </row>
    <row r="168" spans="12:111" x14ac:dyDescent="0.25">
      <c r="L168"/>
      <c r="M168"/>
      <c r="N168"/>
      <c r="O168"/>
      <c r="P168"/>
      <c r="Q168"/>
      <c r="R168"/>
      <c r="S168"/>
      <c r="T168"/>
      <c r="U168"/>
      <c r="V168"/>
      <c r="W168"/>
      <c r="X168"/>
      <c r="Y168"/>
      <c r="Z168"/>
      <c r="AA168"/>
      <c r="AB168"/>
      <c r="AC168"/>
      <c r="AD168"/>
      <c r="AE168"/>
      <c r="AF168"/>
      <c r="AG168"/>
      <c r="AH168"/>
      <c r="AI168"/>
      <c r="AJ168"/>
      <c r="AK168"/>
      <c r="AL168"/>
      <c r="AM168"/>
      <c r="AN168"/>
      <c r="AO168"/>
      <c r="AP168"/>
      <c r="AQ168"/>
      <c r="AR168"/>
      <c r="AS168"/>
      <c r="AT168"/>
      <c r="AU168"/>
      <c r="AV168"/>
      <c r="AW168"/>
      <c r="AX168"/>
      <c r="AY168"/>
      <c r="AZ168"/>
      <c r="BA168"/>
      <c r="BB168"/>
      <c r="BC168"/>
      <c r="BD168"/>
      <c r="BE168"/>
      <c r="BF168"/>
      <c r="BG168"/>
      <c r="BH168"/>
      <c r="BI168"/>
      <c r="BJ168"/>
      <c r="BK168"/>
      <c r="BL168"/>
      <c r="BM168"/>
      <c r="BN168"/>
      <c r="BO168"/>
      <c r="BP168"/>
      <c r="BQ168"/>
      <c r="BR168"/>
      <c r="BS168"/>
      <c r="BT168"/>
      <c r="BU168"/>
      <c r="BV168"/>
      <c r="BW168"/>
      <c r="BX168"/>
      <c r="BY168"/>
      <c r="BZ168"/>
      <c r="CA168"/>
      <c r="CB168"/>
      <c r="CC168"/>
      <c r="CD168"/>
      <c r="CE168"/>
      <c r="CF168"/>
      <c r="CG168"/>
      <c r="CH168"/>
      <c r="CI168"/>
      <c r="CJ168"/>
      <c r="CK168"/>
      <c r="CL168"/>
      <c r="CM168"/>
      <c r="CN168"/>
      <c r="CO168"/>
      <c r="CP168"/>
      <c r="CQ168"/>
      <c r="CR168"/>
      <c r="CS168"/>
      <c r="CT168"/>
      <c r="CU168"/>
      <c r="CV168"/>
      <c r="CW168"/>
      <c r="CX168"/>
      <c r="CY168"/>
      <c r="CZ168"/>
      <c r="DA168"/>
      <c r="DB168"/>
      <c r="DC168"/>
      <c r="DD168"/>
      <c r="DE168"/>
      <c r="DF168"/>
      <c r="DG168"/>
    </row>
    <row r="169" spans="12:111" x14ac:dyDescent="0.25">
      <c r="L169"/>
      <c r="M169"/>
      <c r="N169"/>
      <c r="O169"/>
      <c r="P169"/>
      <c r="Q169"/>
      <c r="R169"/>
      <c r="S169"/>
      <c r="T169"/>
      <c r="U169"/>
      <c r="V169"/>
      <c r="W169"/>
      <c r="X169"/>
      <c r="Y169"/>
      <c r="Z169"/>
      <c r="AA169"/>
      <c r="AB169"/>
      <c r="AC169"/>
      <c r="AD169"/>
      <c r="AE169"/>
      <c r="AF169"/>
      <c r="AG169"/>
      <c r="AH169"/>
      <c r="AI169"/>
      <c r="AJ169"/>
      <c r="AK169"/>
      <c r="AL169"/>
      <c r="AM169"/>
      <c r="AN169"/>
      <c r="AO169"/>
      <c r="AP169"/>
      <c r="AQ169"/>
      <c r="AR169"/>
      <c r="AS169"/>
      <c r="AT169"/>
      <c r="AU169"/>
      <c r="AV169"/>
      <c r="AW169"/>
      <c r="AX169"/>
      <c r="AY169"/>
      <c r="AZ169"/>
      <c r="BA169"/>
      <c r="BB169"/>
      <c r="BC169"/>
      <c r="BD169"/>
      <c r="BE169"/>
      <c r="BF169"/>
      <c r="BG169"/>
      <c r="BH169"/>
      <c r="BI169"/>
      <c r="BJ169"/>
      <c r="BK169"/>
      <c r="BL169"/>
      <c r="BM169"/>
      <c r="BN169"/>
      <c r="BO169"/>
      <c r="BP169"/>
      <c r="BQ169"/>
      <c r="BR169"/>
      <c r="BS169"/>
      <c r="BT169"/>
      <c r="BU169"/>
      <c r="BV169"/>
      <c r="BW169"/>
      <c r="BX169"/>
      <c r="BY169"/>
      <c r="BZ169"/>
      <c r="CA169"/>
      <c r="CB169"/>
      <c r="CC169"/>
      <c r="CD169"/>
      <c r="CE169"/>
      <c r="CF169"/>
      <c r="CG169"/>
      <c r="CH169"/>
      <c r="CI169"/>
      <c r="CJ169"/>
      <c r="CK169"/>
      <c r="CL169"/>
      <c r="CM169"/>
      <c r="CN169"/>
      <c r="CO169"/>
      <c r="CP169"/>
      <c r="CQ169"/>
      <c r="CR169"/>
      <c r="CS169"/>
      <c r="CT169"/>
      <c r="CU169"/>
      <c r="CV169"/>
      <c r="CW169"/>
      <c r="CX169"/>
      <c r="CY169"/>
      <c r="CZ169"/>
      <c r="DA169"/>
      <c r="DB169"/>
      <c r="DC169"/>
      <c r="DD169"/>
      <c r="DE169"/>
      <c r="DF169"/>
      <c r="DG169"/>
    </row>
    <row r="170" spans="12:111" x14ac:dyDescent="0.25">
      <c r="L170"/>
      <c r="M170"/>
      <c r="N170"/>
      <c r="O170"/>
      <c r="P170"/>
      <c r="Q170"/>
      <c r="R170"/>
      <c r="S170"/>
      <c r="T170"/>
      <c r="U170"/>
      <c r="V170"/>
      <c r="W170"/>
      <c r="X170"/>
      <c r="Y170"/>
      <c r="Z170"/>
      <c r="AA170"/>
      <c r="AB170"/>
      <c r="AC170"/>
      <c r="AD170"/>
      <c r="AE170"/>
      <c r="AF170"/>
      <c r="AG170"/>
      <c r="AH170"/>
      <c r="AI170"/>
      <c r="AJ170"/>
      <c r="AK170"/>
      <c r="AL170"/>
      <c r="AM170"/>
      <c r="AN170"/>
      <c r="AO170"/>
      <c r="AP170"/>
      <c r="AQ170"/>
      <c r="AR170"/>
      <c r="AS170"/>
      <c r="AT170"/>
      <c r="AU170"/>
      <c r="AV170"/>
      <c r="AW170"/>
      <c r="AX170"/>
      <c r="AY170"/>
      <c r="AZ170"/>
      <c r="BA170"/>
      <c r="BB170"/>
      <c r="BC170"/>
      <c r="BD170"/>
      <c r="BE170"/>
      <c r="BF170"/>
      <c r="BG170"/>
      <c r="BH170"/>
      <c r="BI170"/>
      <c r="BJ170"/>
      <c r="BK170"/>
      <c r="BL170"/>
      <c r="BM170"/>
      <c r="BN170"/>
      <c r="BO170"/>
      <c r="BP170"/>
      <c r="BQ170"/>
      <c r="BR170"/>
      <c r="BS170"/>
      <c r="BT170"/>
      <c r="BU170"/>
      <c r="BV170"/>
      <c r="BW170"/>
      <c r="BX170"/>
      <c r="BY170"/>
      <c r="BZ170"/>
      <c r="CA170"/>
      <c r="CB170"/>
      <c r="CC170"/>
      <c r="CD170"/>
      <c r="CE170"/>
      <c r="CF170"/>
      <c r="CG170"/>
      <c r="CH170"/>
      <c r="CI170"/>
      <c r="CJ170"/>
      <c r="CK170"/>
      <c r="CL170"/>
      <c r="CM170"/>
      <c r="CN170"/>
      <c r="CO170"/>
      <c r="CP170"/>
      <c r="CQ170"/>
      <c r="CR170"/>
      <c r="CS170"/>
      <c r="CT170"/>
      <c r="CU170"/>
      <c r="CV170"/>
      <c r="CW170"/>
      <c r="CX170"/>
      <c r="CY170"/>
      <c r="CZ170"/>
      <c r="DA170"/>
      <c r="DB170"/>
      <c r="DC170"/>
      <c r="DD170"/>
      <c r="DE170"/>
      <c r="DF170"/>
      <c r="DG170"/>
    </row>
    <row r="171" spans="12:111" x14ac:dyDescent="0.25">
      <c r="L171"/>
      <c r="M171"/>
      <c r="N171"/>
      <c r="O171"/>
      <c r="P171"/>
      <c r="Q171"/>
      <c r="R171"/>
      <c r="S171"/>
      <c r="T171"/>
      <c r="U171"/>
      <c r="V171"/>
      <c r="W171"/>
      <c r="X171"/>
      <c r="Y171"/>
      <c r="Z171"/>
      <c r="AA171"/>
      <c r="AB171"/>
      <c r="AC171"/>
      <c r="AD171"/>
      <c r="AE171"/>
      <c r="AF171"/>
      <c r="AG171"/>
      <c r="AH171"/>
      <c r="AI171"/>
      <c r="AJ171"/>
      <c r="AK171"/>
      <c r="AL171"/>
      <c r="AM171"/>
      <c r="AN171"/>
      <c r="AO171"/>
      <c r="AP171"/>
      <c r="AQ171"/>
      <c r="AR171"/>
      <c r="AS171"/>
      <c r="AT171"/>
      <c r="AU171"/>
      <c r="AV171"/>
      <c r="AW171"/>
      <c r="AX171"/>
      <c r="AY171"/>
      <c r="AZ171"/>
      <c r="BA171"/>
      <c r="BB171"/>
      <c r="BC171"/>
      <c r="BD171"/>
      <c r="BE171"/>
      <c r="BF171"/>
      <c r="BG171"/>
      <c r="BH171"/>
      <c r="BI171"/>
      <c r="BJ171"/>
      <c r="BK171"/>
      <c r="BL171"/>
      <c r="BM171"/>
      <c r="BN171"/>
      <c r="BO171"/>
      <c r="BP171"/>
      <c r="BQ171"/>
      <c r="BR171"/>
      <c r="BS171"/>
      <c r="BT171"/>
      <c r="BU171"/>
      <c r="BV171"/>
      <c r="BW171"/>
      <c r="BX171"/>
      <c r="BY171"/>
      <c r="BZ171"/>
      <c r="CA171"/>
      <c r="CB171"/>
      <c r="CC171"/>
      <c r="CD171"/>
      <c r="CE171"/>
      <c r="CF171"/>
      <c r="CG171"/>
      <c r="CH171"/>
      <c r="CI171"/>
      <c r="CJ171"/>
      <c r="CK171"/>
      <c r="CL171"/>
      <c r="CM171"/>
      <c r="CN171"/>
      <c r="CO171"/>
      <c r="CP171"/>
      <c r="CQ171"/>
      <c r="CR171"/>
      <c r="CS171"/>
      <c r="CT171"/>
      <c r="CU171"/>
      <c r="CV171"/>
      <c r="CW171"/>
      <c r="CX171"/>
      <c r="CY171"/>
      <c r="CZ171"/>
      <c r="DA171"/>
      <c r="DB171"/>
      <c r="DC171"/>
      <c r="DD171"/>
      <c r="DE171"/>
      <c r="DF171"/>
      <c r="DG171"/>
    </row>
    <row r="172" spans="12:111" x14ac:dyDescent="0.25">
      <c r="L172"/>
      <c r="M172"/>
      <c r="N172"/>
      <c r="O172"/>
      <c r="P172"/>
      <c r="Q172"/>
      <c r="R172"/>
      <c r="S172"/>
      <c r="T172"/>
      <c r="U172"/>
      <c r="V172"/>
      <c r="W172"/>
      <c r="X172"/>
      <c r="Y172"/>
      <c r="Z172"/>
      <c r="AA172"/>
      <c r="AB172"/>
      <c r="AC172"/>
      <c r="AD172"/>
      <c r="AE172"/>
      <c r="AF172"/>
      <c r="AG172"/>
      <c r="AH172"/>
      <c r="AI172"/>
      <c r="AJ172"/>
      <c r="AK172"/>
      <c r="AL172"/>
      <c r="AM172"/>
      <c r="AN172"/>
      <c r="AO172"/>
      <c r="AP172"/>
      <c r="AQ172"/>
      <c r="AR172"/>
      <c r="AS172"/>
      <c r="AT172"/>
      <c r="AU172"/>
      <c r="AV172"/>
      <c r="AW172"/>
      <c r="AX172"/>
      <c r="AY172"/>
      <c r="AZ172"/>
      <c r="BA172"/>
      <c r="BB172"/>
      <c r="BC172"/>
      <c r="BD172"/>
      <c r="BE172"/>
      <c r="BF172"/>
      <c r="BG172"/>
      <c r="BH172"/>
      <c r="BI172"/>
      <c r="BJ172"/>
      <c r="BK172"/>
      <c r="BL172"/>
      <c r="BM172"/>
      <c r="BN172"/>
      <c r="BO172"/>
      <c r="BP172"/>
      <c r="BQ172"/>
      <c r="BR172"/>
      <c r="BS172"/>
      <c r="BT172"/>
      <c r="BU172"/>
      <c r="BV172"/>
      <c r="BW172"/>
      <c r="BX172"/>
      <c r="BY172"/>
      <c r="BZ172"/>
      <c r="CA172"/>
      <c r="CB172"/>
      <c r="CC172"/>
      <c r="CD172"/>
      <c r="CE172"/>
      <c r="CF172"/>
      <c r="CG172"/>
      <c r="CH172"/>
      <c r="CI172"/>
      <c r="CJ172"/>
      <c r="CK172"/>
      <c r="CL172"/>
      <c r="CM172"/>
      <c r="CN172"/>
      <c r="CO172"/>
      <c r="CP172"/>
      <c r="CQ172"/>
      <c r="CR172"/>
      <c r="CS172"/>
      <c r="CT172"/>
      <c r="CU172"/>
      <c r="CV172"/>
      <c r="CW172"/>
      <c r="CX172"/>
      <c r="CY172"/>
      <c r="CZ172"/>
      <c r="DA172"/>
      <c r="DB172"/>
      <c r="DC172"/>
      <c r="DD172"/>
      <c r="DE172"/>
      <c r="DF172"/>
      <c r="DG172"/>
    </row>
    <row r="173" spans="12:111" x14ac:dyDescent="0.25">
      <c r="L173"/>
      <c r="M173"/>
      <c r="N173"/>
      <c r="O173"/>
      <c r="P173"/>
      <c r="Q173"/>
      <c r="R173"/>
      <c r="S173"/>
      <c r="T173"/>
      <c r="U173"/>
      <c r="V173"/>
      <c r="W173"/>
      <c r="X173"/>
      <c r="Y173"/>
      <c r="Z173"/>
      <c r="AA173"/>
      <c r="AB173"/>
      <c r="AC173"/>
      <c r="AD173"/>
      <c r="AE173"/>
      <c r="AF173"/>
      <c r="AG173"/>
      <c r="AH173"/>
      <c r="AI173"/>
      <c r="AJ173"/>
      <c r="AK173"/>
      <c r="AL173"/>
      <c r="AM173"/>
      <c r="AN173"/>
      <c r="AO173"/>
      <c r="AP173"/>
      <c r="AQ173"/>
      <c r="AR173"/>
      <c r="AS173"/>
      <c r="AT173"/>
      <c r="AU173"/>
      <c r="AV173"/>
      <c r="AW173"/>
      <c r="AX173"/>
      <c r="AY173"/>
      <c r="AZ173"/>
      <c r="BA173"/>
      <c r="BB173"/>
      <c r="BC173"/>
      <c r="BD173"/>
      <c r="BE173"/>
      <c r="BF173"/>
      <c r="BG173"/>
      <c r="BH173"/>
      <c r="BI173"/>
      <c r="BJ173"/>
      <c r="BK173"/>
      <c r="BL173"/>
      <c r="BM173"/>
      <c r="BN173"/>
      <c r="BO173"/>
      <c r="BP173"/>
      <c r="BQ173"/>
      <c r="BR173"/>
      <c r="BS173"/>
      <c r="BT173"/>
      <c r="BU173"/>
      <c r="BV173"/>
      <c r="BW173"/>
      <c r="BX173"/>
      <c r="BY173"/>
      <c r="BZ173"/>
      <c r="CA173"/>
      <c r="CB173"/>
      <c r="CC173"/>
      <c r="CD173"/>
      <c r="CE173"/>
      <c r="CF173"/>
      <c r="CG173"/>
      <c r="CH173"/>
      <c r="CI173"/>
      <c r="CJ173"/>
      <c r="CK173"/>
      <c r="CL173"/>
      <c r="CM173"/>
      <c r="CN173"/>
      <c r="CO173"/>
      <c r="CP173"/>
      <c r="CQ173"/>
      <c r="CR173"/>
      <c r="CS173"/>
      <c r="CT173"/>
      <c r="CU173"/>
      <c r="CV173"/>
      <c r="CW173"/>
      <c r="CX173"/>
      <c r="CY173"/>
      <c r="CZ173"/>
      <c r="DA173"/>
      <c r="DB173"/>
      <c r="DC173"/>
      <c r="DD173"/>
      <c r="DE173"/>
      <c r="DF173"/>
      <c r="DG173"/>
    </row>
    <row r="174" spans="12:111" x14ac:dyDescent="0.25">
      <c r="L174"/>
      <c r="M174"/>
      <c r="N174"/>
      <c r="O174"/>
      <c r="P174"/>
      <c r="Q174"/>
      <c r="R174"/>
      <c r="S174"/>
      <c r="T174"/>
      <c r="U174"/>
      <c r="V174"/>
      <c r="W174"/>
      <c r="X174"/>
      <c r="Y174"/>
      <c r="Z174"/>
      <c r="AA174"/>
      <c r="AB174"/>
      <c r="AC174"/>
      <c r="AD174"/>
      <c r="AE174"/>
      <c r="AF174"/>
      <c r="AG174"/>
      <c r="AH174"/>
      <c r="AI174"/>
      <c r="AJ174"/>
      <c r="AK174"/>
      <c r="AL174"/>
      <c r="AM174"/>
      <c r="AN174"/>
      <c r="AO174"/>
      <c r="AP174"/>
      <c r="AQ174"/>
      <c r="AR174"/>
      <c r="AS174"/>
      <c r="AT174"/>
      <c r="AU174"/>
      <c r="AV174"/>
      <c r="AW174"/>
      <c r="AX174"/>
      <c r="AY174"/>
      <c r="AZ174"/>
      <c r="BA174"/>
      <c r="BB174"/>
      <c r="BC174"/>
      <c r="BD174"/>
      <c r="BE174"/>
      <c r="BF174"/>
      <c r="BG174"/>
      <c r="BH174"/>
      <c r="BI174"/>
      <c r="BJ174"/>
      <c r="BK174"/>
      <c r="BL174"/>
      <c r="BM174"/>
      <c r="BN174"/>
      <c r="BO174"/>
      <c r="BP174"/>
      <c r="BQ174"/>
      <c r="BR174"/>
      <c r="BS174"/>
      <c r="BT174"/>
      <c r="BU174"/>
      <c r="BV174"/>
      <c r="BW174"/>
      <c r="BX174"/>
      <c r="BY174"/>
      <c r="BZ174"/>
      <c r="CA174"/>
      <c r="CB174"/>
      <c r="CC174"/>
      <c r="CD174"/>
      <c r="CE174"/>
      <c r="CF174"/>
      <c r="CG174"/>
      <c r="CH174"/>
      <c r="CI174"/>
      <c r="CJ174"/>
      <c r="CK174"/>
      <c r="CL174"/>
      <c r="CM174"/>
      <c r="CN174"/>
      <c r="CO174"/>
      <c r="CP174"/>
      <c r="CQ174"/>
      <c r="CR174"/>
      <c r="CS174"/>
      <c r="CT174"/>
      <c r="CU174"/>
      <c r="CV174"/>
      <c r="CW174"/>
      <c r="CX174"/>
      <c r="CY174"/>
      <c r="CZ174"/>
      <c r="DA174"/>
      <c r="DB174"/>
      <c r="DC174"/>
      <c r="DD174"/>
      <c r="DE174"/>
      <c r="DF174"/>
      <c r="DG174"/>
    </row>
    <row r="175" spans="12:111" x14ac:dyDescent="0.25">
      <c r="L175"/>
      <c r="M175"/>
      <c r="N175"/>
      <c r="O175"/>
      <c r="P175"/>
      <c r="Q175"/>
      <c r="R175"/>
      <c r="S175"/>
      <c r="T175"/>
      <c r="U175"/>
      <c r="V175"/>
      <c r="W175"/>
      <c r="X175"/>
      <c r="Y175"/>
      <c r="Z175"/>
      <c r="AA175"/>
      <c r="AB175"/>
      <c r="AC175"/>
      <c r="AD175"/>
      <c r="AE175"/>
      <c r="AF175"/>
      <c r="AG175"/>
      <c r="AH175"/>
      <c r="AI175"/>
      <c r="AJ175"/>
      <c r="AK175"/>
      <c r="AL175"/>
      <c r="AM175"/>
      <c r="AN175"/>
      <c r="AO175"/>
      <c r="AP175"/>
      <c r="AQ175"/>
      <c r="AR175"/>
      <c r="AS175"/>
      <c r="AT175"/>
      <c r="AU175"/>
      <c r="AV175"/>
      <c r="AW175"/>
      <c r="AX175"/>
      <c r="AY175"/>
      <c r="AZ175"/>
      <c r="BA175"/>
      <c r="BB175"/>
      <c r="BC175"/>
      <c r="BD175"/>
      <c r="BE175"/>
      <c r="BF175"/>
      <c r="BG175"/>
      <c r="BH175"/>
      <c r="BI175"/>
      <c r="BJ175"/>
      <c r="BK175"/>
      <c r="BL175"/>
      <c r="BM175"/>
      <c r="BN175"/>
      <c r="BO175"/>
      <c r="BP175"/>
      <c r="BQ175"/>
      <c r="BR175"/>
      <c r="BS175"/>
      <c r="BT175"/>
      <c r="BU175"/>
      <c r="BV175"/>
      <c r="BW175"/>
      <c r="BX175"/>
      <c r="BY175"/>
      <c r="BZ175"/>
      <c r="CA175"/>
      <c r="CB175"/>
      <c r="CC175"/>
      <c r="CD175"/>
      <c r="CE175"/>
      <c r="CF175"/>
      <c r="CG175"/>
      <c r="CH175"/>
      <c r="CI175"/>
      <c r="CJ175"/>
      <c r="CK175"/>
      <c r="CL175"/>
      <c r="CM175"/>
      <c r="CN175"/>
      <c r="CO175"/>
      <c r="CP175"/>
      <c r="CQ175"/>
      <c r="CR175"/>
      <c r="CS175"/>
      <c r="CT175"/>
      <c r="CU175"/>
      <c r="CV175"/>
      <c r="CW175"/>
      <c r="CX175"/>
      <c r="CY175"/>
      <c r="CZ175"/>
      <c r="DA175"/>
      <c r="DB175"/>
      <c r="DC175"/>
      <c r="DD175"/>
      <c r="DE175"/>
      <c r="DF175"/>
      <c r="DG175"/>
    </row>
    <row r="176" spans="12:111" x14ac:dyDescent="0.25">
      <c r="L176"/>
      <c r="M176"/>
      <c r="N176"/>
      <c r="O176"/>
      <c r="P176"/>
      <c r="Q176"/>
      <c r="R176"/>
      <c r="S176"/>
      <c r="T176"/>
      <c r="U176"/>
      <c r="V176"/>
      <c r="W176"/>
      <c r="X176"/>
      <c r="Y176"/>
      <c r="Z176"/>
      <c r="AA176"/>
      <c r="AB176"/>
      <c r="AC176"/>
      <c r="AD176"/>
      <c r="AE176"/>
      <c r="AF176"/>
      <c r="AG176"/>
      <c r="AH176"/>
      <c r="AI176"/>
      <c r="AJ176"/>
      <c r="AK176"/>
      <c r="AL176"/>
      <c r="AM176"/>
      <c r="AN176"/>
      <c r="AO176"/>
      <c r="AP176"/>
      <c r="AQ176"/>
      <c r="AR176"/>
      <c r="AS176"/>
      <c r="AT176"/>
      <c r="AU176"/>
      <c r="AV176"/>
      <c r="AW176"/>
      <c r="AX176"/>
      <c r="AY176"/>
      <c r="AZ176"/>
      <c r="BA176"/>
      <c r="BB176"/>
      <c r="BC176"/>
      <c r="BD176"/>
      <c r="BE176"/>
      <c r="BF176"/>
      <c r="BG176"/>
      <c r="BH176"/>
      <c r="BI176"/>
      <c r="BJ176"/>
      <c r="BK176"/>
      <c r="BL176"/>
      <c r="BM176"/>
      <c r="BN176"/>
      <c r="BO176"/>
      <c r="BP176"/>
      <c r="BQ176"/>
      <c r="BR176"/>
      <c r="BS176"/>
      <c r="BT176"/>
      <c r="BU176"/>
      <c r="BV176"/>
      <c r="BW176"/>
      <c r="BX176"/>
      <c r="BY176"/>
      <c r="BZ176"/>
      <c r="CA176"/>
      <c r="CB176"/>
      <c r="CC176"/>
      <c r="CD176"/>
      <c r="CE176"/>
      <c r="CF176"/>
      <c r="CG176"/>
      <c r="CH176"/>
      <c r="CI176"/>
      <c r="CJ176"/>
      <c r="CK176"/>
      <c r="CL176"/>
      <c r="CM176"/>
      <c r="CN176"/>
      <c r="CO176"/>
      <c r="CP176"/>
      <c r="CQ176"/>
      <c r="CR176"/>
      <c r="CS176"/>
      <c r="CT176"/>
      <c r="CU176"/>
      <c r="CV176"/>
      <c r="CW176"/>
      <c r="CX176"/>
      <c r="CY176"/>
      <c r="CZ176"/>
      <c r="DA176"/>
      <c r="DB176"/>
      <c r="DC176"/>
      <c r="DD176"/>
      <c r="DE176"/>
      <c r="DF176"/>
      <c r="DG176"/>
    </row>
    <row r="177" spans="12:111" x14ac:dyDescent="0.25">
      <c r="L177"/>
      <c r="M177"/>
      <c r="N177"/>
      <c r="O177"/>
      <c r="P177"/>
      <c r="Q177"/>
      <c r="R177"/>
      <c r="S177"/>
      <c r="T177"/>
      <c r="U177"/>
      <c r="V177"/>
      <c r="W177"/>
      <c r="X177"/>
      <c r="Y177"/>
      <c r="Z177"/>
      <c r="AA177"/>
      <c r="AB177"/>
      <c r="AC177"/>
      <c r="AD177"/>
      <c r="AE177"/>
      <c r="AF177"/>
      <c r="AG177"/>
      <c r="AH177"/>
      <c r="AI177"/>
      <c r="AJ177"/>
      <c r="AK177"/>
      <c r="AL177"/>
      <c r="AM177"/>
      <c r="AN177"/>
      <c r="AO177"/>
      <c r="AP177"/>
      <c r="AQ177"/>
      <c r="AR177"/>
      <c r="AS177"/>
      <c r="AT177"/>
      <c r="AU177"/>
      <c r="AV177"/>
      <c r="AW177"/>
      <c r="AX177"/>
      <c r="AY177"/>
      <c r="AZ177"/>
      <c r="BA177"/>
      <c r="BB177"/>
      <c r="BC177"/>
      <c r="BD177"/>
      <c r="BE177"/>
      <c r="BF177"/>
      <c r="BG177"/>
      <c r="BH177"/>
      <c r="BI177"/>
      <c r="BJ177"/>
      <c r="BK177"/>
      <c r="BL177"/>
      <c r="BM177"/>
      <c r="BN177"/>
      <c r="BO177"/>
      <c r="BP177"/>
      <c r="BQ177"/>
      <c r="BR177"/>
      <c r="BS177"/>
      <c r="BT177"/>
      <c r="BU177"/>
      <c r="BV177"/>
      <c r="BW177"/>
      <c r="BX177"/>
      <c r="BY177"/>
      <c r="BZ177"/>
      <c r="CA177"/>
      <c r="CB177"/>
      <c r="CC177"/>
      <c r="CD177"/>
      <c r="CE177"/>
      <c r="CF177"/>
      <c r="CG177"/>
      <c r="CH177"/>
      <c r="CI177"/>
      <c r="CJ177"/>
      <c r="CK177"/>
      <c r="CL177"/>
      <c r="CM177"/>
      <c r="CN177"/>
      <c r="CO177"/>
      <c r="CP177"/>
      <c r="CQ177"/>
      <c r="CR177"/>
      <c r="CS177"/>
      <c r="CT177"/>
      <c r="CU177"/>
      <c r="CV177"/>
      <c r="CW177"/>
      <c r="CX177"/>
      <c r="CY177"/>
      <c r="CZ177"/>
      <c r="DA177"/>
      <c r="DB177"/>
      <c r="DC177"/>
      <c r="DD177"/>
      <c r="DE177"/>
      <c r="DF177"/>
      <c r="DG177"/>
    </row>
    <row r="178" spans="12:111" x14ac:dyDescent="0.25">
      <c r="L178"/>
      <c r="M178"/>
      <c r="N178"/>
      <c r="O178"/>
      <c r="P178"/>
      <c r="Q178"/>
      <c r="R178"/>
      <c r="S178"/>
      <c r="T178"/>
      <c r="U178"/>
      <c r="V178"/>
      <c r="W178"/>
      <c r="X178"/>
      <c r="Y178"/>
      <c r="Z178"/>
      <c r="AA178"/>
      <c r="AB178"/>
      <c r="AC178"/>
      <c r="AD178"/>
      <c r="AE178"/>
      <c r="AF178"/>
      <c r="AG178"/>
      <c r="AH178"/>
      <c r="AI178"/>
      <c r="AJ178"/>
      <c r="AK178"/>
      <c r="AL178"/>
      <c r="AM178"/>
      <c r="AN178"/>
      <c r="AO178"/>
      <c r="AP178"/>
      <c r="AQ178"/>
      <c r="AR178"/>
      <c r="AS178"/>
      <c r="AT178"/>
      <c r="AU178"/>
      <c r="AV178"/>
      <c r="AW178"/>
      <c r="AX178"/>
      <c r="AY178"/>
      <c r="AZ178"/>
      <c r="BA178"/>
      <c r="BB178"/>
      <c r="BC178"/>
      <c r="BD178"/>
      <c r="BE178"/>
      <c r="BF178"/>
      <c r="BG178"/>
      <c r="BH178"/>
      <c r="BI178"/>
      <c r="BJ178"/>
      <c r="BK178"/>
      <c r="BL178"/>
      <c r="BM178"/>
      <c r="BN178"/>
      <c r="BO178"/>
      <c r="BP178"/>
      <c r="BQ178"/>
      <c r="BR178"/>
      <c r="BS178"/>
      <c r="BT178"/>
      <c r="BU178"/>
      <c r="BV178"/>
      <c r="BW178"/>
      <c r="BX178"/>
      <c r="BY178"/>
      <c r="BZ178"/>
      <c r="CA178"/>
      <c r="CB178"/>
      <c r="CC178"/>
      <c r="CD178"/>
      <c r="CE178"/>
      <c r="CF178"/>
      <c r="CG178"/>
      <c r="CH178"/>
      <c r="CI178"/>
      <c r="CJ178"/>
      <c r="CK178"/>
      <c r="CL178"/>
      <c r="CM178"/>
      <c r="CN178"/>
      <c r="CO178"/>
      <c r="CP178"/>
      <c r="CQ178"/>
      <c r="CR178"/>
      <c r="CS178"/>
      <c r="CT178"/>
      <c r="CU178"/>
      <c r="CV178"/>
      <c r="CW178"/>
      <c r="CX178"/>
      <c r="CY178"/>
      <c r="CZ178"/>
      <c r="DA178"/>
      <c r="DB178"/>
      <c r="DC178"/>
      <c r="DD178"/>
      <c r="DE178"/>
      <c r="DF178"/>
      <c r="DG178"/>
    </row>
    <row r="179" spans="12:111" x14ac:dyDescent="0.25">
      <c r="L179"/>
      <c r="M179"/>
      <c r="N179"/>
      <c r="O179"/>
      <c r="P179"/>
      <c r="Q179"/>
      <c r="R179"/>
      <c r="S179"/>
      <c r="T179"/>
      <c r="U179"/>
      <c r="V179"/>
      <c r="W179"/>
      <c r="X179"/>
      <c r="Y179"/>
      <c r="Z179"/>
      <c r="AA179"/>
      <c r="AB179"/>
      <c r="AC179"/>
      <c r="AD179"/>
      <c r="AE179"/>
      <c r="AF179"/>
      <c r="AG179"/>
      <c r="AH179"/>
      <c r="AI179"/>
      <c r="AJ179"/>
      <c r="AK179"/>
      <c r="AL179"/>
      <c r="AM179"/>
      <c r="AN179"/>
      <c r="AO179"/>
      <c r="AP179"/>
      <c r="AQ179"/>
      <c r="AR179"/>
      <c r="AS179"/>
      <c r="AT179"/>
      <c r="AU179"/>
      <c r="AV179"/>
      <c r="AW179"/>
      <c r="AX179"/>
      <c r="AY179"/>
      <c r="AZ179"/>
      <c r="BA179"/>
      <c r="BB179"/>
      <c r="BC179"/>
      <c r="BD179"/>
      <c r="BE179"/>
      <c r="BF179"/>
      <c r="BG179"/>
      <c r="BH179"/>
      <c r="BI179"/>
      <c r="BJ179"/>
      <c r="BK179"/>
      <c r="BL179"/>
      <c r="BM179"/>
      <c r="BN179"/>
      <c r="BO179"/>
      <c r="BP179"/>
      <c r="BQ179"/>
      <c r="BR179"/>
      <c r="BS179"/>
      <c r="BT179"/>
      <c r="BU179"/>
      <c r="BV179"/>
      <c r="BW179"/>
      <c r="BX179"/>
      <c r="BY179"/>
      <c r="BZ179"/>
      <c r="CA179"/>
      <c r="CB179"/>
      <c r="CC179"/>
      <c r="CD179"/>
      <c r="CE179"/>
      <c r="CF179"/>
      <c r="CG179"/>
      <c r="CH179"/>
      <c r="CI179"/>
      <c r="CJ179"/>
      <c r="CK179"/>
      <c r="CL179"/>
      <c r="CM179"/>
      <c r="CN179"/>
      <c r="CO179"/>
      <c r="CP179"/>
      <c r="CQ179"/>
      <c r="CR179"/>
      <c r="CS179"/>
      <c r="CT179"/>
      <c r="CU179"/>
      <c r="CV179"/>
      <c r="CW179"/>
      <c r="CX179"/>
      <c r="CY179"/>
      <c r="CZ179"/>
      <c r="DA179"/>
      <c r="DB179"/>
      <c r="DC179"/>
      <c r="DD179"/>
      <c r="DE179"/>
      <c r="DF179"/>
      <c r="DG179"/>
    </row>
    <row r="180" spans="12:111" x14ac:dyDescent="0.25">
      <c r="L180"/>
      <c r="M180"/>
      <c r="N180"/>
      <c r="O180"/>
      <c r="P180"/>
      <c r="Q180"/>
      <c r="R180"/>
      <c r="S180"/>
      <c r="T180"/>
      <c r="U180"/>
      <c r="V180"/>
      <c r="W180"/>
      <c r="X180"/>
      <c r="Y180"/>
      <c r="Z180"/>
      <c r="AA180"/>
      <c r="AB180"/>
      <c r="AC180"/>
      <c r="AD180"/>
      <c r="AE180"/>
      <c r="AF180"/>
      <c r="AG180"/>
      <c r="AH180"/>
      <c r="AI180"/>
      <c r="AJ180"/>
      <c r="AK180"/>
      <c r="AL180"/>
      <c r="AM180"/>
      <c r="AN180"/>
      <c r="AO180"/>
      <c r="AP180"/>
      <c r="AQ180"/>
      <c r="AR180"/>
      <c r="AS180"/>
      <c r="AT180"/>
      <c r="AU180"/>
      <c r="AV180"/>
      <c r="AW180"/>
      <c r="AX180"/>
      <c r="AY180"/>
      <c r="AZ180"/>
      <c r="BA180"/>
      <c r="BB180"/>
      <c r="BC180"/>
      <c r="BD180"/>
      <c r="BE180"/>
      <c r="BF180"/>
      <c r="BG180"/>
      <c r="BH180"/>
      <c r="BI180"/>
      <c r="BJ180"/>
      <c r="BK180"/>
      <c r="BL180"/>
      <c r="BM180"/>
      <c r="BN180"/>
      <c r="BO180"/>
      <c r="BP180"/>
      <c r="BQ180"/>
      <c r="BR180"/>
      <c r="BS180"/>
      <c r="BT180"/>
      <c r="BU180"/>
      <c r="BV180"/>
      <c r="BW180"/>
      <c r="BX180"/>
      <c r="BY180"/>
      <c r="BZ180"/>
      <c r="CA180"/>
      <c r="CB180"/>
      <c r="CC180"/>
      <c r="CD180"/>
      <c r="CE180"/>
      <c r="CF180"/>
      <c r="CG180"/>
      <c r="CH180"/>
      <c r="CI180"/>
      <c r="CJ180"/>
      <c r="CK180"/>
      <c r="CL180"/>
      <c r="CM180"/>
      <c r="CN180"/>
      <c r="CO180"/>
      <c r="CP180"/>
      <c r="CQ180"/>
      <c r="CR180"/>
      <c r="CS180"/>
      <c r="CT180"/>
      <c r="CU180"/>
      <c r="CV180"/>
      <c r="CW180"/>
      <c r="CX180"/>
      <c r="CY180"/>
      <c r="CZ180"/>
      <c r="DA180"/>
      <c r="DB180"/>
      <c r="DC180"/>
      <c r="DD180"/>
      <c r="DE180"/>
      <c r="DF180"/>
      <c r="DG180"/>
    </row>
    <row r="181" spans="12:111" x14ac:dyDescent="0.25">
      <c r="L181"/>
      <c r="M181"/>
      <c r="N181"/>
      <c r="O181"/>
      <c r="P181"/>
      <c r="Q181"/>
      <c r="R181"/>
      <c r="S181"/>
      <c r="T181"/>
      <c r="U181"/>
      <c r="V181"/>
      <c r="W181"/>
      <c r="X181"/>
      <c r="Y181"/>
      <c r="Z181"/>
      <c r="AA181"/>
      <c r="AB181"/>
      <c r="AC181"/>
      <c r="AD181"/>
      <c r="AE181"/>
      <c r="AF181"/>
      <c r="AG181"/>
      <c r="AH181"/>
      <c r="AI181"/>
      <c r="AJ181"/>
      <c r="AK181"/>
      <c r="AL181"/>
      <c r="AM181"/>
      <c r="AN181"/>
      <c r="AO181"/>
      <c r="AP181"/>
      <c r="AQ181"/>
      <c r="AR181"/>
      <c r="AS181"/>
      <c r="AT181"/>
      <c r="AU181"/>
      <c r="AV181"/>
      <c r="AW181"/>
      <c r="AX181"/>
      <c r="AY181"/>
      <c r="AZ181"/>
      <c r="BA181"/>
      <c r="BB181"/>
      <c r="BC181"/>
      <c r="BD181"/>
      <c r="BE181"/>
      <c r="BF181"/>
      <c r="BG181"/>
      <c r="BH181"/>
      <c r="BI181"/>
      <c r="BJ181"/>
      <c r="BK181"/>
      <c r="BL181"/>
      <c r="BM181"/>
      <c r="BN181"/>
      <c r="BO181"/>
      <c r="BP181"/>
      <c r="BQ181"/>
      <c r="BR181"/>
      <c r="BS181"/>
      <c r="BT181"/>
      <c r="BU181"/>
      <c r="BV181"/>
      <c r="BW181"/>
      <c r="BX181"/>
      <c r="BY181"/>
      <c r="BZ181"/>
      <c r="CA181"/>
      <c r="CB181"/>
      <c r="CC181"/>
      <c r="CD181"/>
      <c r="CE181"/>
      <c r="CF181"/>
      <c r="CG181"/>
      <c r="CH181"/>
      <c r="CI181"/>
      <c r="CJ181"/>
      <c r="CK181"/>
      <c r="CL181"/>
      <c r="CM181"/>
      <c r="CN181"/>
      <c r="CO181"/>
      <c r="CP181"/>
      <c r="CQ181"/>
      <c r="CR181"/>
      <c r="CS181"/>
      <c r="CT181"/>
      <c r="CU181"/>
      <c r="CV181"/>
      <c r="CW181"/>
      <c r="CX181"/>
      <c r="CY181"/>
      <c r="CZ181"/>
      <c r="DA181"/>
      <c r="DB181"/>
      <c r="DC181"/>
      <c r="DD181"/>
      <c r="DE181"/>
      <c r="DF181"/>
      <c r="DG181"/>
    </row>
    <row r="182" spans="12:111" x14ac:dyDescent="0.25">
      <c r="L182"/>
      <c r="M182"/>
      <c r="N182"/>
      <c r="O182"/>
      <c r="P182"/>
      <c r="Q182"/>
      <c r="R182"/>
      <c r="S182"/>
      <c r="T182"/>
      <c r="U182"/>
      <c r="V182"/>
      <c r="W182"/>
      <c r="X182"/>
      <c r="Y182"/>
      <c r="Z182"/>
      <c r="AA182"/>
      <c r="AB182"/>
      <c r="AC182"/>
      <c r="AD182"/>
      <c r="AE182"/>
      <c r="AF182"/>
      <c r="AG182"/>
      <c r="AH182"/>
      <c r="AI182"/>
      <c r="AJ182"/>
      <c r="AK182"/>
      <c r="AL182"/>
      <c r="AM182"/>
      <c r="AN182"/>
      <c r="AO182"/>
      <c r="AP182"/>
      <c r="AQ182"/>
      <c r="AR182"/>
      <c r="AS182"/>
      <c r="AT182"/>
      <c r="AU182"/>
      <c r="AV182"/>
      <c r="AW182"/>
      <c r="AX182"/>
      <c r="AY182"/>
      <c r="AZ182"/>
      <c r="BA182"/>
      <c r="BB182"/>
      <c r="BC182"/>
      <c r="BD182"/>
      <c r="BE182"/>
      <c r="BF182"/>
      <c r="BG182"/>
      <c r="BH182"/>
      <c r="BI182"/>
      <c r="BJ182"/>
      <c r="BK182"/>
      <c r="BL182"/>
      <c r="BM182"/>
      <c r="BN182"/>
      <c r="BO182"/>
      <c r="BP182"/>
      <c r="BQ182"/>
      <c r="BR182"/>
      <c r="BS182"/>
      <c r="BT182"/>
      <c r="BU182"/>
      <c r="BV182"/>
      <c r="BW182"/>
      <c r="BX182"/>
      <c r="BY182"/>
      <c r="BZ182"/>
      <c r="CA182"/>
      <c r="CB182"/>
      <c r="CC182"/>
      <c r="CD182"/>
      <c r="CE182"/>
      <c r="CF182"/>
      <c r="CG182"/>
      <c r="CH182"/>
      <c r="CI182"/>
      <c r="CJ182"/>
      <c r="CK182"/>
      <c r="CL182"/>
      <c r="CM182"/>
      <c r="CN182"/>
      <c r="CO182"/>
      <c r="CP182"/>
      <c r="CQ182"/>
      <c r="CR182"/>
      <c r="CS182"/>
      <c r="CT182"/>
      <c r="CU182"/>
      <c r="CV182"/>
      <c r="CW182"/>
      <c r="CX182"/>
      <c r="CY182"/>
      <c r="CZ182"/>
      <c r="DA182"/>
      <c r="DB182"/>
      <c r="DC182"/>
      <c r="DD182"/>
      <c r="DE182"/>
      <c r="DF182"/>
      <c r="DG182"/>
    </row>
    <row r="183" spans="12:111" x14ac:dyDescent="0.25">
      <c r="L183"/>
      <c r="M183"/>
      <c r="N183"/>
      <c r="O183"/>
      <c r="P183"/>
      <c r="Q183"/>
      <c r="R183"/>
      <c r="S183"/>
      <c r="T183"/>
      <c r="U183"/>
      <c r="V183"/>
      <c r="W183"/>
      <c r="X183"/>
      <c r="Y183"/>
      <c r="Z183"/>
      <c r="AA183"/>
      <c r="AB183"/>
      <c r="AC183"/>
      <c r="AD183"/>
      <c r="AE183"/>
      <c r="AF183"/>
      <c r="AG183"/>
      <c r="AH183"/>
      <c r="AI183"/>
      <c r="AJ183"/>
      <c r="AK183"/>
      <c r="AL183"/>
      <c r="AM183"/>
      <c r="AN183"/>
      <c r="AO183"/>
      <c r="AP183"/>
      <c r="AQ183"/>
      <c r="AR183"/>
      <c r="AS183"/>
      <c r="AT183"/>
      <c r="AU183"/>
      <c r="AV183"/>
      <c r="AW183"/>
      <c r="AX183"/>
      <c r="AY183"/>
      <c r="AZ183"/>
      <c r="BA183"/>
      <c r="BB183"/>
      <c r="BC183"/>
      <c r="BD183"/>
      <c r="BE183"/>
      <c r="BF183"/>
      <c r="BG183"/>
      <c r="BH183"/>
      <c r="BI183"/>
      <c r="BJ183"/>
      <c r="BK183"/>
      <c r="BL183"/>
      <c r="BM183"/>
      <c r="BN183"/>
      <c r="BO183"/>
      <c r="BP183"/>
      <c r="BQ183"/>
      <c r="BR183"/>
      <c r="BS183"/>
      <c r="BT183"/>
      <c r="BU183"/>
      <c r="BV183"/>
      <c r="BW183"/>
      <c r="BX183"/>
      <c r="BY183"/>
      <c r="BZ183"/>
      <c r="CA183"/>
      <c r="CB183"/>
      <c r="CC183"/>
      <c r="CD183"/>
      <c r="CE183"/>
      <c r="CF183"/>
      <c r="CG183"/>
      <c r="CH183"/>
      <c r="CI183"/>
      <c r="CJ183"/>
      <c r="CK183"/>
      <c r="CL183"/>
      <c r="CM183"/>
      <c r="CN183"/>
      <c r="CO183"/>
      <c r="CP183"/>
      <c r="CQ183"/>
      <c r="CR183"/>
      <c r="CS183"/>
      <c r="CT183"/>
      <c r="CU183"/>
      <c r="CV183"/>
      <c r="CW183"/>
      <c r="CX183"/>
      <c r="CY183"/>
      <c r="CZ183"/>
      <c r="DA183"/>
      <c r="DB183"/>
      <c r="DC183"/>
      <c r="DD183"/>
      <c r="DE183"/>
      <c r="DF183"/>
      <c r="DG183"/>
    </row>
    <row r="184" spans="12:111" x14ac:dyDescent="0.25">
      <c r="L184"/>
      <c r="M184"/>
      <c r="N184"/>
      <c r="O184"/>
      <c r="P184"/>
      <c r="Q184"/>
      <c r="R184"/>
      <c r="S184"/>
      <c r="T184"/>
      <c r="U184"/>
      <c r="V184"/>
      <c r="W184"/>
      <c r="X184"/>
      <c r="Y184"/>
      <c r="Z184"/>
      <c r="AA184"/>
      <c r="AB184"/>
      <c r="AC184"/>
      <c r="AD184"/>
      <c r="AE184"/>
      <c r="AF184"/>
      <c r="AG184"/>
      <c r="AH184"/>
      <c r="AI184"/>
      <c r="AJ184"/>
      <c r="AK184"/>
      <c r="AL184"/>
      <c r="AM184"/>
      <c r="AN184"/>
      <c r="AO184"/>
      <c r="AP184"/>
      <c r="AQ184"/>
      <c r="AR184"/>
      <c r="AS184"/>
      <c r="AT184"/>
      <c r="AU184"/>
      <c r="AV184"/>
      <c r="AW184"/>
      <c r="AX184"/>
      <c r="AY184"/>
      <c r="AZ184"/>
      <c r="BA184"/>
      <c r="BB184"/>
      <c r="BC184"/>
      <c r="BD184"/>
      <c r="BE184"/>
      <c r="BF184"/>
      <c r="BG184"/>
      <c r="BH184"/>
      <c r="BI184"/>
      <c r="BJ184"/>
      <c r="BK184"/>
      <c r="BL184"/>
      <c r="BM184"/>
      <c r="BN184"/>
      <c r="BO184"/>
      <c r="BP184"/>
      <c r="BQ184"/>
      <c r="BR184"/>
      <c r="BS184"/>
      <c r="BT184"/>
      <c r="BU184"/>
      <c r="BV184"/>
      <c r="BW184"/>
      <c r="BX184"/>
      <c r="BY184"/>
      <c r="BZ184"/>
      <c r="CA184"/>
      <c r="CB184"/>
      <c r="CC184"/>
      <c r="CD184"/>
      <c r="CE184"/>
      <c r="CF184"/>
      <c r="CG184"/>
      <c r="CH184"/>
      <c r="CI184"/>
      <c r="CJ184"/>
      <c r="CK184"/>
      <c r="CL184"/>
      <c r="CM184"/>
      <c r="CN184"/>
      <c r="CO184"/>
      <c r="CP184"/>
      <c r="CQ184"/>
      <c r="CR184"/>
      <c r="CS184"/>
      <c r="CT184"/>
      <c r="CU184"/>
      <c r="CV184"/>
      <c r="CW184"/>
      <c r="CX184"/>
      <c r="CY184"/>
      <c r="CZ184"/>
      <c r="DA184"/>
      <c r="DB184"/>
      <c r="DC184"/>
      <c r="DD184"/>
      <c r="DE184"/>
      <c r="DF184"/>
      <c r="DG184"/>
    </row>
    <row r="185" spans="12:111" x14ac:dyDescent="0.25">
      <c r="L185"/>
      <c r="M185"/>
      <c r="N185"/>
      <c r="O185"/>
      <c r="P185"/>
      <c r="Q185"/>
      <c r="R185"/>
      <c r="S185"/>
      <c r="T185"/>
      <c r="U185"/>
      <c r="V185"/>
      <c r="W185"/>
      <c r="X185"/>
      <c r="Y185"/>
      <c r="Z185"/>
      <c r="AA185"/>
      <c r="AB185"/>
      <c r="AC185"/>
      <c r="AD185"/>
      <c r="AE185"/>
      <c r="AF185"/>
      <c r="AG185"/>
      <c r="AH185"/>
      <c r="AI185"/>
      <c r="AJ185"/>
      <c r="AK185"/>
      <c r="AL185"/>
      <c r="AM185"/>
      <c r="AN185"/>
      <c r="AO185"/>
      <c r="AP185"/>
      <c r="AQ185"/>
      <c r="AR185"/>
      <c r="AS185"/>
      <c r="AT185"/>
      <c r="AU185"/>
      <c r="AV185"/>
      <c r="AW185"/>
      <c r="AX185"/>
      <c r="AY185"/>
      <c r="AZ185"/>
      <c r="BA185"/>
      <c r="BB185"/>
      <c r="BC185"/>
      <c r="BD185"/>
      <c r="BE185"/>
      <c r="BF185"/>
      <c r="BG185"/>
      <c r="BH185"/>
      <c r="BI185"/>
      <c r="BJ185"/>
      <c r="BK185"/>
      <c r="BL185"/>
      <c r="BM185"/>
      <c r="BN185"/>
      <c r="BO185"/>
      <c r="BP185"/>
      <c r="BQ185"/>
      <c r="BR185"/>
      <c r="BS185"/>
      <c r="BT185"/>
      <c r="BU185"/>
      <c r="BV185"/>
      <c r="BW185"/>
      <c r="BX185"/>
      <c r="BY185"/>
      <c r="BZ185"/>
      <c r="CA185"/>
      <c r="CB185"/>
      <c r="CC185"/>
      <c r="CD185"/>
      <c r="CE185"/>
      <c r="CF185"/>
      <c r="CG185"/>
      <c r="CH185"/>
      <c r="CI185"/>
      <c r="CJ185"/>
      <c r="CK185"/>
      <c r="CL185"/>
      <c r="CM185"/>
      <c r="CN185"/>
      <c r="CO185"/>
      <c r="CP185"/>
      <c r="CQ185"/>
      <c r="CR185"/>
      <c r="CS185"/>
      <c r="CT185"/>
      <c r="CU185"/>
      <c r="CV185"/>
      <c r="CW185"/>
      <c r="CX185"/>
      <c r="CY185"/>
      <c r="CZ185"/>
      <c r="DA185"/>
      <c r="DB185"/>
      <c r="DC185"/>
      <c r="DD185"/>
      <c r="DE185"/>
      <c r="DF185"/>
      <c r="DG185"/>
    </row>
    <row r="186" spans="12:111" x14ac:dyDescent="0.25">
      <c r="L186"/>
      <c r="M186"/>
      <c r="N186"/>
      <c r="O186"/>
      <c r="P186"/>
      <c r="Q186"/>
      <c r="R186"/>
      <c r="S186"/>
      <c r="T186"/>
      <c r="U186"/>
      <c r="V186"/>
      <c r="W186"/>
      <c r="X186"/>
      <c r="Y186"/>
      <c r="Z186"/>
      <c r="AA186"/>
      <c r="AB186"/>
      <c r="AC186"/>
      <c r="AD186"/>
      <c r="AE186"/>
      <c r="AF186"/>
      <c r="AG186"/>
      <c r="AH186"/>
      <c r="AI186"/>
      <c r="AJ186"/>
      <c r="AK186"/>
      <c r="AL186"/>
      <c r="AM186"/>
      <c r="AN186"/>
      <c r="AO186"/>
      <c r="AP186"/>
      <c r="AQ186"/>
      <c r="AR186"/>
      <c r="AS186"/>
      <c r="AT186"/>
      <c r="AU186"/>
      <c r="AV186"/>
      <c r="AW186"/>
      <c r="AX186"/>
      <c r="AY186"/>
      <c r="AZ186"/>
      <c r="BA186"/>
      <c r="BB186"/>
      <c r="BC186"/>
      <c r="BD186"/>
      <c r="BE186"/>
      <c r="BF186"/>
      <c r="BG186"/>
      <c r="BH186"/>
      <c r="BI186"/>
      <c r="BJ186"/>
      <c r="BK186"/>
      <c r="BL186"/>
      <c r="BM186"/>
      <c r="BN186"/>
      <c r="BO186"/>
      <c r="BP186"/>
      <c r="BQ186"/>
      <c r="BR186"/>
      <c r="BS186"/>
      <c r="BT186"/>
      <c r="BU186"/>
      <c r="BV186"/>
      <c r="BW186"/>
      <c r="BX186"/>
      <c r="BY186"/>
      <c r="BZ186"/>
      <c r="CA186"/>
      <c r="CB186"/>
      <c r="CC186"/>
      <c r="CD186"/>
      <c r="CE186"/>
      <c r="CF186"/>
      <c r="CG186"/>
      <c r="CH186"/>
      <c r="CI186"/>
      <c r="CJ186"/>
      <c r="CK186"/>
      <c r="CL186"/>
      <c r="CM186"/>
      <c r="CN186"/>
      <c r="CO186"/>
      <c r="CP186"/>
      <c r="CQ186"/>
      <c r="CR186"/>
      <c r="CS186"/>
      <c r="CT186"/>
      <c r="CU186"/>
      <c r="CV186"/>
      <c r="CW186"/>
      <c r="CX186"/>
      <c r="CY186"/>
      <c r="CZ186"/>
      <c r="DA186"/>
      <c r="DB186"/>
      <c r="DC186"/>
      <c r="DD186"/>
      <c r="DE186"/>
      <c r="DF186"/>
      <c r="DG186"/>
    </row>
    <row r="187" spans="12:111" x14ac:dyDescent="0.25">
      <c r="L187"/>
      <c r="M187"/>
      <c r="N187"/>
      <c r="O187"/>
      <c r="P187"/>
      <c r="Q187"/>
      <c r="R187"/>
      <c r="S187"/>
      <c r="T187"/>
      <c r="U187"/>
      <c r="V187"/>
      <c r="W187"/>
      <c r="X187"/>
      <c r="Y187"/>
      <c r="Z187"/>
      <c r="AA187"/>
      <c r="AB187"/>
      <c r="AC187"/>
      <c r="AD187"/>
      <c r="AE187"/>
      <c r="AF187"/>
      <c r="AG187"/>
      <c r="AH187"/>
      <c r="AI187"/>
      <c r="AJ187"/>
      <c r="AK187"/>
      <c r="AL187"/>
      <c r="AM187"/>
      <c r="AN187"/>
      <c r="AO187"/>
      <c r="AP187"/>
      <c r="AQ187"/>
      <c r="AR187"/>
      <c r="AS187"/>
      <c r="AT187"/>
      <c r="AU187"/>
      <c r="AV187"/>
      <c r="AW187"/>
      <c r="AX187"/>
      <c r="AY187"/>
      <c r="AZ187"/>
      <c r="BA187"/>
      <c r="BB187"/>
      <c r="BC187"/>
      <c r="BD187"/>
      <c r="BE187"/>
      <c r="BF187"/>
      <c r="BG187"/>
      <c r="BH187"/>
      <c r="BI187"/>
      <c r="BJ187"/>
      <c r="BK187"/>
      <c r="BL187"/>
      <c r="BM187"/>
      <c r="BN187"/>
      <c r="BO187"/>
      <c r="BP187"/>
      <c r="BQ187"/>
      <c r="BR187"/>
      <c r="BS187"/>
      <c r="BT187"/>
      <c r="BU187"/>
      <c r="BV187"/>
      <c r="BW187"/>
      <c r="BX187"/>
      <c r="BY187"/>
      <c r="BZ187"/>
      <c r="CA187"/>
      <c r="CB187"/>
      <c r="CC187"/>
      <c r="CD187"/>
      <c r="CE187"/>
      <c r="CF187"/>
      <c r="CG187"/>
      <c r="CH187"/>
      <c r="CI187"/>
      <c r="CJ187"/>
      <c r="CK187"/>
      <c r="CL187"/>
      <c r="CM187"/>
      <c r="CN187"/>
      <c r="CO187"/>
      <c r="CP187"/>
      <c r="CQ187"/>
      <c r="CR187"/>
      <c r="CS187"/>
      <c r="CT187"/>
      <c r="CU187"/>
      <c r="CV187"/>
      <c r="CW187"/>
      <c r="CX187"/>
      <c r="CY187"/>
      <c r="CZ187"/>
      <c r="DA187"/>
      <c r="DB187"/>
      <c r="DC187"/>
      <c r="DD187"/>
      <c r="DE187"/>
      <c r="DF187"/>
      <c r="DG187"/>
    </row>
    <row r="188" spans="12:111" x14ac:dyDescent="0.25">
      <c r="L188"/>
      <c r="M188"/>
      <c r="N188"/>
      <c r="O188"/>
      <c r="P188"/>
      <c r="Q188"/>
      <c r="R188"/>
      <c r="S188"/>
      <c r="T188"/>
      <c r="U188"/>
      <c r="V188"/>
      <c r="W188"/>
      <c r="X188"/>
      <c r="Y188"/>
      <c r="Z188"/>
      <c r="AA188"/>
      <c r="AB188"/>
      <c r="AC188"/>
      <c r="AD188"/>
      <c r="AE188"/>
      <c r="AF188"/>
      <c r="AG188"/>
      <c r="AH188"/>
      <c r="AI188"/>
      <c r="AJ188"/>
      <c r="AK188"/>
      <c r="AL188"/>
      <c r="AM188"/>
      <c r="AN188"/>
      <c r="AO188"/>
      <c r="AP188"/>
      <c r="AQ188"/>
      <c r="AR188"/>
      <c r="AS188"/>
      <c r="AT188"/>
      <c r="AU188"/>
      <c r="AV188"/>
      <c r="AW188"/>
      <c r="AX188"/>
      <c r="AY188"/>
      <c r="AZ188"/>
      <c r="BA188"/>
      <c r="BB188"/>
      <c r="BC188"/>
      <c r="BD188"/>
      <c r="BE188"/>
      <c r="BF188"/>
      <c r="BG188"/>
      <c r="BH188"/>
      <c r="BI188"/>
      <c r="BJ188"/>
      <c r="BK188"/>
      <c r="BL188"/>
      <c r="BM188"/>
      <c r="BN188"/>
      <c r="BO188"/>
      <c r="BP188"/>
      <c r="BQ188"/>
      <c r="BR188"/>
      <c r="BS188"/>
      <c r="BT188"/>
      <c r="BU188"/>
      <c r="BV188"/>
      <c r="BW188"/>
      <c r="BX188"/>
      <c r="BY188"/>
      <c r="BZ188"/>
      <c r="CA188"/>
      <c r="CB188"/>
      <c r="CC188"/>
      <c r="CD188"/>
      <c r="CE188"/>
      <c r="CF188"/>
      <c r="CG188"/>
      <c r="CH188"/>
      <c r="CI188"/>
      <c r="CJ188"/>
      <c r="CK188"/>
      <c r="CL188"/>
      <c r="CM188"/>
      <c r="CN188"/>
      <c r="CO188"/>
      <c r="CP188"/>
      <c r="CQ188"/>
      <c r="CR188"/>
      <c r="CS188"/>
      <c r="CT188"/>
      <c r="CU188"/>
      <c r="CV188"/>
      <c r="CW188"/>
      <c r="CX188"/>
      <c r="CY188"/>
      <c r="CZ188"/>
      <c r="DA188"/>
      <c r="DB188"/>
      <c r="DC188"/>
      <c r="DD188"/>
      <c r="DE188"/>
      <c r="DF188"/>
      <c r="DG188"/>
    </row>
    <row r="189" spans="12:111" x14ac:dyDescent="0.25">
      <c r="L189"/>
      <c r="M189"/>
      <c r="N189"/>
      <c r="O189"/>
      <c r="P189"/>
      <c r="Q189"/>
      <c r="R189"/>
      <c r="S189"/>
      <c r="T189"/>
      <c r="U189"/>
      <c r="V189"/>
      <c r="W189"/>
      <c r="X189"/>
      <c r="Y189"/>
      <c r="Z189"/>
      <c r="AA189"/>
      <c r="AB189"/>
      <c r="AC189"/>
      <c r="AD189"/>
      <c r="AE189"/>
      <c r="AF189"/>
      <c r="AG189"/>
      <c r="AH189"/>
      <c r="AI189"/>
      <c r="AJ189"/>
      <c r="AK189"/>
      <c r="AL189"/>
      <c r="AM189"/>
      <c r="AN189"/>
      <c r="AO189"/>
      <c r="AP189"/>
      <c r="AQ189"/>
      <c r="AR189"/>
      <c r="AS189"/>
      <c r="AT189"/>
      <c r="AU189"/>
      <c r="AV189"/>
      <c r="AW189"/>
      <c r="AX189"/>
      <c r="AY189"/>
      <c r="AZ189"/>
      <c r="BA189"/>
      <c r="BB189"/>
      <c r="BC189"/>
      <c r="BD189"/>
      <c r="BE189"/>
      <c r="BF189"/>
      <c r="BG189"/>
      <c r="BH189"/>
      <c r="BI189"/>
      <c r="BJ189"/>
      <c r="BK189"/>
      <c r="BL189"/>
      <c r="BM189"/>
      <c r="BN189"/>
      <c r="BO189"/>
      <c r="BP189"/>
      <c r="BQ189"/>
      <c r="BR189"/>
      <c r="BS189"/>
      <c r="BT189"/>
      <c r="BU189"/>
      <c r="BV189"/>
      <c r="BW189"/>
      <c r="BX189"/>
      <c r="BY189"/>
      <c r="BZ189"/>
      <c r="CA189"/>
      <c r="CB189"/>
      <c r="CC189"/>
      <c r="CD189"/>
      <c r="CE189"/>
      <c r="CF189"/>
      <c r="CG189"/>
      <c r="CH189"/>
      <c r="CI189"/>
      <c r="CJ189"/>
      <c r="CK189"/>
      <c r="CL189"/>
      <c r="CM189"/>
      <c r="CN189"/>
      <c r="CO189"/>
      <c r="CP189"/>
      <c r="CQ189"/>
      <c r="CR189"/>
      <c r="CS189"/>
      <c r="CT189"/>
      <c r="CU189"/>
      <c r="CV189"/>
      <c r="CW189"/>
      <c r="CX189"/>
      <c r="CY189"/>
      <c r="CZ189"/>
      <c r="DA189"/>
      <c r="DB189"/>
      <c r="DC189"/>
      <c r="DD189"/>
      <c r="DE189"/>
      <c r="DF189"/>
      <c r="DG189"/>
    </row>
    <row r="190" spans="12:111" x14ac:dyDescent="0.25">
      <c r="L190"/>
      <c r="M190"/>
      <c r="N190"/>
      <c r="O190"/>
      <c r="P190"/>
      <c r="Q190"/>
      <c r="R190"/>
      <c r="S190"/>
      <c r="T190"/>
      <c r="U190"/>
      <c r="V190"/>
      <c r="W190"/>
      <c r="X190"/>
      <c r="Y190"/>
      <c r="Z190"/>
      <c r="AA190"/>
      <c r="AB190"/>
      <c r="AC190"/>
      <c r="AD190"/>
      <c r="AE190"/>
      <c r="AF190"/>
      <c r="AG190"/>
      <c r="AH190"/>
      <c r="AI190"/>
      <c r="AJ190"/>
      <c r="AK190"/>
      <c r="AL190"/>
      <c r="AM190"/>
      <c r="AN190"/>
      <c r="AO190"/>
      <c r="AP190"/>
      <c r="AQ190"/>
      <c r="AR190"/>
      <c r="AS190"/>
      <c r="AT190"/>
      <c r="AU190"/>
      <c r="AV190"/>
      <c r="AW190"/>
      <c r="AX190"/>
      <c r="AY190"/>
      <c r="AZ190"/>
      <c r="BA190"/>
      <c r="BB190"/>
      <c r="BC190"/>
      <c r="BD190"/>
      <c r="BE190"/>
      <c r="BF190"/>
      <c r="BG190"/>
      <c r="BH190"/>
      <c r="BI190"/>
      <c r="BJ190"/>
      <c r="BK190"/>
      <c r="BL190"/>
      <c r="BM190"/>
      <c r="BN190"/>
      <c r="BO190"/>
      <c r="BP190"/>
      <c r="BQ190"/>
      <c r="BR190"/>
      <c r="BS190"/>
      <c r="BT190"/>
      <c r="BU190"/>
      <c r="BV190"/>
      <c r="BW190"/>
      <c r="BX190"/>
      <c r="BY190"/>
      <c r="BZ190"/>
      <c r="CA190"/>
      <c r="CB190"/>
      <c r="CC190"/>
      <c r="CD190"/>
      <c r="CE190"/>
      <c r="CF190"/>
      <c r="CG190"/>
      <c r="CH190"/>
      <c r="CI190"/>
      <c r="CJ190"/>
      <c r="CK190"/>
      <c r="CL190"/>
      <c r="CM190"/>
      <c r="CN190"/>
      <c r="CO190"/>
      <c r="CP190"/>
      <c r="CQ190"/>
      <c r="CR190"/>
      <c r="CS190"/>
      <c r="CT190"/>
      <c r="CU190"/>
      <c r="CV190"/>
      <c r="CW190"/>
      <c r="CX190"/>
      <c r="CY190"/>
      <c r="CZ190"/>
      <c r="DA190"/>
      <c r="DB190"/>
      <c r="DC190"/>
      <c r="DD190"/>
      <c r="DE190"/>
      <c r="DF190"/>
      <c r="DG190"/>
    </row>
    <row r="191" spans="12:111" x14ac:dyDescent="0.25">
      <c r="L191"/>
      <c r="M191"/>
      <c r="N191"/>
      <c r="O191"/>
      <c r="P191"/>
      <c r="Q191"/>
      <c r="R191"/>
      <c r="S191"/>
      <c r="T191"/>
      <c r="U191"/>
      <c r="V191"/>
      <c r="W191"/>
      <c r="X191"/>
      <c r="Y191"/>
      <c r="Z191"/>
      <c r="AA191"/>
      <c r="AB191"/>
      <c r="AC191"/>
      <c r="AD191"/>
      <c r="AE191"/>
      <c r="AF191"/>
      <c r="AG191"/>
      <c r="AH191"/>
      <c r="AI191"/>
      <c r="AJ191"/>
      <c r="AK191"/>
      <c r="AL191"/>
      <c r="AM191"/>
      <c r="AN191"/>
      <c r="AO191"/>
      <c r="AP191"/>
      <c r="AQ191"/>
      <c r="AR191"/>
      <c r="AS191"/>
      <c r="AT191"/>
      <c r="AU191"/>
      <c r="AV191"/>
      <c r="AW191"/>
      <c r="AX191"/>
      <c r="AY191"/>
      <c r="AZ191"/>
      <c r="BA191"/>
      <c r="BB191"/>
      <c r="BC191"/>
      <c r="BD191"/>
      <c r="BE191"/>
      <c r="BF191"/>
      <c r="BG191"/>
      <c r="BH191"/>
      <c r="BI191"/>
      <c r="BJ191"/>
      <c r="BK191"/>
      <c r="BL191"/>
      <c r="BM191"/>
      <c r="BN191"/>
      <c r="BO191"/>
      <c r="BP191"/>
      <c r="BQ191"/>
      <c r="BR191"/>
      <c r="BS191"/>
      <c r="BT191"/>
      <c r="BU191"/>
      <c r="BV191"/>
      <c r="BW191"/>
      <c r="BX191"/>
      <c r="BY191"/>
      <c r="BZ191"/>
      <c r="CA191"/>
      <c r="CB191"/>
      <c r="CC191"/>
      <c r="CD191"/>
      <c r="CE191"/>
      <c r="CF191"/>
      <c r="CG191"/>
      <c r="CH191"/>
      <c r="CI191"/>
      <c r="CJ191"/>
      <c r="CK191"/>
      <c r="CL191"/>
      <c r="CM191"/>
      <c r="CN191"/>
      <c r="CO191"/>
      <c r="CP191"/>
      <c r="CQ191"/>
      <c r="CR191"/>
      <c r="CS191"/>
      <c r="CT191"/>
      <c r="CU191"/>
      <c r="CV191"/>
      <c r="CW191"/>
      <c r="CX191"/>
      <c r="CY191"/>
      <c r="CZ191"/>
      <c r="DA191"/>
      <c r="DB191"/>
      <c r="DC191"/>
      <c r="DD191"/>
      <c r="DE191"/>
      <c r="DF191"/>
      <c r="DG191"/>
    </row>
    <row r="192" spans="12:111" x14ac:dyDescent="0.25">
      <c r="L192"/>
      <c r="M192"/>
      <c r="N192"/>
      <c r="O192"/>
      <c r="P192"/>
      <c r="Q192"/>
      <c r="R192"/>
      <c r="S192"/>
      <c r="T192"/>
      <c r="U192"/>
      <c r="V192"/>
      <c r="W192"/>
      <c r="X192"/>
      <c r="Y192"/>
      <c r="Z192"/>
      <c r="AA192"/>
      <c r="AB192"/>
      <c r="AC192"/>
      <c r="AD192"/>
      <c r="AE192"/>
      <c r="AF192"/>
      <c r="AG192"/>
      <c r="AH192"/>
      <c r="AI192"/>
      <c r="AJ192"/>
      <c r="AK192"/>
      <c r="AL192"/>
      <c r="AM192"/>
      <c r="AN192"/>
      <c r="AO192"/>
      <c r="AP192"/>
      <c r="AQ192"/>
      <c r="AR192"/>
      <c r="AS192"/>
      <c r="AT192"/>
      <c r="AU192"/>
      <c r="AV192"/>
      <c r="AW192"/>
      <c r="AX192"/>
      <c r="AY192"/>
      <c r="AZ192"/>
      <c r="BA192"/>
      <c r="BB192"/>
      <c r="BC192"/>
      <c r="BD192"/>
      <c r="BE192"/>
      <c r="BF192"/>
      <c r="BG192"/>
      <c r="BH192"/>
      <c r="BI192"/>
      <c r="BJ192"/>
      <c r="BK192"/>
      <c r="BL192"/>
      <c r="BM192"/>
      <c r="BN192"/>
      <c r="BO192"/>
      <c r="BP192"/>
      <c r="BQ192"/>
      <c r="BR192"/>
      <c r="BS192"/>
      <c r="BT192"/>
      <c r="BU192"/>
      <c r="BV192"/>
      <c r="BW192"/>
      <c r="BX192"/>
      <c r="BY192"/>
      <c r="BZ192"/>
      <c r="CA192"/>
      <c r="CB192"/>
      <c r="CC192"/>
      <c r="CD192"/>
      <c r="CE192"/>
      <c r="CF192"/>
      <c r="CG192"/>
      <c r="CH192"/>
      <c r="CI192"/>
      <c r="CJ192"/>
      <c r="CK192"/>
      <c r="CL192"/>
      <c r="CM192"/>
      <c r="CN192"/>
      <c r="CO192"/>
      <c r="CP192"/>
      <c r="CQ192"/>
      <c r="CR192"/>
      <c r="CS192"/>
      <c r="CT192"/>
      <c r="CU192"/>
      <c r="CV192"/>
      <c r="CW192"/>
      <c r="CX192"/>
      <c r="CY192"/>
      <c r="CZ192"/>
      <c r="DA192"/>
      <c r="DB192"/>
      <c r="DC192"/>
      <c r="DD192"/>
      <c r="DE192"/>
      <c r="DF192"/>
      <c r="DG192"/>
    </row>
    <row r="193" spans="12:111" x14ac:dyDescent="0.25">
      <c r="L193"/>
      <c r="M193"/>
      <c r="N193"/>
      <c r="O193"/>
      <c r="P193"/>
      <c r="Q193"/>
      <c r="R193"/>
      <c r="S193"/>
      <c r="T193"/>
      <c r="U193"/>
      <c r="V193"/>
      <c r="W193"/>
      <c r="X193"/>
      <c r="Y193"/>
      <c r="Z193"/>
      <c r="AA193"/>
      <c r="AB193"/>
      <c r="AC193"/>
      <c r="AD193"/>
      <c r="AE193"/>
      <c r="AF193"/>
      <c r="AG193"/>
      <c r="AH193"/>
      <c r="AI193"/>
      <c r="AJ193"/>
      <c r="AK193"/>
      <c r="AL193"/>
      <c r="AM193"/>
      <c r="AN193"/>
      <c r="AO193"/>
      <c r="AP193"/>
      <c r="AQ193"/>
      <c r="AR193"/>
      <c r="AS193"/>
      <c r="AT193"/>
      <c r="AU193"/>
      <c r="AV193"/>
      <c r="AW193"/>
      <c r="AX193"/>
      <c r="AY193"/>
      <c r="AZ193"/>
      <c r="BA193"/>
      <c r="BB193"/>
      <c r="BC193"/>
      <c r="BD193"/>
      <c r="BE193"/>
      <c r="BF193"/>
      <c r="BG193"/>
      <c r="BH193"/>
      <c r="BI193"/>
      <c r="BJ193"/>
      <c r="BK193"/>
      <c r="BL193"/>
      <c r="BM193"/>
      <c r="BN193"/>
      <c r="BO193"/>
      <c r="BP193"/>
      <c r="BQ193"/>
      <c r="BR193"/>
      <c r="BS193"/>
      <c r="BT193"/>
      <c r="BU193"/>
      <c r="BV193"/>
      <c r="BW193"/>
      <c r="BX193"/>
      <c r="BY193"/>
      <c r="BZ193"/>
      <c r="CA193"/>
      <c r="CB193"/>
      <c r="CC193"/>
      <c r="CD193"/>
      <c r="CE193"/>
      <c r="CF193"/>
      <c r="CG193"/>
      <c r="CH193"/>
      <c r="CI193"/>
      <c r="CJ193"/>
      <c r="CK193"/>
      <c r="CL193"/>
      <c r="CM193"/>
      <c r="CN193"/>
      <c r="CO193"/>
      <c r="CP193"/>
      <c r="CQ193"/>
      <c r="CR193"/>
      <c r="CS193"/>
      <c r="CT193"/>
      <c r="CU193"/>
      <c r="CV193"/>
      <c r="CW193"/>
      <c r="CX193"/>
      <c r="CY193"/>
      <c r="CZ193"/>
      <c r="DA193"/>
      <c r="DB193"/>
      <c r="DC193"/>
      <c r="DD193"/>
      <c r="DE193"/>
      <c r="DF193"/>
      <c r="DG193"/>
    </row>
    <row r="194" spans="12:111" x14ac:dyDescent="0.25">
      <c r="L194"/>
      <c r="M194"/>
      <c r="N194"/>
      <c r="O194"/>
      <c r="P194"/>
      <c r="Q194"/>
      <c r="R194"/>
      <c r="S194"/>
      <c r="T194"/>
      <c r="U194"/>
      <c r="V194"/>
      <c r="W194"/>
      <c r="X194"/>
      <c r="Y194"/>
      <c r="Z194"/>
      <c r="AA194"/>
      <c r="AB194"/>
      <c r="AC194"/>
      <c r="AD194"/>
      <c r="AE194"/>
      <c r="AF194"/>
      <c r="AG194"/>
      <c r="AH194"/>
      <c r="AI194"/>
      <c r="AJ194"/>
      <c r="AK194"/>
      <c r="AL194"/>
      <c r="AM194"/>
      <c r="AN194"/>
      <c r="AO194"/>
      <c r="AP194"/>
      <c r="AQ194"/>
      <c r="AR194"/>
      <c r="AS194"/>
      <c r="AT194"/>
      <c r="AU194"/>
      <c r="AV194"/>
      <c r="AW194"/>
      <c r="AX194"/>
      <c r="AY194"/>
      <c r="AZ194"/>
      <c r="BA194"/>
      <c r="BB194"/>
      <c r="BC194"/>
      <c r="BD194"/>
      <c r="BE194"/>
      <c r="BF194"/>
      <c r="BG194"/>
      <c r="BH194"/>
      <c r="BI194"/>
      <c r="BJ194"/>
      <c r="BK194"/>
      <c r="BL194"/>
      <c r="BM194"/>
      <c r="BN194"/>
      <c r="BO194"/>
      <c r="BP194"/>
      <c r="BQ194"/>
      <c r="BR194"/>
      <c r="BS194"/>
      <c r="BT194"/>
      <c r="BU194"/>
      <c r="BV194"/>
      <c r="BW194"/>
      <c r="BX194"/>
      <c r="BY194"/>
      <c r="BZ194"/>
      <c r="CA194"/>
      <c r="CB194"/>
      <c r="CC194"/>
      <c r="CD194"/>
      <c r="CE194"/>
      <c r="CF194"/>
      <c r="CG194"/>
      <c r="CH194"/>
      <c r="CI194"/>
      <c r="CJ194"/>
      <c r="CK194"/>
      <c r="CL194"/>
      <c r="CM194"/>
      <c r="CN194"/>
      <c r="CO194"/>
      <c r="CP194"/>
      <c r="CQ194"/>
      <c r="CR194"/>
      <c r="CS194"/>
      <c r="CT194"/>
      <c r="CU194"/>
      <c r="CV194"/>
      <c r="CW194"/>
      <c r="CX194"/>
      <c r="CY194"/>
      <c r="CZ194"/>
      <c r="DA194"/>
      <c r="DB194"/>
      <c r="DC194"/>
      <c r="DD194"/>
      <c r="DE194"/>
      <c r="DF194"/>
      <c r="DG194"/>
    </row>
    <row r="195" spans="12:111" x14ac:dyDescent="0.25">
      <c r="L195"/>
      <c r="M195"/>
      <c r="N195"/>
      <c r="O195"/>
      <c r="P195"/>
      <c r="Q195"/>
      <c r="R195"/>
      <c r="S195"/>
      <c r="T195"/>
      <c r="U195"/>
      <c r="V195"/>
      <c r="W195"/>
      <c r="X195"/>
      <c r="Y195"/>
      <c r="Z195"/>
      <c r="AA195"/>
      <c r="AB195"/>
      <c r="AC195"/>
      <c r="AD195"/>
      <c r="AE195"/>
      <c r="AF195"/>
      <c r="AG195"/>
      <c r="AH195"/>
      <c r="AI195"/>
      <c r="AJ195"/>
      <c r="AK195"/>
      <c r="AL195"/>
      <c r="AM195"/>
      <c r="AN195"/>
      <c r="AO195"/>
      <c r="AP195"/>
      <c r="AQ195"/>
      <c r="AR195"/>
      <c r="AS195"/>
      <c r="AT195"/>
      <c r="AU195"/>
      <c r="AV195"/>
      <c r="AW195"/>
      <c r="AX195"/>
      <c r="AY195"/>
      <c r="AZ195"/>
      <c r="BA195"/>
      <c r="BB195"/>
      <c r="BC195"/>
      <c r="BD195"/>
      <c r="BE195"/>
      <c r="BF195"/>
      <c r="BG195"/>
      <c r="BH195"/>
      <c r="BI195"/>
      <c r="BJ195"/>
      <c r="BK195"/>
      <c r="BL195"/>
      <c r="BM195"/>
      <c r="BN195"/>
      <c r="BO195"/>
      <c r="BP195"/>
      <c r="BQ195"/>
      <c r="BR195"/>
      <c r="BS195"/>
      <c r="BT195"/>
      <c r="BU195"/>
      <c r="BV195"/>
      <c r="BW195"/>
      <c r="BX195"/>
      <c r="BY195"/>
      <c r="BZ195"/>
      <c r="CA195"/>
      <c r="CB195"/>
      <c r="CC195"/>
      <c r="CD195"/>
      <c r="CE195"/>
      <c r="CF195"/>
      <c r="CG195"/>
      <c r="CH195"/>
      <c r="CI195"/>
      <c r="CJ195"/>
      <c r="CK195"/>
      <c r="CL195"/>
      <c r="CM195"/>
      <c r="CN195"/>
      <c r="CO195"/>
      <c r="CP195"/>
      <c r="CQ195"/>
      <c r="CR195"/>
      <c r="CS195"/>
      <c r="CT195"/>
      <c r="CU195"/>
      <c r="CV195"/>
      <c r="CW195"/>
      <c r="CX195"/>
      <c r="CY195"/>
      <c r="CZ195"/>
      <c r="DA195"/>
      <c r="DB195"/>
      <c r="DC195"/>
      <c r="DD195"/>
      <c r="DE195"/>
      <c r="DF195"/>
      <c r="DG195"/>
    </row>
    <row r="196" spans="12:111" x14ac:dyDescent="0.25">
      <c r="L196"/>
      <c r="M196"/>
      <c r="N196"/>
      <c r="O196"/>
      <c r="P196"/>
      <c r="Q196"/>
      <c r="R196"/>
      <c r="S196"/>
      <c r="T196"/>
      <c r="U196"/>
      <c r="V196"/>
      <c r="W196"/>
      <c r="X196"/>
      <c r="Y196"/>
      <c r="Z196"/>
      <c r="AA196"/>
      <c r="AB196"/>
      <c r="AC196"/>
      <c r="AD196"/>
      <c r="AE196"/>
      <c r="AF196"/>
      <c r="AG196"/>
      <c r="AH196"/>
      <c r="AI196"/>
      <c r="AJ196"/>
      <c r="AK196"/>
      <c r="AL196"/>
      <c r="AM196"/>
      <c r="AN196"/>
      <c r="AO196"/>
      <c r="AP196"/>
      <c r="AQ196"/>
      <c r="AR196"/>
      <c r="AS196"/>
      <c r="AT196"/>
      <c r="AU196"/>
      <c r="AV196"/>
      <c r="AW196"/>
      <c r="AX196"/>
      <c r="AY196"/>
      <c r="AZ196"/>
      <c r="BA196"/>
      <c r="BB196"/>
      <c r="BC196"/>
      <c r="BD196"/>
      <c r="BE196"/>
      <c r="BF196"/>
      <c r="BG196"/>
      <c r="BH196"/>
      <c r="BI196"/>
      <c r="BJ196"/>
      <c r="BK196"/>
      <c r="BL196"/>
      <c r="BM196"/>
      <c r="BN196"/>
      <c r="BO196"/>
      <c r="BP196"/>
      <c r="BQ196"/>
      <c r="BR196"/>
      <c r="BS196"/>
      <c r="BT196"/>
      <c r="BU196"/>
      <c r="BV196"/>
      <c r="BW196"/>
      <c r="BX196"/>
      <c r="BY196"/>
      <c r="BZ196"/>
      <c r="CA196"/>
      <c r="CB196"/>
      <c r="CC196"/>
      <c r="CD196"/>
      <c r="CE196"/>
      <c r="CF196"/>
      <c r="CG196"/>
      <c r="CH196"/>
      <c r="CI196"/>
      <c r="CJ196"/>
      <c r="CK196"/>
      <c r="CL196"/>
      <c r="CM196"/>
      <c r="CN196"/>
      <c r="CO196"/>
      <c r="CP196"/>
      <c r="CQ196"/>
      <c r="CR196"/>
      <c r="CS196"/>
      <c r="CT196"/>
      <c r="CU196"/>
      <c r="CV196"/>
      <c r="CW196"/>
      <c r="CX196"/>
      <c r="CY196"/>
      <c r="CZ196"/>
      <c r="DA196"/>
      <c r="DB196"/>
      <c r="DC196"/>
      <c r="DD196"/>
      <c r="DE196"/>
      <c r="DF196"/>
      <c r="DG196"/>
    </row>
    <row r="197" spans="12:111" x14ac:dyDescent="0.25">
      <c r="L197"/>
      <c r="M197"/>
      <c r="N197"/>
      <c r="O197"/>
      <c r="P197"/>
      <c r="Q197"/>
      <c r="R197"/>
      <c r="S197"/>
      <c r="T197"/>
      <c r="U197"/>
      <c r="V197"/>
      <c r="W197"/>
      <c r="X197"/>
      <c r="Y197"/>
      <c r="Z197"/>
      <c r="AA197"/>
      <c r="AB197"/>
      <c r="AC197"/>
      <c r="AD197"/>
      <c r="AE197"/>
      <c r="AF197"/>
      <c r="AG197"/>
      <c r="AH197"/>
      <c r="AI197"/>
      <c r="AJ197"/>
      <c r="AK197"/>
      <c r="AL197"/>
      <c r="AM197"/>
      <c r="AN197"/>
      <c r="AO197"/>
      <c r="AP197"/>
      <c r="AQ197"/>
      <c r="AR197"/>
      <c r="AS197"/>
      <c r="AT197"/>
      <c r="AU197"/>
      <c r="AV197"/>
      <c r="AW197"/>
      <c r="AX197"/>
      <c r="AY197"/>
      <c r="AZ197"/>
      <c r="BA197"/>
      <c r="BB197"/>
      <c r="BC197"/>
      <c r="BD197"/>
      <c r="BE197"/>
      <c r="BF197"/>
      <c r="BG197"/>
      <c r="BH197"/>
      <c r="BI197"/>
      <c r="BJ197"/>
      <c r="BK197"/>
      <c r="BL197"/>
      <c r="BM197"/>
      <c r="BN197"/>
      <c r="BO197"/>
      <c r="BP197"/>
      <c r="BQ197"/>
      <c r="BR197"/>
      <c r="BS197"/>
      <c r="BT197"/>
      <c r="BU197"/>
      <c r="BV197"/>
      <c r="BW197"/>
      <c r="BX197"/>
      <c r="BY197"/>
      <c r="BZ197"/>
      <c r="CA197"/>
      <c r="CB197"/>
      <c r="CC197"/>
      <c r="CD197"/>
      <c r="CE197"/>
      <c r="CF197"/>
      <c r="CG197"/>
      <c r="CH197"/>
      <c r="CI197"/>
      <c r="CJ197"/>
      <c r="CK197"/>
      <c r="CL197"/>
      <c r="CM197"/>
      <c r="CN197"/>
      <c r="CO197"/>
      <c r="CP197"/>
      <c r="CQ197"/>
      <c r="CR197"/>
      <c r="CS197"/>
      <c r="CT197"/>
      <c r="CU197"/>
      <c r="CV197"/>
      <c r="CW197"/>
      <c r="CX197"/>
      <c r="CY197"/>
      <c r="CZ197"/>
      <c r="DA197"/>
      <c r="DB197"/>
      <c r="DC197"/>
      <c r="DD197"/>
      <c r="DE197"/>
      <c r="DF197"/>
      <c r="DG197"/>
    </row>
    <row r="198" spans="12:111" x14ac:dyDescent="0.25">
      <c r="L198"/>
      <c r="M198"/>
      <c r="N198"/>
      <c r="O198"/>
      <c r="P198"/>
      <c r="Q198"/>
      <c r="R198"/>
      <c r="S198"/>
      <c r="T198"/>
      <c r="U198"/>
      <c r="V198"/>
      <c r="W198"/>
      <c r="X198"/>
      <c r="Y198"/>
      <c r="Z198"/>
      <c r="AA198"/>
      <c r="AB198"/>
      <c r="AC198"/>
      <c r="AD198"/>
      <c r="AE198"/>
      <c r="AF198"/>
      <c r="AG198"/>
      <c r="AH198"/>
      <c r="AI198"/>
      <c r="AJ198"/>
      <c r="AK198"/>
      <c r="AL198"/>
      <c r="AM198"/>
      <c r="AN198"/>
      <c r="AO198"/>
      <c r="AP198"/>
      <c r="AQ198"/>
      <c r="AR198"/>
      <c r="AS198"/>
      <c r="AT198"/>
      <c r="AU198"/>
      <c r="AV198"/>
      <c r="AW198"/>
      <c r="AX198"/>
      <c r="AY198"/>
      <c r="AZ198"/>
      <c r="BA198"/>
      <c r="BB198"/>
      <c r="BC198"/>
      <c r="BD198"/>
      <c r="BE198"/>
      <c r="BF198"/>
      <c r="BG198"/>
      <c r="BH198"/>
      <c r="BI198"/>
      <c r="BJ198"/>
      <c r="BK198"/>
      <c r="BL198"/>
      <c r="BM198"/>
      <c r="BN198"/>
      <c r="BO198"/>
      <c r="BP198"/>
      <c r="BQ198"/>
      <c r="BR198"/>
      <c r="BS198"/>
      <c r="BT198"/>
      <c r="BU198"/>
      <c r="BV198"/>
      <c r="BW198"/>
      <c r="BX198"/>
      <c r="BY198"/>
      <c r="BZ198"/>
      <c r="CA198"/>
      <c r="CB198"/>
      <c r="CC198"/>
      <c r="CD198"/>
      <c r="CE198"/>
      <c r="CF198"/>
      <c r="CG198"/>
      <c r="CH198"/>
      <c r="CI198"/>
      <c r="CJ198"/>
      <c r="CK198"/>
      <c r="CL198"/>
      <c r="CM198"/>
      <c r="CN198"/>
      <c r="CO198"/>
      <c r="CP198"/>
      <c r="CQ198"/>
      <c r="CR198"/>
      <c r="CS198"/>
      <c r="CT198"/>
      <c r="CU198"/>
      <c r="CV198"/>
      <c r="CW198"/>
      <c r="CX198"/>
      <c r="CY198"/>
      <c r="CZ198"/>
      <c r="DA198"/>
      <c r="DB198"/>
      <c r="DC198"/>
      <c r="DD198"/>
      <c r="DE198"/>
      <c r="DF198"/>
      <c r="DG198"/>
    </row>
    <row r="199" spans="12:111" x14ac:dyDescent="0.25">
      <c r="L199"/>
      <c r="M199"/>
      <c r="N199"/>
      <c r="O199"/>
      <c r="P199"/>
      <c r="Q199"/>
      <c r="R199"/>
      <c r="S199"/>
      <c r="T199"/>
      <c r="U199"/>
      <c r="V199"/>
      <c r="W199"/>
      <c r="X199"/>
      <c r="Y199"/>
      <c r="Z199"/>
      <c r="AA199"/>
      <c r="AB199"/>
      <c r="AC199"/>
      <c r="AD199"/>
      <c r="AE199"/>
      <c r="AF199"/>
      <c r="AG199"/>
      <c r="AH199"/>
      <c r="AI199"/>
      <c r="AJ199"/>
      <c r="AK199"/>
      <c r="AL199"/>
      <c r="AM199"/>
      <c r="AN199"/>
      <c r="AO199"/>
      <c r="AP199"/>
      <c r="AQ199"/>
      <c r="AR199"/>
      <c r="AS199"/>
      <c r="AT199"/>
      <c r="AU199"/>
      <c r="AV199"/>
      <c r="AW199"/>
      <c r="AX199"/>
      <c r="AY199"/>
      <c r="AZ199"/>
      <c r="BA199"/>
      <c r="BB199"/>
      <c r="BC199"/>
      <c r="BD199"/>
      <c r="BE199"/>
      <c r="BF199"/>
      <c r="BG199"/>
      <c r="BH199"/>
      <c r="BI199"/>
      <c r="BJ199"/>
      <c r="BK199"/>
      <c r="BL199"/>
      <c r="BM199"/>
      <c r="BN199"/>
      <c r="BO199"/>
      <c r="BP199"/>
      <c r="BQ199"/>
      <c r="BR199"/>
      <c r="BS199"/>
      <c r="BT199"/>
      <c r="BU199"/>
      <c r="BV199"/>
      <c r="BW199"/>
      <c r="BX199"/>
      <c r="BY199"/>
      <c r="BZ199"/>
      <c r="CA199"/>
      <c r="CB199"/>
      <c r="CC199"/>
      <c r="CD199"/>
      <c r="CE199"/>
      <c r="CF199"/>
      <c r="CG199"/>
      <c r="CH199"/>
      <c r="CI199"/>
      <c r="CJ199"/>
      <c r="CK199"/>
      <c r="CL199"/>
      <c r="CM199"/>
      <c r="CN199"/>
      <c r="CO199"/>
      <c r="CP199"/>
      <c r="CQ199"/>
      <c r="CR199"/>
      <c r="CS199"/>
      <c r="CT199"/>
      <c r="CU199"/>
      <c r="CV199"/>
      <c r="CW199"/>
      <c r="CX199"/>
      <c r="CY199"/>
      <c r="CZ199"/>
      <c r="DA199"/>
      <c r="DB199"/>
      <c r="DC199"/>
      <c r="DD199"/>
      <c r="DE199"/>
      <c r="DF199"/>
      <c r="DG199"/>
    </row>
    <row r="200" spans="12:111" x14ac:dyDescent="0.25">
      <c r="L200"/>
      <c r="M200"/>
      <c r="N200"/>
      <c r="O200"/>
      <c r="P200"/>
      <c r="Q200"/>
      <c r="R200"/>
      <c r="S200"/>
      <c r="T200"/>
      <c r="U200"/>
      <c r="V200"/>
      <c r="W200"/>
      <c r="X200"/>
      <c r="Y200"/>
      <c r="Z200"/>
      <c r="AA200"/>
      <c r="AB200"/>
      <c r="AC200"/>
      <c r="AD200"/>
      <c r="AE200"/>
      <c r="AF200"/>
      <c r="AG200"/>
      <c r="AH200"/>
      <c r="AI200"/>
      <c r="AJ200"/>
      <c r="AK200"/>
      <c r="AL200"/>
      <c r="AM200"/>
      <c r="AN200"/>
      <c r="AO200"/>
      <c r="AP200"/>
      <c r="AQ200"/>
      <c r="AR200"/>
      <c r="AS200"/>
      <c r="AT200"/>
      <c r="AU200"/>
      <c r="AV200"/>
      <c r="AW200"/>
      <c r="AX200"/>
      <c r="AY200"/>
      <c r="AZ200"/>
      <c r="BA200"/>
      <c r="BB200"/>
      <c r="BC200"/>
      <c r="BD200"/>
      <c r="BE200"/>
      <c r="BF200"/>
      <c r="BG200"/>
      <c r="BH200"/>
      <c r="BI200"/>
      <c r="BJ200"/>
      <c r="BK200"/>
      <c r="BL200"/>
      <c r="BM200"/>
      <c r="BN200"/>
      <c r="BO200"/>
      <c r="BP200"/>
      <c r="BQ200"/>
      <c r="BR200"/>
      <c r="BS200"/>
      <c r="BT200"/>
      <c r="BU200"/>
      <c r="BV200"/>
      <c r="BW200"/>
      <c r="BX200"/>
      <c r="BY200"/>
      <c r="BZ200"/>
      <c r="CA200"/>
      <c r="CB200"/>
      <c r="CC200"/>
      <c r="CD200"/>
      <c r="CE200"/>
      <c r="CF200"/>
      <c r="CG200"/>
      <c r="CH200"/>
      <c r="CI200"/>
      <c r="CJ200"/>
      <c r="CK200"/>
      <c r="CL200"/>
      <c r="CM200"/>
      <c r="CN200"/>
      <c r="CO200"/>
      <c r="CP200"/>
      <c r="CQ200"/>
      <c r="CR200"/>
      <c r="CS200"/>
      <c r="CT200"/>
      <c r="CU200"/>
      <c r="CV200"/>
      <c r="CW200"/>
      <c r="CX200"/>
      <c r="CY200"/>
      <c r="CZ200"/>
      <c r="DA200"/>
      <c r="DB200"/>
      <c r="DC200"/>
      <c r="DD200"/>
      <c r="DE200"/>
      <c r="DF200"/>
      <c r="DG200"/>
    </row>
    <row r="201" spans="12:111" x14ac:dyDescent="0.25">
      <c r="L201"/>
      <c r="M201"/>
      <c r="N201"/>
      <c r="O201"/>
      <c r="P201"/>
      <c r="Q201"/>
      <c r="R201"/>
      <c r="S201"/>
      <c r="T201"/>
      <c r="U201"/>
      <c r="V201"/>
      <c r="W201"/>
      <c r="X201"/>
      <c r="Y201"/>
      <c r="Z201"/>
      <c r="AA201"/>
      <c r="AB201"/>
      <c r="AC201"/>
      <c r="AD201"/>
      <c r="AE201"/>
      <c r="AF201"/>
      <c r="AG201"/>
      <c r="AH201"/>
      <c r="AI201"/>
      <c r="AJ201"/>
      <c r="AK201"/>
      <c r="AL201"/>
      <c r="AM201"/>
      <c r="AN201"/>
      <c r="AO201"/>
      <c r="AP201"/>
      <c r="AQ201"/>
      <c r="AR201"/>
      <c r="AS201"/>
      <c r="AT201"/>
      <c r="AU201"/>
      <c r="AV201"/>
      <c r="AW201"/>
      <c r="AX201"/>
      <c r="AY201"/>
      <c r="AZ201"/>
      <c r="BA201"/>
      <c r="BB201"/>
      <c r="BC201"/>
      <c r="BD201"/>
      <c r="BE201"/>
      <c r="BF201"/>
      <c r="BG201"/>
      <c r="BH201"/>
      <c r="BI201"/>
      <c r="BJ201"/>
      <c r="BK201"/>
      <c r="BL201"/>
      <c r="BM201"/>
      <c r="BN201"/>
      <c r="BO201"/>
      <c r="BP201"/>
      <c r="BQ201"/>
      <c r="BR201"/>
      <c r="BS201"/>
      <c r="BT201"/>
      <c r="BU201"/>
      <c r="BV201"/>
      <c r="BW201"/>
      <c r="BX201"/>
      <c r="BY201"/>
      <c r="BZ201"/>
      <c r="CA201"/>
      <c r="CB201"/>
      <c r="CC201"/>
      <c r="CD201"/>
      <c r="CE201"/>
      <c r="CF201"/>
      <c r="CG201"/>
      <c r="CH201"/>
      <c r="CI201"/>
      <c r="CJ201"/>
      <c r="CK201"/>
      <c r="CL201"/>
      <c r="CM201"/>
      <c r="CN201"/>
      <c r="CO201"/>
      <c r="CP201"/>
      <c r="CQ201"/>
      <c r="CR201"/>
      <c r="CS201"/>
      <c r="CT201"/>
      <c r="CU201"/>
      <c r="CV201"/>
      <c r="CW201"/>
      <c r="CX201"/>
      <c r="CY201"/>
      <c r="CZ201"/>
      <c r="DA201"/>
      <c r="DB201"/>
      <c r="DC201"/>
      <c r="DD201"/>
      <c r="DE201"/>
      <c r="DF201"/>
      <c r="DG201"/>
    </row>
    <row r="202" spans="12:111" x14ac:dyDescent="0.25">
      <c r="L202"/>
      <c r="M202"/>
      <c r="N202"/>
      <c r="O202"/>
      <c r="P202"/>
      <c r="Q202"/>
      <c r="R202"/>
      <c r="S202"/>
      <c r="T202"/>
      <c r="U202"/>
      <c r="V202"/>
      <c r="W202"/>
      <c r="X202"/>
      <c r="Y202"/>
      <c r="Z202"/>
      <c r="AA202"/>
      <c r="AB202"/>
      <c r="AC202"/>
      <c r="AD202"/>
      <c r="AE202"/>
      <c r="AF202"/>
      <c r="AG202"/>
      <c r="AH202"/>
      <c r="AI202"/>
      <c r="AJ202"/>
      <c r="AK202"/>
      <c r="AL202"/>
      <c r="AM202"/>
      <c r="AN202"/>
      <c r="AO202"/>
      <c r="AP202"/>
      <c r="AQ202"/>
      <c r="AR202"/>
      <c r="AS202"/>
      <c r="AT202"/>
      <c r="AU202"/>
      <c r="AV202"/>
      <c r="AW202"/>
      <c r="AX202"/>
      <c r="AY202"/>
      <c r="AZ202"/>
      <c r="BA202"/>
      <c r="BB202"/>
      <c r="BC202"/>
      <c r="BD202"/>
      <c r="BE202"/>
      <c r="BF202"/>
      <c r="BG202"/>
      <c r="BH202"/>
      <c r="BI202"/>
      <c r="BJ202"/>
      <c r="BK202"/>
      <c r="BL202"/>
      <c r="BM202"/>
      <c r="BN202"/>
      <c r="BO202"/>
      <c r="BP202"/>
      <c r="BQ202"/>
      <c r="BR202"/>
      <c r="BS202"/>
      <c r="BT202"/>
      <c r="BU202"/>
      <c r="BV202"/>
      <c r="BW202"/>
      <c r="BX202"/>
      <c r="BY202"/>
      <c r="BZ202"/>
      <c r="CA202"/>
      <c r="CB202"/>
      <c r="CC202"/>
      <c r="CD202"/>
      <c r="CE202"/>
      <c r="CF202"/>
      <c r="CG202"/>
      <c r="CH202"/>
      <c r="CI202"/>
      <c r="CJ202"/>
      <c r="CK202"/>
      <c r="CL202"/>
      <c r="CM202"/>
      <c r="CN202"/>
      <c r="CO202"/>
      <c r="CP202"/>
      <c r="CQ202"/>
      <c r="CR202"/>
      <c r="CS202"/>
      <c r="CT202"/>
      <c r="CU202"/>
      <c r="CV202"/>
      <c r="CW202"/>
      <c r="CX202"/>
      <c r="CY202"/>
      <c r="CZ202"/>
      <c r="DA202"/>
      <c r="DB202"/>
      <c r="DC202"/>
      <c r="DD202"/>
      <c r="DE202"/>
      <c r="DF202"/>
      <c r="DG202"/>
    </row>
    <row r="203" spans="12:111" x14ac:dyDescent="0.25">
      <c r="L203"/>
      <c r="M203"/>
      <c r="N203"/>
      <c r="O203"/>
      <c r="P203"/>
      <c r="Q203"/>
      <c r="R203"/>
      <c r="S203"/>
      <c r="T203"/>
      <c r="U203"/>
      <c r="V203"/>
      <c r="W203"/>
      <c r="X203"/>
      <c r="Y203"/>
      <c r="Z203"/>
      <c r="AA203"/>
      <c r="AB203"/>
      <c r="AC203"/>
      <c r="AD203"/>
      <c r="AE203"/>
      <c r="AF203"/>
      <c r="AG203"/>
      <c r="AH203"/>
      <c r="AI203"/>
      <c r="AJ203"/>
      <c r="AK203"/>
      <c r="AL203"/>
      <c r="AM203"/>
      <c r="AN203"/>
      <c r="AO203"/>
      <c r="AP203"/>
      <c r="AQ203"/>
      <c r="AR203"/>
      <c r="AS203"/>
      <c r="AT203"/>
      <c r="AU203"/>
      <c r="AV203"/>
      <c r="AW203"/>
      <c r="AX203"/>
      <c r="AY203"/>
      <c r="AZ203"/>
      <c r="BA203"/>
      <c r="BB203"/>
      <c r="BC203"/>
      <c r="BD203"/>
      <c r="BE203"/>
      <c r="BF203"/>
      <c r="BG203"/>
      <c r="BH203"/>
      <c r="BI203"/>
      <c r="BJ203"/>
      <c r="BK203"/>
      <c r="BL203"/>
      <c r="BM203"/>
      <c r="BN203"/>
      <c r="BO203"/>
      <c r="BP203"/>
      <c r="BQ203"/>
      <c r="BR203"/>
      <c r="BS203"/>
      <c r="BT203"/>
      <c r="BU203"/>
      <c r="BV203"/>
      <c r="BW203"/>
      <c r="BX203"/>
      <c r="BY203"/>
      <c r="BZ203"/>
      <c r="CA203"/>
      <c r="CB203"/>
      <c r="CC203"/>
      <c r="CD203"/>
      <c r="CE203"/>
      <c r="CF203"/>
      <c r="CG203"/>
      <c r="CH203"/>
      <c r="CI203"/>
      <c r="CJ203"/>
      <c r="CK203"/>
      <c r="CL203"/>
      <c r="CM203"/>
      <c r="CN203"/>
      <c r="CO203"/>
      <c r="CP203"/>
      <c r="CQ203"/>
      <c r="CR203"/>
      <c r="CS203"/>
      <c r="CT203"/>
      <c r="CU203"/>
      <c r="CV203"/>
      <c r="CW203"/>
      <c r="CX203"/>
      <c r="CY203"/>
      <c r="CZ203"/>
      <c r="DA203"/>
      <c r="DB203"/>
      <c r="DC203"/>
      <c r="DD203"/>
      <c r="DE203"/>
      <c r="DF203"/>
      <c r="DG203"/>
    </row>
    <row r="204" spans="12:111" x14ac:dyDescent="0.25">
      <c r="L204"/>
      <c r="M204"/>
      <c r="N204"/>
      <c r="O204"/>
      <c r="P204"/>
      <c r="Q204"/>
      <c r="R204"/>
      <c r="S204"/>
      <c r="T204"/>
      <c r="U204"/>
      <c r="V204"/>
      <c r="W204"/>
      <c r="X204"/>
      <c r="Y204"/>
      <c r="Z204"/>
      <c r="AA204"/>
      <c r="AB204"/>
      <c r="AC204"/>
      <c r="AD204"/>
      <c r="AE204"/>
      <c r="AF204"/>
      <c r="AG204"/>
      <c r="AH204"/>
      <c r="AI204"/>
      <c r="AJ204"/>
      <c r="AK204"/>
      <c r="AL204"/>
      <c r="AM204"/>
      <c r="AN204"/>
      <c r="AO204"/>
      <c r="AP204"/>
      <c r="AQ204"/>
      <c r="AR204"/>
      <c r="AS204"/>
      <c r="AT204"/>
      <c r="AU204"/>
      <c r="AV204"/>
      <c r="AW204"/>
      <c r="AX204"/>
      <c r="AY204"/>
      <c r="AZ204"/>
      <c r="BA204"/>
      <c r="BB204"/>
      <c r="BC204"/>
      <c r="BD204"/>
      <c r="BE204"/>
      <c r="BF204"/>
      <c r="BG204"/>
      <c r="BH204"/>
      <c r="BI204"/>
      <c r="BJ204"/>
      <c r="BK204"/>
      <c r="BL204"/>
      <c r="BM204"/>
      <c r="BN204"/>
      <c r="BO204"/>
      <c r="BP204"/>
      <c r="BQ204"/>
      <c r="BR204"/>
      <c r="BS204"/>
      <c r="BT204"/>
      <c r="BU204"/>
      <c r="BV204"/>
      <c r="BW204"/>
      <c r="BX204"/>
      <c r="BY204"/>
      <c r="BZ204"/>
      <c r="CA204"/>
      <c r="CB204"/>
      <c r="CC204"/>
      <c r="CD204"/>
      <c r="CE204"/>
      <c r="CF204"/>
      <c r="CG204"/>
      <c r="CH204"/>
      <c r="CI204"/>
      <c r="CJ204"/>
      <c r="CK204"/>
      <c r="CL204"/>
      <c r="CM204"/>
      <c r="CN204"/>
      <c r="CO204"/>
      <c r="CP204"/>
      <c r="CQ204"/>
      <c r="CR204"/>
      <c r="CS204"/>
      <c r="CT204"/>
      <c r="CU204"/>
      <c r="CV204"/>
      <c r="CW204"/>
      <c r="CX204"/>
      <c r="CY204"/>
      <c r="CZ204"/>
      <c r="DA204"/>
      <c r="DB204"/>
      <c r="DC204"/>
      <c r="DD204"/>
      <c r="DE204"/>
      <c r="DF204"/>
      <c r="DG204"/>
    </row>
    <row r="205" spans="12:111" x14ac:dyDescent="0.25">
      <c r="L205"/>
      <c r="M205"/>
      <c r="N205"/>
      <c r="O205"/>
      <c r="P205"/>
      <c r="Q205"/>
      <c r="R205"/>
      <c r="S205"/>
      <c r="T205"/>
      <c r="U205"/>
      <c r="V205"/>
      <c r="W205"/>
      <c r="X205"/>
      <c r="Y205"/>
      <c r="Z205"/>
      <c r="AA205"/>
      <c r="AB205"/>
      <c r="AC205"/>
      <c r="AD205"/>
      <c r="AE205"/>
      <c r="AF205"/>
      <c r="AG205"/>
      <c r="AH205"/>
      <c r="AI205"/>
      <c r="AJ205"/>
      <c r="AK205"/>
      <c r="AL205"/>
      <c r="AM205"/>
      <c r="AN205"/>
      <c r="AO205"/>
      <c r="AP205"/>
      <c r="AQ205"/>
      <c r="AR205"/>
      <c r="AS205"/>
      <c r="AT205"/>
      <c r="AU205"/>
      <c r="AV205"/>
      <c r="AW205"/>
      <c r="AX205"/>
      <c r="AY205"/>
      <c r="AZ205"/>
      <c r="BA205"/>
      <c r="BB205"/>
      <c r="BC205"/>
      <c r="BD205"/>
      <c r="BE205"/>
      <c r="BF205"/>
      <c r="BG205"/>
      <c r="BH205"/>
      <c r="BI205"/>
      <c r="BJ205"/>
      <c r="BK205"/>
      <c r="BL205"/>
      <c r="BM205"/>
      <c r="BN205"/>
      <c r="BO205"/>
      <c r="BP205"/>
      <c r="BQ205"/>
      <c r="BR205"/>
      <c r="BS205"/>
      <c r="BT205"/>
      <c r="BU205"/>
      <c r="BV205"/>
      <c r="BW205"/>
      <c r="BX205"/>
      <c r="BY205"/>
      <c r="BZ205"/>
      <c r="CA205"/>
      <c r="CB205"/>
      <c r="CC205"/>
      <c r="CD205"/>
      <c r="CE205"/>
      <c r="CF205"/>
      <c r="CG205"/>
      <c r="CH205"/>
      <c r="CI205"/>
      <c r="CJ205"/>
      <c r="CK205"/>
      <c r="CL205"/>
      <c r="CM205"/>
      <c r="CN205"/>
      <c r="CO205"/>
      <c r="CP205"/>
      <c r="CQ205"/>
      <c r="CR205"/>
      <c r="CS205"/>
      <c r="CT205"/>
      <c r="CU205"/>
      <c r="CV205"/>
      <c r="CW205"/>
      <c r="CX205"/>
      <c r="CY205"/>
      <c r="CZ205"/>
      <c r="DA205"/>
      <c r="DB205"/>
      <c r="DC205"/>
      <c r="DD205"/>
      <c r="DE205"/>
      <c r="DF205"/>
      <c r="DG205"/>
    </row>
    <row r="206" spans="12:111" x14ac:dyDescent="0.25">
      <c r="L206"/>
      <c r="M206"/>
      <c r="N206"/>
      <c r="O206"/>
      <c r="P206"/>
      <c r="Q206"/>
      <c r="R206"/>
      <c r="S206"/>
      <c r="T206"/>
      <c r="U206"/>
      <c r="V206"/>
      <c r="W206"/>
      <c r="X206"/>
      <c r="Y206"/>
      <c r="Z206"/>
      <c r="AA206"/>
      <c r="AB206"/>
      <c r="AC206"/>
      <c r="AD206"/>
      <c r="AE206"/>
      <c r="AF206"/>
      <c r="AG206"/>
      <c r="AH206"/>
      <c r="AI206"/>
      <c r="AJ206"/>
      <c r="AK206"/>
      <c r="AL206"/>
      <c r="AM206"/>
      <c r="AN206"/>
      <c r="AO206"/>
      <c r="AP206"/>
      <c r="AQ206"/>
      <c r="AR206"/>
      <c r="AS206"/>
      <c r="AT206"/>
      <c r="AU206"/>
      <c r="AV206"/>
      <c r="AW206"/>
      <c r="AX206"/>
      <c r="AY206"/>
      <c r="AZ206"/>
      <c r="BA206"/>
      <c r="BB206"/>
      <c r="BC206"/>
      <c r="BD206"/>
      <c r="BE206"/>
      <c r="BF206"/>
      <c r="BG206"/>
      <c r="BH206"/>
      <c r="BI206"/>
      <c r="BJ206"/>
      <c r="BK206"/>
      <c r="BL206"/>
      <c r="BM206"/>
      <c r="BN206"/>
      <c r="BO206"/>
      <c r="BP206"/>
      <c r="BQ206"/>
      <c r="BR206"/>
      <c r="BS206"/>
      <c r="BT206"/>
      <c r="BU206"/>
      <c r="BV206"/>
      <c r="BW206"/>
      <c r="BX206"/>
      <c r="BY206"/>
      <c r="BZ206"/>
      <c r="CA206"/>
      <c r="CB206"/>
      <c r="CC206"/>
      <c r="CD206"/>
      <c r="CE206"/>
      <c r="CF206"/>
      <c r="CG206"/>
      <c r="CH206"/>
      <c r="CI206"/>
      <c r="CJ206"/>
      <c r="CK206"/>
      <c r="CL206"/>
      <c r="CM206"/>
      <c r="CN206"/>
      <c r="CO206"/>
      <c r="CP206"/>
      <c r="CQ206"/>
      <c r="CR206"/>
      <c r="CS206"/>
      <c r="CT206"/>
      <c r="CU206"/>
      <c r="CV206"/>
      <c r="CW206"/>
      <c r="CX206"/>
      <c r="CY206"/>
      <c r="CZ206"/>
      <c r="DA206"/>
      <c r="DB206"/>
      <c r="DC206"/>
      <c r="DD206"/>
      <c r="DE206"/>
      <c r="DF206"/>
      <c r="DG206"/>
    </row>
    <row r="207" spans="12:111" x14ac:dyDescent="0.25">
      <c r="L207"/>
      <c r="M207"/>
      <c r="N207"/>
      <c r="O207"/>
      <c r="P207"/>
      <c r="Q207"/>
      <c r="R207"/>
      <c r="S207"/>
      <c r="T207"/>
      <c r="U207"/>
      <c r="V207"/>
      <c r="W207"/>
      <c r="X207"/>
      <c r="Y207"/>
      <c r="Z207"/>
      <c r="AA207"/>
      <c r="AB207"/>
      <c r="AC207"/>
      <c r="AD207"/>
      <c r="AE207"/>
      <c r="AF207"/>
      <c r="AG207"/>
      <c r="AH207"/>
      <c r="AI207"/>
      <c r="AJ207"/>
      <c r="AK207"/>
      <c r="AL207"/>
      <c r="AM207"/>
      <c r="AN207"/>
      <c r="AO207"/>
      <c r="AP207"/>
      <c r="AQ207"/>
      <c r="AR207"/>
      <c r="AS207"/>
      <c r="AT207"/>
      <c r="AU207"/>
      <c r="AV207"/>
      <c r="AW207"/>
      <c r="AX207"/>
      <c r="AY207"/>
      <c r="AZ207"/>
      <c r="BA207"/>
      <c r="BB207"/>
      <c r="BC207"/>
      <c r="BD207"/>
      <c r="BE207"/>
      <c r="BF207"/>
      <c r="BG207"/>
      <c r="BH207"/>
      <c r="BI207"/>
      <c r="BJ207"/>
      <c r="BK207"/>
      <c r="BL207"/>
      <c r="BM207"/>
      <c r="BN207"/>
      <c r="BO207"/>
      <c r="BP207"/>
      <c r="BQ207"/>
      <c r="BR207"/>
      <c r="BS207"/>
      <c r="BT207"/>
      <c r="BU207"/>
      <c r="BV207"/>
      <c r="BW207"/>
      <c r="BX207"/>
      <c r="BY207"/>
      <c r="BZ207"/>
      <c r="CA207"/>
      <c r="CB207"/>
      <c r="CC207"/>
      <c r="CD207"/>
      <c r="CE207"/>
      <c r="CF207"/>
      <c r="CG207"/>
      <c r="CH207"/>
      <c r="CI207"/>
      <c r="CJ207"/>
      <c r="CK207"/>
      <c r="CL207"/>
      <c r="CM207"/>
      <c r="CN207"/>
      <c r="CO207"/>
      <c r="CP207"/>
      <c r="CQ207"/>
      <c r="CR207"/>
      <c r="CS207"/>
      <c r="CT207"/>
      <c r="CU207"/>
      <c r="CV207"/>
      <c r="CW207"/>
      <c r="CX207"/>
      <c r="CY207"/>
      <c r="CZ207"/>
      <c r="DA207"/>
      <c r="DB207"/>
      <c r="DC207"/>
      <c r="DD207"/>
      <c r="DE207"/>
      <c r="DF207"/>
      <c r="DG207"/>
    </row>
    <row r="208" spans="12:111" x14ac:dyDescent="0.25">
      <c r="L208"/>
      <c r="M208"/>
      <c r="N208"/>
      <c r="O208"/>
      <c r="P208"/>
      <c r="Q208"/>
      <c r="R208"/>
      <c r="S208"/>
      <c r="T208"/>
      <c r="U208"/>
      <c r="V208"/>
      <c r="W208"/>
      <c r="X208"/>
      <c r="Y208"/>
      <c r="Z208"/>
      <c r="AA208"/>
      <c r="AB208"/>
      <c r="AC208"/>
      <c r="AD208"/>
      <c r="AE208"/>
      <c r="AF208"/>
      <c r="AG208"/>
      <c r="AH208"/>
      <c r="AI208"/>
      <c r="AJ208"/>
      <c r="AK208"/>
      <c r="AL208"/>
      <c r="AM208"/>
      <c r="AN208"/>
      <c r="AO208"/>
      <c r="AP208"/>
      <c r="AQ208"/>
      <c r="AR208"/>
      <c r="AS208"/>
      <c r="AT208"/>
      <c r="AU208"/>
      <c r="AV208"/>
      <c r="AW208"/>
      <c r="AX208"/>
      <c r="AY208"/>
      <c r="AZ208"/>
      <c r="BA208"/>
      <c r="BB208"/>
      <c r="BC208"/>
      <c r="BD208"/>
      <c r="BE208"/>
      <c r="BF208"/>
      <c r="BG208"/>
      <c r="BH208"/>
      <c r="BI208"/>
      <c r="BJ208"/>
      <c r="BK208"/>
      <c r="BL208"/>
      <c r="BM208"/>
      <c r="BN208"/>
      <c r="BO208"/>
      <c r="BP208"/>
      <c r="BQ208"/>
      <c r="BR208"/>
      <c r="BS208"/>
      <c r="BT208"/>
      <c r="BU208"/>
      <c r="BV208"/>
      <c r="BW208"/>
      <c r="BX208"/>
      <c r="BY208"/>
      <c r="BZ208"/>
      <c r="CA208"/>
      <c r="CB208"/>
      <c r="CC208"/>
      <c r="CD208"/>
      <c r="CE208"/>
      <c r="CF208"/>
      <c r="CG208"/>
      <c r="CH208"/>
      <c r="CI208"/>
      <c r="CJ208"/>
      <c r="CK208"/>
      <c r="CL208"/>
      <c r="CM208"/>
      <c r="CN208"/>
      <c r="CO208"/>
      <c r="CP208"/>
      <c r="CQ208"/>
      <c r="CR208"/>
      <c r="CS208"/>
      <c r="CT208"/>
      <c r="CU208"/>
      <c r="CV208"/>
      <c r="CW208"/>
      <c r="CX208"/>
      <c r="CY208"/>
      <c r="CZ208"/>
      <c r="DA208"/>
      <c r="DB208"/>
      <c r="DC208"/>
      <c r="DD208"/>
      <c r="DE208"/>
      <c r="DF208"/>
      <c r="DG208"/>
    </row>
    <row r="209" spans="12:111" x14ac:dyDescent="0.25">
      <c r="L209"/>
      <c r="M209"/>
      <c r="N209"/>
      <c r="O209"/>
      <c r="P209"/>
      <c r="Q209"/>
      <c r="R209"/>
      <c r="S209"/>
      <c r="T209"/>
      <c r="U209"/>
      <c r="V209"/>
      <c r="W209"/>
      <c r="X209"/>
      <c r="Y209"/>
      <c r="Z209"/>
      <c r="AA209"/>
      <c r="AB209"/>
      <c r="AC209"/>
      <c r="AD209"/>
      <c r="AE209"/>
      <c r="AF209"/>
      <c r="AG209"/>
      <c r="AH209"/>
      <c r="AI209"/>
      <c r="AJ209"/>
      <c r="AK209"/>
      <c r="AL209"/>
      <c r="AM209"/>
      <c r="AN209"/>
      <c r="AO209"/>
      <c r="AP209"/>
      <c r="AQ209"/>
      <c r="AR209"/>
      <c r="AS209"/>
      <c r="AT209"/>
      <c r="AU209"/>
      <c r="AV209"/>
      <c r="AW209"/>
      <c r="AX209"/>
      <c r="AY209"/>
      <c r="AZ209"/>
      <c r="BA209"/>
      <c r="BB209"/>
      <c r="BC209"/>
      <c r="BD209"/>
      <c r="BE209"/>
      <c r="BF209"/>
      <c r="BG209"/>
      <c r="BH209"/>
      <c r="BI209"/>
      <c r="BJ209"/>
      <c r="BK209"/>
      <c r="BL209"/>
      <c r="BM209"/>
      <c r="BN209"/>
      <c r="BO209"/>
      <c r="BP209"/>
      <c r="BQ209"/>
      <c r="BR209"/>
      <c r="BS209"/>
      <c r="BT209"/>
      <c r="BU209"/>
      <c r="BV209"/>
      <c r="BW209"/>
      <c r="BX209"/>
      <c r="BY209"/>
      <c r="BZ209"/>
      <c r="CA209"/>
      <c r="CB209"/>
      <c r="CC209"/>
      <c r="CD209"/>
      <c r="CE209"/>
      <c r="CF209"/>
      <c r="CG209"/>
      <c r="CH209"/>
      <c r="CI209"/>
      <c r="CJ209"/>
      <c r="CK209"/>
      <c r="CL209"/>
      <c r="CM209"/>
      <c r="CN209"/>
      <c r="CO209"/>
      <c r="CP209"/>
      <c r="CQ209"/>
      <c r="CR209"/>
      <c r="CS209"/>
      <c r="CT209"/>
      <c r="CU209"/>
      <c r="CV209"/>
      <c r="CW209"/>
      <c r="CX209"/>
      <c r="CY209"/>
      <c r="CZ209"/>
      <c r="DA209"/>
      <c r="DB209"/>
      <c r="DC209"/>
      <c r="DD209"/>
      <c r="DE209"/>
      <c r="DF209"/>
      <c r="DG209"/>
    </row>
    <row r="210" spans="12:111" x14ac:dyDescent="0.25">
      <c r="L210"/>
      <c r="M210"/>
      <c r="N210"/>
      <c r="O210"/>
      <c r="P210"/>
      <c r="Q210"/>
      <c r="R210"/>
      <c r="S210"/>
      <c r="T210"/>
      <c r="U210"/>
      <c r="V210"/>
      <c r="W210"/>
      <c r="X210"/>
      <c r="Y210"/>
      <c r="Z210"/>
      <c r="AA210"/>
      <c r="AB210"/>
      <c r="AC210"/>
      <c r="AD210"/>
      <c r="AE210"/>
      <c r="AF210"/>
      <c r="AG210"/>
      <c r="AH210"/>
      <c r="AI210"/>
      <c r="AJ210"/>
      <c r="AK210"/>
      <c r="AL210"/>
      <c r="AM210"/>
      <c r="AN210"/>
      <c r="AO210"/>
      <c r="AP210"/>
      <c r="AQ210"/>
      <c r="AR210"/>
      <c r="AS210"/>
      <c r="AT210"/>
      <c r="AU210"/>
      <c r="AV210"/>
      <c r="AW210"/>
      <c r="AX210"/>
      <c r="AY210"/>
      <c r="AZ210"/>
      <c r="BA210"/>
      <c r="BB210"/>
      <c r="BC210"/>
      <c r="BD210"/>
      <c r="BE210"/>
      <c r="BF210"/>
      <c r="BG210"/>
      <c r="BH210"/>
      <c r="BI210"/>
      <c r="BJ210"/>
      <c r="BK210"/>
      <c r="BL210"/>
      <c r="BM210"/>
      <c r="BN210"/>
      <c r="BO210"/>
      <c r="BP210"/>
      <c r="BQ210"/>
      <c r="BR210"/>
      <c r="BS210"/>
      <c r="BT210"/>
      <c r="BU210"/>
      <c r="BV210"/>
      <c r="BW210"/>
      <c r="BX210"/>
      <c r="BY210"/>
      <c r="BZ210"/>
      <c r="CA210"/>
      <c r="CB210"/>
      <c r="CC210"/>
      <c r="CD210"/>
      <c r="CE210"/>
      <c r="CF210"/>
      <c r="CG210"/>
      <c r="CH210"/>
      <c r="CI210"/>
      <c r="CJ210"/>
      <c r="CK210"/>
      <c r="CL210"/>
      <c r="CM210"/>
      <c r="CN210"/>
      <c r="CO210"/>
      <c r="CP210"/>
      <c r="CQ210"/>
      <c r="CR210"/>
      <c r="CS210"/>
      <c r="CT210"/>
      <c r="CU210"/>
      <c r="CV210"/>
      <c r="CW210"/>
      <c r="CX210"/>
      <c r="CY210"/>
      <c r="CZ210"/>
      <c r="DA210"/>
      <c r="DB210"/>
      <c r="DC210"/>
      <c r="DD210"/>
      <c r="DE210"/>
      <c r="DF210"/>
      <c r="DG210"/>
    </row>
    <row r="211" spans="12:111" x14ac:dyDescent="0.25">
      <c r="L211"/>
      <c r="M211"/>
      <c r="N211"/>
      <c r="O211"/>
      <c r="P211"/>
      <c r="Q211"/>
      <c r="R211"/>
      <c r="S211"/>
      <c r="T211"/>
      <c r="U211"/>
      <c r="V211"/>
      <c r="W211"/>
      <c r="X211"/>
      <c r="Y211"/>
      <c r="Z211"/>
      <c r="AA211"/>
      <c r="AB211"/>
      <c r="AC211"/>
      <c r="AD211"/>
      <c r="AE211"/>
      <c r="AF211"/>
      <c r="AG211"/>
      <c r="AH211"/>
      <c r="AI211"/>
      <c r="AJ211"/>
      <c r="AK211"/>
      <c r="AL211"/>
      <c r="AM211"/>
      <c r="AN211"/>
      <c r="AO211"/>
      <c r="AP211"/>
      <c r="AQ211"/>
      <c r="AR211"/>
      <c r="AS211"/>
      <c r="AT211"/>
      <c r="AU211"/>
      <c r="AV211"/>
      <c r="AW211"/>
      <c r="AX211"/>
      <c r="AY211"/>
      <c r="AZ211"/>
      <c r="BA211"/>
      <c r="BB211"/>
      <c r="BC211"/>
      <c r="BD211"/>
      <c r="BE211"/>
      <c r="BF211"/>
      <c r="BG211"/>
      <c r="BH211"/>
      <c r="BI211"/>
      <c r="BJ211"/>
      <c r="BK211"/>
      <c r="BL211"/>
      <c r="BM211"/>
      <c r="BN211"/>
      <c r="BO211"/>
      <c r="BP211"/>
      <c r="BQ211"/>
      <c r="BR211"/>
      <c r="BS211"/>
      <c r="BT211"/>
      <c r="BU211"/>
      <c r="BV211"/>
      <c r="BW211"/>
      <c r="BX211"/>
      <c r="BY211"/>
      <c r="BZ211"/>
      <c r="CA211"/>
      <c r="CB211"/>
      <c r="CC211"/>
      <c r="CD211"/>
      <c r="CE211"/>
      <c r="CF211"/>
      <c r="CG211"/>
      <c r="CH211"/>
      <c r="CI211"/>
      <c r="CJ211"/>
      <c r="CK211"/>
      <c r="CL211"/>
      <c r="CM211"/>
      <c r="CN211"/>
      <c r="CO211"/>
      <c r="CP211"/>
      <c r="CQ211"/>
      <c r="CR211"/>
      <c r="CS211"/>
      <c r="CT211"/>
      <c r="CU211"/>
      <c r="CV211"/>
      <c r="CW211"/>
      <c r="CX211"/>
      <c r="CY211"/>
      <c r="CZ211"/>
      <c r="DA211"/>
      <c r="DB211"/>
      <c r="DC211"/>
      <c r="DD211"/>
      <c r="DE211"/>
      <c r="DF211"/>
      <c r="DG211"/>
    </row>
    <row r="212" spans="12:111" x14ac:dyDescent="0.25">
      <c r="L212"/>
      <c r="M212"/>
      <c r="N212"/>
      <c r="O212"/>
      <c r="P212"/>
      <c r="Q212"/>
      <c r="R212"/>
      <c r="S212"/>
      <c r="T212"/>
      <c r="U212"/>
      <c r="V212"/>
      <c r="W212"/>
      <c r="X212"/>
      <c r="Y212"/>
      <c r="Z212"/>
      <c r="AA212"/>
      <c r="AB212"/>
      <c r="AC212"/>
      <c r="AD212"/>
      <c r="AE212"/>
      <c r="AF212"/>
      <c r="AG212"/>
      <c r="AH212"/>
      <c r="AI212"/>
      <c r="AJ212"/>
      <c r="AK212"/>
      <c r="AL212"/>
      <c r="AM212"/>
      <c r="AN212"/>
      <c r="AO212"/>
      <c r="AP212"/>
      <c r="AQ212"/>
      <c r="AR212"/>
      <c r="AS212"/>
      <c r="AT212"/>
      <c r="AU212"/>
      <c r="AV212"/>
      <c r="AW212"/>
      <c r="AX212"/>
      <c r="AY212"/>
      <c r="AZ212"/>
      <c r="BA212"/>
      <c r="BB212"/>
      <c r="BC212"/>
      <c r="BD212"/>
      <c r="BE212"/>
      <c r="BF212"/>
      <c r="BG212"/>
      <c r="BH212"/>
      <c r="BI212"/>
      <c r="BJ212"/>
      <c r="BK212"/>
      <c r="BL212"/>
      <c r="BM212"/>
      <c r="BN212"/>
      <c r="BO212"/>
      <c r="BP212"/>
      <c r="BQ212"/>
      <c r="BR212"/>
      <c r="BS212"/>
      <c r="BT212"/>
      <c r="BU212"/>
      <c r="BV212"/>
      <c r="BW212"/>
      <c r="BX212"/>
      <c r="BY212"/>
      <c r="BZ212"/>
      <c r="CA212"/>
      <c r="CB212"/>
      <c r="CC212"/>
      <c r="CD212"/>
      <c r="CE212"/>
      <c r="CF212"/>
      <c r="CG212"/>
      <c r="CH212"/>
      <c r="CI212"/>
      <c r="CJ212"/>
      <c r="CK212"/>
      <c r="CL212"/>
      <c r="CM212"/>
      <c r="CN212"/>
      <c r="CO212"/>
      <c r="CP212"/>
      <c r="CQ212"/>
      <c r="CR212"/>
      <c r="CS212"/>
      <c r="CT212"/>
      <c r="CU212"/>
      <c r="CV212"/>
      <c r="CW212"/>
      <c r="CX212"/>
      <c r="CY212"/>
      <c r="CZ212"/>
      <c r="DA212"/>
      <c r="DB212"/>
      <c r="DC212"/>
      <c r="DD212"/>
      <c r="DE212"/>
      <c r="DF212"/>
      <c r="DG212"/>
    </row>
    <row r="213" spans="12:111" x14ac:dyDescent="0.25">
      <c r="L213"/>
      <c r="M213"/>
      <c r="N213"/>
      <c r="O213"/>
      <c r="P213"/>
      <c r="Q213"/>
      <c r="R213"/>
      <c r="S213"/>
      <c r="T213"/>
      <c r="U213"/>
      <c r="V213"/>
      <c r="W213"/>
      <c r="X213"/>
      <c r="Y213"/>
      <c r="Z213"/>
      <c r="AA213"/>
      <c r="AB213"/>
      <c r="AC213"/>
      <c r="AD213"/>
      <c r="AE213"/>
      <c r="AF213"/>
      <c r="AG213"/>
      <c r="AH213"/>
      <c r="AI213"/>
      <c r="AJ213"/>
      <c r="AK213"/>
      <c r="AL213"/>
      <c r="AM213"/>
      <c r="AN213"/>
      <c r="AO213"/>
      <c r="AP213"/>
      <c r="AQ213"/>
      <c r="AR213"/>
      <c r="AS213"/>
      <c r="AT213"/>
      <c r="AU213"/>
      <c r="AV213"/>
      <c r="AW213"/>
      <c r="AX213"/>
      <c r="AY213"/>
      <c r="AZ213"/>
      <c r="BA213"/>
      <c r="BB213"/>
      <c r="BC213"/>
      <c r="BD213"/>
      <c r="BE213"/>
      <c r="BF213"/>
      <c r="BG213"/>
      <c r="BH213"/>
      <c r="BI213"/>
      <c r="BJ213"/>
      <c r="BK213"/>
      <c r="BL213"/>
      <c r="BM213"/>
      <c r="BN213"/>
      <c r="BO213"/>
      <c r="BP213"/>
      <c r="BQ213"/>
      <c r="BR213"/>
      <c r="BS213"/>
      <c r="BT213"/>
      <c r="BU213"/>
      <c r="BV213"/>
      <c r="BW213"/>
      <c r="BX213"/>
      <c r="BY213"/>
      <c r="BZ213"/>
      <c r="CA213"/>
      <c r="CB213"/>
      <c r="CC213"/>
      <c r="CD213"/>
      <c r="CE213"/>
      <c r="CF213"/>
      <c r="CG213"/>
      <c r="CH213"/>
      <c r="CI213"/>
      <c r="CJ213"/>
      <c r="CK213"/>
      <c r="CL213"/>
      <c r="CM213"/>
      <c r="CN213"/>
      <c r="CO213"/>
      <c r="CP213"/>
      <c r="CQ213"/>
      <c r="CR213"/>
      <c r="CS213"/>
      <c r="CT213"/>
      <c r="CU213"/>
      <c r="CV213"/>
      <c r="CW213"/>
      <c r="CX213"/>
      <c r="CY213"/>
      <c r="CZ213"/>
      <c r="DA213"/>
      <c r="DB213"/>
      <c r="DC213"/>
      <c r="DD213"/>
      <c r="DE213"/>
      <c r="DF213"/>
      <c r="DG213"/>
    </row>
    <row r="214" spans="12:111" x14ac:dyDescent="0.25">
      <c r="L214"/>
      <c r="M214"/>
      <c r="N214"/>
      <c r="O214"/>
      <c r="P214"/>
      <c r="Q214"/>
      <c r="R214"/>
      <c r="S214"/>
      <c r="T214"/>
      <c r="U214"/>
      <c r="V214"/>
      <c r="W214"/>
      <c r="X214"/>
      <c r="Y214"/>
      <c r="Z214"/>
      <c r="AA214"/>
      <c r="AB214"/>
      <c r="AC214"/>
      <c r="AD214"/>
      <c r="AE214"/>
      <c r="AF214"/>
      <c r="AG214"/>
      <c r="AH214"/>
      <c r="AI214"/>
      <c r="AJ214"/>
      <c r="AK214"/>
      <c r="AL214"/>
      <c r="AM214"/>
      <c r="AN214"/>
      <c r="AO214"/>
      <c r="AP214"/>
      <c r="AQ214"/>
      <c r="AR214"/>
      <c r="AS214"/>
      <c r="AT214"/>
      <c r="AU214"/>
      <c r="AV214"/>
      <c r="AW214"/>
      <c r="AX214"/>
      <c r="AY214"/>
      <c r="AZ214"/>
      <c r="BA214"/>
      <c r="BB214"/>
      <c r="BC214"/>
      <c r="BD214"/>
      <c r="BE214"/>
      <c r="BF214"/>
      <c r="BG214"/>
      <c r="BH214"/>
      <c r="BI214"/>
      <c r="BJ214"/>
      <c r="BK214"/>
      <c r="BL214"/>
      <c r="BM214"/>
      <c r="BN214"/>
      <c r="BO214"/>
      <c r="BP214"/>
      <c r="BQ214"/>
      <c r="BR214"/>
      <c r="BS214"/>
      <c r="BT214"/>
      <c r="BU214"/>
      <c r="BV214"/>
      <c r="BW214"/>
      <c r="BX214"/>
      <c r="BY214"/>
      <c r="BZ214"/>
      <c r="CA214"/>
      <c r="CB214"/>
      <c r="CC214"/>
      <c r="CD214"/>
      <c r="CE214"/>
      <c r="CF214"/>
      <c r="CG214"/>
      <c r="CH214"/>
      <c r="CI214"/>
      <c r="CJ214"/>
      <c r="CK214"/>
      <c r="CL214"/>
      <c r="CM214"/>
      <c r="CN214"/>
      <c r="CO214"/>
      <c r="CP214"/>
      <c r="CQ214"/>
      <c r="CR214"/>
      <c r="CS214"/>
      <c r="CT214"/>
      <c r="CU214"/>
      <c r="CV214"/>
      <c r="CW214"/>
      <c r="CX214"/>
      <c r="CY214"/>
      <c r="CZ214"/>
      <c r="DA214"/>
      <c r="DB214"/>
      <c r="DC214"/>
      <c r="DD214"/>
      <c r="DE214"/>
      <c r="DF214"/>
      <c r="DG214"/>
    </row>
    <row r="215" spans="12:111" x14ac:dyDescent="0.25">
      <c r="L215"/>
      <c r="M215"/>
      <c r="N215"/>
      <c r="O215"/>
      <c r="P215"/>
      <c r="Q215"/>
      <c r="R215"/>
      <c r="S215"/>
      <c r="T215"/>
      <c r="U215"/>
      <c r="V215"/>
      <c r="W215"/>
      <c r="X215"/>
      <c r="Y215"/>
      <c r="Z215"/>
      <c r="AA215"/>
      <c r="AB215"/>
      <c r="AC215"/>
      <c r="AD215"/>
      <c r="AE215"/>
      <c r="AF215"/>
      <c r="AG215"/>
      <c r="AH215"/>
      <c r="AI215"/>
      <c r="AJ215"/>
      <c r="AK215"/>
      <c r="AL215"/>
      <c r="AM215"/>
      <c r="AN215"/>
      <c r="AO215"/>
      <c r="AP215"/>
      <c r="AQ215"/>
      <c r="AR215"/>
      <c r="AS215"/>
      <c r="AT215"/>
      <c r="AU215"/>
      <c r="AV215"/>
      <c r="AW215"/>
      <c r="AX215"/>
      <c r="AY215"/>
      <c r="AZ215"/>
      <c r="BA215"/>
      <c r="BB215"/>
      <c r="BC215"/>
      <c r="BD215"/>
      <c r="BE215"/>
      <c r="BF215"/>
      <c r="BG215"/>
      <c r="BH215"/>
      <c r="BI215"/>
      <c r="BJ215"/>
      <c r="BK215"/>
      <c r="BL215"/>
      <c r="BM215"/>
      <c r="BN215"/>
      <c r="BO215"/>
      <c r="BP215"/>
      <c r="BQ215"/>
      <c r="BR215"/>
      <c r="BS215"/>
      <c r="BT215"/>
      <c r="BU215"/>
      <c r="BV215"/>
      <c r="BW215"/>
      <c r="BX215"/>
      <c r="BY215"/>
      <c r="BZ215"/>
      <c r="CA215"/>
      <c r="CB215"/>
      <c r="CC215"/>
      <c r="CD215"/>
      <c r="CE215"/>
      <c r="CF215"/>
      <c r="CG215"/>
      <c r="CH215"/>
      <c r="CI215"/>
      <c r="CJ215"/>
      <c r="CK215"/>
      <c r="CL215"/>
      <c r="CM215"/>
      <c r="CN215"/>
      <c r="CO215"/>
      <c r="CP215"/>
      <c r="CQ215"/>
      <c r="CR215"/>
      <c r="CS215"/>
      <c r="CT215"/>
      <c r="CU215"/>
      <c r="CV215"/>
      <c r="CW215"/>
      <c r="CX215"/>
      <c r="CY215"/>
      <c r="CZ215"/>
      <c r="DA215"/>
      <c r="DB215"/>
      <c r="DC215"/>
      <c r="DD215"/>
      <c r="DE215"/>
      <c r="DF215"/>
      <c r="DG215"/>
    </row>
    <row r="216" spans="12:111" x14ac:dyDescent="0.25">
      <c r="L216"/>
      <c r="M216"/>
      <c r="N216"/>
      <c r="O216"/>
      <c r="P216"/>
      <c r="Q216"/>
      <c r="R216"/>
      <c r="S216"/>
      <c r="T216"/>
      <c r="U216"/>
      <c r="V216"/>
      <c r="W216"/>
      <c r="X216"/>
      <c r="Y216"/>
      <c r="Z216"/>
      <c r="AA216"/>
      <c r="AB216"/>
      <c r="AC216"/>
      <c r="AD216"/>
      <c r="AE216"/>
      <c r="AF216"/>
      <c r="AG216"/>
      <c r="AH216"/>
      <c r="AI216"/>
      <c r="AJ216"/>
      <c r="AK216"/>
      <c r="AL216"/>
      <c r="AM216"/>
      <c r="AN216"/>
      <c r="AO216"/>
      <c r="AP216"/>
      <c r="AQ216"/>
      <c r="AR216"/>
      <c r="AS216"/>
      <c r="AT216"/>
      <c r="AU216"/>
      <c r="AV216"/>
      <c r="AW216"/>
      <c r="AX216"/>
      <c r="AY216"/>
      <c r="AZ216"/>
      <c r="BA216"/>
      <c r="BB216"/>
      <c r="BC216"/>
      <c r="BD216"/>
      <c r="BE216"/>
      <c r="BF216"/>
      <c r="BG216"/>
      <c r="BH216"/>
      <c r="BI216"/>
      <c r="BJ216"/>
      <c r="BK216"/>
      <c r="BL216"/>
      <c r="BM216"/>
      <c r="BN216"/>
      <c r="BO216"/>
      <c r="BP216"/>
      <c r="BQ216"/>
      <c r="BR216"/>
      <c r="BS216"/>
      <c r="BT216"/>
      <c r="BU216"/>
      <c r="BV216"/>
      <c r="BW216"/>
      <c r="BX216"/>
      <c r="BY216"/>
      <c r="BZ216"/>
      <c r="CA216"/>
      <c r="CB216"/>
      <c r="CC216"/>
      <c r="CD216"/>
      <c r="CE216"/>
      <c r="CF216"/>
      <c r="CG216"/>
      <c r="CH216"/>
      <c r="CI216"/>
      <c r="CJ216"/>
      <c r="CK216"/>
      <c r="CL216"/>
      <c r="CM216"/>
      <c r="CN216"/>
      <c r="CO216"/>
      <c r="CP216"/>
      <c r="CQ216"/>
      <c r="CR216"/>
      <c r="CS216"/>
      <c r="CT216"/>
      <c r="CU216"/>
      <c r="CV216"/>
      <c r="CW216"/>
      <c r="CX216"/>
      <c r="CY216"/>
      <c r="CZ216"/>
      <c r="DA216"/>
      <c r="DB216"/>
      <c r="DC216"/>
      <c r="DD216"/>
      <c r="DE216"/>
      <c r="DF216"/>
      <c r="DG216"/>
    </row>
    <row r="217" spans="12:111" x14ac:dyDescent="0.25">
      <c r="L217"/>
      <c r="M217"/>
      <c r="N217"/>
      <c r="O217"/>
      <c r="P217"/>
      <c r="Q217"/>
      <c r="R217"/>
      <c r="S217"/>
      <c r="T217"/>
      <c r="U217"/>
      <c r="V217"/>
      <c r="W217"/>
      <c r="X217"/>
      <c r="Y217"/>
      <c r="Z217"/>
      <c r="AA217"/>
      <c r="AB217"/>
      <c r="AC217"/>
      <c r="AD217"/>
      <c r="AE217"/>
      <c r="AF217"/>
      <c r="AG217"/>
      <c r="AH217"/>
      <c r="AI217"/>
      <c r="AJ217"/>
      <c r="AK217"/>
      <c r="AL217"/>
      <c r="AM217"/>
      <c r="AN217"/>
      <c r="AO217"/>
      <c r="AP217"/>
      <c r="AQ217"/>
      <c r="AR217"/>
      <c r="AS217"/>
      <c r="AT217"/>
      <c r="AU217"/>
      <c r="AV217"/>
      <c r="AW217"/>
      <c r="AX217"/>
      <c r="AY217"/>
      <c r="AZ217"/>
      <c r="BA217"/>
      <c r="BB217"/>
      <c r="BC217"/>
      <c r="BD217"/>
      <c r="BE217"/>
      <c r="BF217"/>
      <c r="BG217"/>
      <c r="BH217"/>
      <c r="BI217"/>
      <c r="BJ217"/>
      <c r="BK217"/>
      <c r="BL217"/>
      <c r="BM217"/>
      <c r="BN217"/>
      <c r="BO217"/>
      <c r="BP217"/>
      <c r="BQ217"/>
      <c r="BR217"/>
      <c r="BS217"/>
      <c r="BT217"/>
      <c r="BU217"/>
      <c r="BV217"/>
      <c r="BW217"/>
      <c r="BX217"/>
      <c r="BY217"/>
      <c r="BZ217"/>
      <c r="CA217"/>
      <c r="CB217"/>
      <c r="CC217"/>
      <c r="CD217"/>
      <c r="CE217"/>
      <c r="CF217"/>
      <c r="CG217"/>
      <c r="CH217"/>
      <c r="CI217"/>
      <c r="CJ217"/>
      <c r="CK217"/>
      <c r="CL217"/>
      <c r="CM217"/>
      <c r="CN217"/>
      <c r="CO217"/>
      <c r="CP217"/>
      <c r="CQ217"/>
      <c r="CR217"/>
      <c r="CS217"/>
      <c r="CT217"/>
      <c r="CU217"/>
      <c r="CV217"/>
      <c r="CW217"/>
      <c r="CX217"/>
      <c r="CY217"/>
      <c r="CZ217"/>
      <c r="DA217"/>
      <c r="DB217"/>
      <c r="DC217"/>
      <c r="DD217"/>
      <c r="DE217"/>
      <c r="DF217"/>
      <c r="DG217"/>
    </row>
    <row r="218" spans="12:111" x14ac:dyDescent="0.25">
      <c r="L218"/>
      <c r="M218"/>
      <c r="N218"/>
      <c r="O218"/>
      <c r="P218"/>
      <c r="Q218"/>
      <c r="R218"/>
      <c r="S218"/>
      <c r="T218"/>
      <c r="U218"/>
      <c r="V218"/>
      <c r="W218"/>
      <c r="X218"/>
      <c r="Y218"/>
      <c r="Z218"/>
      <c r="AA218"/>
      <c r="AB218"/>
      <c r="AC218"/>
      <c r="AD218"/>
      <c r="AE218"/>
      <c r="AF218"/>
      <c r="AG218"/>
      <c r="AH218"/>
      <c r="AI218"/>
      <c r="AJ218"/>
      <c r="AK218"/>
      <c r="AL218"/>
      <c r="AM218"/>
      <c r="AN218"/>
      <c r="AO218"/>
      <c r="AP218"/>
      <c r="AQ218"/>
      <c r="AR218"/>
      <c r="AS218"/>
      <c r="AT218"/>
      <c r="AU218"/>
      <c r="AV218"/>
      <c r="AW218"/>
      <c r="AX218"/>
      <c r="AY218"/>
      <c r="AZ218"/>
      <c r="BA218"/>
      <c r="BB218"/>
      <c r="BC218"/>
      <c r="BD218"/>
      <c r="BE218"/>
      <c r="BF218"/>
      <c r="BG218"/>
      <c r="BH218"/>
      <c r="BI218"/>
      <c r="BJ218"/>
      <c r="BK218"/>
      <c r="BL218"/>
      <c r="BM218"/>
      <c r="BN218"/>
      <c r="BO218"/>
      <c r="BP218"/>
      <c r="BQ218"/>
      <c r="BR218"/>
      <c r="BS218"/>
      <c r="BT218"/>
      <c r="BU218"/>
      <c r="BV218"/>
      <c r="BW218"/>
      <c r="BX218"/>
      <c r="BY218"/>
      <c r="BZ218"/>
      <c r="CA218"/>
      <c r="CB218"/>
      <c r="CC218"/>
      <c r="CD218"/>
      <c r="CE218"/>
      <c r="CF218"/>
      <c r="CG218"/>
      <c r="CH218"/>
      <c r="CI218"/>
      <c r="CJ218"/>
      <c r="CK218"/>
      <c r="CL218"/>
      <c r="CM218"/>
      <c r="CN218"/>
      <c r="CO218"/>
      <c r="CP218"/>
      <c r="CQ218"/>
      <c r="CR218"/>
      <c r="CS218"/>
      <c r="CT218"/>
      <c r="CU218"/>
      <c r="CV218"/>
      <c r="CW218"/>
      <c r="CX218"/>
      <c r="CY218"/>
      <c r="CZ218"/>
      <c r="DA218"/>
      <c r="DB218"/>
      <c r="DC218"/>
      <c r="DD218"/>
      <c r="DE218"/>
      <c r="DF218"/>
      <c r="DG218"/>
    </row>
    <row r="219" spans="12:111" x14ac:dyDescent="0.25">
      <c r="L219"/>
      <c r="M219"/>
      <c r="N219"/>
      <c r="O219"/>
      <c r="P219"/>
      <c r="Q219"/>
      <c r="R219"/>
      <c r="S219"/>
      <c r="T219"/>
      <c r="U219"/>
      <c r="V219"/>
      <c r="W219"/>
      <c r="X219"/>
      <c r="Y219"/>
      <c r="Z219"/>
      <c r="AA219"/>
      <c r="AB219"/>
      <c r="AC219"/>
      <c r="AD219"/>
      <c r="AE219"/>
      <c r="AF219"/>
      <c r="AG219"/>
      <c r="AH219"/>
      <c r="AI219"/>
      <c r="AJ219"/>
      <c r="AK219"/>
      <c r="AL219"/>
      <c r="AM219"/>
      <c r="AN219"/>
      <c r="AO219"/>
      <c r="AP219"/>
      <c r="AQ219"/>
      <c r="AR219"/>
      <c r="AS219"/>
      <c r="AT219"/>
      <c r="AU219"/>
      <c r="AV219"/>
      <c r="AW219"/>
      <c r="AX219"/>
      <c r="AY219"/>
      <c r="AZ219"/>
      <c r="BA219"/>
      <c r="BB219"/>
      <c r="BC219"/>
      <c r="BD219"/>
      <c r="BE219"/>
      <c r="BF219"/>
      <c r="BG219"/>
      <c r="BH219"/>
      <c r="BI219"/>
      <c r="BJ219"/>
      <c r="BK219"/>
      <c r="BL219"/>
      <c r="BM219"/>
      <c r="BN219"/>
      <c r="BO219"/>
      <c r="BP219"/>
      <c r="BQ219"/>
      <c r="BR219"/>
      <c r="BS219"/>
      <c r="BT219"/>
      <c r="BU219"/>
      <c r="BV219"/>
      <c r="BW219"/>
      <c r="BX219"/>
      <c r="BY219"/>
      <c r="BZ219"/>
      <c r="CA219"/>
      <c r="CB219"/>
      <c r="CC219"/>
      <c r="CD219"/>
      <c r="CE219"/>
      <c r="CF219"/>
      <c r="CG219"/>
      <c r="CH219"/>
      <c r="CI219"/>
      <c r="CJ219"/>
      <c r="CK219"/>
      <c r="CL219"/>
      <c r="CM219"/>
      <c r="CN219"/>
      <c r="CO219"/>
      <c r="CP219"/>
      <c r="CQ219"/>
      <c r="CR219"/>
      <c r="CS219"/>
      <c r="CT219"/>
      <c r="CU219"/>
      <c r="CV219"/>
      <c r="CW219"/>
      <c r="CX219"/>
      <c r="CY219"/>
      <c r="CZ219"/>
      <c r="DA219"/>
      <c r="DB219"/>
      <c r="DC219"/>
      <c r="DD219"/>
      <c r="DE219"/>
      <c r="DF219"/>
      <c r="DG219"/>
    </row>
    <row r="220" spans="12:111" x14ac:dyDescent="0.25">
      <c r="L220"/>
      <c r="M220"/>
      <c r="N220"/>
      <c r="O220"/>
      <c r="P220"/>
      <c r="Q220"/>
      <c r="R220"/>
      <c r="S220"/>
      <c r="T220"/>
      <c r="U220"/>
      <c r="V220"/>
      <c r="W220"/>
      <c r="X220"/>
      <c r="Y220"/>
      <c r="Z220"/>
      <c r="AA220"/>
      <c r="AB220"/>
      <c r="AC220"/>
      <c r="AD220"/>
      <c r="AE220"/>
      <c r="AF220"/>
      <c r="AG220"/>
      <c r="AH220"/>
      <c r="AI220"/>
      <c r="AJ220"/>
      <c r="AK220"/>
      <c r="AL220"/>
      <c r="AM220"/>
      <c r="AN220"/>
      <c r="AO220"/>
      <c r="AP220"/>
      <c r="AQ220"/>
      <c r="AR220"/>
      <c r="AS220"/>
      <c r="AT220"/>
      <c r="AU220"/>
      <c r="AV220"/>
      <c r="AW220"/>
      <c r="AX220"/>
      <c r="AY220"/>
      <c r="AZ220"/>
      <c r="BA220"/>
      <c r="BB220"/>
      <c r="BC220"/>
      <c r="BD220"/>
      <c r="BE220"/>
      <c r="BF220"/>
      <c r="BG220"/>
      <c r="BH220"/>
      <c r="BI220"/>
      <c r="BJ220"/>
      <c r="BK220"/>
      <c r="BL220"/>
      <c r="BM220"/>
      <c r="BN220"/>
      <c r="BO220"/>
      <c r="BP220"/>
      <c r="BQ220"/>
      <c r="BR220"/>
      <c r="BS220"/>
      <c r="BT220"/>
      <c r="BU220"/>
      <c r="BV220"/>
      <c r="BW220"/>
      <c r="BX220"/>
      <c r="BY220"/>
      <c r="BZ220"/>
      <c r="CA220"/>
      <c r="CB220"/>
      <c r="CC220"/>
      <c r="CD220"/>
      <c r="CE220"/>
      <c r="CF220"/>
      <c r="CG220"/>
      <c r="CH220"/>
      <c r="CI220"/>
      <c r="CJ220"/>
      <c r="CK220"/>
      <c r="CL220"/>
      <c r="CM220"/>
      <c r="CN220"/>
      <c r="CO220"/>
      <c r="CP220"/>
      <c r="CQ220"/>
      <c r="CR220"/>
      <c r="CS220"/>
      <c r="CT220"/>
      <c r="CU220"/>
      <c r="CV220"/>
      <c r="CW220"/>
      <c r="CX220"/>
      <c r="CY220"/>
      <c r="CZ220"/>
      <c r="DA220"/>
      <c r="DB220"/>
      <c r="DC220"/>
      <c r="DD220"/>
      <c r="DE220"/>
      <c r="DF220"/>
      <c r="DG220"/>
    </row>
    <row r="221" spans="12:111" x14ac:dyDescent="0.25">
      <c r="L221"/>
      <c r="M221"/>
      <c r="N221"/>
      <c r="O221"/>
      <c r="P221"/>
      <c r="Q221"/>
      <c r="R221"/>
      <c r="S221"/>
      <c r="T221"/>
      <c r="U221"/>
      <c r="V221"/>
      <c r="W221"/>
      <c r="X221"/>
      <c r="Y221"/>
      <c r="Z221"/>
      <c r="AA221"/>
      <c r="AB221"/>
      <c r="AC221"/>
      <c r="AD221"/>
      <c r="AE221"/>
      <c r="AF221"/>
      <c r="AG221"/>
      <c r="AH221"/>
      <c r="AI221"/>
      <c r="AJ221"/>
      <c r="AK221"/>
      <c r="AL221"/>
      <c r="AM221"/>
      <c r="AN221"/>
      <c r="AO221"/>
      <c r="AP221"/>
      <c r="AQ221"/>
      <c r="AR221"/>
      <c r="AS221"/>
      <c r="AT221"/>
      <c r="AU221"/>
      <c r="AV221"/>
      <c r="AW221"/>
      <c r="AX221"/>
      <c r="AY221"/>
      <c r="AZ221"/>
      <c r="BA221"/>
      <c r="BB221"/>
      <c r="BC221"/>
      <c r="BD221"/>
      <c r="BE221"/>
      <c r="BF221"/>
      <c r="BG221"/>
      <c r="BH221"/>
      <c r="BI221"/>
      <c r="BJ221"/>
      <c r="BK221"/>
      <c r="BL221"/>
      <c r="BM221"/>
      <c r="BN221"/>
      <c r="BO221"/>
      <c r="BP221"/>
      <c r="BQ221"/>
      <c r="BR221"/>
      <c r="BS221"/>
      <c r="BT221"/>
      <c r="BU221"/>
      <c r="BV221"/>
      <c r="BW221"/>
      <c r="BX221"/>
      <c r="BY221"/>
      <c r="BZ221"/>
      <c r="CA221"/>
      <c r="CB221"/>
      <c r="CC221"/>
      <c r="CD221"/>
      <c r="CE221"/>
      <c r="CF221"/>
      <c r="CG221"/>
      <c r="CH221"/>
      <c r="CI221"/>
      <c r="CJ221"/>
      <c r="CK221"/>
      <c r="CL221"/>
      <c r="CM221"/>
      <c r="CN221"/>
      <c r="CO221"/>
      <c r="CP221"/>
      <c r="CQ221"/>
      <c r="CR221"/>
      <c r="CS221"/>
      <c r="CT221"/>
      <c r="CU221"/>
      <c r="CV221"/>
      <c r="CW221"/>
      <c r="CX221"/>
      <c r="CY221"/>
      <c r="CZ221"/>
      <c r="DA221"/>
      <c r="DB221"/>
      <c r="DC221"/>
      <c r="DD221"/>
      <c r="DE221"/>
      <c r="DF221"/>
      <c r="DG221"/>
    </row>
    <row r="222" spans="12:111" x14ac:dyDescent="0.25">
      <c r="L222"/>
      <c r="M222"/>
      <c r="N222"/>
      <c r="O222"/>
      <c r="P222"/>
      <c r="Q222"/>
      <c r="R222"/>
      <c r="S222"/>
      <c r="T222"/>
      <c r="U222"/>
      <c r="V222"/>
      <c r="W222"/>
      <c r="X222"/>
      <c r="Y222"/>
      <c r="Z222"/>
      <c r="AA222"/>
      <c r="AB222"/>
      <c r="AC222"/>
      <c r="AD222"/>
      <c r="AE222"/>
      <c r="AF222"/>
      <c r="AG222"/>
      <c r="AH222"/>
      <c r="AI222"/>
      <c r="AJ222"/>
      <c r="AK222"/>
      <c r="AL222"/>
      <c r="AM222"/>
      <c r="AN222"/>
      <c r="AO222"/>
      <c r="AP222"/>
      <c r="AQ222"/>
      <c r="AR222"/>
      <c r="AS222"/>
      <c r="AT222"/>
      <c r="AU222"/>
      <c r="AV222"/>
      <c r="AW222"/>
      <c r="AX222"/>
      <c r="AY222"/>
      <c r="AZ222"/>
      <c r="BA222"/>
      <c r="BB222"/>
      <c r="BC222"/>
      <c r="BD222"/>
      <c r="BE222"/>
      <c r="BF222"/>
      <c r="BG222"/>
      <c r="BH222"/>
      <c r="BI222"/>
      <c r="BJ222"/>
      <c r="BK222"/>
      <c r="BL222"/>
      <c r="BM222"/>
      <c r="BN222"/>
      <c r="BO222"/>
      <c r="BP222"/>
      <c r="BQ222"/>
      <c r="BR222"/>
      <c r="BS222"/>
      <c r="BT222"/>
      <c r="BU222"/>
      <c r="BV222"/>
      <c r="BW222"/>
      <c r="BX222"/>
      <c r="BY222"/>
      <c r="BZ222"/>
      <c r="CA222"/>
      <c r="CB222"/>
      <c r="CC222"/>
      <c r="CD222"/>
      <c r="CE222"/>
      <c r="CF222"/>
      <c r="CG222"/>
      <c r="CH222"/>
      <c r="CI222"/>
      <c r="CJ222"/>
      <c r="CK222"/>
      <c r="CL222"/>
      <c r="CM222"/>
      <c r="CN222"/>
      <c r="CO222"/>
      <c r="CP222"/>
      <c r="CQ222"/>
      <c r="CR222"/>
      <c r="CS222"/>
      <c r="CT222"/>
      <c r="CU222"/>
      <c r="CV222"/>
      <c r="CW222"/>
      <c r="CX222"/>
      <c r="CY222"/>
      <c r="CZ222"/>
      <c r="DA222"/>
      <c r="DB222"/>
      <c r="DC222"/>
      <c r="DD222"/>
      <c r="DE222"/>
      <c r="DF222"/>
      <c r="DG222"/>
    </row>
    <row r="223" spans="12:111" x14ac:dyDescent="0.25">
      <c r="L223"/>
      <c r="M223"/>
      <c r="N223"/>
      <c r="O223"/>
      <c r="P223"/>
      <c r="Q223"/>
      <c r="R223"/>
      <c r="S223"/>
      <c r="T223"/>
      <c r="U223"/>
      <c r="V223"/>
      <c r="W223"/>
      <c r="X223"/>
      <c r="Y223"/>
      <c r="Z223"/>
      <c r="AA223"/>
      <c r="AB223"/>
      <c r="AC223"/>
      <c r="AD223"/>
      <c r="AE223"/>
      <c r="AF223"/>
      <c r="AG223"/>
      <c r="AH223"/>
      <c r="AI223"/>
      <c r="AJ223"/>
      <c r="AK223"/>
      <c r="AL223"/>
      <c r="AM223"/>
      <c r="AN223"/>
      <c r="AO223"/>
      <c r="AP223"/>
      <c r="AQ223"/>
      <c r="AR223"/>
      <c r="AS223"/>
      <c r="AT223"/>
      <c r="AU223"/>
      <c r="AV223"/>
      <c r="AW223"/>
      <c r="AX223"/>
      <c r="AY223"/>
      <c r="AZ223"/>
      <c r="BA223"/>
      <c r="BB223"/>
      <c r="BC223"/>
      <c r="BD223"/>
      <c r="BE223"/>
      <c r="BF223"/>
      <c r="BG223"/>
      <c r="BH223"/>
      <c r="BI223"/>
      <c r="BJ223"/>
      <c r="BK223"/>
      <c r="BL223"/>
      <c r="BM223"/>
      <c r="BN223"/>
      <c r="BO223"/>
      <c r="BP223"/>
      <c r="BQ223"/>
      <c r="BR223"/>
      <c r="BS223"/>
      <c r="BT223"/>
      <c r="BU223"/>
      <c r="BV223"/>
      <c r="BW223"/>
      <c r="BX223"/>
      <c r="BY223"/>
      <c r="BZ223"/>
      <c r="CA223"/>
      <c r="CB223"/>
      <c r="CC223"/>
      <c r="CD223"/>
      <c r="CE223"/>
      <c r="CF223"/>
      <c r="CG223"/>
      <c r="CH223"/>
      <c r="CI223"/>
      <c r="CJ223"/>
      <c r="CK223"/>
      <c r="CL223"/>
      <c r="CM223"/>
      <c r="CN223"/>
      <c r="CO223"/>
      <c r="CP223"/>
      <c r="CQ223"/>
      <c r="CR223"/>
      <c r="CS223"/>
      <c r="CT223"/>
      <c r="CU223"/>
      <c r="CV223"/>
      <c r="CW223"/>
      <c r="CX223"/>
      <c r="CY223"/>
      <c r="CZ223"/>
      <c r="DA223"/>
      <c r="DB223"/>
      <c r="DC223"/>
      <c r="DD223"/>
      <c r="DE223"/>
      <c r="DF223"/>
      <c r="DG223"/>
    </row>
    <row r="224" spans="12:111" x14ac:dyDescent="0.25">
      <c r="L224"/>
      <c r="M224"/>
      <c r="N224"/>
      <c r="O224"/>
      <c r="P224"/>
      <c r="Q224"/>
      <c r="R224"/>
      <c r="S224"/>
      <c r="T224"/>
      <c r="U224"/>
      <c r="V224"/>
      <c r="W224"/>
      <c r="X224"/>
      <c r="Y224"/>
      <c r="Z224"/>
      <c r="AA224"/>
      <c r="AB224"/>
      <c r="AC224"/>
      <c r="AD224"/>
      <c r="AE224"/>
      <c r="AF224"/>
      <c r="AG224"/>
      <c r="AH224"/>
      <c r="AI224"/>
      <c r="AJ224"/>
      <c r="AK224"/>
      <c r="AL224"/>
      <c r="AM224"/>
      <c r="AN224"/>
      <c r="AO224"/>
      <c r="AP224"/>
      <c r="AQ224"/>
      <c r="AR224"/>
      <c r="AS224"/>
      <c r="AT224"/>
      <c r="AU224"/>
      <c r="AV224"/>
      <c r="AW224"/>
      <c r="AX224"/>
      <c r="AY224"/>
      <c r="AZ224"/>
      <c r="BA224"/>
      <c r="BB224"/>
      <c r="BC224"/>
      <c r="BD224"/>
      <c r="BE224"/>
      <c r="BF224"/>
      <c r="BG224"/>
      <c r="BH224"/>
      <c r="BI224"/>
      <c r="BJ224"/>
      <c r="BK224"/>
      <c r="BL224"/>
      <c r="BM224"/>
      <c r="BN224"/>
      <c r="BO224"/>
      <c r="BP224"/>
      <c r="BQ224"/>
      <c r="BR224"/>
      <c r="BS224"/>
      <c r="BT224"/>
      <c r="BU224"/>
      <c r="BV224"/>
      <c r="BW224"/>
      <c r="BX224"/>
      <c r="BY224"/>
      <c r="BZ224"/>
      <c r="CA224"/>
      <c r="CB224"/>
      <c r="CC224"/>
      <c r="CD224"/>
      <c r="CE224"/>
      <c r="CF224"/>
      <c r="CG224"/>
      <c r="CH224"/>
      <c r="CI224"/>
      <c r="CJ224"/>
      <c r="CK224"/>
      <c r="CL224"/>
      <c r="CM224"/>
      <c r="CN224"/>
      <c r="CO224"/>
      <c r="CP224"/>
      <c r="CQ224"/>
      <c r="CR224"/>
      <c r="CS224"/>
      <c r="CT224"/>
      <c r="CU224"/>
      <c r="CV224"/>
      <c r="CW224"/>
      <c r="CX224"/>
      <c r="CY224"/>
      <c r="CZ224"/>
      <c r="DA224"/>
      <c r="DB224"/>
      <c r="DC224"/>
      <c r="DD224"/>
      <c r="DE224"/>
      <c r="DF224"/>
      <c r="DG224"/>
    </row>
    <row r="225" spans="12:111" x14ac:dyDescent="0.25">
      <c r="L225"/>
      <c r="M225"/>
      <c r="N225"/>
      <c r="O225"/>
      <c r="P225"/>
      <c r="Q225"/>
      <c r="R225"/>
      <c r="S225"/>
      <c r="T225"/>
      <c r="U225"/>
      <c r="V225"/>
      <c r="W225"/>
      <c r="X225"/>
      <c r="Y225"/>
      <c r="Z225"/>
      <c r="AA225"/>
      <c r="AB225"/>
      <c r="AC225"/>
      <c r="AD225"/>
      <c r="AE225"/>
      <c r="AF225"/>
      <c r="AG225"/>
      <c r="AH225"/>
      <c r="AI225"/>
      <c r="AJ225"/>
      <c r="AK225"/>
      <c r="AL225"/>
      <c r="AM225"/>
      <c r="AN225"/>
      <c r="AO225"/>
      <c r="AP225"/>
      <c r="AQ225"/>
      <c r="AR225"/>
      <c r="AS225"/>
      <c r="AT225"/>
      <c r="AU225"/>
      <c r="AV225"/>
      <c r="AW225"/>
      <c r="AX225"/>
      <c r="AY225"/>
      <c r="AZ225"/>
      <c r="BA225"/>
      <c r="BB225"/>
      <c r="BC225"/>
      <c r="BD225"/>
      <c r="BE225"/>
      <c r="BF225"/>
      <c r="BG225"/>
      <c r="BH225"/>
      <c r="BI225"/>
      <c r="BJ225"/>
      <c r="BK225"/>
      <c r="BL225"/>
      <c r="BM225"/>
      <c r="BN225"/>
      <c r="BO225"/>
      <c r="BP225"/>
      <c r="BQ225"/>
      <c r="BR225"/>
      <c r="BS225"/>
      <c r="BT225"/>
      <c r="BU225"/>
      <c r="BV225"/>
      <c r="BW225"/>
      <c r="BX225"/>
      <c r="BY225"/>
      <c r="BZ225"/>
      <c r="CA225"/>
      <c r="CB225"/>
      <c r="CC225"/>
      <c r="CD225"/>
      <c r="CE225"/>
      <c r="CF225"/>
      <c r="CG225"/>
      <c r="CH225"/>
      <c r="CI225"/>
      <c r="CJ225"/>
      <c r="CK225"/>
      <c r="CL225"/>
      <c r="CM225"/>
      <c r="CN225"/>
      <c r="CO225"/>
      <c r="CP225"/>
      <c r="CQ225"/>
      <c r="CR225"/>
      <c r="CS225"/>
      <c r="CT225"/>
      <c r="CU225"/>
      <c r="CV225"/>
      <c r="CW225"/>
      <c r="CX225"/>
      <c r="CY225"/>
      <c r="CZ225"/>
      <c r="DA225"/>
      <c r="DB225"/>
      <c r="DC225"/>
      <c r="DD225"/>
      <c r="DE225"/>
      <c r="DF225"/>
      <c r="DG225"/>
    </row>
    <row r="226" spans="12:111" x14ac:dyDescent="0.25">
      <c r="L226"/>
      <c r="M226"/>
      <c r="N226"/>
      <c r="O226"/>
      <c r="P226"/>
      <c r="Q226"/>
      <c r="R226"/>
      <c r="S226"/>
      <c r="T226"/>
      <c r="U226"/>
      <c r="V226"/>
      <c r="W226"/>
      <c r="X226"/>
      <c r="Y226"/>
      <c r="Z226"/>
      <c r="AA226"/>
      <c r="AB226"/>
      <c r="AC226"/>
      <c r="AD226"/>
      <c r="AE226"/>
      <c r="AF226"/>
      <c r="AG226"/>
      <c r="AH226"/>
      <c r="AI226"/>
      <c r="AJ226"/>
      <c r="AK226"/>
      <c r="AL226"/>
      <c r="AM226"/>
      <c r="AN226"/>
      <c r="AO226"/>
      <c r="AP226"/>
      <c r="AQ226"/>
      <c r="AR226"/>
      <c r="AS226"/>
      <c r="AT226"/>
      <c r="AU226"/>
      <c r="AV226"/>
      <c r="AW226"/>
      <c r="AX226"/>
      <c r="AY226"/>
      <c r="AZ226"/>
      <c r="BA226"/>
      <c r="BB226"/>
      <c r="BC226"/>
      <c r="BD226"/>
      <c r="BE226"/>
      <c r="BF226"/>
      <c r="BG226"/>
      <c r="BH226"/>
      <c r="BI226"/>
      <c r="BJ226"/>
      <c r="BK226"/>
      <c r="BL226"/>
      <c r="BM226"/>
      <c r="BN226"/>
      <c r="BO226"/>
      <c r="BP226"/>
      <c r="BQ226"/>
      <c r="BR226"/>
      <c r="BS226"/>
      <c r="BT226"/>
      <c r="BU226"/>
      <c r="BV226"/>
      <c r="BW226"/>
      <c r="BX226"/>
      <c r="BY226"/>
      <c r="BZ226"/>
      <c r="CA226"/>
      <c r="CB226"/>
      <c r="CC226"/>
      <c r="CD226"/>
      <c r="CE226"/>
      <c r="CF226"/>
      <c r="CG226"/>
      <c r="CH226"/>
      <c r="CI226"/>
      <c r="CJ226"/>
      <c r="CK226"/>
      <c r="CL226"/>
      <c r="CM226"/>
      <c r="CN226"/>
      <c r="CO226"/>
      <c r="CP226"/>
      <c r="CQ226"/>
      <c r="CR226"/>
      <c r="CS226"/>
      <c r="CT226"/>
      <c r="CU226"/>
      <c r="CV226"/>
      <c r="CW226"/>
      <c r="CX226"/>
      <c r="CY226"/>
      <c r="CZ226"/>
      <c r="DA226"/>
      <c r="DB226"/>
      <c r="DC226"/>
      <c r="DD226"/>
      <c r="DE226"/>
      <c r="DF226"/>
      <c r="DG226"/>
    </row>
    <row r="227" spans="12:111" x14ac:dyDescent="0.25">
      <c r="L227"/>
      <c r="M227"/>
      <c r="N227"/>
      <c r="O227"/>
      <c r="P227"/>
      <c r="Q227"/>
      <c r="R227"/>
      <c r="S227"/>
      <c r="T227"/>
      <c r="U227"/>
      <c r="V227"/>
      <c r="W227"/>
      <c r="X227"/>
      <c r="Y227"/>
      <c r="Z227"/>
      <c r="AA227"/>
      <c r="AB227"/>
      <c r="AC227"/>
      <c r="AD227"/>
      <c r="AE227"/>
      <c r="AF227"/>
      <c r="AG227"/>
      <c r="AH227"/>
      <c r="AI227"/>
      <c r="AJ227"/>
      <c r="AK227"/>
      <c r="AL227"/>
      <c r="AM227"/>
      <c r="AN227"/>
      <c r="AO227"/>
      <c r="AP227"/>
      <c r="AQ227"/>
      <c r="AR227"/>
      <c r="AS227"/>
      <c r="AT227"/>
      <c r="AU227"/>
      <c r="AV227"/>
      <c r="AW227"/>
      <c r="AX227"/>
      <c r="AY227"/>
      <c r="AZ227"/>
      <c r="BA227"/>
      <c r="BB227"/>
      <c r="BC227"/>
      <c r="BD227"/>
      <c r="BE227"/>
      <c r="BF227"/>
      <c r="BG227"/>
      <c r="BH227"/>
      <c r="BI227"/>
      <c r="BJ227"/>
      <c r="BK227"/>
      <c r="BL227"/>
      <c r="BM227"/>
      <c r="BN227"/>
      <c r="BO227"/>
      <c r="BP227"/>
      <c r="BQ227"/>
      <c r="BR227"/>
      <c r="BS227"/>
      <c r="BT227"/>
      <c r="BU227"/>
      <c r="BV227"/>
      <c r="BW227"/>
      <c r="BX227"/>
      <c r="BY227"/>
      <c r="BZ227"/>
      <c r="CA227"/>
      <c r="CB227"/>
      <c r="CC227"/>
      <c r="CD227"/>
      <c r="CE227"/>
      <c r="CF227"/>
      <c r="CG227"/>
      <c r="CH227"/>
      <c r="CI227"/>
      <c r="CJ227"/>
      <c r="CK227"/>
      <c r="CL227"/>
      <c r="CM227"/>
      <c r="CN227"/>
      <c r="CO227"/>
      <c r="CP227"/>
      <c r="CQ227"/>
      <c r="CR227"/>
      <c r="CS227"/>
      <c r="CT227"/>
      <c r="CU227"/>
      <c r="CV227"/>
      <c r="CW227"/>
      <c r="CX227"/>
      <c r="CY227"/>
      <c r="CZ227"/>
      <c r="DA227"/>
      <c r="DB227"/>
      <c r="DC227"/>
      <c r="DD227"/>
      <c r="DE227"/>
      <c r="DF227"/>
      <c r="DG227"/>
    </row>
    <row r="228" spans="12:111" x14ac:dyDescent="0.25">
      <c r="L228"/>
      <c r="M228"/>
      <c r="N228"/>
      <c r="O228"/>
      <c r="P228"/>
      <c r="Q228"/>
      <c r="R228"/>
      <c r="S228"/>
      <c r="T228"/>
      <c r="U228"/>
      <c r="V228"/>
      <c r="W228"/>
      <c r="X228"/>
      <c r="Y228"/>
      <c r="Z228"/>
      <c r="AA228"/>
      <c r="AB228"/>
      <c r="AC228"/>
      <c r="AD228"/>
      <c r="AE228"/>
      <c r="AF228"/>
      <c r="AG228"/>
      <c r="AH228"/>
      <c r="AI228"/>
      <c r="AJ228"/>
      <c r="AK228"/>
      <c r="AL228"/>
      <c r="AM228"/>
      <c r="AN228"/>
      <c r="AO228"/>
      <c r="AP228"/>
      <c r="AQ228"/>
      <c r="AR228"/>
      <c r="AS228"/>
      <c r="AT228"/>
      <c r="AU228"/>
      <c r="AV228"/>
      <c r="AW228"/>
      <c r="AX228"/>
      <c r="AY228"/>
      <c r="AZ228"/>
      <c r="BA228"/>
      <c r="BB228"/>
      <c r="BC228"/>
      <c r="BD228"/>
      <c r="BE228"/>
      <c r="BF228"/>
      <c r="BG228"/>
      <c r="BH228"/>
      <c r="BI228"/>
      <c r="BJ228"/>
      <c r="BK228"/>
      <c r="BL228"/>
      <c r="BM228"/>
      <c r="BN228"/>
      <c r="BO228"/>
      <c r="BP228"/>
      <c r="BQ228"/>
      <c r="BR228"/>
      <c r="BS228"/>
      <c r="BT228"/>
      <c r="BU228"/>
      <c r="BV228"/>
      <c r="BW228"/>
      <c r="BX228"/>
      <c r="BY228"/>
      <c r="BZ228"/>
      <c r="CA228"/>
      <c r="CB228"/>
      <c r="CC228"/>
      <c r="CD228"/>
      <c r="CE228"/>
      <c r="CF228"/>
      <c r="CG228"/>
      <c r="CH228"/>
      <c r="CI228"/>
      <c r="CJ228"/>
      <c r="CK228"/>
      <c r="CL228"/>
      <c r="CM228"/>
      <c r="CN228"/>
      <c r="CO228"/>
      <c r="CP228"/>
      <c r="CQ228"/>
      <c r="CR228"/>
      <c r="CS228"/>
      <c r="CT228"/>
      <c r="CU228"/>
      <c r="CV228"/>
      <c r="CW228"/>
      <c r="CX228"/>
      <c r="CY228"/>
      <c r="CZ228"/>
      <c r="DA228"/>
      <c r="DB228"/>
      <c r="DC228"/>
      <c r="DD228"/>
      <c r="DE228"/>
      <c r="DF228"/>
      <c r="DG228"/>
    </row>
    <row r="229" spans="12:111" x14ac:dyDescent="0.25">
      <c r="L229"/>
      <c r="M229"/>
      <c r="N229"/>
      <c r="O229"/>
      <c r="P229"/>
      <c r="Q229"/>
      <c r="R229"/>
      <c r="S229"/>
      <c r="T229"/>
      <c r="U229"/>
      <c r="V229"/>
      <c r="W229"/>
      <c r="X229"/>
      <c r="Y229"/>
      <c r="Z229"/>
      <c r="AA229"/>
      <c r="AB229"/>
      <c r="AC229"/>
      <c r="AD229"/>
      <c r="AE229"/>
      <c r="AF229"/>
      <c r="AG229"/>
      <c r="AH229"/>
      <c r="AI229"/>
      <c r="AJ229"/>
      <c r="AK229"/>
      <c r="AL229"/>
      <c r="AM229"/>
      <c r="AN229"/>
      <c r="AO229"/>
      <c r="AP229"/>
      <c r="AQ229"/>
      <c r="AR229"/>
      <c r="AS229"/>
      <c r="AT229"/>
      <c r="AU229"/>
      <c r="AV229"/>
      <c r="AW229"/>
      <c r="AX229"/>
      <c r="AY229"/>
      <c r="AZ229"/>
      <c r="BA229"/>
      <c r="BB229"/>
      <c r="BC229"/>
      <c r="BD229"/>
      <c r="BE229"/>
      <c r="BF229"/>
      <c r="BG229"/>
      <c r="BH229"/>
      <c r="BI229"/>
      <c r="BJ229"/>
      <c r="BK229"/>
      <c r="BL229"/>
      <c r="BM229"/>
      <c r="BN229"/>
      <c r="BO229"/>
      <c r="BP229"/>
      <c r="BQ229"/>
      <c r="BR229"/>
      <c r="BS229"/>
      <c r="BT229"/>
      <c r="BU229"/>
      <c r="BV229"/>
      <c r="BW229"/>
      <c r="BX229"/>
      <c r="BY229"/>
      <c r="BZ229"/>
      <c r="CA229"/>
      <c r="CB229"/>
      <c r="CC229"/>
      <c r="CD229"/>
      <c r="CE229"/>
      <c r="CF229"/>
      <c r="CG229"/>
      <c r="CH229"/>
      <c r="CI229"/>
      <c r="CJ229"/>
      <c r="CK229"/>
      <c r="CL229"/>
      <c r="CM229"/>
      <c r="CN229"/>
      <c r="CO229"/>
      <c r="CP229"/>
      <c r="CQ229"/>
      <c r="CR229"/>
      <c r="CS229"/>
      <c r="CT229"/>
      <c r="CU229"/>
      <c r="CV229"/>
      <c r="CW229"/>
      <c r="CX229"/>
      <c r="CY229"/>
      <c r="CZ229"/>
      <c r="DA229"/>
      <c r="DB229"/>
      <c r="DC229"/>
      <c r="DD229"/>
      <c r="DE229"/>
      <c r="DF229"/>
      <c r="DG229"/>
    </row>
    <row r="230" spans="12:111" x14ac:dyDescent="0.25">
      <c r="L230"/>
      <c r="M230"/>
      <c r="N230"/>
      <c r="O230"/>
      <c r="P230"/>
      <c r="Q230"/>
      <c r="R230"/>
      <c r="S230"/>
      <c r="T230"/>
      <c r="U230"/>
      <c r="V230"/>
      <c r="W230"/>
      <c r="X230"/>
      <c r="Y230"/>
      <c r="Z230"/>
      <c r="AA230"/>
      <c r="AB230"/>
      <c r="AC230"/>
      <c r="AD230"/>
      <c r="AE230"/>
      <c r="AF230"/>
      <c r="AG230"/>
      <c r="AH230"/>
      <c r="AI230"/>
      <c r="AJ230"/>
      <c r="AK230"/>
      <c r="AL230"/>
      <c r="AM230"/>
      <c r="AN230"/>
      <c r="AO230"/>
      <c r="AP230"/>
      <c r="AQ230"/>
      <c r="AR230"/>
      <c r="AS230"/>
      <c r="AT230"/>
      <c r="AU230"/>
      <c r="AV230"/>
      <c r="AW230"/>
      <c r="AX230"/>
      <c r="AY230"/>
      <c r="AZ230"/>
      <c r="BA230"/>
      <c r="BB230"/>
      <c r="BC230"/>
      <c r="BD230"/>
      <c r="BE230"/>
      <c r="BF230"/>
      <c r="BG230"/>
      <c r="BH230"/>
      <c r="BI230"/>
      <c r="BJ230"/>
      <c r="BK230"/>
      <c r="BL230"/>
      <c r="BM230"/>
      <c r="BN230"/>
      <c r="BO230"/>
      <c r="BP230"/>
      <c r="BQ230"/>
      <c r="BR230"/>
      <c r="BS230"/>
      <c r="BT230"/>
      <c r="BU230"/>
      <c r="BV230"/>
      <c r="BW230"/>
      <c r="BX230"/>
      <c r="BY230"/>
      <c r="BZ230"/>
      <c r="CA230"/>
      <c r="CB230"/>
      <c r="CC230"/>
      <c r="CD230"/>
      <c r="CE230"/>
      <c r="CF230"/>
      <c r="CG230"/>
      <c r="CH230"/>
      <c r="CI230"/>
      <c r="CJ230"/>
      <c r="CK230"/>
      <c r="CL230"/>
      <c r="CM230"/>
      <c r="CN230"/>
      <c r="CO230"/>
      <c r="CP230"/>
      <c r="CQ230"/>
      <c r="CR230"/>
      <c r="CS230"/>
      <c r="CT230"/>
      <c r="CU230"/>
      <c r="CV230"/>
      <c r="CW230"/>
      <c r="CX230"/>
      <c r="CY230"/>
      <c r="CZ230"/>
      <c r="DA230"/>
      <c r="DB230"/>
      <c r="DC230"/>
      <c r="DD230"/>
      <c r="DE230"/>
      <c r="DF230"/>
      <c r="DG230"/>
    </row>
    <row r="231" spans="12:111" x14ac:dyDescent="0.25">
      <c r="L231"/>
      <c r="M231"/>
      <c r="N231"/>
      <c r="O231"/>
      <c r="P231"/>
      <c r="Q231"/>
      <c r="R231"/>
      <c r="S231"/>
      <c r="T231"/>
      <c r="U231"/>
      <c r="V231"/>
      <c r="W231"/>
      <c r="X231"/>
      <c r="Y231"/>
      <c r="Z231"/>
      <c r="AA231"/>
      <c r="AB231"/>
      <c r="AC231"/>
      <c r="AD231"/>
      <c r="AE231"/>
      <c r="AF231"/>
      <c r="AG231"/>
      <c r="AH231"/>
      <c r="AI231"/>
      <c r="AJ231"/>
      <c r="AK231"/>
      <c r="AL231"/>
      <c r="AM231"/>
      <c r="AN231"/>
      <c r="AO231"/>
      <c r="AP231"/>
      <c r="AQ231"/>
      <c r="AR231"/>
      <c r="AS231"/>
      <c r="AT231"/>
      <c r="AU231"/>
      <c r="AV231"/>
      <c r="AW231"/>
      <c r="AX231"/>
      <c r="AY231"/>
      <c r="AZ231"/>
      <c r="BA231"/>
      <c r="BB231"/>
      <c r="BC231"/>
      <c r="BD231"/>
      <c r="BE231"/>
      <c r="BF231"/>
      <c r="BG231"/>
      <c r="BH231"/>
      <c r="BI231"/>
      <c r="BJ231"/>
      <c r="BK231"/>
      <c r="BL231"/>
      <c r="BM231"/>
      <c r="BN231"/>
      <c r="BO231"/>
      <c r="BP231"/>
      <c r="BQ231"/>
      <c r="BR231"/>
      <c r="BS231"/>
      <c r="BT231"/>
      <c r="BU231"/>
      <c r="BV231"/>
      <c r="BW231"/>
      <c r="BX231"/>
      <c r="BY231"/>
      <c r="BZ231"/>
      <c r="CA231"/>
      <c r="CB231"/>
      <c r="CC231"/>
      <c r="CD231"/>
      <c r="CE231"/>
      <c r="CF231"/>
      <c r="CG231"/>
      <c r="CH231"/>
      <c r="CI231"/>
      <c r="CJ231"/>
      <c r="CK231"/>
      <c r="CL231"/>
      <c r="CM231"/>
      <c r="CN231"/>
      <c r="CO231"/>
      <c r="CP231"/>
      <c r="CQ231"/>
      <c r="CR231"/>
      <c r="CS231"/>
      <c r="CT231"/>
      <c r="CU231"/>
      <c r="CV231"/>
      <c r="CW231"/>
      <c r="CX231"/>
      <c r="CY231"/>
      <c r="CZ231"/>
      <c r="DA231"/>
      <c r="DB231"/>
      <c r="DC231"/>
      <c r="DD231"/>
      <c r="DE231"/>
      <c r="DF231"/>
      <c r="DG231"/>
    </row>
    <row r="232" spans="12:111" x14ac:dyDescent="0.25">
      <c r="L232"/>
      <c r="M232"/>
      <c r="N232"/>
      <c r="O232"/>
      <c r="P232"/>
      <c r="Q232"/>
      <c r="R232"/>
      <c r="S232"/>
      <c r="T232"/>
      <c r="U232"/>
      <c r="V232"/>
      <c r="W232"/>
      <c r="X232"/>
      <c r="Y232"/>
      <c r="Z232"/>
      <c r="AA232"/>
      <c r="AB232"/>
      <c r="AC232"/>
      <c r="AD232"/>
      <c r="AE232"/>
      <c r="AF232"/>
      <c r="AG232"/>
      <c r="AH232"/>
      <c r="AI232"/>
      <c r="AJ232"/>
      <c r="AK232"/>
      <c r="AL232"/>
      <c r="AM232"/>
      <c r="AN232"/>
      <c r="AO232"/>
      <c r="AP232"/>
      <c r="AQ232"/>
      <c r="AR232"/>
      <c r="AS232"/>
      <c r="AT232"/>
      <c r="AU232"/>
      <c r="AV232"/>
      <c r="AW232"/>
      <c r="AX232"/>
      <c r="AY232"/>
      <c r="AZ232"/>
      <c r="BA232"/>
      <c r="BB232"/>
      <c r="BC232"/>
      <c r="BD232"/>
      <c r="BE232"/>
      <c r="BF232"/>
      <c r="BG232"/>
      <c r="BH232"/>
      <c r="BI232"/>
      <c r="BJ232"/>
      <c r="BK232"/>
      <c r="BL232"/>
      <c r="BM232"/>
      <c r="BN232"/>
      <c r="BO232"/>
      <c r="BP232"/>
      <c r="BQ232"/>
      <c r="BR232"/>
      <c r="BS232"/>
      <c r="BT232"/>
      <c r="BU232"/>
      <c r="BV232"/>
      <c r="BW232"/>
      <c r="BX232"/>
      <c r="BY232"/>
      <c r="BZ232"/>
      <c r="CA232"/>
      <c r="CB232"/>
      <c r="CC232"/>
      <c r="CD232"/>
      <c r="CE232"/>
      <c r="CF232"/>
      <c r="CG232"/>
      <c r="CH232"/>
      <c r="CI232"/>
      <c r="CJ232"/>
      <c r="CK232"/>
      <c r="CL232"/>
      <c r="CM232"/>
      <c r="CN232"/>
      <c r="CO232"/>
      <c r="CP232"/>
      <c r="CQ232"/>
      <c r="CR232"/>
      <c r="CS232"/>
      <c r="CT232"/>
      <c r="CU232"/>
      <c r="CV232"/>
      <c r="CW232"/>
      <c r="CX232"/>
      <c r="CY232"/>
      <c r="CZ232"/>
      <c r="DA232"/>
      <c r="DB232"/>
      <c r="DC232"/>
      <c r="DD232"/>
      <c r="DE232"/>
      <c r="DF232"/>
      <c r="DG232"/>
    </row>
    <row r="233" spans="12:111" x14ac:dyDescent="0.25">
      <c r="L233"/>
      <c r="M233"/>
      <c r="N233"/>
      <c r="O233"/>
      <c r="P233"/>
      <c r="Q233"/>
      <c r="R233"/>
      <c r="S233"/>
      <c r="T233"/>
      <c r="U233"/>
      <c r="V233"/>
      <c r="W233"/>
      <c r="X233"/>
      <c r="Y233"/>
      <c r="Z233"/>
      <c r="AA233"/>
      <c r="AB233"/>
      <c r="AC233"/>
      <c r="AD233"/>
      <c r="AE233"/>
      <c r="AF233"/>
      <c r="AG233"/>
      <c r="AH233"/>
      <c r="AI233"/>
      <c r="AJ233"/>
      <c r="AK233"/>
      <c r="AL233"/>
      <c r="AM233"/>
      <c r="AN233"/>
      <c r="AO233"/>
      <c r="AP233"/>
      <c r="AQ233"/>
      <c r="AR233"/>
      <c r="AS233"/>
      <c r="AT233"/>
      <c r="AU233"/>
      <c r="AV233"/>
      <c r="AW233"/>
      <c r="AX233"/>
      <c r="AY233"/>
      <c r="AZ233"/>
      <c r="BA233"/>
      <c r="BB233"/>
      <c r="BC233"/>
      <c r="BD233"/>
      <c r="BE233"/>
      <c r="BF233"/>
      <c r="BG233"/>
      <c r="BH233"/>
      <c r="BI233"/>
      <c r="BJ233"/>
      <c r="BK233"/>
      <c r="BL233"/>
      <c r="BM233"/>
      <c r="BN233"/>
      <c r="BO233"/>
      <c r="BP233"/>
      <c r="BQ233"/>
      <c r="BR233"/>
      <c r="BT233"/>
      <c r="BU233"/>
      <c r="BV233"/>
      <c r="BW233"/>
      <c r="BX233"/>
      <c r="BY233"/>
      <c r="BZ233"/>
      <c r="CA233"/>
      <c r="CB233"/>
      <c r="CC233"/>
      <c r="CD233"/>
      <c r="CE233"/>
      <c r="CF233"/>
      <c r="CG233"/>
      <c r="CH233"/>
      <c r="CI233"/>
      <c r="CJ233"/>
      <c r="CK233"/>
      <c r="CL233"/>
      <c r="CM233"/>
      <c r="CN233"/>
      <c r="CO233"/>
      <c r="CP233"/>
      <c r="CQ233"/>
      <c r="CR233"/>
      <c r="CS233"/>
      <c r="CT233"/>
      <c r="CU233"/>
      <c r="CV233"/>
      <c r="CW233"/>
      <c r="CX233"/>
      <c r="CY233"/>
      <c r="CZ233"/>
      <c r="DA233"/>
      <c r="DB233"/>
      <c r="DC233"/>
      <c r="DD233"/>
      <c r="DE233"/>
      <c r="DF233"/>
      <c r="DG233"/>
    </row>
    <row r="234" spans="12:111" x14ac:dyDescent="0.25">
      <c r="L234"/>
      <c r="M234"/>
      <c r="N234"/>
      <c r="O234"/>
      <c r="P234"/>
      <c r="Q234"/>
      <c r="R234"/>
      <c r="S234"/>
      <c r="T234"/>
      <c r="U234"/>
      <c r="V234"/>
      <c r="W234"/>
      <c r="X234"/>
      <c r="Y234"/>
      <c r="Z234"/>
      <c r="AA234"/>
      <c r="AB234"/>
      <c r="AC234"/>
      <c r="AD234"/>
      <c r="AE234"/>
      <c r="AF234"/>
      <c r="AG234"/>
      <c r="AH234"/>
      <c r="AI234"/>
      <c r="AJ234"/>
      <c r="AK234"/>
      <c r="AL234"/>
      <c r="AM234"/>
      <c r="AN234"/>
      <c r="AO234"/>
      <c r="AP234"/>
      <c r="AQ234"/>
      <c r="AR234"/>
      <c r="AS234"/>
      <c r="AT234"/>
      <c r="AU234"/>
      <c r="AV234"/>
      <c r="AW234"/>
      <c r="AX234"/>
      <c r="AY234"/>
      <c r="AZ234"/>
      <c r="BA234"/>
      <c r="BB234"/>
      <c r="BC234"/>
      <c r="BD234"/>
      <c r="BE234"/>
      <c r="BF234"/>
      <c r="BG234"/>
      <c r="BH234"/>
      <c r="BI234"/>
      <c r="BJ234"/>
      <c r="BK234"/>
      <c r="BL234"/>
      <c r="BM234"/>
      <c r="BN234"/>
      <c r="BO234"/>
      <c r="BP234"/>
      <c r="BQ234"/>
      <c r="BR234"/>
      <c r="BT234"/>
      <c r="BU234"/>
      <c r="BV234"/>
      <c r="BW234"/>
      <c r="BX234"/>
      <c r="BY234"/>
      <c r="BZ234"/>
      <c r="CA234"/>
      <c r="CB234"/>
      <c r="CC234"/>
      <c r="CD234"/>
      <c r="CE234"/>
      <c r="CF234"/>
      <c r="CG234"/>
      <c r="CH234"/>
      <c r="CI234"/>
      <c r="CJ234"/>
      <c r="CK234"/>
      <c r="CL234"/>
      <c r="CM234"/>
      <c r="CN234"/>
      <c r="CO234"/>
      <c r="CP234"/>
      <c r="CQ234"/>
      <c r="CR234"/>
      <c r="CS234"/>
      <c r="CT234"/>
      <c r="CU234"/>
      <c r="CV234"/>
      <c r="CW234"/>
      <c r="CX234"/>
      <c r="CY234"/>
      <c r="CZ234"/>
      <c r="DA234"/>
      <c r="DB234"/>
      <c r="DC234"/>
      <c r="DD234"/>
      <c r="DE234"/>
      <c r="DF234"/>
      <c r="DG234"/>
    </row>
    <row r="235" spans="12:111" x14ac:dyDescent="0.25">
      <c r="L235"/>
      <c r="M235"/>
      <c r="N235"/>
      <c r="O235"/>
      <c r="P235"/>
      <c r="Q235"/>
      <c r="R235"/>
      <c r="S235"/>
      <c r="T235"/>
      <c r="U235"/>
      <c r="V235"/>
      <c r="W235"/>
      <c r="X235"/>
      <c r="Y235"/>
      <c r="Z235"/>
      <c r="AA235"/>
      <c r="AB235"/>
      <c r="AC235"/>
      <c r="AD235"/>
      <c r="AE235"/>
      <c r="AF235"/>
      <c r="AG235"/>
      <c r="AH235"/>
      <c r="AI235"/>
      <c r="AJ235"/>
      <c r="AK235"/>
      <c r="AL235"/>
      <c r="AM235"/>
      <c r="AN235"/>
      <c r="AO235"/>
      <c r="AP235"/>
      <c r="AQ235"/>
      <c r="AR235"/>
      <c r="AS235"/>
      <c r="AT235"/>
      <c r="AU235"/>
      <c r="AV235"/>
      <c r="AW235"/>
      <c r="AX235"/>
      <c r="AY235"/>
      <c r="AZ235"/>
      <c r="BA235"/>
      <c r="BB235"/>
      <c r="BC235"/>
      <c r="BD235"/>
      <c r="BE235"/>
      <c r="BF235"/>
      <c r="BG235"/>
      <c r="BH235"/>
      <c r="BI235"/>
      <c r="BJ235"/>
      <c r="BK235"/>
      <c r="BL235"/>
      <c r="BM235"/>
      <c r="BN235"/>
      <c r="BO235"/>
      <c r="BP235"/>
      <c r="BQ235"/>
      <c r="BR235"/>
      <c r="BT235"/>
      <c r="BU235"/>
      <c r="BV235"/>
      <c r="BW235"/>
      <c r="BX235"/>
      <c r="BY235"/>
      <c r="BZ235"/>
      <c r="CA235"/>
      <c r="CB235"/>
      <c r="CC235"/>
      <c r="CD235"/>
      <c r="CE235"/>
      <c r="CF235"/>
      <c r="CG235"/>
      <c r="CH235"/>
      <c r="CI235"/>
      <c r="CJ235"/>
      <c r="CK235"/>
      <c r="CL235"/>
      <c r="CM235"/>
      <c r="CN235"/>
      <c r="CO235"/>
      <c r="CP235"/>
      <c r="CQ235"/>
      <c r="CR235"/>
      <c r="CS235"/>
      <c r="CT235"/>
      <c r="CU235"/>
      <c r="CV235"/>
      <c r="CW235"/>
      <c r="CX235"/>
      <c r="CY235"/>
      <c r="CZ235"/>
      <c r="DA235"/>
      <c r="DB235"/>
      <c r="DC235"/>
      <c r="DD235"/>
      <c r="DE235"/>
      <c r="DF235"/>
      <c r="DG235"/>
    </row>
    <row r="236" spans="12:111" x14ac:dyDescent="0.25">
      <c r="L236"/>
      <c r="M236"/>
      <c r="N236"/>
      <c r="O236"/>
      <c r="P236"/>
      <c r="Q236"/>
      <c r="R236"/>
      <c r="S236"/>
      <c r="T236"/>
      <c r="U236"/>
      <c r="V236"/>
      <c r="W236"/>
      <c r="X236"/>
      <c r="Y236"/>
      <c r="Z236"/>
      <c r="AA236"/>
      <c r="AB236"/>
      <c r="AC236"/>
      <c r="AD236"/>
      <c r="AE236"/>
      <c r="AF236"/>
      <c r="AG236"/>
      <c r="AH236"/>
      <c r="AI236"/>
      <c r="AJ236"/>
      <c r="AK236"/>
      <c r="AL236"/>
      <c r="AM236"/>
      <c r="AN236"/>
      <c r="AO236"/>
      <c r="AP236"/>
      <c r="AQ236"/>
      <c r="AR236"/>
      <c r="AS236"/>
      <c r="AT236"/>
      <c r="AU236"/>
      <c r="AV236"/>
      <c r="AW236"/>
      <c r="AX236"/>
      <c r="AY236"/>
      <c r="AZ236"/>
      <c r="BA236"/>
      <c r="BB236"/>
      <c r="BC236"/>
      <c r="BD236"/>
      <c r="BE236"/>
      <c r="BF236"/>
      <c r="BG236"/>
      <c r="BH236"/>
      <c r="BI236"/>
      <c r="BJ236"/>
      <c r="BK236"/>
      <c r="BL236"/>
      <c r="BM236"/>
      <c r="BN236"/>
      <c r="BO236"/>
      <c r="BP236"/>
      <c r="BQ236"/>
      <c r="BR236"/>
      <c r="BT236"/>
      <c r="BU236"/>
      <c r="BV236"/>
      <c r="BW236"/>
      <c r="BX236"/>
      <c r="BY236"/>
      <c r="BZ236"/>
      <c r="CA236"/>
      <c r="CB236"/>
      <c r="CC236"/>
      <c r="CD236"/>
      <c r="CE236"/>
      <c r="CF236"/>
      <c r="CG236"/>
      <c r="CH236"/>
      <c r="CI236"/>
      <c r="CJ236"/>
      <c r="CK236"/>
      <c r="CL236"/>
      <c r="CM236"/>
      <c r="CN236"/>
      <c r="CO236"/>
      <c r="CP236"/>
      <c r="CQ236"/>
      <c r="CR236"/>
      <c r="CS236"/>
      <c r="CT236"/>
      <c r="CU236"/>
      <c r="CV236"/>
      <c r="CW236"/>
      <c r="CX236"/>
      <c r="CY236"/>
      <c r="CZ236"/>
      <c r="DA236"/>
      <c r="DB236"/>
      <c r="DC236"/>
      <c r="DD236"/>
      <c r="DE236"/>
      <c r="DF236"/>
      <c r="DG236"/>
    </row>
    <row r="237" spans="12:111" x14ac:dyDescent="0.25">
      <c r="L237"/>
      <c r="M237"/>
      <c r="N237"/>
      <c r="O237"/>
      <c r="P237"/>
      <c r="Q237"/>
      <c r="R237"/>
      <c r="S237"/>
      <c r="T237"/>
      <c r="U237"/>
      <c r="V237"/>
      <c r="W237"/>
      <c r="X237"/>
      <c r="Y237"/>
      <c r="Z237"/>
      <c r="AA237"/>
      <c r="AB237"/>
      <c r="AC237"/>
      <c r="AD237"/>
      <c r="AE237"/>
      <c r="AF237"/>
      <c r="AG237"/>
      <c r="AH237"/>
      <c r="AI237"/>
      <c r="AJ237"/>
      <c r="AK237"/>
      <c r="AL237"/>
      <c r="AM237"/>
      <c r="AN237"/>
      <c r="AO237"/>
      <c r="AP237"/>
      <c r="AQ237"/>
      <c r="AR237"/>
      <c r="AS237"/>
      <c r="AT237"/>
      <c r="AU237"/>
      <c r="AV237"/>
      <c r="AW237"/>
      <c r="AX237"/>
      <c r="AY237"/>
      <c r="AZ237"/>
      <c r="BA237"/>
      <c r="BB237"/>
      <c r="BC237"/>
      <c r="BD237"/>
      <c r="BE237"/>
      <c r="BF237"/>
      <c r="BG237"/>
      <c r="BH237"/>
      <c r="BI237"/>
      <c r="BJ237"/>
      <c r="BK237"/>
      <c r="BL237"/>
      <c r="BM237"/>
      <c r="BN237"/>
      <c r="BO237"/>
      <c r="BP237"/>
      <c r="BQ237"/>
      <c r="BR237"/>
      <c r="BT237"/>
      <c r="BU237"/>
      <c r="BV237"/>
      <c r="BW237"/>
      <c r="BX237"/>
      <c r="BY237"/>
      <c r="BZ237"/>
      <c r="CA237"/>
      <c r="CB237"/>
      <c r="CC237"/>
      <c r="CD237"/>
      <c r="CE237"/>
      <c r="CF237"/>
      <c r="CG237"/>
      <c r="CH237"/>
      <c r="CI237"/>
      <c r="CJ237"/>
      <c r="CK237"/>
      <c r="CL237"/>
      <c r="CM237"/>
      <c r="CN237"/>
      <c r="CO237"/>
      <c r="CP237"/>
      <c r="CQ237"/>
      <c r="CR237"/>
      <c r="CS237"/>
      <c r="CT237"/>
      <c r="CU237"/>
      <c r="CV237"/>
      <c r="CW237"/>
      <c r="CX237"/>
      <c r="CY237"/>
      <c r="CZ237"/>
      <c r="DA237"/>
      <c r="DB237"/>
      <c r="DC237"/>
      <c r="DD237"/>
      <c r="DE237"/>
      <c r="DF237"/>
      <c r="DG237"/>
    </row>
    <row r="238" spans="12:111" x14ac:dyDescent="0.25">
      <c r="L238"/>
      <c r="M238"/>
      <c r="N238"/>
      <c r="O238"/>
      <c r="P238"/>
      <c r="Q238"/>
      <c r="R238"/>
      <c r="S238"/>
      <c r="T238"/>
      <c r="U238"/>
      <c r="V238"/>
      <c r="W238"/>
      <c r="X238"/>
      <c r="Y238"/>
      <c r="Z238"/>
      <c r="AA238"/>
      <c r="AB238"/>
      <c r="AC238"/>
      <c r="AD238"/>
      <c r="AE238"/>
      <c r="AF238"/>
      <c r="AG238"/>
      <c r="AH238"/>
      <c r="AI238"/>
      <c r="AJ238"/>
      <c r="AK238"/>
      <c r="AL238"/>
      <c r="AM238"/>
      <c r="AN238"/>
      <c r="AO238"/>
      <c r="AP238"/>
      <c r="AQ238"/>
      <c r="AR238"/>
      <c r="AS238"/>
      <c r="AT238"/>
      <c r="AU238"/>
      <c r="AV238"/>
      <c r="AW238"/>
      <c r="AX238"/>
      <c r="AY238"/>
      <c r="AZ238"/>
      <c r="BA238"/>
      <c r="BB238"/>
      <c r="BC238"/>
      <c r="BD238"/>
      <c r="BE238"/>
      <c r="BF238"/>
      <c r="BG238"/>
      <c r="BH238"/>
      <c r="BI238"/>
      <c r="BJ238"/>
      <c r="BK238"/>
      <c r="BL238"/>
      <c r="BM238"/>
      <c r="BN238"/>
      <c r="BO238"/>
      <c r="BP238"/>
      <c r="BQ238"/>
      <c r="BR238"/>
      <c r="BT238"/>
      <c r="BU238"/>
      <c r="BV238"/>
      <c r="BW238"/>
      <c r="BX238"/>
      <c r="BY238"/>
      <c r="BZ238"/>
      <c r="CA238"/>
      <c r="CB238"/>
      <c r="CC238"/>
      <c r="CD238"/>
      <c r="CE238"/>
      <c r="CF238"/>
      <c r="CG238"/>
      <c r="CH238"/>
      <c r="CI238"/>
      <c r="CJ238"/>
      <c r="CK238"/>
      <c r="CL238"/>
      <c r="CM238"/>
      <c r="CN238"/>
      <c r="CO238"/>
      <c r="CP238"/>
      <c r="CQ238"/>
      <c r="CR238"/>
      <c r="CS238"/>
      <c r="CT238"/>
      <c r="CU238"/>
      <c r="CV238"/>
      <c r="CW238"/>
      <c r="CX238"/>
      <c r="CY238"/>
      <c r="CZ238"/>
      <c r="DA238"/>
      <c r="DB238"/>
      <c r="DC238"/>
      <c r="DD238"/>
      <c r="DE238"/>
      <c r="DF238"/>
      <c r="DG238"/>
    </row>
    <row r="239" spans="12:111" x14ac:dyDescent="0.25">
      <c r="L239"/>
      <c r="M239"/>
      <c r="N239"/>
      <c r="O239"/>
      <c r="P239"/>
      <c r="Q239"/>
      <c r="R239"/>
      <c r="S239"/>
      <c r="T239"/>
      <c r="U239"/>
      <c r="V239"/>
      <c r="W239"/>
      <c r="X239"/>
      <c r="Y239"/>
      <c r="Z239"/>
      <c r="AA239"/>
      <c r="AB239"/>
      <c r="AC239"/>
      <c r="AD239"/>
      <c r="AE239"/>
      <c r="AF239"/>
      <c r="AG239"/>
      <c r="AH239"/>
      <c r="AI239"/>
      <c r="AJ239"/>
      <c r="AK239"/>
      <c r="AL239"/>
      <c r="AM239"/>
      <c r="AN239"/>
      <c r="AO239"/>
      <c r="AP239"/>
      <c r="AQ239"/>
      <c r="AR239"/>
      <c r="AS239"/>
      <c r="AT239"/>
      <c r="AU239"/>
      <c r="AV239"/>
      <c r="AW239"/>
      <c r="AX239"/>
      <c r="AY239"/>
      <c r="AZ239"/>
      <c r="BA239"/>
      <c r="BB239"/>
      <c r="BC239"/>
      <c r="BD239"/>
      <c r="BE239"/>
      <c r="BF239"/>
      <c r="BG239"/>
      <c r="BH239"/>
      <c r="BI239"/>
      <c r="BJ239"/>
      <c r="BK239"/>
      <c r="BL239"/>
      <c r="BM239"/>
      <c r="BN239"/>
      <c r="BO239"/>
      <c r="BP239"/>
      <c r="BQ239"/>
      <c r="BR239"/>
      <c r="BT239"/>
      <c r="BU239"/>
      <c r="BV239"/>
      <c r="BW239"/>
      <c r="BX239"/>
      <c r="BY239"/>
      <c r="BZ239"/>
      <c r="CA239"/>
      <c r="CB239"/>
      <c r="CC239"/>
      <c r="CD239"/>
      <c r="CE239"/>
      <c r="CF239"/>
      <c r="CG239"/>
      <c r="CH239"/>
      <c r="CI239"/>
      <c r="CJ239"/>
      <c r="CK239"/>
      <c r="CL239"/>
      <c r="CM239"/>
      <c r="CN239"/>
      <c r="CO239"/>
      <c r="CP239"/>
      <c r="CQ239"/>
      <c r="CR239"/>
      <c r="CS239"/>
      <c r="CT239"/>
      <c r="CU239"/>
      <c r="CV239"/>
      <c r="CW239"/>
      <c r="CX239"/>
      <c r="CY239"/>
      <c r="CZ239"/>
      <c r="DA239"/>
      <c r="DB239"/>
      <c r="DC239"/>
      <c r="DD239"/>
      <c r="DE239"/>
      <c r="DF239"/>
      <c r="DG239"/>
    </row>
    <row r="240" spans="12:111" x14ac:dyDescent="0.25">
      <c r="L240"/>
      <c r="M240"/>
      <c r="N240"/>
      <c r="O240"/>
      <c r="P240"/>
      <c r="Q240"/>
      <c r="R240"/>
      <c r="S240"/>
      <c r="T240"/>
      <c r="U240"/>
      <c r="V240"/>
      <c r="W240"/>
      <c r="X240"/>
      <c r="Y240"/>
      <c r="Z240"/>
      <c r="AA240"/>
      <c r="AB240"/>
      <c r="AC240"/>
      <c r="AD240"/>
      <c r="AE240"/>
      <c r="AF240"/>
      <c r="AG240"/>
      <c r="AH240"/>
      <c r="AI240"/>
      <c r="AJ240"/>
      <c r="AK240"/>
      <c r="AL240"/>
      <c r="AM240"/>
      <c r="AN240"/>
      <c r="AO240"/>
      <c r="AP240"/>
      <c r="AQ240"/>
      <c r="AR240"/>
      <c r="AS240"/>
      <c r="AT240"/>
      <c r="AU240"/>
      <c r="AV240"/>
      <c r="AW240"/>
      <c r="AX240"/>
      <c r="AY240"/>
      <c r="AZ240"/>
      <c r="BA240"/>
      <c r="BB240"/>
      <c r="BC240"/>
      <c r="BD240"/>
      <c r="BE240"/>
      <c r="BF240"/>
      <c r="BG240"/>
      <c r="BH240"/>
      <c r="BI240"/>
      <c r="BJ240"/>
      <c r="BK240"/>
      <c r="BL240"/>
      <c r="BM240"/>
      <c r="BN240"/>
      <c r="BO240"/>
      <c r="BP240"/>
      <c r="BQ240"/>
      <c r="BR240"/>
      <c r="BT240"/>
      <c r="BU240"/>
      <c r="BV240"/>
      <c r="BW240"/>
      <c r="BX240"/>
      <c r="BY240"/>
      <c r="BZ240"/>
      <c r="CA240"/>
      <c r="CB240"/>
      <c r="CC240"/>
      <c r="CD240"/>
      <c r="CE240"/>
      <c r="CF240"/>
      <c r="CG240"/>
      <c r="CH240"/>
      <c r="CI240"/>
      <c r="CJ240"/>
      <c r="CK240"/>
      <c r="CL240"/>
      <c r="CM240"/>
      <c r="CN240"/>
      <c r="CO240"/>
      <c r="CP240"/>
      <c r="CQ240"/>
      <c r="CR240"/>
      <c r="CS240"/>
      <c r="CT240"/>
      <c r="CU240"/>
      <c r="CV240"/>
      <c r="CW240"/>
      <c r="CX240"/>
      <c r="CY240"/>
      <c r="CZ240"/>
      <c r="DA240"/>
      <c r="DB240"/>
      <c r="DC240"/>
      <c r="DD240"/>
      <c r="DE240"/>
      <c r="DF240"/>
      <c r="DG240"/>
    </row>
    <row r="241" spans="12:111" x14ac:dyDescent="0.25">
      <c r="L241"/>
      <c r="M241"/>
      <c r="N241"/>
      <c r="O241"/>
      <c r="P241"/>
      <c r="Q241"/>
      <c r="R241"/>
      <c r="S241"/>
      <c r="T241"/>
      <c r="U241"/>
      <c r="V241"/>
      <c r="W241"/>
      <c r="X241"/>
      <c r="Y241"/>
      <c r="AE241"/>
      <c r="AF241"/>
      <c r="AG241"/>
      <c r="AH241"/>
      <c r="AI241"/>
      <c r="AJ241"/>
      <c r="AK241"/>
      <c r="AL241"/>
      <c r="AM241"/>
      <c r="AN241"/>
      <c r="AO241"/>
      <c r="AP241"/>
      <c r="AQ241"/>
      <c r="AR241"/>
      <c r="AS241"/>
      <c r="AT241"/>
      <c r="AU241"/>
      <c r="AV241"/>
      <c r="AW241"/>
      <c r="AX241"/>
      <c r="AY241"/>
      <c r="AZ241"/>
      <c r="BA241"/>
      <c r="BB241"/>
      <c r="BC241"/>
      <c r="BD241"/>
      <c r="BE241"/>
      <c r="BF241"/>
      <c r="BG241"/>
      <c r="BH241"/>
      <c r="BI241"/>
      <c r="BJ241"/>
      <c r="BK241"/>
      <c r="BL241"/>
      <c r="BM241"/>
      <c r="BN241"/>
      <c r="BO241"/>
      <c r="BP241"/>
      <c r="BQ241"/>
      <c r="BR241"/>
      <c r="BT241"/>
      <c r="BU241"/>
      <c r="BV241"/>
      <c r="BW241"/>
      <c r="BX241"/>
      <c r="BY241"/>
      <c r="BZ241"/>
      <c r="CA241"/>
      <c r="CB241"/>
      <c r="CC241"/>
      <c r="CD241"/>
      <c r="CE241"/>
      <c r="CF241"/>
      <c r="CG241"/>
      <c r="CH241"/>
      <c r="CI241"/>
      <c r="CJ241"/>
      <c r="CK241"/>
      <c r="CL241"/>
      <c r="CM241"/>
      <c r="CN241"/>
      <c r="CO241"/>
      <c r="CP241"/>
      <c r="CQ241"/>
      <c r="CR241"/>
      <c r="CS241"/>
      <c r="CT241"/>
      <c r="CU241"/>
      <c r="CV241"/>
      <c r="CW241"/>
      <c r="CX241"/>
      <c r="CY241"/>
      <c r="CZ241"/>
      <c r="DA241"/>
      <c r="DB241"/>
      <c r="DC241"/>
      <c r="DD241"/>
      <c r="DE241"/>
      <c r="DF241"/>
      <c r="DG241"/>
    </row>
    <row r="242" spans="12:111" x14ac:dyDescent="0.25">
      <c r="L242"/>
      <c r="M242"/>
      <c r="N242"/>
      <c r="O242"/>
      <c r="P242"/>
      <c r="Q242"/>
      <c r="R242"/>
      <c r="S242"/>
      <c r="T242"/>
      <c r="U242"/>
      <c r="V242"/>
      <c r="W242"/>
      <c r="X242"/>
      <c r="Y242"/>
      <c r="AE242"/>
      <c r="AF242"/>
      <c r="AG242"/>
      <c r="AH242"/>
      <c r="AI242"/>
      <c r="AJ242"/>
      <c r="AK242"/>
      <c r="AL242"/>
      <c r="AM242"/>
      <c r="AN242"/>
      <c r="AO242"/>
      <c r="AP242"/>
      <c r="AQ242"/>
      <c r="AR242"/>
      <c r="AS242"/>
      <c r="AT242"/>
      <c r="AU242"/>
      <c r="AV242"/>
      <c r="AW242"/>
      <c r="AX242"/>
      <c r="AY242"/>
      <c r="AZ242"/>
      <c r="BA242"/>
      <c r="BB242"/>
      <c r="BC242"/>
      <c r="BD242"/>
      <c r="BE242"/>
      <c r="BF242"/>
      <c r="BG242"/>
      <c r="BH242"/>
      <c r="BI242"/>
      <c r="BJ242"/>
      <c r="BK242"/>
      <c r="BL242"/>
      <c r="BM242"/>
      <c r="BN242"/>
      <c r="BO242"/>
      <c r="BP242"/>
      <c r="BQ242"/>
      <c r="BR242"/>
      <c r="BT242"/>
      <c r="BU242"/>
      <c r="BV242"/>
      <c r="BW242"/>
      <c r="BX242"/>
      <c r="BY242"/>
      <c r="BZ242"/>
      <c r="CA242"/>
      <c r="CB242"/>
      <c r="CC242"/>
      <c r="CD242"/>
      <c r="CE242"/>
      <c r="CF242"/>
      <c r="CG242"/>
      <c r="CH242"/>
      <c r="CI242"/>
      <c r="CJ242"/>
      <c r="CK242"/>
      <c r="CL242"/>
      <c r="CM242"/>
      <c r="CN242"/>
      <c r="CO242"/>
      <c r="CP242"/>
      <c r="CQ242"/>
      <c r="CR242"/>
      <c r="CS242"/>
      <c r="CT242"/>
      <c r="CU242"/>
      <c r="CV242"/>
      <c r="CW242"/>
      <c r="CX242"/>
      <c r="CY242"/>
      <c r="CZ242"/>
      <c r="DA242"/>
      <c r="DB242"/>
      <c r="DC242"/>
      <c r="DD242"/>
      <c r="DE242"/>
      <c r="DF242"/>
      <c r="DG242"/>
    </row>
  </sheetData>
  <sortState ref="C2:C25">
    <sortCondition ref="C2"/>
  </sortState>
  <pageMargins left="0.7" right="0.7" top="0.75" bottom="0.75" header="0.3" footer="0.3"/>
  <pageSetup paperSize="9"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4"/>
  <dimension ref="A1:L14"/>
  <sheetViews>
    <sheetView showGridLines="0" tabSelected="1" workbookViewId="0">
      <selection activeCell="B3" sqref="B3"/>
    </sheetView>
  </sheetViews>
  <sheetFormatPr baseColWidth="10" defaultRowHeight="15" x14ac:dyDescent="0.25"/>
  <cols>
    <col min="1" max="1" width="24.140625" customWidth="1"/>
    <col min="2" max="2" width="63.28515625" customWidth="1"/>
  </cols>
  <sheetData>
    <row r="1" spans="1:12" ht="23.25" x14ac:dyDescent="0.35">
      <c r="A1" s="461" t="s">
        <v>2064</v>
      </c>
      <c r="B1" s="461"/>
      <c r="C1" s="511"/>
      <c r="D1" s="511"/>
      <c r="E1" s="511"/>
      <c r="F1" s="458"/>
      <c r="G1" s="458"/>
    </row>
    <row r="2" spans="1:12" x14ac:dyDescent="0.25">
      <c r="L2" t="s">
        <v>3</v>
      </c>
    </row>
    <row r="3" spans="1:12" ht="24.95" customHeight="1" x14ac:dyDescent="0.3">
      <c r="A3" s="459" t="s">
        <v>2065</v>
      </c>
      <c r="B3" s="463"/>
      <c r="C3" s="512"/>
      <c r="D3" s="512"/>
      <c r="E3" s="512"/>
    </row>
    <row r="4" spans="1:12" ht="24.95" customHeight="1" x14ac:dyDescent="0.3">
      <c r="A4" s="459" t="s">
        <v>2066</v>
      </c>
      <c r="B4" s="510"/>
      <c r="C4" s="512"/>
      <c r="D4" s="512"/>
      <c r="E4" s="512"/>
    </row>
    <row r="5" spans="1:12" ht="24.95" customHeight="1" x14ac:dyDescent="0.3">
      <c r="A5" s="459" t="s">
        <v>1750</v>
      </c>
      <c r="B5" s="462"/>
      <c r="C5" s="512"/>
      <c r="D5" s="512"/>
      <c r="E5" s="512"/>
    </row>
    <row r="6" spans="1:12" ht="24.95" customHeight="1" x14ac:dyDescent="0.3">
      <c r="A6" s="459" t="s">
        <v>1754</v>
      </c>
      <c r="B6" s="463"/>
      <c r="C6" s="512"/>
      <c r="D6" s="512"/>
      <c r="E6" s="512"/>
    </row>
    <row r="7" spans="1:12" ht="24.95" customHeight="1" x14ac:dyDescent="0.3">
      <c r="A7" s="459" t="s">
        <v>2067</v>
      </c>
      <c r="B7" s="463"/>
      <c r="C7" s="512"/>
      <c r="D7" s="512"/>
      <c r="E7" s="512"/>
    </row>
    <row r="8" spans="1:12" ht="24.95" customHeight="1" x14ac:dyDescent="0.3">
      <c r="A8" s="459" t="s">
        <v>2015</v>
      </c>
      <c r="B8" s="463"/>
      <c r="C8" s="512"/>
      <c r="D8" s="512"/>
      <c r="E8" s="512"/>
    </row>
    <row r="9" spans="1:12" ht="24.95" customHeight="1" x14ac:dyDescent="0.3">
      <c r="A9" s="459" t="s">
        <v>2068</v>
      </c>
      <c r="B9" s="463"/>
      <c r="C9" s="512"/>
      <c r="D9" s="512"/>
      <c r="E9" s="512"/>
    </row>
    <row r="10" spans="1:12" ht="21" x14ac:dyDescent="0.3">
      <c r="A10" s="459" t="s">
        <v>2071</v>
      </c>
      <c r="B10" s="517" t="str">
        <f t="array" ref="B10">IF(B7="","",INDEX(Tableau1[Equipement],MATCH(1,(B7=Tableau1[Poste technique])*(B9=Tableau1[Colonne1]),0)))</f>
        <v/>
      </c>
      <c r="C10" s="513"/>
      <c r="D10" s="513"/>
      <c r="E10" s="513"/>
    </row>
    <row r="11" spans="1:12" ht="21" x14ac:dyDescent="0.3">
      <c r="A11" s="459" t="s">
        <v>2018</v>
      </c>
      <c r="B11" s="518" t="str">
        <f>IF(B7="","",VLOOKUP(B7,'Extraction IP'!A$2:B$1661,2,0))</f>
        <v/>
      </c>
      <c r="C11" s="512"/>
      <c r="D11" s="512"/>
      <c r="E11" s="512"/>
    </row>
    <row r="12" spans="1:12" ht="21" x14ac:dyDescent="0.3">
      <c r="A12" s="459" t="s">
        <v>2069</v>
      </c>
      <c r="B12" s="463"/>
      <c r="C12" s="512"/>
      <c r="D12" s="512"/>
      <c r="E12" s="512"/>
    </row>
    <row r="13" spans="1:12" ht="21" x14ac:dyDescent="0.3">
      <c r="A13" s="459" t="s">
        <v>2070</v>
      </c>
      <c r="B13" s="463"/>
      <c r="C13" s="512"/>
      <c r="D13" s="512"/>
      <c r="E13" s="512"/>
    </row>
    <row r="14" spans="1:12" ht="18.75" x14ac:dyDescent="0.3">
      <c r="A14" s="460"/>
    </row>
  </sheetData>
  <mergeCells count="1">
    <mergeCell ref="A1:B1"/>
  </mergeCells>
  <dataValidations count="3">
    <dataValidation type="list" allowBlank="1" showInputMessage="1" showErrorMessage="1" sqref="B5">
      <formula1>TECHNOLOGIE</formula1>
    </dataValidation>
    <dataValidation type="list" allowBlank="1" showInputMessage="1" showErrorMessage="1" sqref="B6:B7">
      <formula1>INDIRECT(B5)</formula1>
    </dataValidation>
    <dataValidation type="list" allowBlank="1" showInputMessage="1" showErrorMessage="1" sqref="B9">
      <formula1>INDIRECT(B7)</formula1>
    </dataValidation>
  </dataValidations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3074" r:id="rId4" name="Button 2">
              <controlPr defaultSize="0" print="0" autoFill="0" autoPict="0" macro="[0]!transferer_donnée">
                <anchor moveWithCells="1" sizeWithCells="1">
                  <from>
                    <xdr:col>0</xdr:col>
                    <xdr:colOff>19050</xdr:colOff>
                    <xdr:row>14</xdr:row>
                    <xdr:rowOff>38100</xdr:rowOff>
                  </from>
                  <to>
                    <xdr:col>1</xdr:col>
                    <xdr:colOff>4124325</xdr:colOff>
                    <xdr:row>16</xdr:row>
                    <xdr:rowOff>114300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112" r:id="rId5" name="Button 40">
              <controlPr defaultSize="0" print="0" autoFill="0" autoPict="0" macro="[0]!OUVRIR_TABLEAU">
                <anchor moveWithCells="1" sizeWithCells="1">
                  <from>
                    <xdr:col>6</xdr:col>
                    <xdr:colOff>19050</xdr:colOff>
                    <xdr:row>0</xdr:row>
                    <xdr:rowOff>76200</xdr:rowOff>
                  </from>
                  <to>
                    <xdr:col>7</xdr:col>
                    <xdr:colOff>752475</xdr:colOff>
                    <xdr:row>1</xdr:row>
                    <xdr:rowOff>142875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113" r:id="rId6" name="Button 41">
              <controlPr defaultSize="0" print="0" autoFill="0" autoPict="0" macro="[0]!ouvrir_graphique">
                <anchor moveWithCells="1" sizeWithCells="1">
                  <from>
                    <xdr:col>6</xdr:col>
                    <xdr:colOff>19050</xdr:colOff>
                    <xdr:row>2</xdr:row>
                    <xdr:rowOff>142875</xdr:rowOff>
                  </from>
                  <to>
                    <xdr:col>7</xdr:col>
                    <xdr:colOff>752475</xdr:colOff>
                    <xdr:row>3</xdr:row>
                    <xdr:rowOff>190500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4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3"/>
  <dimension ref="A1:L3029"/>
  <sheetViews>
    <sheetView showGridLines="0" zoomScaleNormal="100" workbookViewId="0">
      <selection activeCell="E3" sqref="E3"/>
    </sheetView>
  </sheetViews>
  <sheetFormatPr baseColWidth="10" defaultColWidth="18.7109375" defaultRowHeight="15" x14ac:dyDescent="0.25"/>
  <cols>
    <col min="1" max="1" width="18.7109375" style="499"/>
    <col min="2" max="2" width="12" style="503" customWidth="1"/>
    <col min="3" max="3" width="15.42578125" style="504" customWidth="1"/>
    <col min="4" max="4" width="23.140625" style="504" customWidth="1"/>
    <col min="5" max="5" width="32.85546875" style="504" customWidth="1"/>
    <col min="6" max="6" width="13.5703125" style="504" customWidth="1"/>
    <col min="7" max="7" width="17.5703125" style="505" customWidth="1"/>
    <col min="8" max="8" width="19.5703125" style="504" customWidth="1"/>
    <col min="9" max="9" width="25" style="506" customWidth="1"/>
    <col min="10" max="10" width="18.7109375" style="499"/>
    <col min="11" max="11" width="20.42578125" style="499" customWidth="1"/>
    <col min="12" max="12" width="18.7109375" style="499" customWidth="1"/>
    <col min="13" max="13" width="18.7109375" style="499"/>
    <col min="14" max="14" width="62.140625" style="499" customWidth="1"/>
    <col min="15" max="16384" width="18.7109375" style="499"/>
  </cols>
  <sheetData>
    <row r="1" spans="1:12" x14ac:dyDescent="0.25">
      <c r="A1" s="507"/>
      <c r="B1" s="508"/>
      <c r="C1" s="507"/>
      <c r="D1" s="507"/>
      <c r="E1" s="507"/>
      <c r="F1" s="507"/>
      <c r="G1" s="509"/>
      <c r="H1" s="507"/>
      <c r="I1" s="507"/>
      <c r="J1" s="507"/>
      <c r="K1" s="507"/>
      <c r="L1" s="507"/>
    </row>
    <row r="2" spans="1:12" x14ac:dyDescent="0.25">
      <c r="A2" s="507"/>
      <c r="B2" s="508"/>
      <c r="C2" s="507"/>
      <c r="D2" s="507"/>
      <c r="E2" s="507"/>
      <c r="F2" s="507"/>
      <c r="G2" s="509"/>
      <c r="H2" s="507"/>
      <c r="I2" s="507"/>
      <c r="J2" s="507"/>
      <c r="K2" s="507"/>
      <c r="L2" s="507"/>
    </row>
    <row r="3" spans="1:12" ht="15.75" thickBot="1" x14ac:dyDescent="0.3">
      <c r="A3" s="507"/>
      <c r="B3" s="508"/>
      <c r="C3" s="507"/>
      <c r="D3" s="507"/>
      <c r="E3" s="507"/>
      <c r="F3" s="507"/>
      <c r="G3" s="509"/>
      <c r="H3" s="507"/>
      <c r="I3" s="507"/>
      <c r="J3" s="507"/>
      <c r="K3" s="507"/>
      <c r="L3" s="507"/>
    </row>
    <row r="4" spans="1:12" ht="15.75" thickTop="1" x14ac:dyDescent="0.25">
      <c r="A4" s="494" t="s">
        <v>2041</v>
      </c>
      <c r="B4" s="495" t="s">
        <v>1755</v>
      </c>
      <c r="C4" s="496" t="s">
        <v>1750</v>
      </c>
      <c r="D4" s="496" t="s">
        <v>1754</v>
      </c>
      <c r="E4" s="496" t="s">
        <v>1753</v>
      </c>
      <c r="F4" s="496" t="s">
        <v>1752</v>
      </c>
      <c r="G4" s="497" t="s">
        <v>2040</v>
      </c>
      <c r="H4" s="496" t="s">
        <v>2039</v>
      </c>
      <c r="I4" s="496" t="s">
        <v>2018</v>
      </c>
      <c r="J4" s="496" t="s">
        <v>1751</v>
      </c>
      <c r="K4" s="496" t="s">
        <v>2043</v>
      </c>
      <c r="L4" s="498" t="s">
        <v>2042</v>
      </c>
    </row>
    <row r="5" spans="1:12" x14ac:dyDescent="0.25">
      <c r="A5" s="491"/>
      <c r="B5" s="492"/>
      <c r="C5" s="491" t="s">
        <v>1749</v>
      </c>
      <c r="D5" s="491" t="s">
        <v>1743</v>
      </c>
      <c r="E5" s="491" t="s">
        <v>1859</v>
      </c>
      <c r="F5" s="491"/>
      <c r="G5" s="493" t="s">
        <v>2050</v>
      </c>
      <c r="H5" s="491" t="s">
        <v>536</v>
      </c>
      <c r="I5" s="491" t="s">
        <v>250</v>
      </c>
      <c r="J5" s="491"/>
      <c r="K5" s="491"/>
      <c r="L5" s="491">
        <f>L6+1</f>
        <v>2</v>
      </c>
    </row>
    <row r="6" spans="1:12" x14ac:dyDescent="0.25">
      <c r="A6" s="500"/>
      <c r="B6" s="501"/>
      <c r="C6" s="500" t="s">
        <v>1748</v>
      </c>
      <c r="D6" s="500" t="s">
        <v>1742</v>
      </c>
      <c r="E6" s="500" t="s">
        <v>1801</v>
      </c>
      <c r="F6" s="500"/>
      <c r="G6" s="502" t="s">
        <v>18</v>
      </c>
      <c r="H6" s="500" t="s">
        <v>654</v>
      </c>
      <c r="I6" s="500" t="s">
        <v>136</v>
      </c>
      <c r="J6" s="500"/>
      <c r="K6" s="500"/>
      <c r="L6" s="500">
        <f>L7+1</f>
        <v>1</v>
      </c>
    </row>
    <row r="7" spans="1:12" x14ac:dyDescent="0.25">
      <c r="A7" s="500"/>
      <c r="B7" s="514"/>
      <c r="C7" s="515"/>
      <c r="D7" s="515"/>
      <c r="E7" s="515"/>
      <c r="F7" s="515"/>
      <c r="G7" s="516"/>
      <c r="H7" s="515"/>
      <c r="I7" s="515"/>
      <c r="J7" s="515"/>
      <c r="K7" s="515"/>
      <c r="L7" s="515"/>
    </row>
    <row r="8" spans="1:12" x14ac:dyDescent="0.25">
      <c r="A8" s="491"/>
      <c r="B8" s="492"/>
      <c r="C8" s="491"/>
      <c r="D8" s="491"/>
      <c r="E8" s="491"/>
      <c r="F8" s="491"/>
      <c r="G8" s="493"/>
      <c r="H8" s="491"/>
      <c r="I8" s="491"/>
      <c r="J8" s="491"/>
      <c r="K8" s="491"/>
      <c r="L8" s="491"/>
    </row>
    <row r="9" spans="1:12" x14ac:dyDescent="0.25">
      <c r="A9" s="500"/>
      <c r="B9" s="501"/>
      <c r="C9" s="500"/>
      <c r="D9" s="500"/>
      <c r="E9" s="500"/>
      <c r="F9" s="500"/>
      <c r="G9" s="502"/>
      <c r="H9" s="500"/>
      <c r="I9" s="500"/>
      <c r="J9" s="500"/>
      <c r="K9" s="500"/>
      <c r="L9" s="500"/>
    </row>
    <row r="10" spans="1:12" x14ac:dyDescent="0.25">
      <c r="A10" s="500"/>
      <c r="B10" s="501"/>
      <c r="C10" s="500"/>
      <c r="D10" s="500"/>
      <c r="E10" s="500"/>
      <c r="F10" s="500"/>
      <c r="G10" s="502"/>
      <c r="H10" s="500"/>
      <c r="I10" s="500"/>
      <c r="J10" s="500"/>
      <c r="K10" s="500"/>
      <c r="L10" s="500"/>
    </row>
    <row r="11" spans="1:12" x14ac:dyDescent="0.25">
      <c r="A11" s="491"/>
      <c r="B11" s="492"/>
      <c r="C11" s="491"/>
      <c r="D11" s="491"/>
      <c r="E11" s="491"/>
      <c r="F11" s="491"/>
      <c r="G11" s="493"/>
      <c r="H11" s="491"/>
      <c r="I11" s="491"/>
      <c r="J11" s="491"/>
      <c r="K11" s="491"/>
      <c r="L11" s="491"/>
    </row>
    <row r="12" spans="1:12" ht="14.45" customHeight="1" x14ac:dyDescent="0.25">
      <c r="A12" s="500"/>
      <c r="B12" s="501"/>
      <c r="C12" s="500"/>
      <c r="D12" s="500"/>
      <c r="E12" s="500"/>
      <c r="F12" s="500"/>
      <c r="G12" s="502"/>
      <c r="H12" s="500"/>
      <c r="I12" s="500"/>
      <c r="J12" s="500"/>
      <c r="K12" s="500"/>
      <c r="L12" s="500"/>
    </row>
    <row r="13" spans="1:12" ht="14.45" customHeight="1" x14ac:dyDescent="0.25">
      <c r="A13" s="500"/>
      <c r="B13" s="501"/>
      <c r="C13" s="500"/>
      <c r="D13" s="500"/>
      <c r="E13" s="500"/>
      <c r="F13" s="500"/>
      <c r="G13" s="502"/>
      <c r="H13" s="500"/>
      <c r="I13" s="500"/>
      <c r="J13" s="500"/>
      <c r="K13" s="500"/>
      <c r="L13" s="500"/>
    </row>
    <row r="14" spans="1:12" ht="14.45" customHeight="1" x14ac:dyDescent="0.25">
      <c r="A14" s="500"/>
      <c r="B14" s="501"/>
      <c r="C14" s="500"/>
      <c r="D14" s="500"/>
      <c r="E14" s="500"/>
      <c r="F14" s="500"/>
      <c r="G14" s="502"/>
      <c r="H14" s="500"/>
      <c r="I14" s="500"/>
      <c r="J14" s="500"/>
      <c r="K14" s="500"/>
      <c r="L14" s="500"/>
    </row>
    <row r="15" spans="1:12" ht="14.45" customHeight="1" x14ac:dyDescent="0.25">
      <c r="A15" s="500"/>
      <c r="B15" s="501"/>
      <c r="C15" s="500"/>
      <c r="D15" s="500"/>
      <c r="E15" s="500"/>
      <c r="F15" s="500"/>
      <c r="G15" s="502"/>
      <c r="H15" s="500"/>
      <c r="I15" s="500"/>
      <c r="J15" s="500"/>
      <c r="K15" s="500"/>
      <c r="L15" s="500"/>
    </row>
    <row r="16" spans="1:12" x14ac:dyDescent="0.25">
      <c r="A16" s="500"/>
      <c r="B16" s="501"/>
      <c r="C16" s="500"/>
      <c r="D16" s="500"/>
      <c r="E16" s="500"/>
      <c r="F16" s="500"/>
      <c r="G16" s="502"/>
      <c r="H16" s="500"/>
      <c r="I16" s="500"/>
      <c r="J16" s="500"/>
      <c r="K16" s="500"/>
      <c r="L16" s="500"/>
    </row>
    <row r="17" spans="1:12" x14ac:dyDescent="0.25">
      <c r="A17" s="491"/>
      <c r="B17" s="492"/>
      <c r="C17" s="491"/>
      <c r="D17" s="491"/>
      <c r="E17" s="491"/>
      <c r="F17" s="491"/>
      <c r="G17" s="493"/>
      <c r="H17" s="491"/>
      <c r="I17" s="491"/>
      <c r="J17" s="491"/>
      <c r="K17" s="491"/>
      <c r="L17" s="491"/>
    </row>
    <row r="18" spans="1:12" x14ac:dyDescent="0.25">
      <c r="A18" s="500"/>
      <c r="B18" s="501"/>
      <c r="C18" s="500"/>
      <c r="D18" s="500"/>
      <c r="E18" s="500"/>
      <c r="F18" s="500"/>
      <c r="G18" s="502"/>
      <c r="H18" s="500"/>
      <c r="I18" s="500"/>
      <c r="J18" s="500"/>
      <c r="K18" s="500"/>
      <c r="L18" s="500"/>
    </row>
    <row r="19" spans="1:12" x14ac:dyDescent="0.25">
      <c r="A19" s="500"/>
      <c r="B19" s="501"/>
      <c r="C19" s="500"/>
      <c r="D19" s="500"/>
      <c r="E19" s="500"/>
      <c r="F19" s="500"/>
      <c r="G19" s="502"/>
      <c r="H19" s="500"/>
      <c r="I19" s="500"/>
      <c r="J19" s="500"/>
      <c r="K19" s="500"/>
      <c r="L19" s="500"/>
    </row>
    <row r="20" spans="1:12" x14ac:dyDescent="0.25">
      <c r="A20" s="482"/>
      <c r="B20" s="483"/>
      <c r="C20" s="484"/>
      <c r="D20" s="484"/>
      <c r="E20" s="484"/>
      <c r="F20" s="484"/>
      <c r="G20" s="485"/>
      <c r="H20" s="486"/>
      <c r="I20" s="487"/>
      <c r="J20" s="488"/>
      <c r="K20" s="489"/>
      <c r="L20" s="490"/>
    </row>
    <row r="21" spans="1:12" x14ac:dyDescent="0.25">
      <c r="A21" s="464"/>
      <c r="B21" s="465"/>
      <c r="C21" s="466"/>
      <c r="D21" s="466"/>
      <c r="E21" s="466"/>
      <c r="F21" s="466"/>
      <c r="G21" s="467"/>
      <c r="H21" s="468"/>
      <c r="I21" s="469"/>
      <c r="J21" s="470"/>
      <c r="K21" s="471"/>
      <c r="L21" s="472"/>
    </row>
    <row r="22" spans="1:12" ht="14.45" customHeight="1" x14ac:dyDescent="0.25">
      <c r="A22" s="464"/>
      <c r="B22" s="465"/>
      <c r="C22" s="466"/>
      <c r="D22" s="466"/>
      <c r="E22" s="466"/>
      <c r="F22" s="466"/>
      <c r="G22" s="467"/>
      <c r="H22" s="468"/>
      <c r="I22" s="469"/>
      <c r="J22" s="470"/>
      <c r="K22" s="471"/>
      <c r="L22" s="472"/>
    </row>
    <row r="23" spans="1:12" ht="14.45" customHeight="1" x14ac:dyDescent="0.25">
      <c r="A23" s="464"/>
      <c r="B23" s="465"/>
      <c r="C23" s="466"/>
      <c r="D23" s="466"/>
      <c r="E23" s="466"/>
      <c r="F23" s="466"/>
      <c r="G23" s="467"/>
      <c r="H23" s="468"/>
      <c r="I23" s="469"/>
      <c r="J23" s="470"/>
      <c r="K23" s="471"/>
      <c r="L23" s="472"/>
    </row>
    <row r="24" spans="1:12" ht="14.45" customHeight="1" x14ac:dyDescent="0.25">
      <c r="A24" s="464"/>
      <c r="B24" s="465"/>
      <c r="C24" s="466"/>
      <c r="D24" s="466"/>
      <c r="E24" s="466"/>
      <c r="F24" s="466"/>
      <c r="G24" s="467"/>
      <c r="H24" s="468"/>
      <c r="I24" s="469"/>
      <c r="J24" s="470"/>
      <c r="K24" s="471"/>
      <c r="L24" s="472"/>
    </row>
    <row r="25" spans="1:12" ht="14.45" customHeight="1" x14ac:dyDescent="0.25">
      <c r="A25" s="464"/>
      <c r="B25" s="465"/>
      <c r="C25" s="466"/>
      <c r="D25" s="466"/>
      <c r="E25" s="466"/>
      <c r="F25" s="466"/>
      <c r="G25" s="467"/>
      <c r="H25" s="468"/>
      <c r="I25" s="469"/>
      <c r="J25" s="470"/>
      <c r="K25" s="471"/>
      <c r="L25" s="472"/>
    </row>
    <row r="26" spans="1:12" ht="14.45" customHeight="1" x14ac:dyDescent="0.25">
      <c r="A26" s="464"/>
      <c r="B26" s="465"/>
      <c r="C26" s="466"/>
      <c r="D26" s="466"/>
      <c r="E26" s="466"/>
      <c r="F26" s="466"/>
      <c r="G26" s="467"/>
      <c r="H26" s="468"/>
      <c r="I26" s="469"/>
      <c r="J26" s="470"/>
      <c r="K26" s="471"/>
      <c r="L26" s="472"/>
    </row>
    <row r="27" spans="1:12" ht="14.45" customHeight="1" x14ac:dyDescent="0.25">
      <c r="A27" s="464"/>
      <c r="B27" s="465"/>
      <c r="C27" s="466"/>
      <c r="D27" s="466"/>
      <c r="E27" s="466"/>
      <c r="F27" s="466"/>
      <c r="G27" s="467"/>
      <c r="H27" s="468"/>
      <c r="I27" s="469"/>
      <c r="J27" s="470"/>
      <c r="K27" s="471"/>
      <c r="L27" s="472"/>
    </row>
    <row r="28" spans="1:12" ht="14.45" customHeight="1" x14ac:dyDescent="0.25">
      <c r="A28" s="464"/>
      <c r="B28" s="465"/>
      <c r="C28" s="466"/>
      <c r="D28" s="466"/>
      <c r="E28" s="466"/>
      <c r="F28" s="466"/>
      <c r="G28" s="467"/>
      <c r="H28" s="468"/>
      <c r="I28" s="469"/>
      <c r="J28" s="470"/>
      <c r="K28" s="471"/>
      <c r="L28" s="472"/>
    </row>
    <row r="29" spans="1:12" ht="14.45" customHeight="1" x14ac:dyDescent="0.25">
      <c r="A29" s="464"/>
      <c r="B29" s="465"/>
      <c r="C29" s="466"/>
      <c r="D29" s="466"/>
      <c r="E29" s="466"/>
      <c r="F29" s="466"/>
      <c r="G29" s="467"/>
      <c r="H29" s="468"/>
      <c r="I29" s="469"/>
      <c r="J29" s="470"/>
      <c r="K29" s="471"/>
      <c r="L29" s="472"/>
    </row>
    <row r="30" spans="1:12" ht="14.45" customHeight="1" x14ac:dyDescent="0.25">
      <c r="A30" s="464"/>
      <c r="B30" s="465"/>
      <c r="C30" s="466"/>
      <c r="D30" s="466"/>
      <c r="E30" s="466"/>
      <c r="F30" s="466"/>
      <c r="G30" s="467"/>
      <c r="H30" s="468"/>
      <c r="I30" s="469"/>
      <c r="J30" s="470"/>
      <c r="K30" s="471"/>
      <c r="L30" s="472"/>
    </row>
    <row r="31" spans="1:12" ht="14.45" customHeight="1" x14ac:dyDescent="0.25">
      <c r="A31" s="464"/>
      <c r="B31" s="465"/>
      <c r="C31" s="466"/>
      <c r="D31" s="466"/>
      <c r="E31" s="466"/>
      <c r="F31" s="466"/>
      <c r="G31" s="467"/>
      <c r="H31" s="468"/>
      <c r="I31" s="469"/>
      <c r="J31" s="470"/>
      <c r="K31" s="471"/>
      <c r="L31" s="472"/>
    </row>
    <row r="32" spans="1:12" ht="14.45" customHeight="1" x14ac:dyDescent="0.25">
      <c r="A32" s="464"/>
      <c r="B32" s="465"/>
      <c r="C32" s="466"/>
      <c r="D32" s="466"/>
      <c r="E32" s="466"/>
      <c r="F32" s="466"/>
      <c r="G32" s="467"/>
      <c r="H32" s="468"/>
      <c r="I32" s="469"/>
      <c r="J32" s="470"/>
      <c r="K32" s="471"/>
      <c r="L32" s="472"/>
    </row>
    <row r="33" spans="1:12" ht="14.45" customHeight="1" x14ac:dyDescent="0.25">
      <c r="A33" s="464"/>
      <c r="B33" s="465"/>
      <c r="C33" s="466"/>
      <c r="D33" s="466"/>
      <c r="E33" s="466"/>
      <c r="F33" s="466"/>
      <c r="G33" s="467"/>
      <c r="H33" s="468"/>
      <c r="I33" s="469"/>
      <c r="J33" s="470"/>
      <c r="K33" s="471"/>
      <c r="L33" s="472"/>
    </row>
    <row r="34" spans="1:12" ht="14.45" customHeight="1" x14ac:dyDescent="0.25">
      <c r="A34" s="464"/>
      <c r="B34" s="465"/>
      <c r="C34" s="466"/>
      <c r="D34" s="466"/>
      <c r="E34" s="466"/>
      <c r="F34" s="466"/>
      <c r="G34" s="467"/>
      <c r="H34" s="468"/>
      <c r="I34" s="469"/>
      <c r="J34" s="470"/>
      <c r="K34" s="471"/>
      <c r="L34" s="472"/>
    </row>
    <row r="35" spans="1:12" ht="14.45" customHeight="1" x14ac:dyDescent="0.25">
      <c r="A35" s="464"/>
      <c r="B35" s="465"/>
      <c r="C35" s="466"/>
      <c r="D35" s="466"/>
      <c r="E35" s="466"/>
      <c r="F35" s="466"/>
      <c r="G35" s="467"/>
      <c r="H35" s="468"/>
      <c r="I35" s="469"/>
      <c r="J35" s="470"/>
      <c r="K35" s="471"/>
      <c r="L35" s="472"/>
    </row>
    <row r="36" spans="1:12" ht="14.45" customHeight="1" x14ac:dyDescent="0.25">
      <c r="A36" s="464"/>
      <c r="B36" s="465"/>
      <c r="C36" s="466"/>
      <c r="D36" s="466"/>
      <c r="E36" s="466"/>
      <c r="F36" s="466"/>
      <c r="G36" s="467"/>
      <c r="H36" s="468"/>
      <c r="I36" s="469"/>
      <c r="J36" s="470"/>
      <c r="K36" s="471"/>
      <c r="L36" s="472"/>
    </row>
    <row r="37" spans="1:12" ht="14.45" customHeight="1" x14ac:dyDescent="0.25">
      <c r="A37" s="464"/>
      <c r="B37" s="465"/>
      <c r="C37" s="466"/>
      <c r="D37" s="466"/>
      <c r="E37" s="466"/>
      <c r="F37" s="466"/>
      <c r="G37" s="467"/>
      <c r="H37" s="468"/>
      <c r="I37" s="469"/>
      <c r="J37" s="470"/>
      <c r="K37" s="471"/>
      <c r="L37" s="472"/>
    </row>
    <row r="38" spans="1:12" ht="14.45" customHeight="1" x14ac:dyDescent="0.25">
      <c r="A38" s="464"/>
      <c r="B38" s="465"/>
      <c r="C38" s="466"/>
      <c r="D38" s="466"/>
      <c r="E38" s="466"/>
      <c r="F38" s="466"/>
      <c r="G38" s="467"/>
      <c r="H38" s="468"/>
      <c r="I38" s="469"/>
      <c r="J38" s="470"/>
      <c r="K38" s="471"/>
      <c r="L38" s="472"/>
    </row>
    <row r="39" spans="1:12" ht="14.45" customHeight="1" x14ac:dyDescent="0.25">
      <c r="A39" s="464"/>
      <c r="B39" s="465"/>
      <c r="C39" s="466"/>
      <c r="D39" s="466"/>
      <c r="E39" s="466"/>
      <c r="F39" s="466"/>
      <c r="G39" s="467"/>
      <c r="H39" s="468"/>
      <c r="I39" s="469"/>
      <c r="J39" s="470"/>
      <c r="K39" s="471"/>
      <c r="L39" s="472"/>
    </row>
    <row r="40" spans="1:12" ht="14.45" customHeight="1" x14ac:dyDescent="0.25">
      <c r="A40" s="464"/>
      <c r="B40" s="465"/>
      <c r="C40" s="466"/>
      <c r="D40" s="466"/>
      <c r="E40" s="466"/>
      <c r="F40" s="466"/>
      <c r="G40" s="467"/>
      <c r="H40" s="468"/>
      <c r="I40" s="469"/>
      <c r="J40" s="470"/>
      <c r="K40" s="471"/>
      <c r="L40" s="472"/>
    </row>
    <row r="41" spans="1:12" ht="14.45" customHeight="1" x14ac:dyDescent="0.25">
      <c r="A41" s="464"/>
      <c r="B41" s="465"/>
      <c r="C41" s="466"/>
      <c r="D41" s="466"/>
      <c r="E41" s="466"/>
      <c r="F41" s="466"/>
      <c r="G41" s="467"/>
      <c r="H41" s="468"/>
      <c r="I41" s="469"/>
      <c r="J41" s="470"/>
      <c r="K41" s="471"/>
      <c r="L41" s="472"/>
    </row>
    <row r="42" spans="1:12" ht="14.45" customHeight="1" x14ac:dyDescent="0.25">
      <c r="A42" s="464"/>
      <c r="B42" s="465"/>
      <c r="C42" s="466"/>
      <c r="D42" s="466"/>
      <c r="E42" s="466"/>
      <c r="F42" s="466"/>
      <c r="G42" s="467"/>
      <c r="H42" s="468"/>
      <c r="I42" s="469"/>
      <c r="J42" s="470"/>
      <c r="K42" s="471"/>
      <c r="L42" s="472"/>
    </row>
    <row r="43" spans="1:12" ht="14.45" customHeight="1" x14ac:dyDescent="0.25">
      <c r="A43" s="464"/>
      <c r="B43" s="465"/>
      <c r="C43" s="466"/>
      <c r="D43" s="466"/>
      <c r="E43" s="466"/>
      <c r="F43" s="466"/>
      <c r="G43" s="467"/>
      <c r="H43" s="468"/>
      <c r="I43" s="469"/>
      <c r="J43" s="470"/>
      <c r="K43" s="471"/>
      <c r="L43" s="472"/>
    </row>
    <row r="44" spans="1:12" ht="14.45" customHeight="1" x14ac:dyDescent="0.25">
      <c r="A44" s="464"/>
      <c r="B44" s="465"/>
      <c r="C44" s="466"/>
      <c r="D44" s="466"/>
      <c r="E44" s="466"/>
      <c r="F44" s="466"/>
      <c r="G44" s="467"/>
      <c r="H44" s="468"/>
      <c r="I44" s="469"/>
      <c r="J44" s="470"/>
      <c r="K44" s="471"/>
      <c r="L44" s="472"/>
    </row>
    <row r="45" spans="1:12" ht="14.45" customHeight="1" x14ac:dyDescent="0.25">
      <c r="A45" s="464"/>
      <c r="B45" s="465"/>
      <c r="C45" s="466"/>
      <c r="D45" s="466"/>
      <c r="E45" s="466"/>
      <c r="F45" s="466"/>
      <c r="G45" s="467"/>
      <c r="H45" s="468"/>
      <c r="I45" s="469"/>
      <c r="J45" s="470"/>
      <c r="K45" s="471"/>
      <c r="L45" s="472"/>
    </row>
    <row r="46" spans="1:12" ht="14.45" customHeight="1" x14ac:dyDescent="0.25">
      <c r="A46" s="464"/>
      <c r="B46" s="465"/>
      <c r="C46" s="466"/>
      <c r="D46" s="466"/>
      <c r="E46" s="466"/>
      <c r="F46" s="466"/>
      <c r="G46" s="467"/>
      <c r="H46" s="468"/>
      <c r="I46" s="469"/>
      <c r="J46" s="470"/>
      <c r="K46" s="471"/>
      <c r="L46" s="472"/>
    </row>
    <row r="47" spans="1:12" ht="14.45" customHeight="1" x14ac:dyDescent="0.25">
      <c r="A47" s="464"/>
      <c r="B47" s="465"/>
      <c r="C47" s="466"/>
      <c r="D47" s="466"/>
      <c r="E47" s="466"/>
      <c r="F47" s="466"/>
      <c r="G47" s="467"/>
      <c r="H47" s="468"/>
      <c r="I47" s="469"/>
      <c r="J47" s="470"/>
      <c r="K47" s="471"/>
      <c r="L47" s="472"/>
    </row>
    <row r="48" spans="1:12" ht="14.45" customHeight="1" x14ac:dyDescent="0.25">
      <c r="A48" s="464"/>
      <c r="B48" s="465"/>
      <c r="C48" s="466"/>
      <c r="D48" s="466"/>
      <c r="E48" s="466"/>
      <c r="F48" s="466"/>
      <c r="G48" s="467"/>
      <c r="H48" s="468"/>
      <c r="I48" s="469"/>
      <c r="J48" s="470"/>
      <c r="K48" s="471"/>
      <c r="L48" s="472"/>
    </row>
    <row r="49" spans="1:12" ht="14.45" customHeight="1" x14ac:dyDescent="0.25">
      <c r="A49" s="464"/>
      <c r="B49" s="465"/>
      <c r="C49" s="466"/>
      <c r="D49" s="466"/>
      <c r="E49" s="466"/>
      <c r="F49" s="466"/>
      <c r="G49" s="467"/>
      <c r="H49" s="468"/>
      <c r="I49" s="469"/>
      <c r="J49" s="470"/>
      <c r="K49" s="471"/>
      <c r="L49" s="472"/>
    </row>
    <row r="50" spans="1:12" ht="14.45" customHeight="1" x14ac:dyDescent="0.25">
      <c r="A50" s="464"/>
      <c r="B50" s="465"/>
      <c r="C50" s="466"/>
      <c r="D50" s="466"/>
      <c r="E50" s="466"/>
      <c r="F50" s="466"/>
      <c r="G50" s="467"/>
      <c r="H50" s="468"/>
      <c r="I50" s="469"/>
      <c r="J50" s="470"/>
      <c r="K50" s="471"/>
      <c r="L50" s="472"/>
    </row>
    <row r="51" spans="1:12" ht="14.45" customHeight="1" x14ac:dyDescent="0.25">
      <c r="A51" s="464"/>
      <c r="B51" s="465"/>
      <c r="C51" s="466"/>
      <c r="D51" s="466"/>
      <c r="E51" s="466"/>
      <c r="F51" s="466"/>
      <c r="G51" s="467"/>
      <c r="H51" s="468"/>
      <c r="I51" s="469"/>
      <c r="J51" s="470"/>
      <c r="K51" s="471"/>
      <c r="L51" s="472"/>
    </row>
    <row r="52" spans="1:12" ht="14.45" customHeight="1" x14ac:dyDescent="0.25">
      <c r="A52" s="464"/>
      <c r="B52" s="465"/>
      <c r="C52" s="466"/>
      <c r="D52" s="466"/>
      <c r="E52" s="466"/>
      <c r="F52" s="466"/>
      <c r="G52" s="467"/>
      <c r="H52" s="468"/>
      <c r="I52" s="469"/>
      <c r="J52" s="470"/>
      <c r="K52" s="471"/>
      <c r="L52" s="472"/>
    </row>
    <row r="53" spans="1:12" ht="14.45" customHeight="1" x14ac:dyDescent="0.25">
      <c r="A53" s="464"/>
      <c r="B53" s="465"/>
      <c r="C53" s="466"/>
      <c r="D53" s="466"/>
      <c r="E53" s="466"/>
      <c r="F53" s="466"/>
      <c r="G53" s="467"/>
      <c r="H53" s="468"/>
      <c r="I53" s="469"/>
      <c r="J53" s="470"/>
      <c r="K53" s="471"/>
      <c r="L53" s="472"/>
    </row>
    <row r="54" spans="1:12" ht="14.45" customHeight="1" x14ac:dyDescent="0.25">
      <c r="A54" s="464"/>
      <c r="B54" s="465"/>
      <c r="C54" s="466"/>
      <c r="D54" s="466"/>
      <c r="E54" s="466"/>
      <c r="F54" s="466"/>
      <c r="G54" s="467"/>
      <c r="H54" s="468"/>
      <c r="I54" s="469"/>
      <c r="J54" s="470"/>
      <c r="K54" s="471"/>
      <c r="L54" s="472"/>
    </row>
    <row r="55" spans="1:12" ht="14.45" customHeight="1" x14ac:dyDescent="0.25">
      <c r="A55" s="464"/>
      <c r="B55" s="465"/>
      <c r="C55" s="466"/>
      <c r="D55" s="466"/>
      <c r="E55" s="466"/>
      <c r="F55" s="466"/>
      <c r="G55" s="467"/>
      <c r="H55" s="468"/>
      <c r="I55" s="469"/>
      <c r="J55" s="470"/>
      <c r="K55" s="471"/>
      <c r="L55" s="472"/>
    </row>
    <row r="56" spans="1:12" ht="14.45" customHeight="1" x14ac:dyDescent="0.25">
      <c r="A56" s="464"/>
      <c r="B56" s="465"/>
      <c r="C56" s="466"/>
      <c r="D56" s="466"/>
      <c r="E56" s="466"/>
      <c r="F56" s="466"/>
      <c r="G56" s="467"/>
      <c r="H56" s="468"/>
      <c r="I56" s="469"/>
      <c r="J56" s="470"/>
      <c r="K56" s="471"/>
      <c r="L56" s="472"/>
    </row>
    <row r="57" spans="1:12" ht="14.45" customHeight="1" x14ac:dyDescent="0.25">
      <c r="A57" s="464"/>
      <c r="B57" s="465"/>
      <c r="C57" s="466"/>
      <c r="D57" s="466"/>
      <c r="E57" s="466"/>
      <c r="F57" s="466"/>
      <c r="G57" s="467"/>
      <c r="H57" s="468"/>
      <c r="I57" s="469"/>
      <c r="J57" s="470"/>
      <c r="K57" s="471"/>
      <c r="L57" s="472"/>
    </row>
    <row r="58" spans="1:12" ht="14.45" customHeight="1" x14ac:dyDescent="0.25">
      <c r="A58" s="464"/>
      <c r="B58" s="465"/>
      <c r="C58" s="466"/>
      <c r="D58" s="466"/>
      <c r="E58" s="466"/>
      <c r="F58" s="466"/>
      <c r="G58" s="467"/>
      <c r="H58" s="468"/>
      <c r="I58" s="469"/>
      <c r="J58" s="470"/>
      <c r="K58" s="471"/>
      <c r="L58" s="472"/>
    </row>
    <row r="59" spans="1:12" ht="14.45" customHeight="1" x14ac:dyDescent="0.25">
      <c r="A59" s="464"/>
      <c r="B59" s="465"/>
      <c r="C59" s="466"/>
      <c r="D59" s="466"/>
      <c r="E59" s="466"/>
      <c r="F59" s="466"/>
      <c r="G59" s="467"/>
      <c r="H59" s="468"/>
      <c r="I59" s="469"/>
      <c r="J59" s="470"/>
      <c r="K59" s="471"/>
      <c r="L59" s="472"/>
    </row>
    <row r="60" spans="1:12" ht="14.45" customHeight="1" x14ac:dyDescent="0.25">
      <c r="A60" s="464"/>
      <c r="B60" s="465"/>
      <c r="C60" s="466"/>
      <c r="D60" s="466"/>
      <c r="E60" s="466"/>
      <c r="F60" s="466"/>
      <c r="G60" s="467"/>
      <c r="H60" s="468"/>
      <c r="I60" s="469"/>
      <c r="J60" s="470"/>
      <c r="K60" s="471"/>
      <c r="L60" s="472"/>
    </row>
    <row r="61" spans="1:12" ht="14.45" customHeight="1" x14ac:dyDescent="0.25">
      <c r="A61" s="464"/>
      <c r="B61" s="465"/>
      <c r="C61" s="466"/>
      <c r="D61" s="466"/>
      <c r="E61" s="466"/>
      <c r="F61" s="466"/>
      <c r="G61" s="467"/>
      <c r="H61" s="468"/>
      <c r="I61" s="469"/>
      <c r="J61" s="470"/>
      <c r="K61" s="471"/>
      <c r="L61" s="472"/>
    </row>
    <row r="62" spans="1:12" ht="14.45" customHeight="1" x14ac:dyDescent="0.25">
      <c r="A62" s="464"/>
      <c r="B62" s="465"/>
      <c r="C62" s="466"/>
      <c r="D62" s="466"/>
      <c r="E62" s="466"/>
      <c r="F62" s="466"/>
      <c r="G62" s="467"/>
      <c r="H62" s="468"/>
      <c r="I62" s="469"/>
      <c r="J62" s="470"/>
      <c r="K62" s="471"/>
      <c r="L62" s="472"/>
    </row>
    <row r="63" spans="1:12" ht="14.45" customHeight="1" x14ac:dyDescent="0.25">
      <c r="A63" s="464"/>
      <c r="B63" s="465"/>
      <c r="C63" s="466"/>
      <c r="D63" s="466"/>
      <c r="E63" s="466"/>
      <c r="F63" s="466"/>
      <c r="G63" s="467"/>
      <c r="H63" s="468"/>
      <c r="I63" s="469"/>
      <c r="J63" s="470"/>
      <c r="K63" s="471"/>
      <c r="L63" s="472"/>
    </row>
    <row r="64" spans="1:12" ht="14.45" customHeight="1" x14ac:dyDescent="0.25">
      <c r="A64" s="464"/>
      <c r="B64" s="465"/>
      <c r="C64" s="466"/>
      <c r="D64" s="466"/>
      <c r="E64" s="466"/>
      <c r="F64" s="466"/>
      <c r="G64" s="467"/>
      <c r="H64" s="468"/>
      <c r="I64" s="469"/>
      <c r="J64" s="470"/>
      <c r="K64" s="471"/>
      <c r="L64" s="472"/>
    </row>
    <row r="65" spans="1:12" ht="14.45" customHeight="1" x14ac:dyDescent="0.25">
      <c r="A65" s="464"/>
      <c r="B65" s="465"/>
      <c r="C65" s="466"/>
      <c r="D65" s="466"/>
      <c r="E65" s="466"/>
      <c r="F65" s="466"/>
      <c r="G65" s="467"/>
      <c r="H65" s="468"/>
      <c r="I65" s="469"/>
      <c r="J65" s="470"/>
      <c r="K65" s="471"/>
      <c r="L65" s="472"/>
    </row>
    <row r="66" spans="1:12" ht="14.45" customHeight="1" x14ac:dyDescent="0.25">
      <c r="A66" s="464"/>
      <c r="B66" s="465"/>
      <c r="C66" s="466"/>
      <c r="D66" s="466"/>
      <c r="E66" s="466"/>
      <c r="F66" s="466"/>
      <c r="G66" s="467"/>
      <c r="H66" s="468"/>
      <c r="I66" s="469"/>
      <c r="J66" s="470"/>
      <c r="K66" s="471"/>
      <c r="L66" s="472"/>
    </row>
    <row r="67" spans="1:12" ht="14.45" customHeight="1" x14ac:dyDescent="0.25">
      <c r="A67" s="464"/>
      <c r="B67" s="465"/>
      <c r="C67" s="466"/>
      <c r="D67" s="466"/>
      <c r="E67" s="466"/>
      <c r="F67" s="466"/>
      <c r="G67" s="467"/>
      <c r="H67" s="468"/>
      <c r="I67" s="469"/>
      <c r="J67" s="470"/>
      <c r="K67" s="471"/>
      <c r="L67" s="472"/>
    </row>
    <row r="68" spans="1:12" ht="14.45" customHeight="1" x14ac:dyDescent="0.25">
      <c r="A68" s="464"/>
      <c r="B68" s="465"/>
      <c r="C68" s="466"/>
      <c r="D68" s="466"/>
      <c r="E68" s="466"/>
      <c r="F68" s="466"/>
      <c r="G68" s="467"/>
      <c r="H68" s="468"/>
      <c r="I68" s="469"/>
      <c r="J68" s="470"/>
      <c r="K68" s="471"/>
      <c r="L68" s="472"/>
    </row>
    <row r="69" spans="1:12" ht="14.45" customHeight="1" x14ac:dyDescent="0.25">
      <c r="A69" s="464"/>
      <c r="B69" s="465"/>
      <c r="C69" s="466"/>
      <c r="D69" s="466"/>
      <c r="E69" s="466"/>
      <c r="F69" s="466"/>
      <c r="G69" s="467"/>
      <c r="H69" s="468"/>
      <c r="I69" s="469"/>
      <c r="J69" s="470"/>
      <c r="K69" s="471"/>
      <c r="L69" s="472"/>
    </row>
    <row r="70" spans="1:12" ht="14.45" customHeight="1" x14ac:dyDescent="0.25">
      <c r="A70" s="464"/>
      <c r="B70" s="465"/>
      <c r="C70" s="466"/>
      <c r="D70" s="466"/>
      <c r="E70" s="466"/>
      <c r="F70" s="466"/>
      <c r="G70" s="467"/>
      <c r="H70" s="468"/>
      <c r="I70" s="469"/>
      <c r="J70" s="470"/>
      <c r="K70" s="471"/>
      <c r="L70" s="472"/>
    </row>
    <row r="71" spans="1:12" ht="14.45" customHeight="1" x14ac:dyDescent="0.25">
      <c r="A71" s="464"/>
      <c r="B71" s="465"/>
      <c r="C71" s="466"/>
      <c r="D71" s="466"/>
      <c r="E71" s="466"/>
      <c r="F71" s="466"/>
      <c r="G71" s="467"/>
      <c r="H71" s="468"/>
      <c r="I71" s="469"/>
      <c r="J71" s="470"/>
      <c r="K71" s="471"/>
      <c r="L71" s="472"/>
    </row>
    <row r="72" spans="1:12" ht="14.45" customHeight="1" x14ac:dyDescent="0.25">
      <c r="A72" s="464"/>
      <c r="B72" s="465"/>
      <c r="C72" s="466"/>
      <c r="D72" s="466"/>
      <c r="E72" s="466"/>
      <c r="F72" s="466"/>
      <c r="G72" s="467"/>
      <c r="H72" s="468"/>
      <c r="I72" s="469"/>
      <c r="J72" s="470"/>
      <c r="K72" s="471"/>
      <c r="L72" s="472"/>
    </row>
    <row r="73" spans="1:12" ht="14.45" customHeight="1" x14ac:dyDescent="0.25">
      <c r="A73" s="464"/>
      <c r="B73" s="465"/>
      <c r="C73" s="466"/>
      <c r="D73" s="466"/>
      <c r="E73" s="466"/>
      <c r="F73" s="466"/>
      <c r="G73" s="467"/>
      <c r="H73" s="468"/>
      <c r="I73" s="469"/>
      <c r="J73" s="470"/>
      <c r="K73" s="471"/>
      <c r="L73" s="472"/>
    </row>
    <row r="74" spans="1:12" ht="14.45" customHeight="1" x14ac:dyDescent="0.25">
      <c r="A74" s="464"/>
      <c r="B74" s="465"/>
      <c r="C74" s="466"/>
      <c r="D74" s="466"/>
      <c r="E74" s="466"/>
      <c r="F74" s="466"/>
      <c r="G74" s="467"/>
      <c r="H74" s="468"/>
      <c r="I74" s="469"/>
      <c r="J74" s="470"/>
      <c r="K74" s="471"/>
      <c r="L74" s="472"/>
    </row>
    <row r="75" spans="1:12" ht="14.45" customHeight="1" x14ac:dyDescent="0.25">
      <c r="A75" s="464"/>
      <c r="B75" s="465"/>
      <c r="C75" s="466"/>
      <c r="D75" s="466"/>
      <c r="E75" s="466"/>
      <c r="F75" s="466"/>
      <c r="G75" s="467"/>
      <c r="H75" s="468"/>
      <c r="I75" s="469"/>
      <c r="J75" s="470"/>
      <c r="K75" s="471"/>
      <c r="L75" s="472"/>
    </row>
    <row r="76" spans="1:12" ht="14.45" customHeight="1" x14ac:dyDescent="0.25">
      <c r="A76" s="464"/>
      <c r="B76" s="465"/>
      <c r="C76" s="466"/>
      <c r="D76" s="466"/>
      <c r="E76" s="466"/>
      <c r="F76" s="466"/>
      <c r="G76" s="467"/>
      <c r="H76" s="468"/>
      <c r="I76" s="469"/>
      <c r="J76" s="470"/>
      <c r="K76" s="471"/>
      <c r="L76" s="472"/>
    </row>
    <row r="77" spans="1:12" ht="14.45" customHeight="1" x14ac:dyDescent="0.25">
      <c r="A77" s="464"/>
      <c r="B77" s="465"/>
      <c r="C77" s="466"/>
      <c r="D77" s="466"/>
      <c r="E77" s="466"/>
      <c r="F77" s="466"/>
      <c r="G77" s="467"/>
      <c r="H77" s="468"/>
      <c r="I77" s="469"/>
      <c r="J77" s="470"/>
      <c r="K77" s="471"/>
      <c r="L77" s="472"/>
    </row>
    <row r="78" spans="1:12" ht="14.45" customHeight="1" x14ac:dyDescent="0.25">
      <c r="A78" s="464"/>
      <c r="B78" s="465"/>
      <c r="C78" s="466"/>
      <c r="D78" s="466"/>
      <c r="E78" s="466"/>
      <c r="F78" s="466"/>
      <c r="G78" s="467"/>
      <c r="H78" s="468"/>
      <c r="I78" s="469"/>
      <c r="J78" s="470"/>
      <c r="K78" s="471"/>
      <c r="L78" s="472"/>
    </row>
    <row r="79" spans="1:12" ht="14.45" customHeight="1" x14ac:dyDescent="0.25">
      <c r="A79" s="464"/>
      <c r="B79" s="465"/>
      <c r="C79" s="466"/>
      <c r="D79" s="466"/>
      <c r="E79" s="466"/>
      <c r="F79" s="466"/>
      <c r="G79" s="467"/>
      <c r="H79" s="468"/>
      <c r="I79" s="469"/>
      <c r="J79" s="470"/>
      <c r="K79" s="471"/>
      <c r="L79" s="472"/>
    </row>
    <row r="80" spans="1:12" ht="14.45" customHeight="1" x14ac:dyDescent="0.25">
      <c r="A80" s="464"/>
      <c r="B80" s="465"/>
      <c r="C80" s="466"/>
      <c r="D80" s="466"/>
      <c r="E80" s="466"/>
      <c r="F80" s="466"/>
      <c r="G80" s="467"/>
      <c r="H80" s="468"/>
      <c r="I80" s="469"/>
      <c r="J80" s="470"/>
      <c r="K80" s="471"/>
      <c r="L80" s="472"/>
    </row>
    <row r="81" spans="1:12" ht="14.45" customHeight="1" x14ac:dyDescent="0.25">
      <c r="A81" s="464"/>
      <c r="B81" s="465"/>
      <c r="C81" s="466"/>
      <c r="D81" s="466"/>
      <c r="E81" s="466"/>
      <c r="F81" s="466"/>
      <c r="G81" s="467"/>
      <c r="H81" s="468"/>
      <c r="I81" s="469"/>
      <c r="J81" s="470"/>
      <c r="K81" s="471"/>
      <c r="L81" s="472"/>
    </row>
    <row r="82" spans="1:12" ht="14.45" customHeight="1" x14ac:dyDescent="0.25">
      <c r="A82" s="464"/>
      <c r="B82" s="465"/>
      <c r="C82" s="466"/>
      <c r="D82" s="466"/>
      <c r="E82" s="466"/>
      <c r="F82" s="466"/>
      <c r="G82" s="467"/>
      <c r="H82" s="468"/>
      <c r="I82" s="469"/>
      <c r="J82" s="470"/>
      <c r="K82" s="471"/>
      <c r="L82" s="472"/>
    </row>
    <row r="83" spans="1:12" ht="14.45" customHeight="1" x14ac:dyDescent="0.25">
      <c r="A83" s="464"/>
      <c r="B83" s="465"/>
      <c r="C83" s="466"/>
      <c r="D83" s="466"/>
      <c r="E83" s="466"/>
      <c r="F83" s="466"/>
      <c r="G83" s="467"/>
      <c r="H83" s="468"/>
      <c r="I83" s="469"/>
      <c r="J83" s="470"/>
      <c r="K83" s="471"/>
      <c r="L83" s="472"/>
    </row>
    <row r="84" spans="1:12" ht="14.45" customHeight="1" x14ac:dyDescent="0.25">
      <c r="A84" s="464"/>
      <c r="B84" s="465"/>
      <c r="C84" s="466"/>
      <c r="D84" s="466"/>
      <c r="E84" s="466"/>
      <c r="F84" s="466"/>
      <c r="G84" s="467"/>
      <c r="H84" s="468"/>
      <c r="I84" s="469"/>
      <c r="J84" s="470"/>
      <c r="K84" s="471"/>
      <c r="L84" s="472"/>
    </row>
    <row r="85" spans="1:12" ht="14.45" customHeight="1" x14ac:dyDescent="0.25">
      <c r="A85" s="464"/>
      <c r="B85" s="465"/>
      <c r="C85" s="466"/>
      <c r="D85" s="466"/>
      <c r="E85" s="466"/>
      <c r="F85" s="466"/>
      <c r="G85" s="467"/>
      <c r="H85" s="468"/>
      <c r="I85" s="469"/>
      <c r="J85" s="470"/>
      <c r="K85" s="471"/>
      <c r="L85" s="472"/>
    </row>
    <row r="86" spans="1:12" ht="14.45" customHeight="1" x14ac:dyDescent="0.25">
      <c r="A86" s="464"/>
      <c r="B86" s="465"/>
      <c r="C86" s="466"/>
      <c r="D86" s="466"/>
      <c r="E86" s="466"/>
      <c r="F86" s="466"/>
      <c r="G86" s="467"/>
      <c r="H86" s="468"/>
      <c r="I86" s="469"/>
      <c r="J86" s="470"/>
      <c r="K86" s="471"/>
      <c r="L86" s="472"/>
    </row>
    <row r="87" spans="1:12" ht="14.45" customHeight="1" x14ac:dyDescent="0.25">
      <c r="A87" s="464"/>
      <c r="B87" s="465"/>
      <c r="C87" s="466"/>
      <c r="D87" s="466"/>
      <c r="E87" s="466"/>
      <c r="F87" s="466"/>
      <c r="G87" s="467"/>
      <c r="H87" s="468"/>
      <c r="I87" s="469"/>
      <c r="J87" s="470"/>
      <c r="K87" s="471"/>
      <c r="L87" s="472"/>
    </row>
    <row r="88" spans="1:12" ht="14.45" customHeight="1" x14ac:dyDescent="0.25">
      <c r="A88" s="464"/>
      <c r="B88" s="465"/>
      <c r="C88" s="466"/>
      <c r="D88" s="466"/>
      <c r="E88" s="466"/>
      <c r="F88" s="466"/>
      <c r="G88" s="467"/>
      <c r="H88" s="468"/>
      <c r="I88" s="469"/>
      <c r="J88" s="470"/>
      <c r="K88" s="471"/>
      <c r="L88" s="472"/>
    </row>
    <row r="89" spans="1:12" ht="14.45" customHeight="1" x14ac:dyDescent="0.25">
      <c r="A89" s="464"/>
      <c r="B89" s="465"/>
      <c r="C89" s="466"/>
      <c r="D89" s="466"/>
      <c r="E89" s="466"/>
      <c r="F89" s="466"/>
      <c r="G89" s="467"/>
      <c r="H89" s="468"/>
      <c r="I89" s="469"/>
      <c r="J89" s="470"/>
      <c r="K89" s="471"/>
      <c r="L89" s="472"/>
    </row>
    <row r="90" spans="1:12" ht="14.45" customHeight="1" x14ac:dyDescent="0.25">
      <c r="A90" s="464"/>
      <c r="B90" s="465"/>
      <c r="C90" s="466"/>
      <c r="D90" s="466"/>
      <c r="E90" s="466"/>
      <c r="F90" s="466"/>
      <c r="G90" s="467"/>
      <c r="H90" s="468"/>
      <c r="I90" s="469"/>
      <c r="J90" s="470"/>
      <c r="K90" s="471"/>
      <c r="L90" s="472"/>
    </row>
    <row r="91" spans="1:12" ht="14.45" customHeight="1" x14ac:dyDescent="0.25">
      <c r="A91" s="464"/>
      <c r="B91" s="465"/>
      <c r="C91" s="466"/>
      <c r="D91" s="466"/>
      <c r="E91" s="466"/>
      <c r="F91" s="466"/>
      <c r="G91" s="467"/>
      <c r="H91" s="468"/>
      <c r="I91" s="469"/>
      <c r="J91" s="470"/>
      <c r="K91" s="471"/>
      <c r="L91" s="472"/>
    </row>
    <row r="92" spans="1:12" ht="14.45" customHeight="1" x14ac:dyDescent="0.25">
      <c r="A92" s="464"/>
      <c r="B92" s="465"/>
      <c r="C92" s="466"/>
      <c r="D92" s="466"/>
      <c r="E92" s="466"/>
      <c r="F92" s="466"/>
      <c r="G92" s="467"/>
      <c r="H92" s="468"/>
      <c r="I92" s="469"/>
      <c r="J92" s="470"/>
      <c r="K92" s="471"/>
      <c r="L92" s="472"/>
    </row>
    <row r="93" spans="1:12" ht="14.45" customHeight="1" x14ac:dyDescent="0.25">
      <c r="A93" s="464"/>
      <c r="B93" s="465"/>
      <c r="C93" s="466"/>
      <c r="D93" s="466"/>
      <c r="E93" s="466"/>
      <c r="F93" s="466"/>
      <c r="G93" s="467"/>
      <c r="H93" s="468"/>
      <c r="I93" s="469"/>
      <c r="J93" s="470"/>
      <c r="K93" s="471"/>
      <c r="L93" s="472"/>
    </row>
    <row r="94" spans="1:12" ht="14.45" customHeight="1" x14ac:dyDescent="0.25">
      <c r="A94" s="464"/>
      <c r="B94" s="465"/>
      <c r="C94" s="466"/>
      <c r="D94" s="466"/>
      <c r="E94" s="466"/>
      <c r="F94" s="466"/>
      <c r="G94" s="467"/>
      <c r="H94" s="468"/>
      <c r="I94" s="469"/>
      <c r="J94" s="470"/>
      <c r="K94" s="471"/>
      <c r="L94" s="472"/>
    </row>
    <row r="95" spans="1:12" ht="14.45" customHeight="1" x14ac:dyDescent="0.25">
      <c r="A95" s="464"/>
      <c r="B95" s="465"/>
      <c r="C95" s="466"/>
      <c r="D95" s="466"/>
      <c r="E95" s="466"/>
      <c r="F95" s="466"/>
      <c r="G95" s="467"/>
      <c r="H95" s="468"/>
      <c r="I95" s="469"/>
      <c r="J95" s="470"/>
      <c r="K95" s="471"/>
      <c r="L95" s="472"/>
    </row>
    <row r="96" spans="1:12" ht="14.45" customHeight="1" x14ac:dyDescent="0.25">
      <c r="A96" s="464"/>
      <c r="B96" s="465"/>
      <c r="C96" s="466"/>
      <c r="D96" s="466"/>
      <c r="E96" s="466"/>
      <c r="F96" s="466"/>
      <c r="G96" s="467"/>
      <c r="H96" s="468"/>
      <c r="I96" s="469"/>
      <c r="J96" s="470"/>
      <c r="K96" s="471"/>
      <c r="L96" s="472"/>
    </row>
    <row r="97" spans="1:12" ht="14.45" customHeight="1" x14ac:dyDescent="0.25">
      <c r="A97" s="464"/>
      <c r="B97" s="465"/>
      <c r="C97" s="466"/>
      <c r="D97" s="466"/>
      <c r="E97" s="466"/>
      <c r="F97" s="466"/>
      <c r="G97" s="467"/>
      <c r="H97" s="468"/>
      <c r="I97" s="469"/>
      <c r="J97" s="470"/>
      <c r="K97" s="471"/>
      <c r="L97" s="472"/>
    </row>
    <row r="98" spans="1:12" ht="14.45" customHeight="1" x14ac:dyDescent="0.25">
      <c r="A98" s="464"/>
      <c r="B98" s="465"/>
      <c r="C98" s="466"/>
      <c r="D98" s="466"/>
      <c r="E98" s="466"/>
      <c r="F98" s="466"/>
      <c r="G98" s="467"/>
      <c r="H98" s="468"/>
      <c r="I98" s="469"/>
      <c r="J98" s="470"/>
      <c r="K98" s="471"/>
      <c r="L98" s="472"/>
    </row>
    <row r="99" spans="1:12" ht="14.45" customHeight="1" x14ac:dyDescent="0.25">
      <c r="A99" s="464"/>
      <c r="B99" s="465"/>
      <c r="C99" s="466"/>
      <c r="D99" s="466"/>
      <c r="E99" s="466"/>
      <c r="F99" s="466"/>
      <c r="G99" s="467"/>
      <c r="H99" s="468"/>
      <c r="I99" s="469"/>
      <c r="J99" s="470"/>
      <c r="K99" s="471"/>
      <c r="L99" s="472"/>
    </row>
    <row r="100" spans="1:12" ht="14.45" customHeight="1" x14ac:dyDescent="0.25">
      <c r="A100" s="464"/>
      <c r="B100" s="465"/>
      <c r="C100" s="466"/>
      <c r="D100" s="466"/>
      <c r="E100" s="466"/>
      <c r="F100" s="466"/>
      <c r="G100" s="467"/>
      <c r="H100" s="468"/>
      <c r="I100" s="469"/>
      <c r="J100" s="470"/>
      <c r="K100" s="471"/>
      <c r="L100" s="472"/>
    </row>
    <row r="101" spans="1:12" ht="14.45" customHeight="1" x14ac:dyDescent="0.25">
      <c r="A101" s="464"/>
      <c r="B101" s="465"/>
      <c r="C101" s="466"/>
      <c r="D101" s="466"/>
      <c r="E101" s="466"/>
      <c r="F101" s="466"/>
      <c r="G101" s="467"/>
      <c r="H101" s="468"/>
      <c r="I101" s="469"/>
      <c r="J101" s="470"/>
      <c r="K101" s="471"/>
      <c r="L101" s="472"/>
    </row>
    <row r="102" spans="1:12" ht="14.45" customHeight="1" x14ac:dyDescent="0.25">
      <c r="A102" s="464"/>
      <c r="B102" s="465"/>
      <c r="C102" s="466"/>
      <c r="D102" s="466"/>
      <c r="E102" s="466"/>
      <c r="F102" s="466"/>
      <c r="G102" s="467"/>
      <c r="H102" s="468"/>
      <c r="I102" s="469"/>
      <c r="J102" s="470"/>
      <c r="K102" s="471"/>
      <c r="L102" s="472"/>
    </row>
    <row r="103" spans="1:12" ht="14.45" customHeight="1" x14ac:dyDescent="0.25">
      <c r="A103" s="464"/>
      <c r="B103" s="465"/>
      <c r="C103" s="466"/>
      <c r="D103" s="466"/>
      <c r="E103" s="466"/>
      <c r="F103" s="466"/>
      <c r="G103" s="467"/>
      <c r="H103" s="468"/>
      <c r="I103" s="469"/>
      <c r="J103" s="470"/>
      <c r="K103" s="471"/>
      <c r="L103" s="472"/>
    </row>
    <row r="104" spans="1:12" ht="14.45" customHeight="1" x14ac:dyDescent="0.25">
      <c r="A104" s="464"/>
      <c r="B104" s="465"/>
      <c r="C104" s="466"/>
      <c r="D104" s="466"/>
      <c r="E104" s="466"/>
      <c r="F104" s="466"/>
      <c r="G104" s="467"/>
      <c r="H104" s="468"/>
      <c r="I104" s="469"/>
      <c r="J104" s="470"/>
      <c r="K104" s="471"/>
      <c r="L104" s="472"/>
    </row>
    <row r="105" spans="1:12" ht="14.45" customHeight="1" x14ac:dyDescent="0.25">
      <c r="A105" s="464"/>
      <c r="B105" s="465"/>
      <c r="C105" s="466"/>
      <c r="D105" s="466"/>
      <c r="E105" s="466"/>
      <c r="F105" s="466"/>
      <c r="G105" s="467"/>
      <c r="H105" s="468"/>
      <c r="I105" s="469"/>
      <c r="J105" s="470"/>
      <c r="K105" s="471"/>
      <c r="L105" s="472"/>
    </row>
    <row r="106" spans="1:12" ht="14.45" customHeight="1" x14ac:dyDescent="0.25">
      <c r="A106" s="464"/>
      <c r="B106" s="465"/>
      <c r="C106" s="466"/>
      <c r="D106" s="466"/>
      <c r="E106" s="466"/>
      <c r="F106" s="466"/>
      <c r="G106" s="467"/>
      <c r="H106" s="468"/>
      <c r="I106" s="469"/>
      <c r="J106" s="470"/>
      <c r="K106" s="471"/>
      <c r="L106" s="472"/>
    </row>
    <row r="107" spans="1:12" ht="14.45" customHeight="1" x14ac:dyDescent="0.25">
      <c r="A107" s="464"/>
      <c r="B107" s="465"/>
      <c r="C107" s="466"/>
      <c r="D107" s="466"/>
      <c r="E107" s="466"/>
      <c r="F107" s="466"/>
      <c r="G107" s="467"/>
      <c r="H107" s="468"/>
      <c r="I107" s="469"/>
      <c r="J107" s="470"/>
      <c r="K107" s="471"/>
      <c r="L107" s="472"/>
    </row>
    <row r="108" spans="1:12" ht="14.45" customHeight="1" x14ac:dyDescent="0.25">
      <c r="A108" s="464"/>
      <c r="B108" s="465"/>
      <c r="C108" s="466"/>
      <c r="D108" s="466"/>
      <c r="E108" s="466"/>
      <c r="F108" s="466"/>
      <c r="G108" s="467"/>
      <c r="H108" s="468"/>
      <c r="I108" s="469"/>
      <c r="J108" s="470"/>
      <c r="K108" s="471"/>
      <c r="L108" s="472"/>
    </row>
    <row r="109" spans="1:12" ht="14.45" customHeight="1" x14ac:dyDescent="0.25">
      <c r="A109" s="464"/>
      <c r="B109" s="465"/>
      <c r="C109" s="466"/>
      <c r="D109" s="466"/>
      <c r="E109" s="466"/>
      <c r="F109" s="466"/>
      <c r="G109" s="467"/>
      <c r="H109" s="468"/>
      <c r="I109" s="469"/>
      <c r="J109" s="470"/>
      <c r="K109" s="471"/>
      <c r="L109" s="472"/>
    </row>
    <row r="110" spans="1:12" ht="14.45" customHeight="1" x14ac:dyDescent="0.25">
      <c r="A110" s="464"/>
      <c r="B110" s="465"/>
      <c r="C110" s="466"/>
      <c r="D110" s="466"/>
      <c r="E110" s="466"/>
      <c r="F110" s="466"/>
      <c r="G110" s="467"/>
      <c r="H110" s="468"/>
      <c r="I110" s="469"/>
      <c r="J110" s="470"/>
      <c r="K110" s="471"/>
      <c r="L110" s="472"/>
    </row>
    <row r="111" spans="1:12" ht="14.45" customHeight="1" x14ac:dyDescent="0.25">
      <c r="A111" s="464"/>
      <c r="B111" s="465"/>
      <c r="C111" s="466"/>
      <c r="D111" s="466"/>
      <c r="E111" s="466"/>
      <c r="F111" s="466"/>
      <c r="G111" s="467"/>
      <c r="H111" s="468"/>
      <c r="I111" s="469"/>
      <c r="J111" s="470"/>
      <c r="K111" s="471"/>
      <c r="L111" s="472"/>
    </row>
    <row r="112" spans="1:12" ht="14.45" customHeight="1" x14ac:dyDescent="0.25">
      <c r="A112" s="464"/>
      <c r="B112" s="465"/>
      <c r="C112" s="466"/>
      <c r="D112" s="466"/>
      <c r="E112" s="466"/>
      <c r="F112" s="466"/>
      <c r="G112" s="467"/>
      <c r="H112" s="468"/>
      <c r="I112" s="469"/>
      <c r="J112" s="470"/>
      <c r="K112" s="471"/>
      <c r="L112" s="472"/>
    </row>
    <row r="113" spans="1:12" ht="14.45" customHeight="1" x14ac:dyDescent="0.25">
      <c r="A113" s="464"/>
      <c r="B113" s="465"/>
      <c r="C113" s="466"/>
      <c r="D113" s="466"/>
      <c r="E113" s="466"/>
      <c r="F113" s="466"/>
      <c r="G113" s="467"/>
      <c r="H113" s="468"/>
      <c r="I113" s="469"/>
      <c r="J113" s="470"/>
      <c r="K113" s="471"/>
      <c r="L113" s="472"/>
    </row>
    <row r="114" spans="1:12" ht="14.45" customHeight="1" x14ac:dyDescent="0.25">
      <c r="A114" s="464"/>
      <c r="B114" s="465"/>
      <c r="C114" s="466"/>
      <c r="D114" s="466"/>
      <c r="E114" s="466"/>
      <c r="F114" s="466"/>
      <c r="G114" s="467"/>
      <c r="H114" s="468"/>
      <c r="I114" s="469"/>
      <c r="J114" s="470"/>
      <c r="K114" s="471"/>
      <c r="L114" s="472"/>
    </row>
    <row r="115" spans="1:12" ht="14.45" customHeight="1" x14ac:dyDescent="0.25">
      <c r="A115" s="464"/>
      <c r="B115" s="465"/>
      <c r="C115" s="466"/>
      <c r="D115" s="466"/>
      <c r="E115" s="466"/>
      <c r="F115" s="466"/>
      <c r="G115" s="467"/>
      <c r="H115" s="468"/>
      <c r="I115" s="469"/>
      <c r="J115" s="470"/>
      <c r="K115" s="471"/>
      <c r="L115" s="472"/>
    </row>
    <row r="116" spans="1:12" ht="14.45" customHeight="1" x14ac:dyDescent="0.25">
      <c r="A116" s="464"/>
      <c r="B116" s="465"/>
      <c r="C116" s="466"/>
      <c r="D116" s="466"/>
      <c r="E116" s="466"/>
      <c r="F116" s="466"/>
      <c r="G116" s="467"/>
      <c r="H116" s="468"/>
      <c r="I116" s="469"/>
      <c r="J116" s="470"/>
      <c r="K116" s="471"/>
      <c r="L116" s="472"/>
    </row>
    <row r="117" spans="1:12" ht="14.45" customHeight="1" x14ac:dyDescent="0.25">
      <c r="A117" s="464"/>
      <c r="B117" s="465"/>
      <c r="C117" s="466"/>
      <c r="D117" s="466"/>
      <c r="E117" s="466"/>
      <c r="F117" s="466"/>
      <c r="G117" s="467"/>
      <c r="H117" s="468"/>
      <c r="I117" s="469"/>
      <c r="J117" s="470"/>
      <c r="K117" s="471"/>
      <c r="L117" s="472"/>
    </row>
    <row r="118" spans="1:12" ht="14.45" customHeight="1" x14ac:dyDescent="0.25">
      <c r="A118" s="464"/>
      <c r="B118" s="465"/>
      <c r="C118" s="466"/>
      <c r="D118" s="466"/>
      <c r="E118" s="466"/>
      <c r="F118" s="466"/>
      <c r="G118" s="467"/>
      <c r="H118" s="468"/>
      <c r="I118" s="469"/>
      <c r="J118" s="470"/>
      <c r="K118" s="471"/>
      <c r="L118" s="472"/>
    </row>
    <row r="119" spans="1:12" ht="14.45" customHeight="1" x14ac:dyDescent="0.25">
      <c r="A119" s="464"/>
      <c r="B119" s="465"/>
      <c r="C119" s="466"/>
      <c r="D119" s="466"/>
      <c r="E119" s="466"/>
      <c r="F119" s="466"/>
      <c r="G119" s="467"/>
      <c r="H119" s="468"/>
      <c r="I119" s="469"/>
      <c r="J119" s="470"/>
      <c r="K119" s="471"/>
      <c r="L119" s="472"/>
    </row>
    <row r="120" spans="1:12" ht="14.45" customHeight="1" x14ac:dyDescent="0.25">
      <c r="A120" s="464"/>
      <c r="B120" s="465"/>
      <c r="C120" s="466"/>
      <c r="D120" s="466"/>
      <c r="E120" s="466"/>
      <c r="F120" s="466"/>
      <c r="G120" s="467"/>
      <c r="H120" s="468"/>
      <c r="I120" s="469"/>
      <c r="J120" s="470"/>
      <c r="K120" s="471"/>
      <c r="L120" s="472"/>
    </row>
    <row r="121" spans="1:12" ht="14.45" customHeight="1" x14ac:dyDescent="0.25">
      <c r="A121" s="464"/>
      <c r="B121" s="465"/>
      <c r="C121" s="466"/>
      <c r="D121" s="466"/>
      <c r="E121" s="466"/>
      <c r="F121" s="466"/>
      <c r="G121" s="467"/>
      <c r="H121" s="468"/>
      <c r="I121" s="469"/>
      <c r="J121" s="470"/>
      <c r="K121" s="471"/>
      <c r="L121" s="472"/>
    </row>
    <row r="122" spans="1:12" ht="14.45" customHeight="1" x14ac:dyDescent="0.25">
      <c r="A122" s="464"/>
      <c r="B122" s="465"/>
      <c r="C122" s="466"/>
      <c r="D122" s="466"/>
      <c r="E122" s="466"/>
      <c r="F122" s="466"/>
      <c r="G122" s="467"/>
      <c r="H122" s="468"/>
      <c r="I122" s="469"/>
      <c r="J122" s="470"/>
      <c r="K122" s="471"/>
      <c r="L122" s="472"/>
    </row>
    <row r="123" spans="1:12" ht="14.45" customHeight="1" x14ac:dyDescent="0.25">
      <c r="A123" s="464"/>
      <c r="B123" s="465"/>
      <c r="C123" s="466"/>
      <c r="D123" s="466"/>
      <c r="E123" s="466"/>
      <c r="F123" s="466"/>
      <c r="G123" s="467"/>
      <c r="H123" s="468"/>
      <c r="I123" s="469"/>
      <c r="J123" s="470"/>
      <c r="K123" s="471"/>
      <c r="L123" s="472"/>
    </row>
    <row r="124" spans="1:12" ht="14.45" customHeight="1" x14ac:dyDescent="0.25">
      <c r="A124" s="464"/>
      <c r="B124" s="465"/>
      <c r="C124" s="466"/>
      <c r="D124" s="466"/>
      <c r="E124" s="466"/>
      <c r="F124" s="466"/>
      <c r="G124" s="467"/>
      <c r="H124" s="468"/>
      <c r="I124" s="469"/>
      <c r="J124" s="470"/>
      <c r="K124" s="471"/>
      <c r="L124" s="472"/>
    </row>
    <row r="125" spans="1:12" ht="14.45" customHeight="1" x14ac:dyDescent="0.25">
      <c r="A125" s="464"/>
      <c r="B125" s="465"/>
      <c r="C125" s="466"/>
      <c r="D125" s="466"/>
      <c r="E125" s="466"/>
      <c r="F125" s="466"/>
      <c r="G125" s="467"/>
      <c r="H125" s="468"/>
      <c r="I125" s="469"/>
      <c r="J125" s="470"/>
      <c r="K125" s="471"/>
      <c r="L125" s="472"/>
    </row>
    <row r="126" spans="1:12" ht="14.45" customHeight="1" x14ac:dyDescent="0.25">
      <c r="A126" s="464"/>
      <c r="B126" s="465"/>
      <c r="C126" s="466"/>
      <c r="D126" s="466"/>
      <c r="E126" s="466"/>
      <c r="F126" s="466"/>
      <c r="G126" s="467"/>
      <c r="H126" s="468"/>
      <c r="I126" s="469"/>
      <c r="J126" s="470"/>
      <c r="K126" s="471"/>
      <c r="L126" s="472"/>
    </row>
    <row r="127" spans="1:12" ht="14.45" customHeight="1" x14ac:dyDescent="0.25">
      <c r="A127" s="464"/>
      <c r="B127" s="465"/>
      <c r="C127" s="466"/>
      <c r="D127" s="466"/>
      <c r="E127" s="466"/>
      <c r="F127" s="466"/>
      <c r="G127" s="467"/>
      <c r="H127" s="468"/>
      <c r="I127" s="469"/>
      <c r="J127" s="470"/>
      <c r="K127" s="471"/>
      <c r="L127" s="472"/>
    </row>
    <row r="128" spans="1:12" ht="14.45" customHeight="1" x14ac:dyDescent="0.25">
      <c r="A128" s="464"/>
      <c r="B128" s="465"/>
      <c r="C128" s="466"/>
      <c r="D128" s="466"/>
      <c r="E128" s="466"/>
      <c r="F128" s="466"/>
      <c r="G128" s="467"/>
      <c r="H128" s="468"/>
      <c r="I128" s="469"/>
      <c r="J128" s="470"/>
      <c r="K128" s="471"/>
      <c r="L128" s="472"/>
    </row>
    <row r="129" spans="1:12" ht="14.45" customHeight="1" x14ac:dyDescent="0.25">
      <c r="A129" s="464"/>
      <c r="B129" s="465"/>
      <c r="C129" s="466"/>
      <c r="D129" s="466"/>
      <c r="E129" s="466"/>
      <c r="F129" s="466"/>
      <c r="G129" s="467"/>
      <c r="H129" s="468"/>
      <c r="I129" s="469"/>
      <c r="J129" s="470"/>
      <c r="K129" s="471"/>
      <c r="L129" s="472"/>
    </row>
    <row r="130" spans="1:12" ht="14.45" customHeight="1" x14ac:dyDescent="0.25">
      <c r="A130" s="464"/>
      <c r="B130" s="465"/>
      <c r="C130" s="466"/>
      <c r="D130" s="466"/>
      <c r="E130" s="466"/>
      <c r="F130" s="466"/>
      <c r="G130" s="467"/>
      <c r="H130" s="468"/>
      <c r="I130" s="469"/>
      <c r="J130" s="470"/>
      <c r="K130" s="471"/>
      <c r="L130" s="472"/>
    </row>
    <row r="131" spans="1:12" ht="14.45" customHeight="1" x14ac:dyDescent="0.25">
      <c r="A131" s="464"/>
      <c r="B131" s="465"/>
      <c r="C131" s="466"/>
      <c r="D131" s="466"/>
      <c r="E131" s="466"/>
      <c r="F131" s="466"/>
      <c r="G131" s="467"/>
      <c r="H131" s="468"/>
      <c r="I131" s="469"/>
      <c r="J131" s="470"/>
      <c r="K131" s="471"/>
      <c r="L131" s="472"/>
    </row>
    <row r="132" spans="1:12" ht="14.45" customHeight="1" x14ac:dyDescent="0.25">
      <c r="A132" s="464"/>
      <c r="B132" s="465"/>
      <c r="C132" s="466"/>
      <c r="D132" s="466"/>
      <c r="E132" s="466"/>
      <c r="F132" s="466"/>
      <c r="G132" s="467"/>
      <c r="H132" s="468"/>
      <c r="I132" s="469"/>
      <c r="J132" s="470"/>
      <c r="K132" s="471"/>
      <c r="L132" s="472"/>
    </row>
    <row r="133" spans="1:12" ht="14.45" customHeight="1" x14ac:dyDescent="0.25">
      <c r="A133" s="464"/>
      <c r="B133" s="465"/>
      <c r="C133" s="466"/>
      <c r="D133" s="466"/>
      <c r="E133" s="466"/>
      <c r="F133" s="466"/>
      <c r="G133" s="467"/>
      <c r="H133" s="468"/>
      <c r="I133" s="469"/>
      <c r="J133" s="470"/>
      <c r="K133" s="471"/>
      <c r="L133" s="472"/>
    </row>
    <row r="134" spans="1:12" ht="14.45" customHeight="1" x14ac:dyDescent="0.25">
      <c r="A134" s="464"/>
      <c r="B134" s="465"/>
      <c r="C134" s="466"/>
      <c r="D134" s="466"/>
      <c r="E134" s="466"/>
      <c r="F134" s="466"/>
      <c r="G134" s="467"/>
      <c r="H134" s="468"/>
      <c r="I134" s="469"/>
      <c r="J134" s="470"/>
      <c r="K134" s="471"/>
      <c r="L134" s="472"/>
    </row>
    <row r="135" spans="1:12" ht="14.45" customHeight="1" x14ac:dyDescent="0.25">
      <c r="A135" s="464"/>
      <c r="B135" s="465"/>
      <c r="C135" s="466"/>
      <c r="D135" s="466"/>
      <c r="E135" s="466"/>
      <c r="F135" s="466"/>
      <c r="G135" s="467"/>
      <c r="H135" s="468"/>
      <c r="I135" s="469"/>
      <c r="J135" s="470"/>
      <c r="K135" s="471"/>
      <c r="L135" s="472"/>
    </row>
    <row r="136" spans="1:12" ht="14.45" customHeight="1" x14ac:dyDescent="0.25">
      <c r="A136" s="464"/>
      <c r="B136" s="465"/>
      <c r="C136" s="466"/>
      <c r="D136" s="466"/>
      <c r="E136" s="466"/>
      <c r="F136" s="466"/>
      <c r="G136" s="467"/>
      <c r="H136" s="468"/>
      <c r="I136" s="469"/>
      <c r="J136" s="470"/>
      <c r="K136" s="471"/>
      <c r="L136" s="472"/>
    </row>
    <row r="137" spans="1:12" ht="14.45" customHeight="1" x14ac:dyDescent="0.25">
      <c r="A137" s="464"/>
      <c r="B137" s="465"/>
      <c r="C137" s="466"/>
      <c r="D137" s="466"/>
      <c r="E137" s="466"/>
      <c r="F137" s="466"/>
      <c r="G137" s="467"/>
      <c r="H137" s="468"/>
      <c r="I137" s="469"/>
      <c r="J137" s="470"/>
      <c r="K137" s="471"/>
      <c r="L137" s="472"/>
    </row>
    <row r="138" spans="1:12" ht="14.45" customHeight="1" x14ac:dyDescent="0.25">
      <c r="A138" s="464"/>
      <c r="B138" s="465"/>
      <c r="C138" s="466"/>
      <c r="D138" s="466"/>
      <c r="E138" s="466"/>
      <c r="F138" s="466"/>
      <c r="G138" s="467"/>
      <c r="H138" s="468"/>
      <c r="I138" s="469"/>
      <c r="J138" s="470"/>
      <c r="K138" s="471"/>
      <c r="L138" s="472"/>
    </row>
    <row r="139" spans="1:12" ht="14.45" customHeight="1" x14ac:dyDescent="0.25">
      <c r="A139" s="464"/>
      <c r="B139" s="465"/>
      <c r="C139" s="466"/>
      <c r="D139" s="466"/>
      <c r="E139" s="466"/>
      <c r="F139" s="466"/>
      <c r="G139" s="467"/>
      <c r="H139" s="468"/>
      <c r="I139" s="469"/>
      <c r="J139" s="470"/>
      <c r="K139" s="471"/>
      <c r="L139" s="472"/>
    </row>
    <row r="140" spans="1:12" ht="14.45" customHeight="1" x14ac:dyDescent="0.25">
      <c r="A140" s="464"/>
      <c r="B140" s="465"/>
      <c r="C140" s="466"/>
      <c r="D140" s="466"/>
      <c r="E140" s="466"/>
      <c r="F140" s="466"/>
      <c r="G140" s="467"/>
      <c r="H140" s="468"/>
      <c r="I140" s="469"/>
      <c r="J140" s="470"/>
      <c r="K140" s="471"/>
      <c r="L140" s="472"/>
    </row>
    <row r="141" spans="1:12" ht="14.45" customHeight="1" x14ac:dyDescent="0.25">
      <c r="A141" s="464"/>
      <c r="B141" s="465"/>
      <c r="C141" s="466"/>
      <c r="D141" s="466"/>
      <c r="E141" s="466"/>
      <c r="F141" s="466"/>
      <c r="G141" s="467"/>
      <c r="H141" s="468" t="str">
        <f t="array" ref="H141">IF(E141="","",INDEX(Tableau1[Equipement],MATCH(1,('TABLEAU SUIVI SF6'!E141=Tableau1[Poste technique])*('TABLEAU SUIVI SF6'!G141=Tableau1[Colonne1]),0)))</f>
        <v/>
      </c>
      <c r="I141" s="469" t="str">
        <f>IF(E141="","",VLOOKUP(E141,'Extraction IP'!A$2:B$1661,2,0))</f>
        <v/>
      </c>
      <c r="J141" s="470"/>
      <c r="K141" s="471"/>
      <c r="L141" s="472"/>
    </row>
    <row r="142" spans="1:12" ht="14.45" customHeight="1" x14ac:dyDescent="0.25">
      <c r="A142" s="464"/>
      <c r="B142" s="465"/>
      <c r="C142" s="466"/>
      <c r="D142" s="466"/>
      <c r="E142" s="466"/>
      <c r="F142" s="466"/>
      <c r="G142" s="467"/>
      <c r="H142" s="468" t="str">
        <f t="array" ref="H142">IF(E142="","",INDEX(Tableau1[Equipement],MATCH(1,('TABLEAU SUIVI SF6'!E142=Tableau1[Poste technique])*('TABLEAU SUIVI SF6'!G142=Tableau1[Colonne1]),0)))</f>
        <v/>
      </c>
      <c r="I142" s="469" t="str">
        <f>IF(E142="","",VLOOKUP(E142,'Extraction IP'!A$2:B$1661,2,0))</f>
        <v/>
      </c>
      <c r="J142" s="470"/>
      <c r="K142" s="471"/>
      <c r="L142" s="472"/>
    </row>
    <row r="143" spans="1:12" ht="14.45" customHeight="1" x14ac:dyDescent="0.25">
      <c r="A143" s="464"/>
      <c r="B143" s="465"/>
      <c r="C143" s="466"/>
      <c r="D143" s="466"/>
      <c r="E143" s="466"/>
      <c r="F143" s="466"/>
      <c r="G143" s="467"/>
      <c r="H143" s="468" t="str">
        <f t="array" ref="H143">IF(E143="","",INDEX(Tableau1[Equipement],MATCH(1,('TABLEAU SUIVI SF6'!E143=Tableau1[Poste technique])*('TABLEAU SUIVI SF6'!G143=Tableau1[Colonne1]),0)))</f>
        <v/>
      </c>
      <c r="I143" s="469" t="str">
        <f>IF(E143="","",VLOOKUP(E143,'Extraction IP'!A$2:B$1661,2,0))</f>
        <v/>
      </c>
      <c r="J143" s="470"/>
      <c r="K143" s="471"/>
      <c r="L143" s="472"/>
    </row>
    <row r="144" spans="1:12" ht="14.45" customHeight="1" x14ac:dyDescent="0.25">
      <c r="A144" s="464"/>
      <c r="B144" s="465"/>
      <c r="C144" s="466"/>
      <c r="D144" s="466"/>
      <c r="E144" s="466"/>
      <c r="F144" s="466"/>
      <c r="G144" s="467"/>
      <c r="H144" s="468" t="str">
        <f t="array" ref="H144">IF(E144="","",INDEX(Tableau1[Equipement],MATCH(1,('TABLEAU SUIVI SF6'!E144=Tableau1[Poste technique])*('TABLEAU SUIVI SF6'!G144=Tableau1[Colonne1]),0)))</f>
        <v/>
      </c>
      <c r="I144" s="469" t="str">
        <f>IF(E144="","",VLOOKUP(E144,'Extraction IP'!A$2:B$1661,2,0))</f>
        <v/>
      </c>
      <c r="J144" s="470"/>
      <c r="K144" s="471"/>
      <c r="L144" s="472"/>
    </row>
    <row r="145" spans="1:12" ht="14.45" customHeight="1" x14ac:dyDescent="0.25">
      <c r="A145" s="464"/>
      <c r="B145" s="465"/>
      <c r="C145" s="466"/>
      <c r="D145" s="466"/>
      <c r="E145" s="466"/>
      <c r="F145" s="466"/>
      <c r="G145" s="467"/>
      <c r="H145" s="468" t="str">
        <f t="array" ref="H145">IF(E145="","",INDEX(Tableau1[Equipement],MATCH(1,('TABLEAU SUIVI SF6'!E145=Tableau1[Poste technique])*('TABLEAU SUIVI SF6'!G145=Tableau1[Colonne1]),0)))</f>
        <v/>
      </c>
      <c r="I145" s="469" t="str">
        <f>IF(E145="","",VLOOKUP(E145,'Extraction IP'!A$2:B$1661,2,0))</f>
        <v/>
      </c>
      <c r="J145" s="470"/>
      <c r="K145" s="471"/>
      <c r="L145" s="472"/>
    </row>
    <row r="146" spans="1:12" ht="14.45" customHeight="1" x14ac:dyDescent="0.25">
      <c r="A146" s="464"/>
      <c r="B146" s="465"/>
      <c r="C146" s="466"/>
      <c r="D146" s="466"/>
      <c r="E146" s="466"/>
      <c r="F146" s="466"/>
      <c r="G146" s="467"/>
      <c r="H146" s="468" t="str">
        <f t="array" ref="H146">IF(E146="","",INDEX(Tableau1[Equipement],MATCH(1,('TABLEAU SUIVI SF6'!E146=Tableau1[Poste technique])*('TABLEAU SUIVI SF6'!G146=Tableau1[Colonne1]),0)))</f>
        <v/>
      </c>
      <c r="I146" s="469" t="str">
        <f>IF(E146="","",VLOOKUP(E146,'Extraction IP'!A$2:B$1661,2,0))</f>
        <v/>
      </c>
      <c r="J146" s="470"/>
      <c r="K146" s="471"/>
      <c r="L146" s="472"/>
    </row>
    <row r="147" spans="1:12" ht="14.45" customHeight="1" x14ac:dyDescent="0.25">
      <c r="A147" s="464"/>
      <c r="B147" s="465"/>
      <c r="C147" s="466"/>
      <c r="D147" s="466"/>
      <c r="E147" s="466"/>
      <c r="F147" s="466"/>
      <c r="G147" s="467"/>
      <c r="H147" s="468" t="str">
        <f t="array" ref="H147">IF(E147="","",INDEX(Tableau1[Equipement],MATCH(1,('TABLEAU SUIVI SF6'!E147=Tableau1[Poste technique])*('TABLEAU SUIVI SF6'!G147=Tableau1[Colonne1]),0)))</f>
        <v/>
      </c>
      <c r="I147" s="469" t="str">
        <f>IF(E147="","",VLOOKUP(E147,'Extraction IP'!A$2:B$1661,2,0))</f>
        <v/>
      </c>
      <c r="J147" s="470"/>
      <c r="K147" s="471"/>
      <c r="L147" s="472"/>
    </row>
    <row r="148" spans="1:12" ht="14.45" customHeight="1" x14ac:dyDescent="0.25">
      <c r="A148" s="464"/>
      <c r="B148" s="465"/>
      <c r="C148" s="466"/>
      <c r="D148" s="466"/>
      <c r="E148" s="466"/>
      <c r="F148" s="466"/>
      <c r="G148" s="467"/>
      <c r="H148" s="468" t="str">
        <f t="array" ref="H148">IF(E148="","",INDEX(Tableau1[Equipement],MATCH(1,('TABLEAU SUIVI SF6'!E148=Tableau1[Poste technique])*('TABLEAU SUIVI SF6'!G148=Tableau1[Colonne1]),0)))</f>
        <v/>
      </c>
      <c r="I148" s="469" t="str">
        <f>IF(E148="","",VLOOKUP(E148,'Extraction IP'!A$2:B$1661,2,0))</f>
        <v/>
      </c>
      <c r="J148" s="470"/>
      <c r="K148" s="471"/>
      <c r="L148" s="472"/>
    </row>
    <row r="149" spans="1:12" ht="14.45" customHeight="1" x14ac:dyDescent="0.25">
      <c r="A149" s="464"/>
      <c r="B149" s="465"/>
      <c r="C149" s="466"/>
      <c r="D149" s="466"/>
      <c r="E149" s="466"/>
      <c r="F149" s="466"/>
      <c r="G149" s="467"/>
      <c r="H149" s="468" t="str">
        <f t="array" ref="H149">IF(E149="","",INDEX(Tableau1[Equipement],MATCH(1,('TABLEAU SUIVI SF6'!E149=Tableau1[Poste technique])*('TABLEAU SUIVI SF6'!G149=Tableau1[Colonne1]),0)))</f>
        <v/>
      </c>
      <c r="I149" s="469" t="str">
        <f>IF(E149="","",VLOOKUP(E149,'Extraction IP'!A$2:B$1661,2,0))</f>
        <v/>
      </c>
      <c r="J149" s="470"/>
      <c r="K149" s="471"/>
      <c r="L149" s="472"/>
    </row>
    <row r="150" spans="1:12" ht="14.45" customHeight="1" x14ac:dyDescent="0.25">
      <c r="A150" s="464"/>
      <c r="B150" s="465"/>
      <c r="C150" s="466"/>
      <c r="D150" s="466"/>
      <c r="E150" s="466"/>
      <c r="F150" s="466"/>
      <c r="G150" s="467"/>
      <c r="H150" s="468" t="str">
        <f t="array" ref="H150">IF(E150="","",INDEX(Tableau1[Equipement],MATCH(1,('TABLEAU SUIVI SF6'!E150=Tableau1[Poste technique])*('TABLEAU SUIVI SF6'!G150=Tableau1[Colonne1]),0)))</f>
        <v/>
      </c>
      <c r="I150" s="469" t="str">
        <f>IF(E150="","",VLOOKUP(E150,'Extraction IP'!A$2:B$1661,2,0))</f>
        <v/>
      </c>
      <c r="J150" s="470"/>
      <c r="K150" s="471"/>
      <c r="L150" s="472"/>
    </row>
    <row r="151" spans="1:12" ht="14.45" customHeight="1" x14ac:dyDescent="0.25">
      <c r="A151" s="464"/>
      <c r="B151" s="465"/>
      <c r="C151" s="466"/>
      <c r="D151" s="466"/>
      <c r="E151" s="466"/>
      <c r="F151" s="466"/>
      <c r="G151" s="467"/>
      <c r="H151" s="468" t="str">
        <f t="array" ref="H151">IF(E151="","",INDEX(Tableau1[Equipement],MATCH(1,('TABLEAU SUIVI SF6'!E151=Tableau1[Poste technique])*('TABLEAU SUIVI SF6'!G151=Tableau1[Colonne1]),0)))</f>
        <v/>
      </c>
      <c r="I151" s="469" t="str">
        <f>IF(E151="","",VLOOKUP(E151,'Extraction IP'!A$2:B$1661,2,0))</f>
        <v/>
      </c>
      <c r="J151" s="470"/>
      <c r="K151" s="471"/>
      <c r="L151" s="472"/>
    </row>
    <row r="152" spans="1:12" ht="14.45" customHeight="1" x14ac:dyDescent="0.25">
      <c r="A152" s="464"/>
      <c r="B152" s="465"/>
      <c r="C152" s="466"/>
      <c r="D152" s="466"/>
      <c r="E152" s="466"/>
      <c r="F152" s="466"/>
      <c r="G152" s="467"/>
      <c r="H152" s="468" t="str">
        <f t="array" ref="H152">IF(E152="","",INDEX(Tableau1[Equipement],MATCH(1,('TABLEAU SUIVI SF6'!E152=Tableau1[Poste technique])*('TABLEAU SUIVI SF6'!G152=Tableau1[Colonne1]),0)))</f>
        <v/>
      </c>
      <c r="I152" s="469" t="str">
        <f>IF(E152="","",VLOOKUP(E152,'Extraction IP'!A$2:B$1661,2,0))</f>
        <v/>
      </c>
      <c r="J152" s="470"/>
      <c r="K152" s="471"/>
      <c r="L152" s="472"/>
    </row>
    <row r="153" spans="1:12" ht="14.45" customHeight="1" x14ac:dyDescent="0.25">
      <c r="A153" s="464"/>
      <c r="B153" s="465"/>
      <c r="C153" s="466"/>
      <c r="D153" s="466"/>
      <c r="E153" s="466"/>
      <c r="F153" s="466"/>
      <c r="G153" s="467"/>
      <c r="H153" s="468" t="str">
        <f t="array" ref="H153">IF(E153="","",INDEX(Tableau1[Equipement],MATCH(1,('TABLEAU SUIVI SF6'!E153=Tableau1[Poste technique])*('TABLEAU SUIVI SF6'!G153=Tableau1[Colonne1]),0)))</f>
        <v/>
      </c>
      <c r="I153" s="469" t="str">
        <f>IF(E153="","",VLOOKUP(E153,'Extraction IP'!A$2:B$1661,2,0))</f>
        <v/>
      </c>
      <c r="J153" s="470"/>
      <c r="K153" s="471"/>
      <c r="L153" s="472"/>
    </row>
    <row r="154" spans="1:12" ht="14.45" customHeight="1" x14ac:dyDescent="0.25">
      <c r="A154" s="464"/>
      <c r="B154" s="465"/>
      <c r="C154" s="466"/>
      <c r="D154" s="466"/>
      <c r="E154" s="466"/>
      <c r="F154" s="466"/>
      <c r="G154" s="467"/>
      <c r="H154" s="468" t="str">
        <f t="array" ref="H154">IF(E154="","",INDEX(Tableau1[Equipement],MATCH(1,('TABLEAU SUIVI SF6'!E154=Tableau1[Poste technique])*('TABLEAU SUIVI SF6'!G154=Tableau1[Colonne1]),0)))</f>
        <v/>
      </c>
      <c r="I154" s="469" t="str">
        <f>IF(E154="","",VLOOKUP(E154,'Extraction IP'!A$2:B$1661,2,0))</f>
        <v/>
      </c>
      <c r="J154" s="470"/>
      <c r="K154" s="471"/>
      <c r="L154" s="472"/>
    </row>
    <row r="155" spans="1:12" ht="14.45" customHeight="1" x14ac:dyDescent="0.25">
      <c r="A155" s="464"/>
      <c r="B155" s="465"/>
      <c r="C155" s="466"/>
      <c r="D155" s="466"/>
      <c r="E155" s="466"/>
      <c r="F155" s="466"/>
      <c r="G155" s="467"/>
      <c r="H155" s="468" t="str">
        <f t="array" ref="H155">IF(E155="","",INDEX(Tableau1[Equipement],MATCH(1,('TABLEAU SUIVI SF6'!E155=Tableau1[Poste technique])*('TABLEAU SUIVI SF6'!G155=Tableau1[Colonne1]),0)))</f>
        <v/>
      </c>
      <c r="I155" s="469" t="str">
        <f>IF(E155="","",VLOOKUP(E155,'Extraction IP'!A$2:B$1661,2,0))</f>
        <v/>
      </c>
      <c r="J155" s="470"/>
      <c r="K155" s="471"/>
      <c r="L155" s="472"/>
    </row>
    <row r="156" spans="1:12" ht="14.45" customHeight="1" x14ac:dyDescent="0.25">
      <c r="A156" s="464"/>
      <c r="B156" s="465"/>
      <c r="C156" s="466"/>
      <c r="D156" s="466"/>
      <c r="E156" s="466"/>
      <c r="F156" s="466"/>
      <c r="G156" s="467"/>
      <c r="H156" s="468" t="str">
        <f t="array" ref="H156">IF(E156="","",INDEX(Tableau1[Equipement],MATCH(1,('TABLEAU SUIVI SF6'!E156=Tableau1[Poste technique])*('TABLEAU SUIVI SF6'!G156=Tableau1[Colonne1]),0)))</f>
        <v/>
      </c>
      <c r="I156" s="469" t="str">
        <f>IF(E156="","",VLOOKUP(E156,'Extraction IP'!A$2:B$1661,2,0))</f>
        <v/>
      </c>
      <c r="J156" s="470"/>
      <c r="K156" s="471"/>
      <c r="L156" s="472"/>
    </row>
    <row r="157" spans="1:12" ht="14.45" customHeight="1" x14ac:dyDescent="0.25">
      <c r="A157" s="464"/>
      <c r="B157" s="465"/>
      <c r="C157" s="466"/>
      <c r="D157" s="466"/>
      <c r="E157" s="466"/>
      <c r="F157" s="466"/>
      <c r="G157" s="467"/>
      <c r="H157" s="468" t="str">
        <f t="array" ref="H157">IF(E157="","",INDEX(Tableau1[Equipement],MATCH(1,('TABLEAU SUIVI SF6'!E157=Tableau1[Poste technique])*('TABLEAU SUIVI SF6'!G157=Tableau1[Colonne1]),0)))</f>
        <v/>
      </c>
      <c r="I157" s="469" t="str">
        <f>IF(E157="","",VLOOKUP(E157,'Extraction IP'!A$2:B$1661,2,0))</f>
        <v/>
      </c>
      <c r="J157" s="470"/>
      <c r="K157" s="471"/>
      <c r="L157" s="472"/>
    </row>
    <row r="158" spans="1:12" ht="14.45" customHeight="1" x14ac:dyDescent="0.25">
      <c r="A158" s="464"/>
      <c r="B158" s="465"/>
      <c r="C158" s="466"/>
      <c r="D158" s="466"/>
      <c r="E158" s="466"/>
      <c r="F158" s="466"/>
      <c r="G158" s="467"/>
      <c r="H158" s="468" t="str">
        <f t="array" ref="H158">IF(E158="","",INDEX(Tableau1[Equipement],MATCH(1,('TABLEAU SUIVI SF6'!E158=Tableau1[Poste technique])*('TABLEAU SUIVI SF6'!G158=Tableau1[Colonne1]),0)))</f>
        <v/>
      </c>
      <c r="I158" s="469" t="str">
        <f>IF(E158="","",VLOOKUP(E158,'Extraction IP'!A$2:B$1661,2,0))</f>
        <v/>
      </c>
      <c r="J158" s="470"/>
      <c r="K158" s="471"/>
      <c r="L158" s="472"/>
    </row>
    <row r="159" spans="1:12" ht="14.45" customHeight="1" x14ac:dyDescent="0.25">
      <c r="A159" s="464"/>
      <c r="B159" s="465"/>
      <c r="C159" s="466"/>
      <c r="D159" s="466"/>
      <c r="E159" s="466"/>
      <c r="F159" s="466"/>
      <c r="G159" s="467"/>
      <c r="H159" s="468" t="str">
        <f t="array" ref="H159">IF(E159="","",INDEX(Tableau1[Equipement],MATCH(1,('TABLEAU SUIVI SF6'!E159=Tableau1[Poste technique])*('TABLEAU SUIVI SF6'!G159=Tableau1[Colonne1]),0)))</f>
        <v/>
      </c>
      <c r="I159" s="469" t="str">
        <f>IF(E159="","",VLOOKUP(E159,'Extraction IP'!A$2:B$1661,2,0))</f>
        <v/>
      </c>
      <c r="J159" s="470"/>
      <c r="K159" s="471"/>
      <c r="L159" s="472"/>
    </row>
    <row r="160" spans="1:12" ht="14.45" customHeight="1" x14ac:dyDescent="0.25">
      <c r="A160" s="464"/>
      <c r="B160" s="465"/>
      <c r="C160" s="466"/>
      <c r="D160" s="466"/>
      <c r="E160" s="466"/>
      <c r="F160" s="466"/>
      <c r="G160" s="467"/>
      <c r="H160" s="468" t="str">
        <f t="array" ref="H160">IF(E160="","",INDEX(Tableau1[Equipement],MATCH(1,('TABLEAU SUIVI SF6'!E160=Tableau1[Poste technique])*('TABLEAU SUIVI SF6'!G160=Tableau1[Colonne1]),0)))</f>
        <v/>
      </c>
      <c r="I160" s="469" t="str">
        <f>IF(E160="","",VLOOKUP(E160,'Extraction IP'!A$2:B$1661,2,0))</f>
        <v/>
      </c>
      <c r="J160" s="470"/>
      <c r="K160" s="471"/>
      <c r="L160" s="472"/>
    </row>
    <row r="161" spans="1:12" ht="14.45" customHeight="1" x14ac:dyDescent="0.25">
      <c r="A161" s="464"/>
      <c r="B161" s="465"/>
      <c r="C161" s="466"/>
      <c r="D161" s="466"/>
      <c r="E161" s="466"/>
      <c r="F161" s="466"/>
      <c r="G161" s="467"/>
      <c r="H161" s="468" t="str">
        <f t="array" ref="H161">IF(E161="","",INDEX(Tableau1[Equipement],MATCH(1,('TABLEAU SUIVI SF6'!E161=Tableau1[Poste technique])*('TABLEAU SUIVI SF6'!G161=Tableau1[Colonne1]),0)))</f>
        <v/>
      </c>
      <c r="I161" s="469" t="str">
        <f>IF(E161="","",VLOOKUP(E161,'Extraction IP'!A$2:B$1661,2,0))</f>
        <v/>
      </c>
      <c r="J161" s="470"/>
      <c r="K161" s="471"/>
      <c r="L161" s="472"/>
    </row>
    <row r="162" spans="1:12" ht="14.45" customHeight="1" x14ac:dyDescent="0.25">
      <c r="A162" s="464"/>
      <c r="B162" s="465"/>
      <c r="C162" s="466"/>
      <c r="D162" s="466"/>
      <c r="E162" s="466"/>
      <c r="F162" s="466"/>
      <c r="G162" s="467"/>
      <c r="H162" s="468" t="str">
        <f t="array" ref="H162">IF(E162="","",INDEX(Tableau1[Equipement],MATCH(1,('TABLEAU SUIVI SF6'!E162=Tableau1[Poste technique])*('TABLEAU SUIVI SF6'!G162=Tableau1[Colonne1]),0)))</f>
        <v/>
      </c>
      <c r="I162" s="469" t="str">
        <f>IF(E162="","",VLOOKUP(E162,'Extraction IP'!A$2:B$1661,2,0))</f>
        <v/>
      </c>
      <c r="J162" s="470"/>
      <c r="K162" s="471"/>
      <c r="L162" s="472"/>
    </row>
    <row r="163" spans="1:12" ht="14.45" customHeight="1" x14ac:dyDescent="0.25">
      <c r="A163" s="464"/>
      <c r="B163" s="465"/>
      <c r="C163" s="466"/>
      <c r="D163" s="466"/>
      <c r="E163" s="466"/>
      <c r="F163" s="466"/>
      <c r="G163" s="467"/>
      <c r="H163" s="468" t="str">
        <f t="array" ref="H163">IF(E163="","",INDEX(Tableau1[Equipement],MATCH(1,('TABLEAU SUIVI SF6'!E163=Tableau1[Poste technique])*('TABLEAU SUIVI SF6'!G163=Tableau1[Colonne1]),0)))</f>
        <v/>
      </c>
      <c r="I163" s="469" t="str">
        <f>IF(E163="","",VLOOKUP(E163,'Extraction IP'!A$2:B$1661,2,0))</f>
        <v/>
      </c>
      <c r="J163" s="470"/>
      <c r="K163" s="471"/>
      <c r="L163" s="472"/>
    </row>
    <row r="164" spans="1:12" ht="14.45" customHeight="1" x14ac:dyDescent="0.25">
      <c r="A164" s="464"/>
      <c r="B164" s="465"/>
      <c r="C164" s="466"/>
      <c r="D164" s="466"/>
      <c r="E164" s="466"/>
      <c r="F164" s="466"/>
      <c r="G164" s="467"/>
      <c r="H164" s="468" t="str">
        <f t="array" ref="H164">IF(E164="","",INDEX(Tableau1[Equipement],MATCH(1,('TABLEAU SUIVI SF6'!E164=Tableau1[Poste technique])*('TABLEAU SUIVI SF6'!G164=Tableau1[Colonne1]),0)))</f>
        <v/>
      </c>
      <c r="I164" s="469" t="str">
        <f>IF(E164="","",VLOOKUP(E164,'Extraction IP'!A$2:B$1661,2,0))</f>
        <v/>
      </c>
      <c r="J164" s="470"/>
      <c r="K164" s="471"/>
      <c r="L164" s="472"/>
    </row>
    <row r="165" spans="1:12" ht="14.45" customHeight="1" x14ac:dyDescent="0.25">
      <c r="A165" s="464"/>
      <c r="B165" s="465"/>
      <c r="C165" s="466"/>
      <c r="D165" s="466"/>
      <c r="E165" s="466"/>
      <c r="F165" s="466"/>
      <c r="G165" s="467"/>
      <c r="H165" s="468" t="str">
        <f t="array" ref="H165">IF(E165="","",INDEX(Tableau1[Equipement],MATCH(1,('TABLEAU SUIVI SF6'!E165=Tableau1[Poste technique])*('TABLEAU SUIVI SF6'!G165=Tableau1[Colonne1]),0)))</f>
        <v/>
      </c>
      <c r="I165" s="469" t="str">
        <f>IF(E165="","",VLOOKUP(E165,'Extraction IP'!A$2:B$1661,2,0))</f>
        <v/>
      </c>
      <c r="J165" s="470"/>
      <c r="K165" s="471"/>
      <c r="L165" s="472"/>
    </row>
    <row r="166" spans="1:12" ht="14.45" customHeight="1" x14ac:dyDescent="0.25">
      <c r="A166" s="464"/>
      <c r="B166" s="465"/>
      <c r="C166" s="466"/>
      <c r="D166" s="466"/>
      <c r="E166" s="466"/>
      <c r="F166" s="466"/>
      <c r="G166" s="467"/>
      <c r="H166" s="468" t="str">
        <f t="array" ref="H166">IF(E166="","",INDEX(Tableau1[Equipement],MATCH(1,('TABLEAU SUIVI SF6'!E166=Tableau1[Poste technique])*('TABLEAU SUIVI SF6'!G166=Tableau1[Colonne1]),0)))</f>
        <v/>
      </c>
      <c r="I166" s="469" t="str">
        <f>IF(E166="","",VLOOKUP(E166,'Extraction IP'!A$2:B$1661,2,0))</f>
        <v/>
      </c>
      <c r="J166" s="470"/>
      <c r="K166" s="471"/>
      <c r="L166" s="472"/>
    </row>
    <row r="167" spans="1:12" ht="14.45" customHeight="1" x14ac:dyDescent="0.25">
      <c r="A167" s="464"/>
      <c r="B167" s="465"/>
      <c r="C167" s="466"/>
      <c r="D167" s="466"/>
      <c r="E167" s="466"/>
      <c r="F167" s="466"/>
      <c r="G167" s="467"/>
      <c r="H167" s="468" t="str">
        <f t="array" ref="H167">IF(E167="","",INDEX(Tableau1[Equipement],MATCH(1,('TABLEAU SUIVI SF6'!E167=Tableau1[Poste technique])*('TABLEAU SUIVI SF6'!G167=Tableau1[Colonne1]),0)))</f>
        <v/>
      </c>
      <c r="I167" s="469" t="str">
        <f>IF(E167="","",VLOOKUP(E167,'Extraction IP'!A$2:B$1661,2,0))</f>
        <v/>
      </c>
      <c r="J167" s="470"/>
      <c r="K167" s="471"/>
      <c r="L167" s="472"/>
    </row>
    <row r="168" spans="1:12" ht="14.45" customHeight="1" x14ac:dyDescent="0.25">
      <c r="A168" s="464"/>
      <c r="B168" s="465"/>
      <c r="C168" s="466"/>
      <c r="D168" s="466"/>
      <c r="E168" s="466"/>
      <c r="F168" s="466"/>
      <c r="G168" s="467"/>
      <c r="H168" s="468" t="str">
        <f t="array" ref="H168">IF(E168="","",INDEX(Tableau1[Equipement],MATCH(1,('TABLEAU SUIVI SF6'!E168=Tableau1[Poste technique])*('TABLEAU SUIVI SF6'!G168=Tableau1[Colonne1]),0)))</f>
        <v/>
      </c>
      <c r="I168" s="469" t="str">
        <f>IF(E168="","",VLOOKUP(E168,'Extraction IP'!A$2:B$1661,2,0))</f>
        <v/>
      </c>
      <c r="J168" s="470"/>
      <c r="K168" s="471"/>
      <c r="L168" s="472"/>
    </row>
    <row r="169" spans="1:12" ht="14.45" customHeight="1" x14ac:dyDescent="0.25">
      <c r="A169" s="464"/>
      <c r="B169" s="465"/>
      <c r="C169" s="466"/>
      <c r="D169" s="466"/>
      <c r="E169" s="466"/>
      <c r="F169" s="466"/>
      <c r="G169" s="467"/>
      <c r="H169" s="468" t="str">
        <f t="array" ref="H169">IF(E169="","",INDEX(Tableau1[Equipement],MATCH(1,('TABLEAU SUIVI SF6'!E169=Tableau1[Poste technique])*('TABLEAU SUIVI SF6'!G169=Tableau1[Colonne1]),0)))</f>
        <v/>
      </c>
      <c r="I169" s="469" t="str">
        <f>IF(E169="","",VLOOKUP(E169,'Extraction IP'!A$2:B$1661,2,0))</f>
        <v/>
      </c>
      <c r="J169" s="470"/>
      <c r="K169" s="471"/>
      <c r="L169" s="472"/>
    </row>
    <row r="170" spans="1:12" ht="14.45" customHeight="1" x14ac:dyDescent="0.25">
      <c r="A170" s="464"/>
      <c r="B170" s="465"/>
      <c r="C170" s="466"/>
      <c r="D170" s="466"/>
      <c r="E170" s="466"/>
      <c r="F170" s="466"/>
      <c r="G170" s="467"/>
      <c r="H170" s="468" t="str">
        <f t="array" ref="H170">IF(E170="","",INDEX(Tableau1[Equipement],MATCH(1,('TABLEAU SUIVI SF6'!E170=Tableau1[Poste technique])*('TABLEAU SUIVI SF6'!G170=Tableau1[Colonne1]),0)))</f>
        <v/>
      </c>
      <c r="I170" s="469" t="str">
        <f>IF(E170="","",VLOOKUP(E170,'Extraction IP'!A$2:B$1661,2,0))</f>
        <v/>
      </c>
      <c r="J170" s="470"/>
      <c r="K170" s="471"/>
      <c r="L170" s="472"/>
    </row>
    <row r="171" spans="1:12" ht="14.45" customHeight="1" x14ac:dyDescent="0.25">
      <c r="A171" s="464"/>
      <c r="B171" s="465"/>
      <c r="C171" s="466"/>
      <c r="D171" s="466"/>
      <c r="E171" s="466"/>
      <c r="F171" s="466"/>
      <c r="G171" s="467"/>
      <c r="H171" s="468" t="str">
        <f t="array" ref="H171">IF(E171="","",INDEX(Tableau1[Equipement],MATCH(1,('TABLEAU SUIVI SF6'!E171=Tableau1[Poste technique])*('TABLEAU SUIVI SF6'!G171=Tableau1[Colonne1]),0)))</f>
        <v/>
      </c>
      <c r="I171" s="469" t="str">
        <f>IF(E171="","",VLOOKUP(E171,'Extraction IP'!A$2:B$1661,2,0))</f>
        <v/>
      </c>
      <c r="J171" s="470"/>
      <c r="K171" s="471"/>
      <c r="L171" s="472"/>
    </row>
    <row r="172" spans="1:12" ht="14.45" customHeight="1" x14ac:dyDescent="0.25">
      <c r="A172" s="464"/>
      <c r="B172" s="465"/>
      <c r="C172" s="466"/>
      <c r="D172" s="466"/>
      <c r="E172" s="466"/>
      <c r="F172" s="466"/>
      <c r="G172" s="467"/>
      <c r="H172" s="468" t="str">
        <f t="array" ref="H172">IF(E172="","",INDEX(Tableau1[Equipement],MATCH(1,('TABLEAU SUIVI SF6'!E172=Tableau1[Poste technique])*('TABLEAU SUIVI SF6'!G172=Tableau1[Colonne1]),0)))</f>
        <v/>
      </c>
      <c r="I172" s="469" t="str">
        <f>IF(E172="","",VLOOKUP(E172,'Extraction IP'!A$2:B$1661,2,0))</f>
        <v/>
      </c>
      <c r="J172" s="470"/>
      <c r="K172" s="471"/>
      <c r="L172" s="472"/>
    </row>
    <row r="173" spans="1:12" ht="14.45" customHeight="1" x14ac:dyDescent="0.25">
      <c r="A173" s="464"/>
      <c r="B173" s="465"/>
      <c r="C173" s="466"/>
      <c r="D173" s="466"/>
      <c r="E173" s="466"/>
      <c r="F173" s="466"/>
      <c r="G173" s="467"/>
      <c r="H173" s="468" t="str">
        <f t="array" ref="H173">IF(E173="","",INDEX(Tableau1[Equipement],MATCH(1,('TABLEAU SUIVI SF6'!E173=Tableau1[Poste technique])*('TABLEAU SUIVI SF6'!G173=Tableau1[Colonne1]),0)))</f>
        <v/>
      </c>
      <c r="I173" s="469" t="str">
        <f>IF(E173="","",VLOOKUP(E173,'Extraction IP'!A$2:B$1661,2,0))</f>
        <v/>
      </c>
      <c r="J173" s="470"/>
      <c r="K173" s="471"/>
      <c r="L173" s="472"/>
    </row>
    <row r="174" spans="1:12" ht="14.45" customHeight="1" x14ac:dyDescent="0.25">
      <c r="A174" s="464"/>
      <c r="B174" s="465"/>
      <c r="C174" s="466"/>
      <c r="D174" s="466"/>
      <c r="E174" s="466"/>
      <c r="F174" s="466"/>
      <c r="G174" s="467"/>
      <c r="H174" s="468" t="str">
        <f t="array" ref="H174">IF(E174="","",INDEX(Tableau1[Equipement],MATCH(1,('TABLEAU SUIVI SF6'!E174=Tableau1[Poste technique])*('TABLEAU SUIVI SF6'!G174=Tableau1[Colonne1]),0)))</f>
        <v/>
      </c>
      <c r="I174" s="469" t="str">
        <f>IF(E174="","",VLOOKUP(E174,'Extraction IP'!A$2:B$1661,2,0))</f>
        <v/>
      </c>
      <c r="J174" s="470"/>
      <c r="K174" s="471"/>
      <c r="L174" s="472"/>
    </row>
    <row r="175" spans="1:12" ht="14.45" customHeight="1" x14ac:dyDescent="0.25">
      <c r="A175" s="464"/>
      <c r="B175" s="465"/>
      <c r="C175" s="466"/>
      <c r="D175" s="466"/>
      <c r="E175" s="466"/>
      <c r="F175" s="466"/>
      <c r="G175" s="467"/>
      <c r="H175" s="468" t="str">
        <f t="array" ref="H175">IF(E175="","",INDEX(Tableau1[Equipement],MATCH(1,('TABLEAU SUIVI SF6'!E175=Tableau1[Poste technique])*('TABLEAU SUIVI SF6'!G175=Tableau1[Colonne1]),0)))</f>
        <v/>
      </c>
      <c r="I175" s="469" t="str">
        <f>IF(E175="","",VLOOKUP(E175,'Extraction IP'!A$2:B$1661,2,0))</f>
        <v/>
      </c>
      <c r="J175" s="470"/>
      <c r="K175" s="471"/>
      <c r="L175" s="472"/>
    </row>
    <row r="176" spans="1:12" ht="14.45" customHeight="1" x14ac:dyDescent="0.25">
      <c r="A176" s="464"/>
      <c r="B176" s="465"/>
      <c r="C176" s="466"/>
      <c r="D176" s="466"/>
      <c r="E176" s="466"/>
      <c r="F176" s="466"/>
      <c r="G176" s="467"/>
      <c r="H176" s="468" t="str">
        <f t="array" ref="H176">IF(E176="","",INDEX(Tableau1[Equipement],MATCH(1,('TABLEAU SUIVI SF6'!E176=Tableau1[Poste technique])*('TABLEAU SUIVI SF6'!G176=Tableau1[Colonne1]),0)))</f>
        <v/>
      </c>
      <c r="I176" s="469" t="str">
        <f>IF(E176="","",VLOOKUP(E176,'Extraction IP'!A$2:B$1661,2,0))</f>
        <v/>
      </c>
      <c r="J176" s="470"/>
      <c r="K176" s="471"/>
      <c r="L176" s="472"/>
    </row>
    <row r="177" spans="1:12" ht="14.45" customHeight="1" x14ac:dyDescent="0.25">
      <c r="A177" s="464"/>
      <c r="B177" s="465"/>
      <c r="C177" s="466"/>
      <c r="D177" s="466"/>
      <c r="E177" s="466"/>
      <c r="F177" s="466"/>
      <c r="G177" s="467"/>
      <c r="H177" s="468" t="str">
        <f t="array" ref="H177">IF(E177="","",INDEX(Tableau1[Equipement],MATCH(1,('TABLEAU SUIVI SF6'!E177=Tableau1[Poste technique])*('TABLEAU SUIVI SF6'!G177=Tableau1[Colonne1]),0)))</f>
        <v/>
      </c>
      <c r="I177" s="469" t="str">
        <f>IF(E177="","",VLOOKUP(E177,'Extraction IP'!A$2:B$1661,2,0))</f>
        <v/>
      </c>
      <c r="J177" s="470"/>
      <c r="K177" s="471"/>
      <c r="L177" s="472"/>
    </row>
    <row r="178" spans="1:12" ht="14.45" customHeight="1" x14ac:dyDescent="0.25">
      <c r="A178" s="464"/>
      <c r="B178" s="465"/>
      <c r="C178" s="466"/>
      <c r="D178" s="466"/>
      <c r="E178" s="466"/>
      <c r="F178" s="466"/>
      <c r="G178" s="467"/>
      <c r="H178" s="468" t="str">
        <f t="array" ref="H178">IF(E178="","",INDEX(Tableau1[Equipement],MATCH(1,('TABLEAU SUIVI SF6'!E178=Tableau1[Poste technique])*('TABLEAU SUIVI SF6'!G178=Tableau1[Colonne1]),0)))</f>
        <v/>
      </c>
      <c r="I178" s="469" t="str">
        <f>IF(E178="","",VLOOKUP(E178,'Extraction IP'!A$2:B$1661,2,0))</f>
        <v/>
      </c>
      <c r="J178" s="470"/>
      <c r="K178" s="471"/>
      <c r="L178" s="472"/>
    </row>
    <row r="179" spans="1:12" ht="14.45" customHeight="1" x14ac:dyDescent="0.25">
      <c r="A179" s="464"/>
      <c r="B179" s="465"/>
      <c r="C179" s="466"/>
      <c r="D179" s="466"/>
      <c r="E179" s="466"/>
      <c r="F179" s="466"/>
      <c r="G179" s="467"/>
      <c r="H179" s="468" t="str">
        <f t="array" ref="H179">IF(E179="","",INDEX(Tableau1[Equipement],MATCH(1,('TABLEAU SUIVI SF6'!E179=Tableau1[Poste technique])*('TABLEAU SUIVI SF6'!G179=Tableau1[Colonne1]),0)))</f>
        <v/>
      </c>
      <c r="I179" s="469" t="str">
        <f>IF(E179="","",VLOOKUP(E179,'Extraction IP'!A$2:B$1661,2,0))</f>
        <v/>
      </c>
      <c r="J179" s="470"/>
      <c r="K179" s="471"/>
      <c r="L179" s="472"/>
    </row>
    <row r="180" spans="1:12" ht="14.45" customHeight="1" x14ac:dyDescent="0.25">
      <c r="A180" s="464"/>
      <c r="B180" s="465"/>
      <c r="C180" s="466"/>
      <c r="D180" s="466"/>
      <c r="E180" s="466"/>
      <c r="F180" s="466"/>
      <c r="G180" s="467"/>
      <c r="H180" s="468" t="str">
        <f t="array" ref="H180">IF(E180="","",INDEX(Tableau1[Equipement],MATCH(1,('TABLEAU SUIVI SF6'!E180=Tableau1[Poste technique])*('TABLEAU SUIVI SF6'!G180=Tableau1[Colonne1]),0)))</f>
        <v/>
      </c>
      <c r="I180" s="469" t="str">
        <f>IF(E180="","",VLOOKUP(E180,'Extraction IP'!A$2:B$1661,2,0))</f>
        <v/>
      </c>
      <c r="J180" s="470"/>
      <c r="K180" s="471"/>
      <c r="L180" s="472"/>
    </row>
    <row r="181" spans="1:12" ht="14.45" customHeight="1" x14ac:dyDescent="0.25">
      <c r="A181" s="464"/>
      <c r="B181" s="465"/>
      <c r="C181" s="466"/>
      <c r="D181" s="466"/>
      <c r="E181" s="466"/>
      <c r="F181" s="466"/>
      <c r="G181" s="467"/>
      <c r="H181" s="468" t="str">
        <f t="array" ref="H181">IF(E181="","",INDEX(Tableau1[Equipement],MATCH(1,('TABLEAU SUIVI SF6'!E181=Tableau1[Poste technique])*('TABLEAU SUIVI SF6'!G181=Tableau1[Colonne1]),0)))</f>
        <v/>
      </c>
      <c r="I181" s="469" t="str">
        <f>IF(E181="","",VLOOKUP(E181,'Extraction IP'!A$2:B$1661,2,0))</f>
        <v/>
      </c>
      <c r="J181" s="470"/>
      <c r="K181" s="471"/>
      <c r="L181" s="472"/>
    </row>
    <row r="182" spans="1:12" ht="14.45" customHeight="1" x14ac:dyDescent="0.25">
      <c r="A182" s="464"/>
      <c r="B182" s="465"/>
      <c r="C182" s="466"/>
      <c r="D182" s="466"/>
      <c r="E182" s="466"/>
      <c r="F182" s="466"/>
      <c r="G182" s="467"/>
      <c r="H182" s="468" t="str">
        <f t="array" ref="H182">IF(E182="","",INDEX(Tableau1[Equipement],MATCH(1,('TABLEAU SUIVI SF6'!E182=Tableau1[Poste technique])*('TABLEAU SUIVI SF6'!G182=Tableau1[Colonne1]),0)))</f>
        <v/>
      </c>
      <c r="I182" s="469" t="str">
        <f>IF(E182="","",VLOOKUP(E182,'Extraction IP'!A$2:B$1661,2,0))</f>
        <v/>
      </c>
      <c r="J182" s="470"/>
      <c r="K182" s="471"/>
      <c r="L182" s="472"/>
    </row>
    <row r="183" spans="1:12" ht="14.45" customHeight="1" x14ac:dyDescent="0.25">
      <c r="A183" s="464"/>
      <c r="B183" s="465"/>
      <c r="C183" s="466"/>
      <c r="D183" s="466"/>
      <c r="E183" s="466"/>
      <c r="F183" s="466"/>
      <c r="G183" s="467"/>
      <c r="H183" s="468" t="str">
        <f t="array" ref="H183">IF(E183="","",INDEX(Tableau1[Equipement],MATCH(1,('TABLEAU SUIVI SF6'!E183=Tableau1[Poste technique])*('TABLEAU SUIVI SF6'!G183=Tableau1[Colonne1]),0)))</f>
        <v/>
      </c>
      <c r="I183" s="469" t="str">
        <f>IF(E183="","",VLOOKUP(E183,'Extraction IP'!A$2:B$1661,2,0))</f>
        <v/>
      </c>
      <c r="J183" s="470"/>
      <c r="K183" s="471"/>
      <c r="L183" s="472"/>
    </row>
    <row r="184" spans="1:12" ht="14.45" customHeight="1" x14ac:dyDescent="0.25">
      <c r="A184" s="464"/>
      <c r="B184" s="465"/>
      <c r="C184" s="466"/>
      <c r="D184" s="466"/>
      <c r="E184" s="466"/>
      <c r="F184" s="466"/>
      <c r="G184" s="467"/>
      <c r="H184" s="468" t="str">
        <f t="array" ref="H184">IF(E184="","",INDEX(Tableau1[Equipement],MATCH(1,('TABLEAU SUIVI SF6'!E184=Tableau1[Poste technique])*('TABLEAU SUIVI SF6'!G184=Tableau1[Colonne1]),0)))</f>
        <v/>
      </c>
      <c r="I184" s="469" t="str">
        <f>IF(E184="","",VLOOKUP(E184,'Extraction IP'!A$2:B$1661,2,0))</f>
        <v/>
      </c>
      <c r="J184" s="470"/>
      <c r="K184" s="471"/>
      <c r="L184" s="472"/>
    </row>
    <row r="185" spans="1:12" ht="14.45" customHeight="1" x14ac:dyDescent="0.25">
      <c r="A185" s="464"/>
      <c r="B185" s="465"/>
      <c r="C185" s="466"/>
      <c r="D185" s="466"/>
      <c r="E185" s="466"/>
      <c r="F185" s="466"/>
      <c r="G185" s="467"/>
      <c r="H185" s="468" t="str">
        <f t="array" ref="H185">IF(E185="","",INDEX(Tableau1[Equipement],MATCH(1,('TABLEAU SUIVI SF6'!E185=Tableau1[Poste technique])*('TABLEAU SUIVI SF6'!G185=Tableau1[Colonne1]),0)))</f>
        <v/>
      </c>
      <c r="I185" s="469" t="str">
        <f>IF(E185="","",VLOOKUP(E185,'Extraction IP'!A$2:B$1661,2,0))</f>
        <v/>
      </c>
      <c r="J185" s="470"/>
      <c r="K185" s="471"/>
      <c r="L185" s="472"/>
    </row>
    <row r="186" spans="1:12" ht="14.45" customHeight="1" x14ac:dyDescent="0.25">
      <c r="A186" s="464"/>
      <c r="B186" s="465"/>
      <c r="C186" s="466"/>
      <c r="D186" s="466"/>
      <c r="E186" s="466"/>
      <c r="F186" s="466"/>
      <c r="G186" s="467"/>
      <c r="H186" s="468" t="str">
        <f t="array" ref="H186">IF(E186="","",INDEX(Tableau1[Equipement],MATCH(1,('TABLEAU SUIVI SF6'!E186=Tableau1[Poste technique])*('TABLEAU SUIVI SF6'!G186=Tableau1[Colonne1]),0)))</f>
        <v/>
      </c>
      <c r="I186" s="469" t="str">
        <f>IF(E186="","",VLOOKUP(E186,'Extraction IP'!A$2:B$1661,2,0))</f>
        <v/>
      </c>
      <c r="J186" s="470"/>
      <c r="K186" s="471"/>
      <c r="L186" s="472"/>
    </row>
    <row r="187" spans="1:12" ht="14.45" customHeight="1" x14ac:dyDescent="0.25">
      <c r="A187" s="464"/>
      <c r="B187" s="465"/>
      <c r="C187" s="466"/>
      <c r="D187" s="466"/>
      <c r="E187" s="466"/>
      <c r="F187" s="466"/>
      <c r="G187" s="467"/>
      <c r="H187" s="468" t="str">
        <f t="array" ref="H187">IF(E187="","",INDEX(Tableau1[Equipement],MATCH(1,('TABLEAU SUIVI SF6'!E187=Tableau1[Poste technique])*('TABLEAU SUIVI SF6'!G187=Tableau1[Colonne1]),0)))</f>
        <v/>
      </c>
      <c r="I187" s="469" t="str">
        <f>IF(E187="","",VLOOKUP(E187,'Extraction IP'!A$2:B$1661,2,0))</f>
        <v/>
      </c>
      <c r="J187" s="470"/>
      <c r="K187" s="471"/>
      <c r="L187" s="472"/>
    </row>
    <row r="188" spans="1:12" ht="14.45" customHeight="1" x14ac:dyDescent="0.25">
      <c r="A188" s="464"/>
      <c r="B188" s="465"/>
      <c r="C188" s="466"/>
      <c r="D188" s="466"/>
      <c r="E188" s="466"/>
      <c r="F188" s="466"/>
      <c r="G188" s="467"/>
      <c r="H188" s="468" t="str">
        <f t="array" ref="H188">IF(E188="","",INDEX(Tableau1[Equipement],MATCH(1,('TABLEAU SUIVI SF6'!E188=Tableau1[Poste technique])*('TABLEAU SUIVI SF6'!G188=Tableau1[Colonne1]),0)))</f>
        <v/>
      </c>
      <c r="I188" s="469" t="str">
        <f>IF(E188="","",VLOOKUP(E188,'Extraction IP'!A$2:B$1661,2,0))</f>
        <v/>
      </c>
      <c r="J188" s="470"/>
      <c r="K188" s="471"/>
      <c r="L188" s="472"/>
    </row>
    <row r="189" spans="1:12" ht="14.45" customHeight="1" x14ac:dyDescent="0.25">
      <c r="A189" s="464"/>
      <c r="B189" s="465"/>
      <c r="C189" s="466"/>
      <c r="D189" s="466"/>
      <c r="E189" s="466"/>
      <c r="F189" s="466"/>
      <c r="G189" s="467"/>
      <c r="H189" s="468" t="str">
        <f t="array" ref="H189">IF(E189="","",INDEX(Tableau1[Equipement],MATCH(1,('TABLEAU SUIVI SF6'!E189=Tableau1[Poste technique])*('TABLEAU SUIVI SF6'!G189=Tableau1[Colonne1]),0)))</f>
        <v/>
      </c>
      <c r="I189" s="469" t="str">
        <f>IF(E189="","",VLOOKUP(E189,'Extraction IP'!A$2:B$1661,2,0))</f>
        <v/>
      </c>
      <c r="J189" s="470"/>
      <c r="K189" s="471"/>
      <c r="L189" s="472"/>
    </row>
    <row r="190" spans="1:12" ht="14.45" customHeight="1" x14ac:dyDescent="0.25">
      <c r="A190" s="464"/>
      <c r="B190" s="465"/>
      <c r="C190" s="466"/>
      <c r="D190" s="466"/>
      <c r="E190" s="466"/>
      <c r="F190" s="466"/>
      <c r="G190" s="467"/>
      <c r="H190" s="468" t="str">
        <f t="array" ref="H190">IF(E190="","",INDEX(Tableau1[Equipement],MATCH(1,('TABLEAU SUIVI SF6'!E190=Tableau1[Poste technique])*('TABLEAU SUIVI SF6'!G190=Tableau1[Colonne1]),0)))</f>
        <v/>
      </c>
      <c r="I190" s="469" t="str">
        <f>IF(E190="","",VLOOKUP(E190,'Extraction IP'!A$2:B$1661,2,0))</f>
        <v/>
      </c>
      <c r="J190" s="470"/>
      <c r="K190" s="471"/>
      <c r="L190" s="472"/>
    </row>
    <row r="191" spans="1:12" ht="14.45" customHeight="1" x14ac:dyDescent="0.25">
      <c r="A191" s="464"/>
      <c r="B191" s="465"/>
      <c r="C191" s="466"/>
      <c r="D191" s="466"/>
      <c r="E191" s="466"/>
      <c r="F191" s="466"/>
      <c r="G191" s="467"/>
      <c r="H191" s="468" t="str">
        <f t="array" ref="H191">IF(E191="","",INDEX(Tableau1[Equipement],MATCH(1,('TABLEAU SUIVI SF6'!E191=Tableau1[Poste technique])*('TABLEAU SUIVI SF6'!G191=Tableau1[Colonne1]),0)))</f>
        <v/>
      </c>
      <c r="I191" s="469" t="str">
        <f>IF(E191="","",VLOOKUP(E191,'Extraction IP'!A$2:B$1661,2,0))</f>
        <v/>
      </c>
      <c r="J191" s="470"/>
      <c r="K191" s="471"/>
      <c r="L191" s="472"/>
    </row>
    <row r="192" spans="1:12" ht="14.45" customHeight="1" x14ac:dyDescent="0.25">
      <c r="A192" s="464"/>
      <c r="B192" s="465"/>
      <c r="C192" s="466"/>
      <c r="D192" s="466"/>
      <c r="E192" s="466"/>
      <c r="F192" s="466"/>
      <c r="G192" s="467"/>
      <c r="H192" s="468" t="str">
        <f t="array" ref="H192">IF(E192="","",INDEX(Tableau1[Equipement],MATCH(1,('TABLEAU SUIVI SF6'!E192=Tableau1[Poste technique])*('TABLEAU SUIVI SF6'!G192=Tableau1[Colonne1]),0)))</f>
        <v/>
      </c>
      <c r="I192" s="469" t="str">
        <f>IF(E192="","",VLOOKUP(E192,'Extraction IP'!A$2:B$1661,2,0))</f>
        <v/>
      </c>
      <c r="J192" s="470"/>
      <c r="K192" s="471"/>
      <c r="L192" s="472"/>
    </row>
    <row r="193" spans="1:12" ht="14.45" customHeight="1" x14ac:dyDescent="0.25">
      <c r="A193" s="464"/>
      <c r="B193" s="465"/>
      <c r="C193" s="466"/>
      <c r="D193" s="466"/>
      <c r="E193" s="466"/>
      <c r="F193" s="466"/>
      <c r="G193" s="467"/>
      <c r="H193" s="468" t="str">
        <f t="array" ref="H193">IF(E193="","",INDEX(Tableau1[Equipement],MATCH(1,('TABLEAU SUIVI SF6'!E193=Tableau1[Poste technique])*('TABLEAU SUIVI SF6'!G193=Tableau1[Colonne1]),0)))</f>
        <v/>
      </c>
      <c r="I193" s="469" t="str">
        <f>IF(E193="","",VLOOKUP(E193,'Extraction IP'!A$2:B$1661,2,0))</f>
        <v/>
      </c>
      <c r="J193" s="470"/>
      <c r="K193" s="471"/>
      <c r="L193" s="472"/>
    </row>
    <row r="194" spans="1:12" ht="14.45" customHeight="1" x14ac:dyDescent="0.25">
      <c r="A194" s="464"/>
      <c r="B194" s="465"/>
      <c r="C194" s="466"/>
      <c r="D194" s="466"/>
      <c r="E194" s="466"/>
      <c r="F194" s="466"/>
      <c r="G194" s="467"/>
      <c r="H194" s="468" t="str">
        <f t="array" ref="H194">IF(E194="","",INDEX(Tableau1[Equipement],MATCH(1,('TABLEAU SUIVI SF6'!E194=Tableau1[Poste technique])*('TABLEAU SUIVI SF6'!G194=Tableau1[Colonne1]),0)))</f>
        <v/>
      </c>
      <c r="I194" s="469" t="str">
        <f>IF(E194="","",VLOOKUP(E194,'Extraction IP'!A$2:B$1661,2,0))</f>
        <v/>
      </c>
      <c r="J194" s="470"/>
      <c r="K194" s="471"/>
      <c r="L194" s="472"/>
    </row>
    <row r="195" spans="1:12" ht="14.45" customHeight="1" x14ac:dyDescent="0.25">
      <c r="A195" s="464"/>
      <c r="B195" s="465"/>
      <c r="C195" s="466"/>
      <c r="D195" s="466"/>
      <c r="E195" s="466"/>
      <c r="F195" s="466"/>
      <c r="G195" s="467"/>
      <c r="H195" s="468" t="str">
        <f t="array" ref="H195">IF(E195="","",INDEX(Tableau1[Equipement],MATCH(1,('TABLEAU SUIVI SF6'!E195=Tableau1[Poste technique])*('TABLEAU SUIVI SF6'!G195=Tableau1[Colonne1]),0)))</f>
        <v/>
      </c>
      <c r="I195" s="469" t="str">
        <f>IF(E195="","",VLOOKUP(E195,'Extraction IP'!A$2:B$1661,2,0))</f>
        <v/>
      </c>
      <c r="J195" s="470"/>
      <c r="K195" s="471"/>
      <c r="L195" s="472"/>
    </row>
    <row r="196" spans="1:12" ht="14.45" customHeight="1" x14ac:dyDescent="0.25">
      <c r="A196" s="464"/>
      <c r="B196" s="465"/>
      <c r="C196" s="466"/>
      <c r="D196" s="466"/>
      <c r="E196" s="466"/>
      <c r="F196" s="466"/>
      <c r="G196" s="467"/>
      <c r="H196" s="468" t="str">
        <f t="array" ref="H196">IF(E196="","",INDEX(Tableau1[Equipement],MATCH(1,('TABLEAU SUIVI SF6'!E196=Tableau1[Poste technique])*('TABLEAU SUIVI SF6'!G196=Tableau1[Colonne1]),0)))</f>
        <v/>
      </c>
      <c r="I196" s="469" t="str">
        <f>IF(E196="","",VLOOKUP(E196,'Extraction IP'!A$2:B$1661,2,0))</f>
        <v/>
      </c>
      <c r="J196" s="470"/>
      <c r="K196" s="471"/>
      <c r="L196" s="472"/>
    </row>
    <row r="197" spans="1:12" ht="14.45" customHeight="1" x14ac:dyDescent="0.25">
      <c r="A197" s="464"/>
      <c r="B197" s="465"/>
      <c r="C197" s="466"/>
      <c r="D197" s="466"/>
      <c r="E197" s="466"/>
      <c r="F197" s="466"/>
      <c r="G197" s="467"/>
      <c r="H197" s="468" t="str">
        <f t="array" ref="H197">IF(E197="","",INDEX(Tableau1[Equipement],MATCH(1,('TABLEAU SUIVI SF6'!E197=Tableau1[Poste technique])*('TABLEAU SUIVI SF6'!G197=Tableau1[Colonne1]),0)))</f>
        <v/>
      </c>
      <c r="I197" s="469" t="str">
        <f>IF(E197="","",VLOOKUP(E197,'Extraction IP'!A$2:B$1661,2,0))</f>
        <v/>
      </c>
      <c r="J197" s="470"/>
      <c r="K197" s="471"/>
      <c r="L197" s="472"/>
    </row>
    <row r="198" spans="1:12" ht="14.45" customHeight="1" x14ac:dyDescent="0.25">
      <c r="A198" s="464"/>
      <c r="B198" s="465"/>
      <c r="C198" s="466"/>
      <c r="D198" s="466"/>
      <c r="E198" s="466"/>
      <c r="F198" s="466"/>
      <c r="G198" s="467"/>
      <c r="H198" s="468" t="str">
        <f t="array" ref="H198">IF(E198="","",INDEX(Tableau1[Equipement],MATCH(1,('TABLEAU SUIVI SF6'!E198=Tableau1[Poste technique])*('TABLEAU SUIVI SF6'!G198=Tableau1[Colonne1]),0)))</f>
        <v/>
      </c>
      <c r="I198" s="469" t="str">
        <f>IF(E198="","",VLOOKUP(E198,'Extraction IP'!A$2:B$1661,2,0))</f>
        <v/>
      </c>
      <c r="J198" s="470"/>
      <c r="K198" s="471"/>
      <c r="L198" s="472"/>
    </row>
    <row r="199" spans="1:12" ht="14.45" customHeight="1" x14ac:dyDescent="0.25">
      <c r="A199" s="464"/>
      <c r="B199" s="465"/>
      <c r="C199" s="466"/>
      <c r="D199" s="466"/>
      <c r="E199" s="466"/>
      <c r="F199" s="466"/>
      <c r="G199" s="467"/>
      <c r="H199" s="468" t="str">
        <f t="array" ref="H199">IF(E199="","",INDEX(Tableau1[Equipement],MATCH(1,('TABLEAU SUIVI SF6'!E199=Tableau1[Poste technique])*('TABLEAU SUIVI SF6'!G199=Tableau1[Colonne1]),0)))</f>
        <v/>
      </c>
      <c r="I199" s="469" t="str">
        <f>IF(E199="","",VLOOKUP(E199,'Extraction IP'!A$2:B$1661,2,0))</f>
        <v/>
      </c>
      <c r="J199" s="470"/>
      <c r="K199" s="471"/>
      <c r="L199" s="472"/>
    </row>
    <row r="200" spans="1:12" ht="14.45" customHeight="1" x14ac:dyDescent="0.25">
      <c r="A200" s="464"/>
      <c r="B200" s="465"/>
      <c r="C200" s="466"/>
      <c r="D200" s="466"/>
      <c r="E200" s="466"/>
      <c r="F200" s="466"/>
      <c r="G200" s="467"/>
      <c r="H200" s="468" t="str">
        <f t="array" ref="H200">IF(E200="","",INDEX(Tableau1[Equipement],MATCH(1,('TABLEAU SUIVI SF6'!E200=Tableau1[Poste technique])*('TABLEAU SUIVI SF6'!G200=Tableau1[Colonne1]),0)))</f>
        <v/>
      </c>
      <c r="I200" s="469" t="str">
        <f>IF(E200="","",VLOOKUP(E200,'Extraction IP'!A$2:B$1661,2,0))</f>
        <v/>
      </c>
      <c r="J200" s="470"/>
      <c r="K200" s="471"/>
      <c r="L200" s="472"/>
    </row>
    <row r="201" spans="1:12" ht="14.45" customHeight="1" x14ac:dyDescent="0.25">
      <c r="A201" s="464"/>
      <c r="B201" s="465"/>
      <c r="C201" s="466"/>
      <c r="D201" s="466"/>
      <c r="E201" s="466"/>
      <c r="F201" s="466"/>
      <c r="G201" s="467"/>
      <c r="H201" s="468" t="str">
        <f t="array" ref="H201">IF(E201="","",INDEX(Tableau1[Equipement],MATCH(1,('TABLEAU SUIVI SF6'!E201=Tableau1[Poste technique])*('TABLEAU SUIVI SF6'!G201=Tableau1[Colonne1]),0)))</f>
        <v/>
      </c>
      <c r="I201" s="469" t="str">
        <f>IF(E201="","",VLOOKUP(E201,'Extraction IP'!A$2:B$1661,2,0))</f>
        <v/>
      </c>
      <c r="J201" s="470"/>
      <c r="K201" s="471"/>
      <c r="L201" s="472"/>
    </row>
    <row r="202" spans="1:12" ht="14.45" customHeight="1" x14ac:dyDescent="0.25">
      <c r="A202" s="464"/>
      <c r="B202" s="465"/>
      <c r="C202" s="466"/>
      <c r="D202" s="466"/>
      <c r="E202" s="466"/>
      <c r="F202" s="466"/>
      <c r="G202" s="467"/>
      <c r="H202" s="468" t="str">
        <f t="array" ref="H202">IF(E202="","",INDEX(Tableau1[Equipement],MATCH(1,('TABLEAU SUIVI SF6'!E202=Tableau1[Poste technique])*('TABLEAU SUIVI SF6'!G202=Tableau1[Colonne1]),0)))</f>
        <v/>
      </c>
      <c r="I202" s="469" t="str">
        <f>IF(E202="","",VLOOKUP(E202,'Extraction IP'!A$2:B$1661,2,0))</f>
        <v/>
      </c>
      <c r="J202" s="470"/>
      <c r="K202" s="471"/>
      <c r="L202" s="472"/>
    </row>
    <row r="203" spans="1:12" ht="14.45" customHeight="1" x14ac:dyDescent="0.25">
      <c r="A203" s="464"/>
      <c r="B203" s="465"/>
      <c r="C203" s="466"/>
      <c r="D203" s="466"/>
      <c r="E203" s="466"/>
      <c r="F203" s="466"/>
      <c r="G203" s="467"/>
      <c r="H203" s="468" t="str">
        <f t="array" ref="H203">IF(E203="","",INDEX(Tableau1[Equipement],MATCH(1,('TABLEAU SUIVI SF6'!E203=Tableau1[Poste technique])*('TABLEAU SUIVI SF6'!G203=Tableau1[Colonne1]),0)))</f>
        <v/>
      </c>
      <c r="I203" s="469" t="str">
        <f>IF(E203="","",VLOOKUP(E203,'Extraction IP'!A$2:B$1661,2,0))</f>
        <v/>
      </c>
      <c r="J203" s="470"/>
      <c r="K203" s="471"/>
      <c r="L203" s="472"/>
    </row>
    <row r="204" spans="1:12" ht="14.45" customHeight="1" x14ac:dyDescent="0.25">
      <c r="A204" s="464"/>
      <c r="B204" s="465"/>
      <c r="C204" s="466"/>
      <c r="D204" s="466"/>
      <c r="E204" s="466"/>
      <c r="F204" s="466"/>
      <c r="G204" s="467"/>
      <c r="H204" s="468" t="str">
        <f t="array" ref="H204">IF(E204="","",INDEX(Tableau1[Equipement],MATCH(1,('TABLEAU SUIVI SF6'!E204=Tableau1[Poste technique])*('TABLEAU SUIVI SF6'!G204=Tableau1[Colonne1]),0)))</f>
        <v/>
      </c>
      <c r="I204" s="469" t="str">
        <f>IF(E204="","",VLOOKUP(E204,'Extraction IP'!A$2:B$1661,2,0))</f>
        <v/>
      </c>
      <c r="J204" s="470"/>
      <c r="K204" s="471"/>
      <c r="L204" s="472"/>
    </row>
    <row r="205" spans="1:12" ht="14.45" customHeight="1" x14ac:dyDescent="0.25">
      <c r="A205" s="464"/>
      <c r="B205" s="465"/>
      <c r="C205" s="466"/>
      <c r="D205" s="466"/>
      <c r="E205" s="466"/>
      <c r="F205" s="466"/>
      <c r="G205" s="467"/>
      <c r="H205" s="468" t="str">
        <f t="array" ref="H205">IF(E205="","",INDEX(Tableau1[Equipement],MATCH(1,('TABLEAU SUIVI SF6'!E205=Tableau1[Poste technique])*('TABLEAU SUIVI SF6'!G205=Tableau1[Colonne1]),0)))</f>
        <v/>
      </c>
      <c r="I205" s="469" t="str">
        <f>IF(E205="","",VLOOKUP(E205,'Extraction IP'!A$2:B$1661,2,0))</f>
        <v/>
      </c>
      <c r="J205" s="470"/>
      <c r="K205" s="471"/>
      <c r="L205" s="472"/>
    </row>
    <row r="206" spans="1:12" ht="14.45" customHeight="1" x14ac:dyDescent="0.25">
      <c r="A206" s="464"/>
      <c r="B206" s="465"/>
      <c r="C206" s="466"/>
      <c r="D206" s="466"/>
      <c r="E206" s="466"/>
      <c r="F206" s="466"/>
      <c r="G206" s="467"/>
      <c r="H206" s="468" t="str">
        <f t="array" ref="H206">IF(E206="","",INDEX(Tableau1[Equipement],MATCH(1,('TABLEAU SUIVI SF6'!E206=Tableau1[Poste technique])*('TABLEAU SUIVI SF6'!G206=Tableau1[Colonne1]),0)))</f>
        <v/>
      </c>
      <c r="I206" s="469" t="str">
        <f>IF(E206="","",VLOOKUP(E206,'Extraction IP'!A$2:B$1661,2,0))</f>
        <v/>
      </c>
      <c r="J206" s="470"/>
      <c r="K206" s="471"/>
      <c r="L206" s="472"/>
    </row>
    <row r="207" spans="1:12" ht="14.45" customHeight="1" x14ac:dyDescent="0.25">
      <c r="A207" s="464"/>
      <c r="B207" s="465"/>
      <c r="C207" s="466"/>
      <c r="D207" s="466"/>
      <c r="E207" s="466"/>
      <c r="F207" s="466"/>
      <c r="G207" s="467"/>
      <c r="H207" s="468" t="str">
        <f t="array" ref="H207">IF(E207="","",INDEX(Tableau1[Equipement],MATCH(1,('TABLEAU SUIVI SF6'!E207=Tableau1[Poste technique])*('TABLEAU SUIVI SF6'!G207=Tableau1[Colonne1]),0)))</f>
        <v/>
      </c>
      <c r="I207" s="469" t="str">
        <f>IF(E207="","",VLOOKUP(E207,'Extraction IP'!A$2:B$1661,2,0))</f>
        <v/>
      </c>
      <c r="J207" s="470"/>
      <c r="K207" s="471"/>
      <c r="L207" s="472"/>
    </row>
    <row r="208" spans="1:12" ht="14.45" customHeight="1" x14ac:dyDescent="0.25">
      <c r="A208" s="464"/>
      <c r="B208" s="465"/>
      <c r="C208" s="466"/>
      <c r="D208" s="466"/>
      <c r="E208" s="466"/>
      <c r="F208" s="466"/>
      <c r="G208" s="467"/>
      <c r="H208" s="468" t="str">
        <f t="array" ref="H208">IF(E208="","",INDEX(Tableau1[Equipement],MATCH(1,('TABLEAU SUIVI SF6'!E208=Tableau1[Poste technique])*('TABLEAU SUIVI SF6'!G208=Tableau1[Colonne1]),0)))</f>
        <v/>
      </c>
      <c r="I208" s="469" t="str">
        <f>IF(E208="","",VLOOKUP(E208,'Extraction IP'!A$2:B$1661,2,0))</f>
        <v/>
      </c>
      <c r="J208" s="470"/>
      <c r="K208" s="471"/>
      <c r="L208" s="472"/>
    </row>
    <row r="209" spans="1:12" ht="14.45" customHeight="1" x14ac:dyDescent="0.25">
      <c r="A209" s="464"/>
      <c r="B209" s="465"/>
      <c r="C209" s="466"/>
      <c r="D209" s="466"/>
      <c r="E209" s="466"/>
      <c r="F209" s="466"/>
      <c r="G209" s="467"/>
      <c r="H209" s="468" t="str">
        <f t="array" ref="H209">IF(E209="","",INDEX(Tableau1[Equipement],MATCH(1,('TABLEAU SUIVI SF6'!E209=Tableau1[Poste technique])*('TABLEAU SUIVI SF6'!G209=Tableau1[Colonne1]),0)))</f>
        <v/>
      </c>
      <c r="I209" s="469" t="str">
        <f>IF(E209="","",VLOOKUP(E209,'Extraction IP'!A$2:B$1661,2,0))</f>
        <v/>
      </c>
      <c r="J209" s="470"/>
      <c r="K209" s="471"/>
      <c r="L209" s="472"/>
    </row>
    <row r="210" spans="1:12" ht="14.45" customHeight="1" x14ac:dyDescent="0.25">
      <c r="A210" s="464"/>
      <c r="B210" s="465"/>
      <c r="C210" s="466"/>
      <c r="D210" s="466"/>
      <c r="E210" s="466"/>
      <c r="F210" s="466"/>
      <c r="G210" s="467"/>
      <c r="H210" s="468" t="str">
        <f t="array" ref="H210">IF(E210="","",INDEX(Tableau1[Equipement],MATCH(1,('TABLEAU SUIVI SF6'!E210=Tableau1[Poste technique])*('TABLEAU SUIVI SF6'!G210=Tableau1[Colonne1]),0)))</f>
        <v/>
      </c>
      <c r="I210" s="469" t="str">
        <f>IF(E210="","",VLOOKUP(E210,'Extraction IP'!A$2:B$1661,2,0))</f>
        <v/>
      </c>
      <c r="J210" s="470"/>
      <c r="K210" s="471"/>
      <c r="L210" s="472"/>
    </row>
    <row r="211" spans="1:12" ht="14.45" customHeight="1" x14ac:dyDescent="0.25">
      <c r="A211" s="464"/>
      <c r="B211" s="465"/>
      <c r="C211" s="466"/>
      <c r="D211" s="466"/>
      <c r="E211" s="466"/>
      <c r="F211" s="466"/>
      <c r="G211" s="467"/>
      <c r="H211" s="468" t="str">
        <f t="array" ref="H211">IF(E211="","",INDEX(Tableau1[Equipement],MATCH(1,('TABLEAU SUIVI SF6'!E211=Tableau1[Poste technique])*('TABLEAU SUIVI SF6'!G211=Tableau1[Colonne1]),0)))</f>
        <v/>
      </c>
      <c r="I211" s="469" t="str">
        <f>IF(E211="","",VLOOKUP(E211,'Extraction IP'!A$2:B$1661,2,0))</f>
        <v/>
      </c>
      <c r="J211" s="470"/>
      <c r="K211" s="471"/>
      <c r="L211" s="472"/>
    </row>
    <row r="212" spans="1:12" ht="14.45" customHeight="1" x14ac:dyDescent="0.25">
      <c r="A212" s="464"/>
      <c r="B212" s="465"/>
      <c r="C212" s="466"/>
      <c r="D212" s="466"/>
      <c r="E212" s="466"/>
      <c r="F212" s="466"/>
      <c r="G212" s="467"/>
      <c r="H212" s="468" t="str">
        <f t="array" ref="H212">IF(E212="","",INDEX(Tableau1[Equipement],MATCH(1,('TABLEAU SUIVI SF6'!E212=Tableau1[Poste technique])*('TABLEAU SUIVI SF6'!G212=Tableau1[Colonne1]),0)))</f>
        <v/>
      </c>
      <c r="I212" s="469" t="str">
        <f>IF(E212="","",VLOOKUP(E212,'Extraction IP'!A$2:B$1661,2,0))</f>
        <v/>
      </c>
      <c r="J212" s="470"/>
      <c r="K212" s="471"/>
      <c r="L212" s="472"/>
    </row>
    <row r="213" spans="1:12" ht="14.45" customHeight="1" x14ac:dyDescent="0.25">
      <c r="A213" s="464"/>
      <c r="B213" s="465"/>
      <c r="C213" s="466"/>
      <c r="D213" s="466"/>
      <c r="E213" s="466"/>
      <c r="F213" s="466"/>
      <c r="G213" s="467"/>
      <c r="H213" s="468" t="str">
        <f t="array" ref="H213">IF(E213="","",INDEX(Tableau1[Equipement],MATCH(1,('TABLEAU SUIVI SF6'!E213=Tableau1[Poste technique])*('TABLEAU SUIVI SF6'!G213=Tableau1[Colonne1]),0)))</f>
        <v/>
      </c>
      <c r="I213" s="469" t="str">
        <f>IF(E213="","",VLOOKUP(E213,'Extraction IP'!A$2:B$1661,2,0))</f>
        <v/>
      </c>
      <c r="J213" s="470"/>
      <c r="K213" s="471"/>
      <c r="L213" s="472"/>
    </row>
    <row r="214" spans="1:12" ht="14.45" customHeight="1" x14ac:dyDescent="0.25">
      <c r="A214" s="464"/>
      <c r="B214" s="465"/>
      <c r="C214" s="466"/>
      <c r="D214" s="466"/>
      <c r="E214" s="466"/>
      <c r="F214" s="466"/>
      <c r="G214" s="467"/>
      <c r="H214" s="468" t="str">
        <f t="array" ref="H214">IF(E214="","",INDEX(Tableau1[Equipement],MATCH(1,('TABLEAU SUIVI SF6'!E214=Tableau1[Poste technique])*('TABLEAU SUIVI SF6'!G214=Tableau1[Colonne1]),0)))</f>
        <v/>
      </c>
      <c r="I214" s="469" t="str">
        <f>IF(E214="","",VLOOKUP(E214,'Extraction IP'!A$2:B$1661,2,0))</f>
        <v/>
      </c>
      <c r="J214" s="470"/>
      <c r="K214" s="471"/>
      <c r="L214" s="472"/>
    </row>
    <row r="215" spans="1:12" ht="14.45" customHeight="1" x14ac:dyDescent="0.25">
      <c r="A215" s="464"/>
      <c r="B215" s="465"/>
      <c r="C215" s="466"/>
      <c r="D215" s="466"/>
      <c r="E215" s="466"/>
      <c r="F215" s="466"/>
      <c r="G215" s="467"/>
      <c r="H215" s="468" t="str">
        <f t="array" ref="H215">IF(E215="","",INDEX(Tableau1[Equipement],MATCH(1,('TABLEAU SUIVI SF6'!E215=Tableau1[Poste technique])*('TABLEAU SUIVI SF6'!G215=Tableau1[Colonne1]),0)))</f>
        <v/>
      </c>
      <c r="I215" s="469" t="str">
        <f>IF(E215="","",VLOOKUP(E215,'Extraction IP'!A$2:B$1661,2,0))</f>
        <v/>
      </c>
      <c r="J215" s="470"/>
      <c r="K215" s="471"/>
      <c r="L215" s="472"/>
    </row>
    <row r="216" spans="1:12" ht="14.45" customHeight="1" x14ac:dyDescent="0.25">
      <c r="A216" s="464"/>
      <c r="B216" s="465"/>
      <c r="C216" s="466"/>
      <c r="D216" s="466"/>
      <c r="E216" s="466"/>
      <c r="F216" s="466"/>
      <c r="G216" s="467"/>
      <c r="H216" s="468" t="str">
        <f t="array" ref="H216">IF(E216="","",INDEX(Tableau1[Equipement],MATCH(1,('TABLEAU SUIVI SF6'!E216=Tableau1[Poste technique])*('TABLEAU SUIVI SF6'!G216=Tableau1[Colonne1]),0)))</f>
        <v/>
      </c>
      <c r="I216" s="469" t="str">
        <f>IF(E216="","",VLOOKUP(E216,'Extraction IP'!A$2:B$1661,2,0))</f>
        <v/>
      </c>
      <c r="J216" s="470"/>
      <c r="K216" s="471"/>
      <c r="L216" s="472"/>
    </row>
    <row r="217" spans="1:12" ht="14.45" customHeight="1" x14ac:dyDescent="0.25">
      <c r="A217" s="464"/>
      <c r="B217" s="465"/>
      <c r="C217" s="466"/>
      <c r="D217" s="466"/>
      <c r="E217" s="466"/>
      <c r="F217" s="466"/>
      <c r="G217" s="467"/>
      <c r="H217" s="468" t="str">
        <f t="array" ref="H217">IF(E217="","",INDEX(Tableau1[Equipement],MATCH(1,('TABLEAU SUIVI SF6'!E217=Tableau1[Poste technique])*('TABLEAU SUIVI SF6'!G217=Tableau1[Colonne1]),0)))</f>
        <v/>
      </c>
      <c r="I217" s="469" t="str">
        <f>IF(E217="","",VLOOKUP(E217,'Extraction IP'!A$2:B$1661,2,0))</f>
        <v/>
      </c>
      <c r="J217" s="470"/>
      <c r="K217" s="471"/>
      <c r="L217" s="472"/>
    </row>
    <row r="218" spans="1:12" ht="14.45" customHeight="1" x14ac:dyDescent="0.25">
      <c r="A218" s="464"/>
      <c r="B218" s="465"/>
      <c r="C218" s="466"/>
      <c r="D218" s="466"/>
      <c r="E218" s="466"/>
      <c r="F218" s="466"/>
      <c r="G218" s="467"/>
      <c r="H218" s="468" t="str">
        <f t="array" ref="H218">IF(E218="","",INDEX(Tableau1[Equipement],MATCH(1,('TABLEAU SUIVI SF6'!E218=Tableau1[Poste technique])*('TABLEAU SUIVI SF6'!G218=Tableau1[Colonne1]),0)))</f>
        <v/>
      </c>
      <c r="I218" s="469" t="str">
        <f>IF(E218="","",VLOOKUP(E218,'Extraction IP'!A$2:B$1661,2,0))</f>
        <v/>
      </c>
      <c r="J218" s="470"/>
      <c r="K218" s="471"/>
      <c r="L218" s="472"/>
    </row>
    <row r="219" spans="1:12" ht="14.45" customHeight="1" x14ac:dyDescent="0.25">
      <c r="A219" s="464"/>
      <c r="B219" s="465"/>
      <c r="C219" s="466"/>
      <c r="D219" s="466"/>
      <c r="E219" s="466"/>
      <c r="F219" s="466"/>
      <c r="G219" s="467"/>
      <c r="H219" s="468" t="str">
        <f t="array" ref="H219">IF(E219="","",INDEX(Tableau1[Equipement],MATCH(1,('TABLEAU SUIVI SF6'!E219=Tableau1[Poste technique])*('TABLEAU SUIVI SF6'!G219=Tableau1[Colonne1]),0)))</f>
        <v/>
      </c>
      <c r="I219" s="469" t="str">
        <f>IF(E219="","",VLOOKUP(E219,'Extraction IP'!A$2:B$1661,2,0))</f>
        <v/>
      </c>
      <c r="J219" s="470"/>
      <c r="K219" s="471"/>
      <c r="L219" s="472"/>
    </row>
    <row r="220" spans="1:12" ht="14.45" customHeight="1" x14ac:dyDescent="0.25">
      <c r="A220" s="464"/>
      <c r="B220" s="465"/>
      <c r="C220" s="466"/>
      <c r="D220" s="466"/>
      <c r="E220" s="466"/>
      <c r="F220" s="466"/>
      <c r="G220" s="467"/>
      <c r="H220" s="468" t="str">
        <f t="array" ref="H220">IF(E220="","",INDEX(Tableau1[Equipement],MATCH(1,('TABLEAU SUIVI SF6'!E220=Tableau1[Poste technique])*('TABLEAU SUIVI SF6'!G220=Tableau1[Colonne1]),0)))</f>
        <v/>
      </c>
      <c r="I220" s="469" t="str">
        <f>IF(E220="","",VLOOKUP(E220,'Extraction IP'!A$2:B$1661,2,0))</f>
        <v/>
      </c>
      <c r="J220" s="470"/>
      <c r="K220" s="471"/>
      <c r="L220" s="472"/>
    </row>
    <row r="221" spans="1:12" ht="14.45" customHeight="1" x14ac:dyDescent="0.25">
      <c r="A221" s="464"/>
      <c r="B221" s="465"/>
      <c r="C221" s="466"/>
      <c r="D221" s="466"/>
      <c r="E221" s="466"/>
      <c r="F221" s="466"/>
      <c r="G221" s="467"/>
      <c r="H221" s="468" t="str">
        <f t="array" ref="H221">IF(E221="","",INDEX(Tableau1[Equipement],MATCH(1,('TABLEAU SUIVI SF6'!E221=Tableau1[Poste technique])*('TABLEAU SUIVI SF6'!G221=Tableau1[Colonne1]),0)))</f>
        <v/>
      </c>
      <c r="I221" s="469" t="str">
        <f>IF(E221="","",VLOOKUP(E221,'Extraction IP'!A$2:B$1661,2,0))</f>
        <v/>
      </c>
      <c r="J221" s="470"/>
      <c r="K221" s="471"/>
      <c r="L221" s="472"/>
    </row>
    <row r="222" spans="1:12" ht="14.45" customHeight="1" x14ac:dyDescent="0.25">
      <c r="A222" s="464"/>
      <c r="B222" s="465"/>
      <c r="C222" s="466"/>
      <c r="D222" s="466"/>
      <c r="E222" s="466"/>
      <c r="F222" s="466"/>
      <c r="G222" s="467"/>
      <c r="H222" s="468" t="str">
        <f t="array" ref="H222">IF(E222="","",INDEX(Tableau1[Equipement],MATCH(1,('TABLEAU SUIVI SF6'!E222=Tableau1[Poste technique])*('TABLEAU SUIVI SF6'!G222=Tableau1[Colonne1]),0)))</f>
        <v/>
      </c>
      <c r="I222" s="469" t="str">
        <f>IF(E222="","",VLOOKUP(E222,'Extraction IP'!A$2:B$1661,2,0))</f>
        <v/>
      </c>
      <c r="J222" s="470"/>
      <c r="K222" s="471"/>
      <c r="L222" s="472"/>
    </row>
    <row r="223" spans="1:12" ht="14.45" customHeight="1" x14ac:dyDescent="0.25">
      <c r="A223" s="464"/>
      <c r="B223" s="465"/>
      <c r="C223" s="466"/>
      <c r="D223" s="466"/>
      <c r="E223" s="466"/>
      <c r="F223" s="466"/>
      <c r="G223" s="467"/>
      <c r="H223" s="468" t="str">
        <f t="array" ref="H223">IF(E223="","",INDEX(Tableau1[Equipement],MATCH(1,('TABLEAU SUIVI SF6'!E223=Tableau1[Poste technique])*('TABLEAU SUIVI SF6'!G223=Tableau1[Colonne1]),0)))</f>
        <v/>
      </c>
      <c r="I223" s="469" t="str">
        <f>IF(E223="","",VLOOKUP(E223,'Extraction IP'!A$2:B$1661,2,0))</f>
        <v/>
      </c>
      <c r="J223" s="470"/>
      <c r="K223" s="471"/>
      <c r="L223" s="472"/>
    </row>
    <row r="224" spans="1:12" ht="14.45" customHeight="1" x14ac:dyDescent="0.25">
      <c r="A224" s="464"/>
      <c r="B224" s="465"/>
      <c r="C224" s="466"/>
      <c r="D224" s="466"/>
      <c r="E224" s="466"/>
      <c r="F224" s="466"/>
      <c r="G224" s="467"/>
      <c r="H224" s="468" t="str">
        <f t="array" ref="H224">IF(E224="","",INDEX(Tableau1[Equipement],MATCH(1,('TABLEAU SUIVI SF6'!E224=Tableau1[Poste technique])*('TABLEAU SUIVI SF6'!G224=Tableau1[Colonne1]),0)))</f>
        <v/>
      </c>
      <c r="I224" s="469" t="str">
        <f>IF(E224="","",VLOOKUP(E224,'Extraction IP'!A$2:B$1661,2,0))</f>
        <v/>
      </c>
      <c r="J224" s="470"/>
      <c r="K224" s="471"/>
      <c r="L224" s="472"/>
    </row>
    <row r="225" spans="1:12" ht="14.45" customHeight="1" x14ac:dyDescent="0.25">
      <c r="A225" s="464"/>
      <c r="B225" s="465"/>
      <c r="C225" s="466"/>
      <c r="D225" s="466"/>
      <c r="E225" s="466"/>
      <c r="F225" s="466"/>
      <c r="G225" s="467"/>
      <c r="H225" s="468" t="str">
        <f t="array" ref="H225">IF(E225="","",INDEX(Tableau1[Equipement],MATCH(1,('TABLEAU SUIVI SF6'!E225=Tableau1[Poste technique])*('TABLEAU SUIVI SF6'!G225=Tableau1[Colonne1]),0)))</f>
        <v/>
      </c>
      <c r="I225" s="469" t="str">
        <f>IF(E225="","",VLOOKUP(E225,'Extraction IP'!A$2:B$1661,2,0))</f>
        <v/>
      </c>
      <c r="J225" s="470"/>
      <c r="K225" s="471"/>
      <c r="L225" s="472"/>
    </row>
    <row r="226" spans="1:12" ht="14.45" customHeight="1" x14ac:dyDescent="0.25">
      <c r="A226" s="464"/>
      <c r="B226" s="465"/>
      <c r="C226" s="466"/>
      <c r="D226" s="466"/>
      <c r="E226" s="466"/>
      <c r="F226" s="466"/>
      <c r="G226" s="467"/>
      <c r="H226" s="468" t="str">
        <f t="array" ref="H226">IF(E226="","",INDEX(Tableau1[Equipement],MATCH(1,('TABLEAU SUIVI SF6'!E226=Tableau1[Poste technique])*('TABLEAU SUIVI SF6'!G226=Tableau1[Colonne1]),0)))</f>
        <v/>
      </c>
      <c r="I226" s="469" t="str">
        <f>IF(E226="","",VLOOKUP(E226,'Extraction IP'!A$2:B$1661,2,0))</f>
        <v/>
      </c>
      <c r="J226" s="470"/>
      <c r="K226" s="471"/>
      <c r="L226" s="472"/>
    </row>
    <row r="227" spans="1:12" ht="14.45" customHeight="1" x14ac:dyDescent="0.25">
      <c r="A227" s="464"/>
      <c r="B227" s="465"/>
      <c r="C227" s="466"/>
      <c r="D227" s="466"/>
      <c r="E227" s="466"/>
      <c r="F227" s="466"/>
      <c r="G227" s="467"/>
      <c r="H227" s="468" t="str">
        <f t="array" ref="H227">IF(E227="","",INDEX(Tableau1[Equipement],MATCH(1,('TABLEAU SUIVI SF6'!E227=Tableau1[Poste technique])*('TABLEAU SUIVI SF6'!G227=Tableau1[Colonne1]),0)))</f>
        <v/>
      </c>
      <c r="I227" s="469" t="str">
        <f>IF(E227="","",VLOOKUP(E227,'Extraction IP'!A$2:B$1661,2,0))</f>
        <v/>
      </c>
      <c r="J227" s="470"/>
      <c r="K227" s="471"/>
      <c r="L227" s="472"/>
    </row>
    <row r="228" spans="1:12" ht="14.45" customHeight="1" x14ac:dyDescent="0.25">
      <c r="A228" s="464"/>
      <c r="B228" s="465"/>
      <c r="C228" s="466"/>
      <c r="D228" s="466"/>
      <c r="E228" s="466"/>
      <c r="F228" s="466"/>
      <c r="G228" s="467"/>
      <c r="H228" s="468" t="str">
        <f t="array" ref="H228">IF(E228="","",INDEX(Tableau1[Equipement],MATCH(1,('TABLEAU SUIVI SF6'!E228=Tableau1[Poste technique])*('TABLEAU SUIVI SF6'!G228=Tableau1[Colonne1]),0)))</f>
        <v/>
      </c>
      <c r="I228" s="469" t="str">
        <f>IF(E228="","",VLOOKUP(E228,'Extraction IP'!A$2:B$1661,2,0))</f>
        <v/>
      </c>
      <c r="J228" s="470"/>
      <c r="K228" s="471"/>
      <c r="L228" s="472"/>
    </row>
    <row r="229" spans="1:12" ht="14.45" customHeight="1" x14ac:dyDescent="0.25">
      <c r="A229" s="464"/>
      <c r="B229" s="465"/>
      <c r="C229" s="466"/>
      <c r="D229" s="466"/>
      <c r="E229" s="466"/>
      <c r="F229" s="466"/>
      <c r="G229" s="467"/>
      <c r="H229" s="468" t="str">
        <f t="array" ref="H229">IF(E229="","",INDEX(Tableau1[Equipement],MATCH(1,('TABLEAU SUIVI SF6'!E229=Tableau1[Poste technique])*('TABLEAU SUIVI SF6'!G229=Tableau1[Colonne1]),0)))</f>
        <v/>
      </c>
      <c r="I229" s="469" t="str">
        <f>IF(E229="","",VLOOKUP(E229,'Extraction IP'!A$2:B$1661,2,0))</f>
        <v/>
      </c>
      <c r="J229" s="470"/>
      <c r="K229" s="471"/>
      <c r="L229" s="472"/>
    </row>
    <row r="230" spans="1:12" ht="14.45" customHeight="1" x14ac:dyDescent="0.25">
      <c r="A230" s="464"/>
      <c r="B230" s="465"/>
      <c r="C230" s="466"/>
      <c r="D230" s="466"/>
      <c r="E230" s="466"/>
      <c r="F230" s="466"/>
      <c r="G230" s="467"/>
      <c r="H230" s="468" t="str">
        <f t="array" ref="H230">IF(E230="","",INDEX(Tableau1[Equipement],MATCH(1,('TABLEAU SUIVI SF6'!E230=Tableau1[Poste technique])*('TABLEAU SUIVI SF6'!G230=Tableau1[Colonne1]),0)))</f>
        <v/>
      </c>
      <c r="I230" s="469" t="str">
        <f>IF(E230="","",VLOOKUP(E230,'Extraction IP'!A$2:B$1661,2,0))</f>
        <v/>
      </c>
      <c r="J230" s="470"/>
      <c r="K230" s="471"/>
      <c r="L230" s="472"/>
    </row>
    <row r="231" spans="1:12" ht="14.45" customHeight="1" x14ac:dyDescent="0.25">
      <c r="A231" s="464"/>
      <c r="B231" s="465"/>
      <c r="C231" s="466"/>
      <c r="D231" s="466"/>
      <c r="E231" s="466"/>
      <c r="F231" s="466"/>
      <c r="G231" s="467"/>
      <c r="H231" s="468" t="str">
        <f t="array" ref="H231">IF(E231="","",INDEX(Tableau1[Equipement],MATCH(1,('TABLEAU SUIVI SF6'!E231=Tableau1[Poste technique])*('TABLEAU SUIVI SF6'!G231=Tableau1[Colonne1]),0)))</f>
        <v/>
      </c>
      <c r="I231" s="469" t="str">
        <f>IF(E231="","",VLOOKUP(E231,'Extraction IP'!A$2:B$1661,2,0))</f>
        <v/>
      </c>
      <c r="J231" s="470"/>
      <c r="K231" s="471"/>
      <c r="L231" s="472"/>
    </row>
    <row r="232" spans="1:12" ht="14.45" customHeight="1" x14ac:dyDescent="0.25">
      <c r="A232" s="464"/>
      <c r="B232" s="465"/>
      <c r="C232" s="466"/>
      <c r="D232" s="466"/>
      <c r="E232" s="466"/>
      <c r="F232" s="466"/>
      <c r="G232" s="467"/>
      <c r="H232" s="468" t="str">
        <f t="array" ref="H232">IF(E232="","",INDEX(Tableau1[Equipement],MATCH(1,('TABLEAU SUIVI SF6'!E232=Tableau1[Poste technique])*('TABLEAU SUIVI SF6'!G232=Tableau1[Colonne1]),0)))</f>
        <v/>
      </c>
      <c r="I232" s="469" t="str">
        <f>IF(E232="","",VLOOKUP(E232,'Extraction IP'!A$2:B$1661,2,0))</f>
        <v/>
      </c>
      <c r="J232" s="470"/>
      <c r="K232" s="471"/>
      <c r="L232" s="472"/>
    </row>
    <row r="233" spans="1:12" ht="14.45" customHeight="1" x14ac:dyDescent="0.25">
      <c r="A233" s="464"/>
      <c r="B233" s="465"/>
      <c r="C233" s="466"/>
      <c r="D233" s="466"/>
      <c r="E233" s="466"/>
      <c r="F233" s="466"/>
      <c r="G233" s="467"/>
      <c r="H233" s="468" t="str">
        <f t="array" ref="H233">IF(E233="","",INDEX(Tableau1[Equipement],MATCH(1,('TABLEAU SUIVI SF6'!E233=Tableau1[Poste technique])*('TABLEAU SUIVI SF6'!G233=Tableau1[Colonne1]),0)))</f>
        <v/>
      </c>
      <c r="I233" s="469" t="str">
        <f>IF(E233="","",VLOOKUP(E233,'Extraction IP'!A$2:B$1661,2,0))</f>
        <v/>
      </c>
      <c r="J233" s="470"/>
      <c r="K233" s="471"/>
      <c r="L233" s="472"/>
    </row>
    <row r="234" spans="1:12" ht="14.45" customHeight="1" x14ac:dyDescent="0.25">
      <c r="A234" s="464"/>
      <c r="B234" s="465"/>
      <c r="C234" s="466"/>
      <c r="D234" s="466"/>
      <c r="E234" s="466"/>
      <c r="F234" s="466"/>
      <c r="G234" s="467"/>
      <c r="H234" s="468" t="str">
        <f t="array" ref="H234">IF(E234="","",INDEX(Tableau1[Equipement],MATCH(1,('TABLEAU SUIVI SF6'!E234=Tableau1[Poste technique])*('TABLEAU SUIVI SF6'!G234=Tableau1[Colonne1]),0)))</f>
        <v/>
      </c>
      <c r="I234" s="469" t="str">
        <f>IF(E234="","",VLOOKUP(E234,'Extraction IP'!A$2:B$1661,2,0))</f>
        <v/>
      </c>
      <c r="J234" s="470"/>
      <c r="K234" s="471"/>
      <c r="L234" s="472"/>
    </row>
    <row r="235" spans="1:12" ht="14.45" customHeight="1" x14ac:dyDescent="0.25">
      <c r="A235" s="464"/>
      <c r="B235" s="465"/>
      <c r="C235" s="466"/>
      <c r="D235" s="466"/>
      <c r="E235" s="466"/>
      <c r="F235" s="466"/>
      <c r="G235" s="467"/>
      <c r="H235" s="468" t="str">
        <f t="array" ref="H235">IF(E235="","",INDEX(Tableau1[Equipement],MATCH(1,('TABLEAU SUIVI SF6'!E235=Tableau1[Poste technique])*('TABLEAU SUIVI SF6'!G235=Tableau1[Colonne1]),0)))</f>
        <v/>
      </c>
      <c r="I235" s="469" t="str">
        <f>IF(E235="","",VLOOKUP(E235,'Extraction IP'!A$2:B$1661,2,0))</f>
        <v/>
      </c>
      <c r="J235" s="470"/>
      <c r="K235" s="471"/>
      <c r="L235" s="472"/>
    </row>
    <row r="236" spans="1:12" ht="14.45" customHeight="1" x14ac:dyDescent="0.25">
      <c r="A236" s="464"/>
      <c r="B236" s="465"/>
      <c r="C236" s="466"/>
      <c r="D236" s="466"/>
      <c r="E236" s="466"/>
      <c r="F236" s="466"/>
      <c r="G236" s="467"/>
      <c r="H236" s="468" t="str">
        <f t="array" ref="H236">IF(E236="","",INDEX(Tableau1[Equipement],MATCH(1,('TABLEAU SUIVI SF6'!E236=Tableau1[Poste technique])*('TABLEAU SUIVI SF6'!G236=Tableau1[Colonne1]),0)))</f>
        <v/>
      </c>
      <c r="I236" s="469" t="str">
        <f>IF(E236="","",VLOOKUP(E236,'Extraction IP'!A$2:B$1661,2,0))</f>
        <v/>
      </c>
      <c r="J236" s="470"/>
      <c r="K236" s="471"/>
      <c r="L236" s="472"/>
    </row>
    <row r="237" spans="1:12" ht="14.45" customHeight="1" x14ac:dyDescent="0.25">
      <c r="A237" s="464"/>
      <c r="B237" s="465"/>
      <c r="C237" s="466"/>
      <c r="D237" s="466"/>
      <c r="E237" s="466"/>
      <c r="F237" s="466"/>
      <c r="G237" s="467"/>
      <c r="H237" s="468" t="str">
        <f t="array" ref="H237">IF(E237="","",INDEX(Tableau1[Equipement],MATCH(1,('TABLEAU SUIVI SF6'!E237=Tableau1[Poste technique])*('TABLEAU SUIVI SF6'!G237=Tableau1[Colonne1]),0)))</f>
        <v/>
      </c>
      <c r="I237" s="469" t="str">
        <f>IF(E237="","",VLOOKUP(E237,'Extraction IP'!A$2:B$1661,2,0))</f>
        <v/>
      </c>
      <c r="J237" s="470"/>
      <c r="K237" s="471"/>
      <c r="L237" s="472"/>
    </row>
    <row r="238" spans="1:12" ht="14.45" customHeight="1" x14ac:dyDescent="0.25">
      <c r="A238" s="464"/>
      <c r="B238" s="465"/>
      <c r="C238" s="466"/>
      <c r="D238" s="466"/>
      <c r="E238" s="466"/>
      <c r="F238" s="466"/>
      <c r="G238" s="467"/>
      <c r="H238" s="468" t="str">
        <f t="array" ref="H238">IF(E238="","",INDEX(Tableau1[Equipement],MATCH(1,('TABLEAU SUIVI SF6'!E238=Tableau1[Poste technique])*('TABLEAU SUIVI SF6'!G238=Tableau1[Colonne1]),0)))</f>
        <v/>
      </c>
      <c r="I238" s="469" t="str">
        <f>IF(E238="","",VLOOKUP(E238,'Extraction IP'!A$2:B$1661,2,0))</f>
        <v/>
      </c>
      <c r="J238" s="470"/>
      <c r="K238" s="471"/>
      <c r="L238" s="472"/>
    </row>
    <row r="239" spans="1:12" ht="14.45" customHeight="1" x14ac:dyDescent="0.25">
      <c r="A239" s="464"/>
      <c r="B239" s="465"/>
      <c r="C239" s="466"/>
      <c r="D239" s="466"/>
      <c r="E239" s="466"/>
      <c r="F239" s="466"/>
      <c r="G239" s="467"/>
      <c r="H239" s="468" t="str">
        <f t="array" ref="H239">IF(E239="","",INDEX(Tableau1[Equipement],MATCH(1,('TABLEAU SUIVI SF6'!E239=Tableau1[Poste technique])*('TABLEAU SUIVI SF6'!G239=Tableau1[Colonne1]),0)))</f>
        <v/>
      </c>
      <c r="I239" s="469" t="str">
        <f>IF(E239="","",VLOOKUP(E239,'Extraction IP'!A$2:B$1661,2,0))</f>
        <v/>
      </c>
      <c r="J239" s="470"/>
      <c r="K239" s="471"/>
      <c r="L239" s="472"/>
    </row>
    <row r="240" spans="1:12" ht="14.45" customHeight="1" x14ac:dyDescent="0.25">
      <c r="A240" s="464"/>
      <c r="B240" s="465"/>
      <c r="C240" s="466"/>
      <c r="D240" s="466"/>
      <c r="E240" s="466"/>
      <c r="F240" s="466"/>
      <c r="G240" s="467"/>
      <c r="H240" s="468" t="str">
        <f t="array" ref="H240">IF(E240="","",INDEX(Tableau1[Equipement],MATCH(1,('TABLEAU SUIVI SF6'!E240=Tableau1[Poste technique])*('TABLEAU SUIVI SF6'!G240=Tableau1[Colonne1]),0)))</f>
        <v/>
      </c>
      <c r="I240" s="469" t="str">
        <f>IF(E240="","",VLOOKUP(E240,'Extraction IP'!A$2:B$1661,2,0))</f>
        <v/>
      </c>
      <c r="J240" s="470"/>
      <c r="K240" s="471"/>
      <c r="L240" s="472"/>
    </row>
    <row r="241" spans="1:12" ht="14.45" customHeight="1" x14ac:dyDescent="0.25">
      <c r="A241" s="464"/>
      <c r="B241" s="465"/>
      <c r="C241" s="466"/>
      <c r="D241" s="466"/>
      <c r="E241" s="466"/>
      <c r="F241" s="466"/>
      <c r="G241" s="467"/>
      <c r="H241" s="468" t="str">
        <f t="array" ref="H241">IF(E241="","",INDEX(Tableau1[Equipement],MATCH(1,('TABLEAU SUIVI SF6'!E241=Tableau1[Poste technique])*('TABLEAU SUIVI SF6'!G241=Tableau1[Colonne1]),0)))</f>
        <v/>
      </c>
      <c r="I241" s="469" t="str">
        <f>IF(E241="","",VLOOKUP(E241,'Extraction IP'!A$2:B$1661,2,0))</f>
        <v/>
      </c>
      <c r="J241" s="470"/>
      <c r="K241" s="471"/>
      <c r="L241" s="472"/>
    </row>
    <row r="242" spans="1:12" ht="14.45" customHeight="1" x14ac:dyDescent="0.25">
      <c r="A242" s="464"/>
      <c r="B242" s="465"/>
      <c r="C242" s="466"/>
      <c r="D242" s="466"/>
      <c r="E242" s="466"/>
      <c r="F242" s="466"/>
      <c r="G242" s="467"/>
      <c r="H242" s="468" t="str">
        <f t="array" ref="H242">IF(E242="","",INDEX(Tableau1[Equipement],MATCH(1,('TABLEAU SUIVI SF6'!E242=Tableau1[Poste technique])*('TABLEAU SUIVI SF6'!G242=Tableau1[Colonne1]),0)))</f>
        <v/>
      </c>
      <c r="I242" s="469" t="str">
        <f>IF(E242="","",VLOOKUP(E242,'Extraction IP'!A$2:B$1661,2,0))</f>
        <v/>
      </c>
      <c r="J242" s="470"/>
      <c r="K242" s="471"/>
      <c r="L242" s="472"/>
    </row>
    <row r="243" spans="1:12" ht="14.45" customHeight="1" x14ac:dyDescent="0.25">
      <c r="A243" s="464"/>
      <c r="B243" s="465"/>
      <c r="C243" s="466"/>
      <c r="D243" s="466"/>
      <c r="E243" s="466"/>
      <c r="F243" s="466"/>
      <c r="G243" s="467"/>
      <c r="H243" s="468" t="str">
        <f t="array" ref="H243">IF(E243="","",INDEX(Tableau1[Equipement],MATCH(1,('TABLEAU SUIVI SF6'!E243=Tableau1[Poste technique])*('TABLEAU SUIVI SF6'!G243=Tableau1[Colonne1]),0)))</f>
        <v/>
      </c>
      <c r="I243" s="469" t="str">
        <f>IF(E243="","",VLOOKUP(E243,'Extraction IP'!A$2:B$1661,2,0))</f>
        <v/>
      </c>
      <c r="J243" s="470"/>
      <c r="K243" s="471"/>
      <c r="L243" s="472"/>
    </row>
    <row r="244" spans="1:12" ht="14.45" customHeight="1" x14ac:dyDescent="0.25">
      <c r="A244" s="464"/>
      <c r="B244" s="465"/>
      <c r="C244" s="466"/>
      <c r="D244" s="466"/>
      <c r="E244" s="466"/>
      <c r="F244" s="466"/>
      <c r="G244" s="467"/>
      <c r="H244" s="468" t="str">
        <f t="array" ref="H244">IF(E244="","",INDEX(Tableau1[Equipement],MATCH(1,('TABLEAU SUIVI SF6'!E244=Tableau1[Poste technique])*('TABLEAU SUIVI SF6'!G244=Tableau1[Colonne1]),0)))</f>
        <v/>
      </c>
      <c r="I244" s="469" t="str">
        <f>IF(E244="","",VLOOKUP(E244,'Extraction IP'!A$2:B$1661,2,0))</f>
        <v/>
      </c>
      <c r="J244" s="470"/>
      <c r="K244" s="471"/>
      <c r="L244" s="472"/>
    </row>
    <row r="245" spans="1:12" ht="14.45" customHeight="1" x14ac:dyDescent="0.25">
      <c r="A245" s="464"/>
      <c r="B245" s="465"/>
      <c r="C245" s="466"/>
      <c r="D245" s="466"/>
      <c r="E245" s="466"/>
      <c r="F245" s="466"/>
      <c r="G245" s="467"/>
      <c r="H245" s="468" t="str">
        <f t="array" ref="H245">IF(E245="","",INDEX(Tableau1[Equipement],MATCH(1,('TABLEAU SUIVI SF6'!E245=Tableau1[Poste technique])*('TABLEAU SUIVI SF6'!G245=Tableau1[Colonne1]),0)))</f>
        <v/>
      </c>
      <c r="I245" s="469" t="str">
        <f>IF(E245="","",VLOOKUP(E245,'Extraction IP'!A$2:B$1661,2,0))</f>
        <v/>
      </c>
      <c r="J245" s="470"/>
      <c r="K245" s="471"/>
      <c r="L245" s="472"/>
    </row>
    <row r="246" spans="1:12" ht="14.45" customHeight="1" x14ac:dyDescent="0.25">
      <c r="A246" s="464"/>
      <c r="B246" s="465"/>
      <c r="C246" s="466"/>
      <c r="D246" s="466"/>
      <c r="E246" s="466"/>
      <c r="F246" s="466"/>
      <c r="G246" s="467"/>
      <c r="H246" s="468" t="str">
        <f t="array" ref="H246">IF(E246="","",INDEX(Tableau1[Equipement],MATCH(1,('TABLEAU SUIVI SF6'!E246=Tableau1[Poste technique])*('TABLEAU SUIVI SF6'!G246=Tableau1[Colonne1]),0)))</f>
        <v/>
      </c>
      <c r="I246" s="469" t="str">
        <f>IF(E246="","",VLOOKUP(E246,'Extraction IP'!A$2:B$1661,2,0))</f>
        <v/>
      </c>
      <c r="J246" s="470"/>
      <c r="K246" s="471"/>
      <c r="L246" s="472"/>
    </row>
    <row r="247" spans="1:12" ht="14.45" customHeight="1" x14ac:dyDescent="0.25">
      <c r="A247" s="464"/>
      <c r="B247" s="465"/>
      <c r="C247" s="466"/>
      <c r="D247" s="466"/>
      <c r="E247" s="466"/>
      <c r="F247" s="466"/>
      <c r="G247" s="467"/>
      <c r="H247" s="468" t="str">
        <f t="array" ref="H247">IF(E247="","",INDEX(Tableau1[Equipement],MATCH(1,('TABLEAU SUIVI SF6'!E247=Tableau1[Poste technique])*('TABLEAU SUIVI SF6'!G247=Tableau1[Colonne1]),0)))</f>
        <v/>
      </c>
      <c r="I247" s="469" t="str">
        <f>IF(E247="","",VLOOKUP(E247,'Extraction IP'!A$2:B$1661,2,0))</f>
        <v/>
      </c>
      <c r="J247" s="470"/>
      <c r="K247" s="471"/>
      <c r="L247" s="472"/>
    </row>
    <row r="248" spans="1:12" ht="14.45" customHeight="1" x14ac:dyDescent="0.25">
      <c r="A248" s="464"/>
      <c r="B248" s="465"/>
      <c r="C248" s="466"/>
      <c r="D248" s="466"/>
      <c r="E248" s="466"/>
      <c r="F248" s="466"/>
      <c r="G248" s="467"/>
      <c r="H248" s="468" t="str">
        <f t="array" ref="H248">IF(E248="","",INDEX(Tableau1[Equipement],MATCH(1,('TABLEAU SUIVI SF6'!E248=Tableau1[Poste technique])*('TABLEAU SUIVI SF6'!G248=Tableau1[Colonne1]),0)))</f>
        <v/>
      </c>
      <c r="I248" s="469" t="str">
        <f>IF(E248="","",VLOOKUP(E248,'Extraction IP'!A$2:B$1661,2,0))</f>
        <v/>
      </c>
      <c r="J248" s="470"/>
      <c r="K248" s="471"/>
      <c r="L248" s="472"/>
    </row>
    <row r="249" spans="1:12" ht="14.45" customHeight="1" x14ac:dyDescent="0.25">
      <c r="A249" s="464"/>
      <c r="B249" s="465"/>
      <c r="C249" s="466"/>
      <c r="D249" s="466"/>
      <c r="E249" s="466"/>
      <c r="F249" s="466"/>
      <c r="G249" s="467"/>
      <c r="H249" s="468" t="str">
        <f t="array" ref="H249">IF(E249="","",INDEX(Tableau1[Equipement],MATCH(1,('TABLEAU SUIVI SF6'!E249=Tableau1[Poste technique])*('TABLEAU SUIVI SF6'!G249=Tableau1[Colonne1]),0)))</f>
        <v/>
      </c>
      <c r="I249" s="469" t="str">
        <f>IF(E249="","",VLOOKUP(E249,'Extraction IP'!A$2:B$1661,2,0))</f>
        <v/>
      </c>
      <c r="J249" s="470"/>
      <c r="K249" s="471"/>
      <c r="L249" s="472"/>
    </row>
    <row r="250" spans="1:12" ht="14.45" customHeight="1" x14ac:dyDescent="0.25">
      <c r="A250" s="464"/>
      <c r="B250" s="465"/>
      <c r="C250" s="466"/>
      <c r="D250" s="466"/>
      <c r="E250" s="466"/>
      <c r="F250" s="466"/>
      <c r="G250" s="467"/>
      <c r="H250" s="468" t="str">
        <f t="array" ref="H250">IF(E250="","",INDEX(Tableau1[Equipement],MATCH(1,('TABLEAU SUIVI SF6'!E250=Tableau1[Poste technique])*('TABLEAU SUIVI SF6'!G250=Tableau1[Colonne1]),0)))</f>
        <v/>
      </c>
      <c r="I250" s="469" t="str">
        <f>IF(E250="","",VLOOKUP(E250,'Extraction IP'!A$2:B$1661,2,0))</f>
        <v/>
      </c>
      <c r="J250" s="470"/>
      <c r="K250" s="471"/>
      <c r="L250" s="472"/>
    </row>
    <row r="251" spans="1:12" ht="14.45" customHeight="1" x14ac:dyDescent="0.25">
      <c r="A251" s="464"/>
      <c r="B251" s="465"/>
      <c r="C251" s="466"/>
      <c r="D251" s="466"/>
      <c r="E251" s="466"/>
      <c r="F251" s="466"/>
      <c r="G251" s="467"/>
      <c r="H251" s="468" t="str">
        <f t="array" ref="H251">IF(E251="","",INDEX(Tableau1[Equipement],MATCH(1,('TABLEAU SUIVI SF6'!E251=Tableau1[Poste technique])*('TABLEAU SUIVI SF6'!G251=Tableau1[Colonne1]),0)))</f>
        <v/>
      </c>
      <c r="I251" s="469" t="str">
        <f>IF(E251="","",VLOOKUP(E251,'Extraction IP'!A$2:B$1661,2,0))</f>
        <v/>
      </c>
      <c r="J251" s="470"/>
      <c r="K251" s="471"/>
      <c r="L251" s="472"/>
    </row>
    <row r="252" spans="1:12" ht="14.45" customHeight="1" x14ac:dyDescent="0.25">
      <c r="A252" s="464"/>
      <c r="B252" s="465"/>
      <c r="C252" s="466"/>
      <c r="D252" s="466"/>
      <c r="E252" s="466"/>
      <c r="F252" s="466"/>
      <c r="G252" s="467"/>
      <c r="H252" s="468" t="str">
        <f t="array" ref="H252">IF(E252="","",INDEX(Tableau1[Equipement],MATCH(1,('TABLEAU SUIVI SF6'!E252=Tableau1[Poste technique])*('TABLEAU SUIVI SF6'!G252=Tableau1[Colonne1]),0)))</f>
        <v/>
      </c>
      <c r="I252" s="469" t="str">
        <f>IF(E252="","",VLOOKUP(E252,'Extraction IP'!A$2:B$1661,2,0))</f>
        <v/>
      </c>
      <c r="J252" s="470"/>
      <c r="K252" s="471"/>
      <c r="L252" s="472"/>
    </row>
    <row r="253" spans="1:12" ht="14.45" customHeight="1" x14ac:dyDescent="0.25">
      <c r="A253" s="464"/>
      <c r="B253" s="465"/>
      <c r="C253" s="466"/>
      <c r="D253" s="466"/>
      <c r="E253" s="466"/>
      <c r="F253" s="466"/>
      <c r="G253" s="467"/>
      <c r="H253" s="468" t="str">
        <f t="array" ref="H253">IF(E253="","",INDEX(Tableau1[Equipement],MATCH(1,('TABLEAU SUIVI SF6'!E253=Tableau1[Poste technique])*('TABLEAU SUIVI SF6'!G253=Tableau1[Colonne1]),0)))</f>
        <v/>
      </c>
      <c r="I253" s="469" t="str">
        <f>IF(E253="","",VLOOKUP(E253,'Extraction IP'!A$2:B$1661,2,0))</f>
        <v/>
      </c>
      <c r="J253" s="470"/>
      <c r="K253" s="471"/>
      <c r="L253" s="472"/>
    </row>
    <row r="254" spans="1:12" ht="14.45" customHeight="1" x14ac:dyDescent="0.25">
      <c r="A254" s="464"/>
      <c r="B254" s="465"/>
      <c r="C254" s="466"/>
      <c r="D254" s="466"/>
      <c r="E254" s="466"/>
      <c r="F254" s="466"/>
      <c r="G254" s="467"/>
      <c r="H254" s="468" t="str">
        <f t="array" ref="H254">IF(E254="","",INDEX(Tableau1[Equipement],MATCH(1,('TABLEAU SUIVI SF6'!E254=Tableau1[Poste technique])*('TABLEAU SUIVI SF6'!G254=Tableau1[Colonne1]),0)))</f>
        <v/>
      </c>
      <c r="I254" s="469" t="str">
        <f>IF(E254="","",VLOOKUP(E254,'Extraction IP'!A$2:B$1661,2,0))</f>
        <v/>
      </c>
      <c r="J254" s="470"/>
      <c r="K254" s="471"/>
      <c r="L254" s="472"/>
    </row>
    <row r="255" spans="1:12" ht="14.45" customHeight="1" x14ac:dyDescent="0.25">
      <c r="A255" s="464"/>
      <c r="B255" s="465"/>
      <c r="C255" s="466"/>
      <c r="D255" s="466"/>
      <c r="E255" s="466"/>
      <c r="F255" s="466"/>
      <c r="G255" s="467"/>
      <c r="H255" s="468" t="str">
        <f t="array" ref="H255">IF(E255="","",INDEX(Tableau1[Equipement],MATCH(1,('TABLEAU SUIVI SF6'!E255=Tableau1[Poste technique])*('TABLEAU SUIVI SF6'!G255=Tableau1[Colonne1]),0)))</f>
        <v/>
      </c>
      <c r="I255" s="469" t="str">
        <f>IF(E255="","",VLOOKUP(E255,'Extraction IP'!A$2:B$1661,2,0))</f>
        <v/>
      </c>
      <c r="J255" s="470"/>
      <c r="K255" s="471"/>
      <c r="L255" s="472"/>
    </row>
    <row r="256" spans="1:12" ht="14.45" customHeight="1" x14ac:dyDescent="0.25">
      <c r="A256" s="464"/>
      <c r="B256" s="465"/>
      <c r="C256" s="466"/>
      <c r="D256" s="466"/>
      <c r="E256" s="466"/>
      <c r="F256" s="466"/>
      <c r="G256" s="467"/>
      <c r="H256" s="468" t="str">
        <f t="array" ref="H256">IF(E256="","",INDEX(Tableau1[Equipement],MATCH(1,('TABLEAU SUIVI SF6'!E256=Tableau1[Poste technique])*('TABLEAU SUIVI SF6'!G256=Tableau1[Colonne1]),0)))</f>
        <v/>
      </c>
      <c r="I256" s="469" t="str">
        <f>IF(E256="","",VLOOKUP(E256,'Extraction IP'!A$2:B$1661,2,0))</f>
        <v/>
      </c>
      <c r="J256" s="470"/>
      <c r="K256" s="471"/>
      <c r="L256" s="472"/>
    </row>
    <row r="257" spans="1:12" ht="14.45" customHeight="1" x14ac:dyDescent="0.25">
      <c r="A257" s="464"/>
      <c r="B257" s="465"/>
      <c r="C257" s="466"/>
      <c r="D257" s="466"/>
      <c r="E257" s="466"/>
      <c r="F257" s="466"/>
      <c r="G257" s="467"/>
      <c r="H257" s="468" t="str">
        <f t="array" ref="H257">IF(E257="","",INDEX(Tableau1[Equipement],MATCH(1,('TABLEAU SUIVI SF6'!E257=Tableau1[Poste technique])*('TABLEAU SUIVI SF6'!G257=Tableau1[Colonne1]),0)))</f>
        <v/>
      </c>
      <c r="I257" s="469" t="str">
        <f>IF(E257="","",VLOOKUP(E257,'Extraction IP'!A$2:B$1661,2,0))</f>
        <v/>
      </c>
      <c r="J257" s="470"/>
      <c r="K257" s="471"/>
      <c r="L257" s="472"/>
    </row>
    <row r="258" spans="1:12" ht="14.45" customHeight="1" x14ac:dyDescent="0.25">
      <c r="A258" s="464"/>
      <c r="B258" s="465"/>
      <c r="C258" s="466"/>
      <c r="D258" s="466"/>
      <c r="E258" s="466"/>
      <c r="F258" s="466"/>
      <c r="G258" s="467"/>
      <c r="H258" s="468" t="str">
        <f t="array" ref="H258">IF(E258="","",INDEX(Tableau1[Equipement],MATCH(1,('TABLEAU SUIVI SF6'!E258=Tableau1[Poste technique])*('TABLEAU SUIVI SF6'!G258=Tableau1[Colonne1]),0)))</f>
        <v/>
      </c>
      <c r="I258" s="469" t="str">
        <f>IF(E258="","",VLOOKUP(E258,'Extraction IP'!A$2:B$1661,2,0))</f>
        <v/>
      </c>
      <c r="J258" s="470"/>
      <c r="K258" s="471"/>
      <c r="L258" s="472"/>
    </row>
    <row r="259" spans="1:12" ht="14.45" customHeight="1" x14ac:dyDescent="0.25">
      <c r="A259" s="464"/>
      <c r="B259" s="465"/>
      <c r="C259" s="466"/>
      <c r="D259" s="466"/>
      <c r="E259" s="466"/>
      <c r="F259" s="466"/>
      <c r="G259" s="467"/>
      <c r="H259" s="468" t="str">
        <f t="array" ref="H259">IF(E259="","",INDEX(Tableau1[Equipement],MATCH(1,('TABLEAU SUIVI SF6'!E259=Tableau1[Poste technique])*('TABLEAU SUIVI SF6'!G259=Tableau1[Colonne1]),0)))</f>
        <v/>
      </c>
      <c r="I259" s="469" t="str">
        <f>IF(E259="","",VLOOKUP(E259,'Extraction IP'!A$2:B$1661,2,0))</f>
        <v/>
      </c>
      <c r="J259" s="470"/>
      <c r="K259" s="471"/>
      <c r="L259" s="472"/>
    </row>
    <row r="260" spans="1:12" ht="14.45" customHeight="1" x14ac:dyDescent="0.25">
      <c r="A260" s="464"/>
      <c r="B260" s="465"/>
      <c r="C260" s="466"/>
      <c r="D260" s="466"/>
      <c r="E260" s="466"/>
      <c r="F260" s="466"/>
      <c r="G260" s="467"/>
      <c r="H260" s="468" t="str">
        <f t="array" ref="H260">IF(E260="","",INDEX(Tableau1[Equipement],MATCH(1,('TABLEAU SUIVI SF6'!E260=Tableau1[Poste technique])*('TABLEAU SUIVI SF6'!G260=Tableau1[Colonne1]),0)))</f>
        <v/>
      </c>
      <c r="I260" s="469" t="str">
        <f>IF(E260="","",VLOOKUP(E260,'Extraction IP'!A$2:B$1661,2,0))</f>
        <v/>
      </c>
      <c r="J260" s="470"/>
      <c r="K260" s="471"/>
      <c r="L260" s="472"/>
    </row>
    <row r="261" spans="1:12" ht="14.45" customHeight="1" x14ac:dyDescent="0.25">
      <c r="A261" s="464"/>
      <c r="B261" s="465"/>
      <c r="C261" s="466"/>
      <c r="D261" s="466"/>
      <c r="E261" s="466"/>
      <c r="F261" s="466"/>
      <c r="G261" s="467"/>
      <c r="H261" s="468" t="str">
        <f t="array" ref="H261">IF(E261="","",INDEX(Tableau1[Equipement],MATCH(1,('TABLEAU SUIVI SF6'!E261=Tableau1[Poste technique])*('TABLEAU SUIVI SF6'!G261=Tableau1[Colonne1]),0)))</f>
        <v/>
      </c>
      <c r="I261" s="469" t="str">
        <f>IF(E261="","",VLOOKUP(E261,'Extraction IP'!A$2:B$1661,2,0))</f>
        <v/>
      </c>
      <c r="J261" s="470"/>
      <c r="K261" s="471"/>
      <c r="L261" s="472"/>
    </row>
    <row r="262" spans="1:12" ht="14.45" customHeight="1" x14ac:dyDescent="0.25">
      <c r="A262" s="464"/>
      <c r="B262" s="465"/>
      <c r="C262" s="466"/>
      <c r="D262" s="466"/>
      <c r="E262" s="466"/>
      <c r="F262" s="466"/>
      <c r="G262" s="467"/>
      <c r="H262" s="468" t="str">
        <f t="array" ref="H262">IF(E262="","",INDEX(Tableau1[Equipement],MATCH(1,('TABLEAU SUIVI SF6'!E262=Tableau1[Poste technique])*('TABLEAU SUIVI SF6'!G262=Tableau1[Colonne1]),0)))</f>
        <v/>
      </c>
      <c r="I262" s="469" t="str">
        <f>IF(E262="","",VLOOKUP(E262,'Extraction IP'!A$2:B$1661,2,0))</f>
        <v/>
      </c>
      <c r="J262" s="470"/>
      <c r="K262" s="471"/>
      <c r="L262" s="472"/>
    </row>
    <row r="263" spans="1:12" ht="14.45" customHeight="1" x14ac:dyDescent="0.25">
      <c r="A263" s="464"/>
      <c r="B263" s="465"/>
      <c r="C263" s="466"/>
      <c r="D263" s="466"/>
      <c r="E263" s="466"/>
      <c r="F263" s="466"/>
      <c r="G263" s="467"/>
      <c r="H263" s="468" t="str">
        <f t="array" ref="H263">IF(E263="","",INDEX(Tableau1[Equipement],MATCH(1,('TABLEAU SUIVI SF6'!E263=Tableau1[Poste technique])*('TABLEAU SUIVI SF6'!G263=Tableau1[Colonne1]),0)))</f>
        <v/>
      </c>
      <c r="I263" s="469" t="str">
        <f>IF(E263="","",VLOOKUP(E263,'Extraction IP'!A$2:B$1661,2,0))</f>
        <v/>
      </c>
      <c r="J263" s="470"/>
      <c r="K263" s="471"/>
      <c r="L263" s="472"/>
    </row>
    <row r="264" spans="1:12" ht="14.45" customHeight="1" x14ac:dyDescent="0.25">
      <c r="A264" s="464"/>
      <c r="B264" s="465"/>
      <c r="C264" s="466"/>
      <c r="D264" s="466"/>
      <c r="E264" s="466"/>
      <c r="F264" s="466"/>
      <c r="G264" s="467"/>
      <c r="H264" s="468" t="str">
        <f t="array" ref="H264">IF(E264="","",INDEX(Tableau1[Equipement],MATCH(1,('TABLEAU SUIVI SF6'!E264=Tableau1[Poste technique])*('TABLEAU SUIVI SF6'!G264=Tableau1[Colonne1]),0)))</f>
        <v/>
      </c>
      <c r="I264" s="469" t="str">
        <f>IF(E264="","",VLOOKUP(E264,'Extraction IP'!A$2:B$1661,2,0))</f>
        <v/>
      </c>
      <c r="J264" s="470"/>
      <c r="K264" s="471"/>
      <c r="L264" s="472"/>
    </row>
    <row r="265" spans="1:12" ht="14.45" customHeight="1" x14ac:dyDescent="0.25">
      <c r="A265" s="464"/>
      <c r="B265" s="465"/>
      <c r="C265" s="466"/>
      <c r="D265" s="466"/>
      <c r="E265" s="466"/>
      <c r="F265" s="466"/>
      <c r="G265" s="467"/>
      <c r="H265" s="468" t="str">
        <f t="array" ref="H265">IF(E265="","",INDEX(Tableau1[Equipement],MATCH(1,('TABLEAU SUIVI SF6'!E265=Tableau1[Poste technique])*('TABLEAU SUIVI SF6'!G265=Tableau1[Colonne1]),0)))</f>
        <v/>
      </c>
      <c r="I265" s="469" t="str">
        <f>IF(E265="","",VLOOKUP(E265,'Extraction IP'!A$2:B$1661,2,0))</f>
        <v/>
      </c>
      <c r="J265" s="470"/>
      <c r="K265" s="471"/>
      <c r="L265" s="472"/>
    </row>
    <row r="266" spans="1:12" ht="14.45" customHeight="1" x14ac:dyDescent="0.25">
      <c r="A266" s="464"/>
      <c r="B266" s="465"/>
      <c r="C266" s="466"/>
      <c r="D266" s="466"/>
      <c r="E266" s="466"/>
      <c r="F266" s="466"/>
      <c r="G266" s="467"/>
      <c r="H266" s="468" t="str">
        <f t="array" ref="H266">IF(E266="","",INDEX(Tableau1[Equipement],MATCH(1,('TABLEAU SUIVI SF6'!E266=Tableau1[Poste technique])*('TABLEAU SUIVI SF6'!G266=Tableau1[Colonne1]),0)))</f>
        <v/>
      </c>
      <c r="I266" s="469" t="str">
        <f>IF(E266="","",VLOOKUP(E266,'Extraction IP'!A$2:B$1661,2,0))</f>
        <v/>
      </c>
      <c r="J266" s="470"/>
      <c r="K266" s="471"/>
      <c r="L266" s="472"/>
    </row>
    <row r="267" spans="1:12" ht="14.45" customHeight="1" x14ac:dyDescent="0.25">
      <c r="A267" s="464"/>
      <c r="B267" s="465"/>
      <c r="C267" s="466"/>
      <c r="D267" s="466"/>
      <c r="E267" s="466"/>
      <c r="F267" s="466"/>
      <c r="G267" s="467"/>
      <c r="H267" s="468" t="str">
        <f t="array" ref="H267">IF(E267="","",INDEX(Tableau1[Equipement],MATCH(1,('TABLEAU SUIVI SF6'!E267=Tableau1[Poste technique])*('TABLEAU SUIVI SF6'!G267=Tableau1[Colonne1]),0)))</f>
        <v/>
      </c>
      <c r="I267" s="469" t="str">
        <f>IF(E267="","",VLOOKUP(E267,'Extraction IP'!A$2:B$1661,2,0))</f>
        <v/>
      </c>
      <c r="J267" s="470"/>
      <c r="K267" s="471"/>
      <c r="L267" s="472"/>
    </row>
    <row r="268" spans="1:12" ht="14.45" customHeight="1" x14ac:dyDescent="0.25">
      <c r="A268" s="464"/>
      <c r="B268" s="465"/>
      <c r="C268" s="466"/>
      <c r="D268" s="466"/>
      <c r="E268" s="466"/>
      <c r="F268" s="466"/>
      <c r="G268" s="467"/>
      <c r="H268" s="468" t="str">
        <f t="array" ref="H268">IF(E268="","",INDEX(Tableau1[Equipement],MATCH(1,('TABLEAU SUIVI SF6'!E268=Tableau1[Poste technique])*('TABLEAU SUIVI SF6'!G268=Tableau1[Colonne1]),0)))</f>
        <v/>
      </c>
      <c r="I268" s="469" t="str">
        <f>IF(E268="","",VLOOKUP(E268,'Extraction IP'!A$2:B$1661,2,0))</f>
        <v/>
      </c>
      <c r="J268" s="470"/>
      <c r="K268" s="471"/>
      <c r="L268" s="472"/>
    </row>
    <row r="269" spans="1:12" ht="14.45" customHeight="1" x14ac:dyDescent="0.25">
      <c r="A269" s="464"/>
      <c r="B269" s="465"/>
      <c r="C269" s="466"/>
      <c r="D269" s="466"/>
      <c r="E269" s="466"/>
      <c r="F269" s="466"/>
      <c r="G269" s="467"/>
      <c r="H269" s="468" t="str">
        <f t="array" ref="H269">IF(E269="","",INDEX(Tableau1[Equipement],MATCH(1,('TABLEAU SUIVI SF6'!E269=Tableau1[Poste technique])*('TABLEAU SUIVI SF6'!G269=Tableau1[Colonne1]),0)))</f>
        <v/>
      </c>
      <c r="I269" s="469" t="str">
        <f>IF(E269="","",VLOOKUP(E269,'Extraction IP'!A$2:B$1661,2,0))</f>
        <v/>
      </c>
      <c r="J269" s="470"/>
      <c r="K269" s="471"/>
      <c r="L269" s="472"/>
    </row>
    <row r="270" spans="1:12" ht="14.45" customHeight="1" x14ac:dyDescent="0.25">
      <c r="A270" s="464"/>
      <c r="B270" s="465"/>
      <c r="C270" s="466"/>
      <c r="D270" s="466"/>
      <c r="E270" s="466"/>
      <c r="F270" s="466"/>
      <c r="G270" s="467"/>
      <c r="H270" s="468" t="str">
        <f t="array" ref="H270">IF(E270="","",INDEX(Tableau1[Equipement],MATCH(1,('TABLEAU SUIVI SF6'!E270=Tableau1[Poste technique])*('TABLEAU SUIVI SF6'!G270=Tableau1[Colonne1]),0)))</f>
        <v/>
      </c>
      <c r="I270" s="469" t="str">
        <f>IF(E270="","",VLOOKUP(E270,'Extraction IP'!A$2:B$1661,2,0))</f>
        <v/>
      </c>
      <c r="J270" s="470"/>
      <c r="K270" s="471"/>
      <c r="L270" s="472"/>
    </row>
    <row r="271" spans="1:12" ht="14.45" customHeight="1" x14ac:dyDescent="0.25">
      <c r="A271" s="464"/>
      <c r="B271" s="465"/>
      <c r="C271" s="466"/>
      <c r="D271" s="466"/>
      <c r="E271" s="466"/>
      <c r="F271" s="466"/>
      <c r="G271" s="467"/>
      <c r="H271" s="468" t="str">
        <f t="array" ref="H271">IF(E271="","",INDEX(Tableau1[Equipement],MATCH(1,('TABLEAU SUIVI SF6'!E271=Tableau1[Poste technique])*('TABLEAU SUIVI SF6'!G271=Tableau1[Colonne1]),0)))</f>
        <v/>
      </c>
      <c r="I271" s="469" t="str">
        <f>IF(E271="","",VLOOKUP(E271,'Extraction IP'!A$2:B$1661,2,0))</f>
        <v/>
      </c>
      <c r="J271" s="470"/>
      <c r="K271" s="471"/>
      <c r="L271" s="472"/>
    </row>
    <row r="272" spans="1:12" ht="14.45" customHeight="1" x14ac:dyDescent="0.25">
      <c r="A272" s="464"/>
      <c r="B272" s="465"/>
      <c r="C272" s="466"/>
      <c r="D272" s="466"/>
      <c r="E272" s="466"/>
      <c r="F272" s="466"/>
      <c r="G272" s="467"/>
      <c r="H272" s="468" t="str">
        <f t="array" ref="H272">IF(E272="","",INDEX(Tableau1[Equipement],MATCH(1,('TABLEAU SUIVI SF6'!E272=Tableau1[Poste technique])*('TABLEAU SUIVI SF6'!G272=Tableau1[Colonne1]),0)))</f>
        <v/>
      </c>
      <c r="I272" s="469" t="str">
        <f>IF(E272="","",VLOOKUP(E272,'Extraction IP'!A$2:B$1661,2,0))</f>
        <v/>
      </c>
      <c r="J272" s="470"/>
      <c r="K272" s="471"/>
      <c r="L272" s="472"/>
    </row>
    <row r="273" spans="1:12" ht="14.45" customHeight="1" x14ac:dyDescent="0.25">
      <c r="A273" s="464"/>
      <c r="B273" s="465"/>
      <c r="C273" s="466"/>
      <c r="D273" s="466"/>
      <c r="E273" s="466"/>
      <c r="F273" s="466"/>
      <c r="G273" s="467"/>
      <c r="H273" s="468" t="str">
        <f t="array" ref="H273">IF(E273="","",INDEX(Tableau1[Equipement],MATCH(1,('TABLEAU SUIVI SF6'!E273=Tableau1[Poste technique])*('TABLEAU SUIVI SF6'!G273=Tableau1[Colonne1]),0)))</f>
        <v/>
      </c>
      <c r="I273" s="469" t="str">
        <f>IF(E273="","",VLOOKUP(E273,'Extraction IP'!A$2:B$1661,2,0))</f>
        <v/>
      </c>
      <c r="J273" s="470"/>
      <c r="K273" s="471"/>
      <c r="L273" s="472"/>
    </row>
    <row r="274" spans="1:12" ht="14.45" customHeight="1" x14ac:dyDescent="0.25">
      <c r="A274" s="464"/>
      <c r="B274" s="465"/>
      <c r="C274" s="466"/>
      <c r="D274" s="466"/>
      <c r="E274" s="466"/>
      <c r="F274" s="466"/>
      <c r="G274" s="467"/>
      <c r="H274" s="468" t="str">
        <f t="array" ref="H274">IF(E274="","",INDEX(Tableau1[Equipement],MATCH(1,('TABLEAU SUIVI SF6'!E274=Tableau1[Poste technique])*('TABLEAU SUIVI SF6'!G274=Tableau1[Colonne1]),0)))</f>
        <v/>
      </c>
      <c r="I274" s="469" t="str">
        <f>IF(E274="","",VLOOKUP(E274,'Extraction IP'!A$2:B$1661,2,0))</f>
        <v/>
      </c>
      <c r="J274" s="470"/>
      <c r="K274" s="471"/>
      <c r="L274" s="472"/>
    </row>
    <row r="275" spans="1:12" ht="14.45" customHeight="1" x14ac:dyDescent="0.25">
      <c r="A275" s="464"/>
      <c r="B275" s="465"/>
      <c r="C275" s="466"/>
      <c r="D275" s="466"/>
      <c r="E275" s="466"/>
      <c r="F275" s="466"/>
      <c r="G275" s="467"/>
      <c r="H275" s="468" t="str">
        <f t="array" ref="H275">IF(E275="","",INDEX(Tableau1[Equipement],MATCH(1,('TABLEAU SUIVI SF6'!E275=Tableau1[Poste technique])*('TABLEAU SUIVI SF6'!G275=Tableau1[Colonne1]),0)))</f>
        <v/>
      </c>
      <c r="I275" s="469" t="str">
        <f>IF(E275="","",VLOOKUP(E275,'Extraction IP'!A$2:B$1661,2,0))</f>
        <v/>
      </c>
      <c r="J275" s="470"/>
      <c r="K275" s="471"/>
      <c r="L275" s="472"/>
    </row>
    <row r="276" spans="1:12" ht="14.45" customHeight="1" x14ac:dyDescent="0.25">
      <c r="A276" s="464"/>
      <c r="B276" s="465"/>
      <c r="C276" s="466"/>
      <c r="D276" s="466"/>
      <c r="E276" s="466"/>
      <c r="F276" s="466"/>
      <c r="G276" s="467"/>
      <c r="H276" s="468" t="str">
        <f t="array" ref="H276">IF(E276="","",INDEX(Tableau1[Equipement],MATCH(1,('TABLEAU SUIVI SF6'!E276=Tableau1[Poste technique])*('TABLEAU SUIVI SF6'!G276=Tableau1[Colonne1]),0)))</f>
        <v/>
      </c>
      <c r="I276" s="469" t="str">
        <f>IF(E276="","",VLOOKUP(E276,'Extraction IP'!A$2:B$1661,2,0))</f>
        <v/>
      </c>
      <c r="J276" s="470"/>
      <c r="K276" s="471"/>
      <c r="L276" s="472"/>
    </row>
    <row r="277" spans="1:12" ht="14.45" customHeight="1" x14ac:dyDescent="0.25">
      <c r="A277" s="464"/>
      <c r="B277" s="465"/>
      <c r="C277" s="466"/>
      <c r="D277" s="466"/>
      <c r="E277" s="466"/>
      <c r="F277" s="466"/>
      <c r="G277" s="467"/>
      <c r="H277" s="468" t="str">
        <f t="array" ref="H277">IF(E277="","",INDEX(Tableau1[Equipement],MATCH(1,('TABLEAU SUIVI SF6'!E277=Tableau1[Poste technique])*('TABLEAU SUIVI SF6'!G277=Tableau1[Colonne1]),0)))</f>
        <v/>
      </c>
      <c r="I277" s="469" t="str">
        <f>IF(E277="","",VLOOKUP(E277,'Extraction IP'!A$2:B$1661,2,0))</f>
        <v/>
      </c>
      <c r="J277" s="470"/>
      <c r="K277" s="471"/>
      <c r="L277" s="472"/>
    </row>
    <row r="278" spans="1:12" ht="14.45" customHeight="1" x14ac:dyDescent="0.25">
      <c r="A278" s="464"/>
      <c r="B278" s="465"/>
      <c r="C278" s="466"/>
      <c r="D278" s="466"/>
      <c r="E278" s="466"/>
      <c r="F278" s="466"/>
      <c r="G278" s="467"/>
      <c r="H278" s="468" t="str">
        <f t="array" ref="H278">IF(E278="","",INDEX(Tableau1[Equipement],MATCH(1,('TABLEAU SUIVI SF6'!E278=Tableau1[Poste technique])*('TABLEAU SUIVI SF6'!G278=Tableau1[Colonne1]),0)))</f>
        <v/>
      </c>
      <c r="I278" s="469" t="str">
        <f>IF(E278="","",VLOOKUP(E278,'Extraction IP'!A$2:B$1661,2,0))</f>
        <v/>
      </c>
      <c r="J278" s="470"/>
      <c r="K278" s="471"/>
      <c r="L278" s="472"/>
    </row>
    <row r="279" spans="1:12" ht="14.45" customHeight="1" x14ac:dyDescent="0.25">
      <c r="A279" s="464"/>
      <c r="B279" s="465"/>
      <c r="C279" s="466"/>
      <c r="D279" s="466"/>
      <c r="E279" s="466"/>
      <c r="F279" s="466"/>
      <c r="G279" s="467"/>
      <c r="H279" s="468" t="str">
        <f t="array" ref="H279">IF(E279="","",INDEX(Tableau1[Equipement],MATCH(1,('TABLEAU SUIVI SF6'!E279=Tableau1[Poste technique])*('TABLEAU SUIVI SF6'!G279=Tableau1[Colonne1]),0)))</f>
        <v/>
      </c>
      <c r="I279" s="469" t="str">
        <f>IF(E279="","",VLOOKUP(E279,'Extraction IP'!A$2:B$1661,2,0))</f>
        <v/>
      </c>
      <c r="J279" s="470"/>
      <c r="K279" s="471"/>
      <c r="L279" s="472"/>
    </row>
    <row r="280" spans="1:12" ht="14.45" customHeight="1" x14ac:dyDescent="0.25">
      <c r="A280" s="464"/>
      <c r="B280" s="465"/>
      <c r="C280" s="466"/>
      <c r="D280" s="466"/>
      <c r="E280" s="466"/>
      <c r="F280" s="466"/>
      <c r="G280" s="467"/>
      <c r="H280" s="468" t="str">
        <f t="array" ref="H280">IF(E280="","",INDEX(Tableau1[Equipement],MATCH(1,('TABLEAU SUIVI SF6'!E280=Tableau1[Poste technique])*('TABLEAU SUIVI SF6'!G280=Tableau1[Colonne1]),0)))</f>
        <v/>
      </c>
      <c r="I280" s="469" t="str">
        <f>IF(E280="","",VLOOKUP(E280,'Extraction IP'!A$2:B$1661,2,0))</f>
        <v/>
      </c>
      <c r="J280" s="470"/>
      <c r="K280" s="471"/>
      <c r="L280" s="472"/>
    </row>
    <row r="281" spans="1:12" ht="14.45" customHeight="1" x14ac:dyDescent="0.25">
      <c r="A281" s="464"/>
      <c r="B281" s="465"/>
      <c r="C281" s="466"/>
      <c r="D281" s="466"/>
      <c r="E281" s="466"/>
      <c r="F281" s="466"/>
      <c r="G281" s="467"/>
      <c r="H281" s="468" t="str">
        <f t="array" ref="H281">IF(E281="","",INDEX(Tableau1[Equipement],MATCH(1,('TABLEAU SUIVI SF6'!E281=Tableau1[Poste technique])*('TABLEAU SUIVI SF6'!G281=Tableau1[Colonne1]),0)))</f>
        <v/>
      </c>
      <c r="I281" s="469" t="str">
        <f>IF(E281="","",VLOOKUP(E281,'Extraction IP'!A$2:B$1661,2,0))</f>
        <v/>
      </c>
      <c r="J281" s="470"/>
      <c r="K281" s="471"/>
      <c r="L281" s="472"/>
    </row>
    <row r="282" spans="1:12" ht="14.45" customHeight="1" x14ac:dyDescent="0.25">
      <c r="A282" s="464"/>
      <c r="B282" s="465"/>
      <c r="C282" s="466"/>
      <c r="D282" s="466"/>
      <c r="E282" s="466"/>
      <c r="F282" s="466"/>
      <c r="G282" s="467"/>
      <c r="H282" s="468" t="str">
        <f t="array" ref="H282">IF(E282="","",INDEX(Tableau1[Equipement],MATCH(1,('TABLEAU SUIVI SF6'!E282=Tableau1[Poste technique])*('TABLEAU SUIVI SF6'!G282=Tableau1[Colonne1]),0)))</f>
        <v/>
      </c>
      <c r="I282" s="469" t="str">
        <f>IF(E282="","",VLOOKUP(E282,'Extraction IP'!A$2:B$1661,2,0))</f>
        <v/>
      </c>
      <c r="J282" s="470"/>
      <c r="K282" s="471"/>
      <c r="L282" s="472"/>
    </row>
    <row r="283" spans="1:12" ht="14.45" customHeight="1" x14ac:dyDescent="0.25">
      <c r="A283" s="464"/>
      <c r="B283" s="465"/>
      <c r="C283" s="466"/>
      <c r="D283" s="466"/>
      <c r="E283" s="466"/>
      <c r="F283" s="466"/>
      <c r="G283" s="467"/>
      <c r="H283" s="468" t="str">
        <f t="array" ref="H283">IF(E283="","",INDEX(Tableau1[Equipement],MATCH(1,('TABLEAU SUIVI SF6'!E283=Tableau1[Poste technique])*('TABLEAU SUIVI SF6'!G283=Tableau1[Colonne1]),0)))</f>
        <v/>
      </c>
      <c r="I283" s="469" t="str">
        <f>IF(E283="","",VLOOKUP(E283,'Extraction IP'!A$2:B$1661,2,0))</f>
        <v/>
      </c>
      <c r="J283" s="470"/>
      <c r="K283" s="471"/>
      <c r="L283" s="472"/>
    </row>
    <row r="284" spans="1:12" ht="14.45" customHeight="1" x14ac:dyDescent="0.25">
      <c r="A284" s="464"/>
      <c r="B284" s="465"/>
      <c r="C284" s="466"/>
      <c r="D284" s="466"/>
      <c r="E284" s="466"/>
      <c r="F284" s="466"/>
      <c r="G284" s="467"/>
      <c r="H284" s="468" t="str">
        <f t="array" ref="H284">IF(E284="","",INDEX(Tableau1[Equipement],MATCH(1,('TABLEAU SUIVI SF6'!E284=Tableau1[Poste technique])*('TABLEAU SUIVI SF6'!G284=Tableau1[Colonne1]),0)))</f>
        <v/>
      </c>
      <c r="I284" s="469" t="str">
        <f>IF(E284="","",VLOOKUP(E284,'Extraction IP'!A$2:B$1661,2,0))</f>
        <v/>
      </c>
      <c r="J284" s="470"/>
      <c r="K284" s="471"/>
      <c r="L284" s="472"/>
    </row>
    <row r="285" spans="1:12" ht="14.45" customHeight="1" x14ac:dyDescent="0.25">
      <c r="A285" s="464"/>
      <c r="B285" s="465"/>
      <c r="C285" s="466"/>
      <c r="D285" s="466"/>
      <c r="E285" s="466"/>
      <c r="F285" s="466"/>
      <c r="G285" s="467"/>
      <c r="H285" s="468" t="str">
        <f t="array" ref="H285">IF(E285="","",INDEX(Tableau1[Equipement],MATCH(1,('TABLEAU SUIVI SF6'!E285=Tableau1[Poste technique])*('TABLEAU SUIVI SF6'!G285=Tableau1[Colonne1]),0)))</f>
        <v/>
      </c>
      <c r="I285" s="469" t="str">
        <f>IF(E285="","",VLOOKUP(E285,'Extraction IP'!A$2:B$1661,2,0))</f>
        <v/>
      </c>
      <c r="J285" s="470"/>
      <c r="K285" s="471"/>
      <c r="L285" s="472"/>
    </row>
    <row r="286" spans="1:12" ht="14.45" customHeight="1" x14ac:dyDescent="0.25">
      <c r="A286" s="464"/>
      <c r="B286" s="465"/>
      <c r="C286" s="466"/>
      <c r="D286" s="466"/>
      <c r="E286" s="466"/>
      <c r="F286" s="466"/>
      <c r="G286" s="467"/>
      <c r="H286" s="468" t="str">
        <f t="array" ref="H286">IF(E286="","",INDEX(Tableau1[Equipement],MATCH(1,('TABLEAU SUIVI SF6'!E286=Tableau1[Poste technique])*('TABLEAU SUIVI SF6'!G286=Tableau1[Colonne1]),0)))</f>
        <v/>
      </c>
      <c r="I286" s="469" t="str">
        <f>IF(E286="","",VLOOKUP(E286,'Extraction IP'!A$2:B$1661,2,0))</f>
        <v/>
      </c>
      <c r="J286" s="470"/>
      <c r="K286" s="471"/>
      <c r="L286" s="472"/>
    </row>
    <row r="287" spans="1:12" ht="14.45" customHeight="1" x14ac:dyDescent="0.25">
      <c r="A287" s="464"/>
      <c r="B287" s="465"/>
      <c r="C287" s="466"/>
      <c r="D287" s="466"/>
      <c r="E287" s="466"/>
      <c r="F287" s="466"/>
      <c r="G287" s="467"/>
      <c r="H287" s="468" t="str">
        <f t="array" ref="H287">IF(E287="","",INDEX(Tableau1[Equipement],MATCH(1,('TABLEAU SUIVI SF6'!E287=Tableau1[Poste technique])*('TABLEAU SUIVI SF6'!G287=Tableau1[Colonne1]),0)))</f>
        <v/>
      </c>
      <c r="I287" s="469" t="str">
        <f>IF(E287="","",VLOOKUP(E287,'Extraction IP'!A$2:B$1661,2,0))</f>
        <v/>
      </c>
      <c r="J287" s="470"/>
      <c r="K287" s="471"/>
      <c r="L287" s="472"/>
    </row>
    <row r="288" spans="1:12" ht="14.45" customHeight="1" x14ac:dyDescent="0.25">
      <c r="A288" s="464"/>
      <c r="B288" s="465"/>
      <c r="C288" s="466"/>
      <c r="D288" s="466"/>
      <c r="E288" s="466"/>
      <c r="F288" s="466"/>
      <c r="G288" s="467"/>
      <c r="H288" s="468" t="str">
        <f t="array" ref="H288">IF(E288="","",INDEX(Tableau1[Equipement],MATCH(1,('TABLEAU SUIVI SF6'!E288=Tableau1[Poste technique])*('TABLEAU SUIVI SF6'!G288=Tableau1[Colonne1]),0)))</f>
        <v/>
      </c>
      <c r="I288" s="469" t="str">
        <f>IF(E288="","",VLOOKUP(E288,'Extraction IP'!A$2:B$1661,2,0))</f>
        <v/>
      </c>
      <c r="J288" s="470"/>
      <c r="K288" s="471"/>
      <c r="L288" s="472"/>
    </row>
    <row r="289" spans="1:12" ht="14.45" customHeight="1" x14ac:dyDescent="0.25">
      <c r="A289" s="464"/>
      <c r="B289" s="465"/>
      <c r="C289" s="466"/>
      <c r="D289" s="466"/>
      <c r="E289" s="466"/>
      <c r="F289" s="466"/>
      <c r="G289" s="467"/>
      <c r="H289" s="468" t="str">
        <f t="array" ref="H289">IF(E289="","",INDEX(Tableau1[Equipement],MATCH(1,('TABLEAU SUIVI SF6'!E289=Tableau1[Poste technique])*('TABLEAU SUIVI SF6'!G289=Tableau1[Colonne1]),0)))</f>
        <v/>
      </c>
      <c r="I289" s="469" t="str">
        <f>IF(E289="","",VLOOKUP(E289,'Extraction IP'!A$2:B$1661,2,0))</f>
        <v/>
      </c>
      <c r="J289" s="470"/>
      <c r="K289" s="471"/>
      <c r="L289" s="472"/>
    </row>
    <row r="290" spans="1:12" ht="14.45" customHeight="1" x14ac:dyDescent="0.25">
      <c r="A290" s="464"/>
      <c r="B290" s="465"/>
      <c r="C290" s="466"/>
      <c r="D290" s="466"/>
      <c r="E290" s="466"/>
      <c r="F290" s="466"/>
      <c r="G290" s="467"/>
      <c r="H290" s="468" t="str">
        <f t="array" ref="H290">IF(E290="","",INDEX(Tableau1[Equipement],MATCH(1,('TABLEAU SUIVI SF6'!E290=Tableau1[Poste technique])*('TABLEAU SUIVI SF6'!G290=Tableau1[Colonne1]),0)))</f>
        <v/>
      </c>
      <c r="I290" s="469" t="str">
        <f>IF(E290="","",VLOOKUP(E290,'Extraction IP'!A$2:B$1661,2,0))</f>
        <v/>
      </c>
      <c r="J290" s="470"/>
      <c r="K290" s="471"/>
      <c r="L290" s="472"/>
    </row>
    <row r="291" spans="1:12" ht="14.45" customHeight="1" x14ac:dyDescent="0.25">
      <c r="A291" s="464"/>
      <c r="B291" s="465"/>
      <c r="C291" s="466"/>
      <c r="D291" s="466"/>
      <c r="E291" s="466"/>
      <c r="F291" s="466"/>
      <c r="G291" s="467"/>
      <c r="H291" s="468" t="str">
        <f t="array" ref="H291">IF(E291="","",INDEX(Tableau1[Equipement],MATCH(1,('TABLEAU SUIVI SF6'!E291=Tableau1[Poste technique])*('TABLEAU SUIVI SF6'!G291=Tableau1[Colonne1]),0)))</f>
        <v/>
      </c>
      <c r="I291" s="469" t="str">
        <f>IF(E291="","",VLOOKUP(E291,'Extraction IP'!A$2:B$1661,2,0))</f>
        <v/>
      </c>
      <c r="J291" s="470"/>
      <c r="K291" s="471"/>
      <c r="L291" s="472"/>
    </row>
    <row r="292" spans="1:12" ht="14.45" customHeight="1" x14ac:dyDescent="0.25">
      <c r="A292" s="464"/>
      <c r="B292" s="465"/>
      <c r="C292" s="466"/>
      <c r="D292" s="466"/>
      <c r="E292" s="466"/>
      <c r="F292" s="466"/>
      <c r="G292" s="467"/>
      <c r="H292" s="468" t="str">
        <f t="array" ref="H292">IF(E292="","",INDEX(Tableau1[Equipement],MATCH(1,('TABLEAU SUIVI SF6'!E292=Tableau1[Poste technique])*('TABLEAU SUIVI SF6'!G292=Tableau1[Colonne1]),0)))</f>
        <v/>
      </c>
      <c r="I292" s="469" t="str">
        <f>IF(E292="","",VLOOKUP(E292,'Extraction IP'!A$2:B$1661,2,0))</f>
        <v/>
      </c>
      <c r="J292" s="470"/>
      <c r="K292" s="471"/>
      <c r="L292" s="472"/>
    </row>
    <row r="293" spans="1:12" ht="14.45" customHeight="1" x14ac:dyDescent="0.25">
      <c r="A293" s="464"/>
      <c r="B293" s="465"/>
      <c r="C293" s="466"/>
      <c r="D293" s="466"/>
      <c r="E293" s="466"/>
      <c r="F293" s="466"/>
      <c r="G293" s="467"/>
      <c r="H293" s="468" t="str">
        <f t="array" ref="H293">IF(E293="","",INDEX(Tableau1[Equipement],MATCH(1,('TABLEAU SUIVI SF6'!E293=Tableau1[Poste technique])*('TABLEAU SUIVI SF6'!G293=Tableau1[Colonne1]),0)))</f>
        <v/>
      </c>
      <c r="I293" s="469" t="str">
        <f>IF(E293="","",VLOOKUP(E293,'Extraction IP'!A$2:B$1661,2,0))</f>
        <v/>
      </c>
      <c r="J293" s="470"/>
      <c r="K293" s="471"/>
      <c r="L293" s="472"/>
    </row>
    <row r="294" spans="1:12" ht="14.45" customHeight="1" x14ac:dyDescent="0.25">
      <c r="A294" s="464"/>
      <c r="B294" s="465"/>
      <c r="C294" s="466"/>
      <c r="D294" s="466"/>
      <c r="E294" s="466"/>
      <c r="F294" s="466"/>
      <c r="G294" s="467"/>
      <c r="H294" s="468" t="str">
        <f t="array" ref="H294">IF(E294="","",INDEX(Tableau1[Equipement],MATCH(1,('TABLEAU SUIVI SF6'!E294=Tableau1[Poste technique])*('TABLEAU SUIVI SF6'!G294=Tableau1[Colonne1]),0)))</f>
        <v/>
      </c>
      <c r="I294" s="469" t="str">
        <f>IF(E294="","",VLOOKUP(E294,'Extraction IP'!A$2:B$1661,2,0))</f>
        <v/>
      </c>
      <c r="J294" s="470"/>
      <c r="K294" s="471"/>
      <c r="L294" s="472"/>
    </row>
    <row r="295" spans="1:12" ht="14.45" customHeight="1" x14ac:dyDescent="0.25">
      <c r="A295" s="464"/>
      <c r="B295" s="465"/>
      <c r="C295" s="466"/>
      <c r="D295" s="466"/>
      <c r="E295" s="466"/>
      <c r="F295" s="466"/>
      <c r="G295" s="467"/>
      <c r="H295" s="468" t="str">
        <f t="array" ref="H295">IF(E295="","",INDEX(Tableau1[Equipement],MATCH(1,('TABLEAU SUIVI SF6'!E295=Tableau1[Poste technique])*('TABLEAU SUIVI SF6'!G295=Tableau1[Colonne1]),0)))</f>
        <v/>
      </c>
      <c r="I295" s="469" t="str">
        <f>IF(E295="","",VLOOKUP(E295,'Extraction IP'!A$2:B$1661,2,0))</f>
        <v/>
      </c>
      <c r="J295" s="470"/>
      <c r="K295" s="471"/>
      <c r="L295" s="472"/>
    </row>
    <row r="296" spans="1:12" ht="14.45" customHeight="1" x14ac:dyDescent="0.25">
      <c r="A296" s="464"/>
      <c r="B296" s="465"/>
      <c r="C296" s="466"/>
      <c r="D296" s="466"/>
      <c r="E296" s="466"/>
      <c r="F296" s="466"/>
      <c r="G296" s="467"/>
      <c r="H296" s="468" t="str">
        <f t="array" ref="H296">IF(E296="","",INDEX(Tableau1[Equipement],MATCH(1,('TABLEAU SUIVI SF6'!E296=Tableau1[Poste technique])*('TABLEAU SUIVI SF6'!G296=Tableau1[Colonne1]),0)))</f>
        <v/>
      </c>
      <c r="I296" s="469" t="str">
        <f>IF(E296="","",VLOOKUP(E296,'Extraction IP'!A$2:B$1661,2,0))</f>
        <v/>
      </c>
      <c r="J296" s="470"/>
      <c r="K296" s="471"/>
      <c r="L296" s="472"/>
    </row>
    <row r="297" spans="1:12" ht="14.45" customHeight="1" x14ac:dyDescent="0.25">
      <c r="A297" s="464"/>
      <c r="B297" s="465"/>
      <c r="C297" s="466"/>
      <c r="D297" s="466"/>
      <c r="E297" s="466"/>
      <c r="F297" s="466"/>
      <c r="G297" s="467"/>
      <c r="H297" s="468" t="str">
        <f t="array" ref="H297">IF(E297="","",INDEX(Tableau1[Equipement],MATCH(1,('TABLEAU SUIVI SF6'!E297=Tableau1[Poste technique])*('TABLEAU SUIVI SF6'!G297=Tableau1[Colonne1]),0)))</f>
        <v/>
      </c>
      <c r="I297" s="469" t="str">
        <f>IF(E297="","",VLOOKUP(E297,'Extraction IP'!A$2:B$1661,2,0))</f>
        <v/>
      </c>
      <c r="J297" s="470"/>
      <c r="K297" s="471"/>
      <c r="L297" s="472"/>
    </row>
    <row r="298" spans="1:12" ht="14.45" customHeight="1" x14ac:dyDescent="0.25">
      <c r="A298" s="464"/>
      <c r="B298" s="465"/>
      <c r="C298" s="466"/>
      <c r="D298" s="466"/>
      <c r="E298" s="466"/>
      <c r="F298" s="466"/>
      <c r="G298" s="467"/>
      <c r="H298" s="468" t="str">
        <f t="array" ref="H298">IF(E298="","",INDEX(Tableau1[Equipement],MATCH(1,('TABLEAU SUIVI SF6'!E298=Tableau1[Poste technique])*('TABLEAU SUIVI SF6'!G298=Tableau1[Colonne1]),0)))</f>
        <v/>
      </c>
      <c r="I298" s="469" t="str">
        <f>IF(E298="","",VLOOKUP(E298,'Extraction IP'!A$2:B$1661,2,0))</f>
        <v/>
      </c>
      <c r="J298" s="470"/>
      <c r="K298" s="471"/>
      <c r="L298" s="472"/>
    </row>
    <row r="299" spans="1:12" ht="14.45" customHeight="1" x14ac:dyDescent="0.25">
      <c r="A299" s="464"/>
      <c r="B299" s="465"/>
      <c r="C299" s="466"/>
      <c r="D299" s="466"/>
      <c r="E299" s="466"/>
      <c r="F299" s="466"/>
      <c r="G299" s="467"/>
      <c r="H299" s="468" t="str">
        <f t="array" ref="H299">IF(E299="","",INDEX(Tableau1[Equipement],MATCH(1,('TABLEAU SUIVI SF6'!E299=Tableau1[Poste technique])*('TABLEAU SUIVI SF6'!G299=Tableau1[Colonne1]),0)))</f>
        <v/>
      </c>
      <c r="I299" s="469" t="str">
        <f>IF(E299="","",VLOOKUP(E299,'Extraction IP'!A$2:B$1661,2,0))</f>
        <v/>
      </c>
      <c r="J299" s="470"/>
      <c r="K299" s="471"/>
      <c r="L299" s="472"/>
    </row>
    <row r="300" spans="1:12" ht="14.45" customHeight="1" x14ac:dyDescent="0.25">
      <c r="A300" s="464"/>
      <c r="B300" s="465"/>
      <c r="C300" s="466"/>
      <c r="D300" s="466"/>
      <c r="E300" s="466"/>
      <c r="F300" s="466"/>
      <c r="G300" s="467"/>
      <c r="H300" s="468" t="str">
        <f t="array" ref="H300">IF(E300="","",INDEX(Tableau1[Equipement],MATCH(1,('TABLEAU SUIVI SF6'!E300=Tableau1[Poste technique])*('TABLEAU SUIVI SF6'!G300=Tableau1[Colonne1]),0)))</f>
        <v/>
      </c>
      <c r="I300" s="469" t="str">
        <f>IF(E300="","",VLOOKUP(E300,'Extraction IP'!A$2:B$1661,2,0))</f>
        <v/>
      </c>
      <c r="J300" s="470"/>
      <c r="K300" s="471"/>
      <c r="L300" s="472"/>
    </row>
    <row r="301" spans="1:12" ht="14.45" customHeight="1" x14ac:dyDescent="0.25">
      <c r="A301" s="464"/>
      <c r="B301" s="465"/>
      <c r="C301" s="466"/>
      <c r="D301" s="466"/>
      <c r="E301" s="466"/>
      <c r="F301" s="466"/>
      <c r="G301" s="467"/>
      <c r="H301" s="468" t="str">
        <f t="array" ref="H301">IF(E301="","",INDEX(Tableau1[Equipement],MATCH(1,('TABLEAU SUIVI SF6'!E301=Tableau1[Poste technique])*('TABLEAU SUIVI SF6'!G301=Tableau1[Colonne1]),0)))</f>
        <v/>
      </c>
      <c r="I301" s="469" t="str">
        <f>IF(E301="","",VLOOKUP(E301,'Extraction IP'!A$2:B$1661,2,0))</f>
        <v/>
      </c>
      <c r="J301" s="470"/>
      <c r="K301" s="471"/>
      <c r="L301" s="472"/>
    </row>
    <row r="302" spans="1:12" ht="14.45" customHeight="1" x14ac:dyDescent="0.25">
      <c r="A302" s="464"/>
      <c r="B302" s="465"/>
      <c r="C302" s="466"/>
      <c r="D302" s="466"/>
      <c r="E302" s="466"/>
      <c r="F302" s="466"/>
      <c r="G302" s="467"/>
      <c r="H302" s="468" t="str">
        <f t="array" ref="H302">IF(E302="","",INDEX(Tableau1[Equipement],MATCH(1,('TABLEAU SUIVI SF6'!E302=Tableau1[Poste technique])*('TABLEAU SUIVI SF6'!G302=Tableau1[Colonne1]),0)))</f>
        <v/>
      </c>
      <c r="I302" s="469" t="str">
        <f>IF(E302="","",VLOOKUP(E302,'Extraction IP'!A$2:B$1661,2,0))</f>
        <v/>
      </c>
      <c r="J302" s="470"/>
      <c r="K302" s="471"/>
      <c r="L302" s="472"/>
    </row>
    <row r="303" spans="1:12" ht="14.45" customHeight="1" x14ac:dyDescent="0.25">
      <c r="A303" s="464"/>
      <c r="B303" s="465"/>
      <c r="C303" s="466"/>
      <c r="D303" s="466"/>
      <c r="E303" s="466"/>
      <c r="F303" s="466"/>
      <c r="G303" s="467"/>
      <c r="H303" s="468" t="str">
        <f t="array" ref="H303">IF(E303="","",INDEX(Tableau1[Equipement],MATCH(1,('TABLEAU SUIVI SF6'!E303=Tableau1[Poste technique])*('TABLEAU SUIVI SF6'!G303=Tableau1[Colonne1]),0)))</f>
        <v/>
      </c>
      <c r="I303" s="469" t="str">
        <f>IF(E303="","",VLOOKUP(E303,'Extraction IP'!A$2:B$1661,2,0))</f>
        <v/>
      </c>
      <c r="J303" s="470"/>
      <c r="K303" s="471"/>
      <c r="L303" s="472"/>
    </row>
    <row r="304" spans="1:12" ht="14.45" customHeight="1" x14ac:dyDescent="0.25">
      <c r="A304" s="464"/>
      <c r="B304" s="465"/>
      <c r="C304" s="466"/>
      <c r="D304" s="466"/>
      <c r="E304" s="466"/>
      <c r="F304" s="466"/>
      <c r="G304" s="467"/>
      <c r="H304" s="468" t="str">
        <f t="array" ref="H304">IF(E304="","",INDEX(Tableau1[Equipement],MATCH(1,('TABLEAU SUIVI SF6'!E304=Tableau1[Poste technique])*('TABLEAU SUIVI SF6'!G304=Tableau1[Colonne1]),0)))</f>
        <v/>
      </c>
      <c r="I304" s="469" t="str">
        <f>IF(E304="","",VLOOKUP(E304,'Extraction IP'!A$2:B$1661,2,0))</f>
        <v/>
      </c>
      <c r="J304" s="470"/>
      <c r="K304" s="471"/>
      <c r="L304" s="472"/>
    </row>
    <row r="305" spans="1:12" ht="14.45" customHeight="1" x14ac:dyDescent="0.25">
      <c r="A305" s="464"/>
      <c r="B305" s="465"/>
      <c r="C305" s="466"/>
      <c r="D305" s="466"/>
      <c r="E305" s="466"/>
      <c r="F305" s="466"/>
      <c r="G305" s="467"/>
      <c r="H305" s="468" t="str">
        <f t="array" ref="H305">IF(E305="","",INDEX(Tableau1[Equipement],MATCH(1,('TABLEAU SUIVI SF6'!E305=Tableau1[Poste technique])*('TABLEAU SUIVI SF6'!G305=Tableau1[Colonne1]),0)))</f>
        <v/>
      </c>
      <c r="I305" s="469" t="str">
        <f>IF(E305="","",VLOOKUP(E305,'Extraction IP'!A$2:B$1661,2,0))</f>
        <v/>
      </c>
      <c r="J305" s="470"/>
      <c r="K305" s="471"/>
      <c r="L305" s="472"/>
    </row>
    <row r="306" spans="1:12" ht="14.45" customHeight="1" x14ac:dyDescent="0.25">
      <c r="A306" s="464"/>
      <c r="B306" s="465"/>
      <c r="C306" s="466"/>
      <c r="D306" s="466"/>
      <c r="E306" s="466"/>
      <c r="F306" s="466"/>
      <c r="G306" s="467"/>
      <c r="H306" s="468" t="str">
        <f t="array" ref="H306">IF(E306="","",INDEX(Tableau1[Equipement],MATCH(1,('TABLEAU SUIVI SF6'!E306=Tableau1[Poste technique])*('TABLEAU SUIVI SF6'!G306=Tableau1[Colonne1]),0)))</f>
        <v/>
      </c>
      <c r="I306" s="469" t="str">
        <f>IF(E306="","",VLOOKUP(E306,'Extraction IP'!A$2:B$1661,2,0))</f>
        <v/>
      </c>
      <c r="J306" s="470"/>
      <c r="K306" s="471"/>
      <c r="L306" s="472"/>
    </row>
    <row r="307" spans="1:12" ht="14.45" customHeight="1" x14ac:dyDescent="0.25">
      <c r="A307" s="464"/>
      <c r="B307" s="465"/>
      <c r="C307" s="466"/>
      <c r="D307" s="466"/>
      <c r="E307" s="466"/>
      <c r="F307" s="466"/>
      <c r="G307" s="467"/>
      <c r="H307" s="468" t="str">
        <f t="array" ref="H307">IF(E307="","",INDEX(Tableau1[Equipement],MATCH(1,('TABLEAU SUIVI SF6'!E307=Tableau1[Poste technique])*('TABLEAU SUIVI SF6'!G307=Tableau1[Colonne1]),0)))</f>
        <v/>
      </c>
      <c r="I307" s="469" t="str">
        <f>IF(E307="","",VLOOKUP(E307,'Extraction IP'!A$2:B$1661,2,0))</f>
        <v/>
      </c>
      <c r="J307" s="470"/>
      <c r="K307" s="471"/>
      <c r="L307" s="472"/>
    </row>
    <row r="308" spans="1:12" ht="14.45" customHeight="1" x14ac:dyDescent="0.25">
      <c r="A308" s="464"/>
      <c r="B308" s="465"/>
      <c r="C308" s="466"/>
      <c r="D308" s="466"/>
      <c r="E308" s="466"/>
      <c r="F308" s="466"/>
      <c r="G308" s="467"/>
      <c r="H308" s="468" t="str">
        <f t="array" ref="H308">IF(E308="","",INDEX(Tableau1[Equipement],MATCH(1,('TABLEAU SUIVI SF6'!E308=Tableau1[Poste technique])*('TABLEAU SUIVI SF6'!G308=Tableau1[Colonne1]),0)))</f>
        <v/>
      </c>
      <c r="I308" s="469" t="str">
        <f>IF(E308="","",VLOOKUP(E308,'Extraction IP'!A$2:B$1661,2,0))</f>
        <v/>
      </c>
      <c r="J308" s="470"/>
      <c r="K308" s="471"/>
      <c r="L308" s="472"/>
    </row>
    <row r="309" spans="1:12" ht="14.45" customHeight="1" x14ac:dyDescent="0.25">
      <c r="A309" s="464"/>
      <c r="B309" s="465"/>
      <c r="C309" s="466"/>
      <c r="D309" s="466"/>
      <c r="E309" s="466"/>
      <c r="F309" s="466"/>
      <c r="G309" s="467"/>
      <c r="H309" s="468" t="str">
        <f t="array" ref="H309">IF(E309="","",INDEX(Tableau1[Equipement],MATCH(1,('TABLEAU SUIVI SF6'!E309=Tableau1[Poste technique])*('TABLEAU SUIVI SF6'!G309=Tableau1[Colonne1]),0)))</f>
        <v/>
      </c>
      <c r="I309" s="469" t="str">
        <f>IF(E309="","",VLOOKUP(E309,'Extraction IP'!A$2:B$1661,2,0))</f>
        <v/>
      </c>
      <c r="J309" s="470"/>
      <c r="K309" s="471"/>
      <c r="L309" s="472"/>
    </row>
    <row r="310" spans="1:12" ht="14.45" customHeight="1" x14ac:dyDescent="0.25">
      <c r="A310" s="464"/>
      <c r="B310" s="465"/>
      <c r="C310" s="466"/>
      <c r="D310" s="466"/>
      <c r="E310" s="466"/>
      <c r="F310" s="466"/>
      <c r="G310" s="467"/>
      <c r="H310" s="468" t="str">
        <f t="array" ref="H310">IF(E310="","",INDEX(Tableau1[Equipement],MATCH(1,('TABLEAU SUIVI SF6'!E310=Tableau1[Poste technique])*('TABLEAU SUIVI SF6'!G310=Tableau1[Colonne1]),0)))</f>
        <v/>
      </c>
      <c r="I310" s="469" t="str">
        <f>IF(E310="","",VLOOKUP(E310,'Extraction IP'!A$2:B$1661,2,0))</f>
        <v/>
      </c>
      <c r="J310" s="470"/>
      <c r="K310" s="471"/>
      <c r="L310" s="472"/>
    </row>
    <row r="311" spans="1:12" ht="14.45" customHeight="1" x14ac:dyDescent="0.25">
      <c r="A311" s="464"/>
      <c r="B311" s="465"/>
      <c r="C311" s="466"/>
      <c r="D311" s="466"/>
      <c r="E311" s="466"/>
      <c r="F311" s="466"/>
      <c r="G311" s="467"/>
      <c r="H311" s="468" t="str">
        <f t="array" ref="H311">IF(E311="","",INDEX(Tableau1[Equipement],MATCH(1,('TABLEAU SUIVI SF6'!E311=Tableau1[Poste technique])*('TABLEAU SUIVI SF6'!G311=Tableau1[Colonne1]),0)))</f>
        <v/>
      </c>
      <c r="I311" s="469" t="str">
        <f>IF(E311="","",VLOOKUP(E311,'Extraction IP'!A$2:B$1661,2,0))</f>
        <v/>
      </c>
      <c r="J311" s="470"/>
      <c r="K311" s="471"/>
      <c r="L311" s="472"/>
    </row>
    <row r="312" spans="1:12" ht="14.45" customHeight="1" x14ac:dyDescent="0.25">
      <c r="A312" s="464"/>
      <c r="B312" s="465"/>
      <c r="C312" s="466"/>
      <c r="D312" s="466"/>
      <c r="E312" s="466"/>
      <c r="F312" s="466"/>
      <c r="G312" s="467"/>
      <c r="H312" s="468" t="str">
        <f t="array" ref="H312">IF(E312="","",INDEX(Tableau1[Equipement],MATCH(1,('TABLEAU SUIVI SF6'!E312=Tableau1[Poste technique])*('TABLEAU SUIVI SF6'!G312=Tableau1[Colonne1]),0)))</f>
        <v/>
      </c>
      <c r="I312" s="469" t="str">
        <f>IF(E312="","",VLOOKUP(E312,'Extraction IP'!A$2:B$1661,2,0))</f>
        <v/>
      </c>
      <c r="J312" s="470"/>
      <c r="K312" s="471"/>
      <c r="L312" s="472"/>
    </row>
    <row r="313" spans="1:12" ht="14.45" customHeight="1" x14ac:dyDescent="0.25">
      <c r="A313" s="464"/>
      <c r="B313" s="465"/>
      <c r="C313" s="466"/>
      <c r="D313" s="466"/>
      <c r="E313" s="466"/>
      <c r="F313" s="466"/>
      <c r="G313" s="467"/>
      <c r="H313" s="468" t="str">
        <f t="array" ref="H313">IF(E313="","",INDEX(Tableau1[Equipement],MATCH(1,('TABLEAU SUIVI SF6'!E313=Tableau1[Poste technique])*('TABLEAU SUIVI SF6'!G313=Tableau1[Colonne1]),0)))</f>
        <v/>
      </c>
      <c r="I313" s="469" t="str">
        <f>IF(E313="","",VLOOKUP(E313,'Extraction IP'!A$2:B$1661,2,0))</f>
        <v/>
      </c>
      <c r="J313" s="470"/>
      <c r="K313" s="471"/>
      <c r="L313" s="472"/>
    </row>
    <row r="314" spans="1:12" ht="14.45" customHeight="1" x14ac:dyDescent="0.25">
      <c r="A314" s="464"/>
      <c r="B314" s="465"/>
      <c r="C314" s="466"/>
      <c r="D314" s="466"/>
      <c r="E314" s="466"/>
      <c r="F314" s="466"/>
      <c r="G314" s="467"/>
      <c r="H314" s="468" t="str">
        <f t="array" ref="H314">IF(E314="","",INDEX(Tableau1[Equipement],MATCH(1,('TABLEAU SUIVI SF6'!E314=Tableau1[Poste technique])*('TABLEAU SUIVI SF6'!G314=Tableau1[Colonne1]),0)))</f>
        <v/>
      </c>
      <c r="I314" s="469" t="str">
        <f>IF(E314="","",VLOOKUP(E314,'Extraction IP'!A$2:B$1661,2,0))</f>
        <v/>
      </c>
      <c r="J314" s="470"/>
      <c r="K314" s="471"/>
      <c r="L314" s="472"/>
    </row>
    <row r="315" spans="1:12" ht="14.45" customHeight="1" x14ac:dyDescent="0.25">
      <c r="A315" s="464"/>
      <c r="B315" s="465"/>
      <c r="C315" s="466"/>
      <c r="D315" s="466"/>
      <c r="E315" s="466"/>
      <c r="F315" s="466"/>
      <c r="G315" s="467"/>
      <c r="H315" s="468" t="str">
        <f t="array" ref="H315">IF(E315="","",INDEX(Tableau1[Equipement],MATCH(1,('TABLEAU SUIVI SF6'!E315=Tableau1[Poste technique])*('TABLEAU SUIVI SF6'!G315=Tableau1[Colonne1]),0)))</f>
        <v/>
      </c>
      <c r="I315" s="469" t="str">
        <f>IF(E315="","",VLOOKUP(E315,'Extraction IP'!A$2:B$1661,2,0))</f>
        <v/>
      </c>
      <c r="J315" s="470"/>
      <c r="K315" s="471"/>
      <c r="L315" s="472"/>
    </row>
    <row r="316" spans="1:12" ht="14.45" customHeight="1" x14ac:dyDescent="0.25">
      <c r="A316" s="464"/>
      <c r="B316" s="465"/>
      <c r="C316" s="466"/>
      <c r="D316" s="466"/>
      <c r="E316" s="466"/>
      <c r="F316" s="466"/>
      <c r="G316" s="467"/>
      <c r="H316" s="468" t="str">
        <f t="array" ref="H316">IF(E316="","",INDEX(Tableau1[Equipement],MATCH(1,('TABLEAU SUIVI SF6'!E316=Tableau1[Poste technique])*('TABLEAU SUIVI SF6'!G316=Tableau1[Colonne1]),0)))</f>
        <v/>
      </c>
      <c r="I316" s="469" t="str">
        <f>IF(E316="","",VLOOKUP(E316,'Extraction IP'!A$2:B$1661,2,0))</f>
        <v/>
      </c>
      <c r="J316" s="470"/>
      <c r="K316" s="471"/>
      <c r="L316" s="472"/>
    </row>
    <row r="317" spans="1:12" ht="14.45" customHeight="1" x14ac:dyDescent="0.25">
      <c r="A317" s="464"/>
      <c r="B317" s="465"/>
      <c r="C317" s="466"/>
      <c r="D317" s="466"/>
      <c r="E317" s="466"/>
      <c r="F317" s="466"/>
      <c r="G317" s="467"/>
      <c r="H317" s="468" t="str">
        <f t="array" ref="H317">IF(E317="","",INDEX(Tableau1[Equipement],MATCH(1,('TABLEAU SUIVI SF6'!E317=Tableau1[Poste technique])*('TABLEAU SUIVI SF6'!G317=Tableau1[Colonne1]),0)))</f>
        <v/>
      </c>
      <c r="I317" s="469" t="str">
        <f>IF(E317="","",VLOOKUP(E317,'Extraction IP'!A$2:B$1661,2,0))</f>
        <v/>
      </c>
      <c r="J317" s="470"/>
      <c r="K317" s="471"/>
      <c r="L317" s="472"/>
    </row>
    <row r="318" spans="1:12" ht="14.45" customHeight="1" x14ac:dyDescent="0.25">
      <c r="A318" s="464"/>
      <c r="B318" s="465"/>
      <c r="C318" s="466"/>
      <c r="D318" s="466"/>
      <c r="E318" s="466"/>
      <c r="F318" s="466"/>
      <c r="G318" s="467"/>
      <c r="H318" s="468" t="str">
        <f t="array" ref="H318">IF(E318="","",INDEX(Tableau1[Equipement],MATCH(1,('TABLEAU SUIVI SF6'!E318=Tableau1[Poste technique])*('TABLEAU SUIVI SF6'!G318=Tableau1[Colonne1]),0)))</f>
        <v/>
      </c>
      <c r="I318" s="469" t="str">
        <f>IF(E318="","",VLOOKUP(E318,'Extraction IP'!A$2:B$1661,2,0))</f>
        <v/>
      </c>
      <c r="J318" s="470"/>
      <c r="K318" s="471"/>
      <c r="L318" s="472"/>
    </row>
    <row r="319" spans="1:12" ht="14.45" customHeight="1" x14ac:dyDescent="0.25">
      <c r="A319" s="464"/>
      <c r="B319" s="465"/>
      <c r="C319" s="466"/>
      <c r="D319" s="466"/>
      <c r="E319" s="466"/>
      <c r="F319" s="466"/>
      <c r="G319" s="467"/>
      <c r="H319" s="468" t="str">
        <f t="array" ref="H319">IF(E319="","",INDEX(Tableau1[Equipement],MATCH(1,('TABLEAU SUIVI SF6'!E319=Tableau1[Poste technique])*('TABLEAU SUIVI SF6'!G319=Tableau1[Colonne1]),0)))</f>
        <v/>
      </c>
      <c r="I319" s="469" t="str">
        <f>IF(E319="","",VLOOKUP(E319,'Extraction IP'!A$2:B$1661,2,0))</f>
        <v/>
      </c>
      <c r="J319" s="470"/>
      <c r="K319" s="471"/>
      <c r="L319" s="472"/>
    </row>
    <row r="320" spans="1:12" ht="14.45" customHeight="1" x14ac:dyDescent="0.25">
      <c r="A320" s="464"/>
      <c r="B320" s="465"/>
      <c r="C320" s="466"/>
      <c r="D320" s="466"/>
      <c r="E320" s="466"/>
      <c r="F320" s="466"/>
      <c r="G320" s="467"/>
      <c r="H320" s="468" t="str">
        <f t="array" ref="H320">IF(E320="","",INDEX(Tableau1[Equipement],MATCH(1,('TABLEAU SUIVI SF6'!E320=Tableau1[Poste technique])*('TABLEAU SUIVI SF6'!G320=Tableau1[Colonne1]),0)))</f>
        <v/>
      </c>
      <c r="I320" s="469" t="str">
        <f>IF(E320="","",VLOOKUP(E320,'Extraction IP'!A$2:B$1661,2,0))</f>
        <v/>
      </c>
      <c r="J320" s="470"/>
      <c r="K320" s="471"/>
      <c r="L320" s="472"/>
    </row>
    <row r="321" spans="1:12" ht="14.45" customHeight="1" x14ac:dyDescent="0.25">
      <c r="A321" s="464"/>
      <c r="B321" s="465"/>
      <c r="C321" s="466"/>
      <c r="D321" s="466"/>
      <c r="E321" s="466"/>
      <c r="F321" s="466"/>
      <c r="G321" s="467"/>
      <c r="H321" s="468" t="str">
        <f t="array" ref="H321">IF(E321="","",INDEX(Tableau1[Equipement],MATCH(1,('TABLEAU SUIVI SF6'!E321=Tableau1[Poste technique])*('TABLEAU SUIVI SF6'!G321=Tableau1[Colonne1]),0)))</f>
        <v/>
      </c>
      <c r="I321" s="469" t="str">
        <f>IF(E321="","",VLOOKUP(E321,'Extraction IP'!A$2:B$1661,2,0))</f>
        <v/>
      </c>
      <c r="J321" s="470"/>
      <c r="K321" s="471"/>
      <c r="L321" s="472"/>
    </row>
    <row r="322" spans="1:12" ht="14.45" customHeight="1" x14ac:dyDescent="0.25">
      <c r="A322" s="464"/>
      <c r="B322" s="465"/>
      <c r="C322" s="466"/>
      <c r="D322" s="466"/>
      <c r="E322" s="466"/>
      <c r="F322" s="466"/>
      <c r="G322" s="467"/>
      <c r="H322" s="468" t="str">
        <f t="array" ref="H322">IF(E322="","",INDEX(Tableau1[Equipement],MATCH(1,('TABLEAU SUIVI SF6'!E322=Tableau1[Poste technique])*('TABLEAU SUIVI SF6'!G322=Tableau1[Colonne1]),0)))</f>
        <v/>
      </c>
      <c r="I322" s="469" t="str">
        <f>IF(E322="","",VLOOKUP(E322,'Extraction IP'!A$2:B$1661,2,0))</f>
        <v/>
      </c>
      <c r="J322" s="470"/>
      <c r="K322" s="471"/>
      <c r="L322" s="472"/>
    </row>
    <row r="323" spans="1:12" ht="14.45" customHeight="1" x14ac:dyDescent="0.25">
      <c r="A323" s="464"/>
      <c r="B323" s="465"/>
      <c r="C323" s="466"/>
      <c r="D323" s="466"/>
      <c r="E323" s="466"/>
      <c r="F323" s="466"/>
      <c r="G323" s="467"/>
      <c r="H323" s="468" t="str">
        <f t="array" ref="H323">IF(E323="","",INDEX(Tableau1[Equipement],MATCH(1,('TABLEAU SUIVI SF6'!E323=Tableau1[Poste technique])*('TABLEAU SUIVI SF6'!G323=Tableau1[Colonne1]),0)))</f>
        <v/>
      </c>
      <c r="I323" s="469" t="str">
        <f>IF(E323="","",VLOOKUP(E323,'Extraction IP'!A$2:B$1661,2,0))</f>
        <v/>
      </c>
      <c r="J323" s="470"/>
      <c r="K323" s="471"/>
      <c r="L323" s="472"/>
    </row>
    <row r="324" spans="1:12" ht="14.45" customHeight="1" x14ac:dyDescent="0.25">
      <c r="A324" s="464"/>
      <c r="B324" s="465"/>
      <c r="C324" s="466"/>
      <c r="D324" s="466"/>
      <c r="E324" s="466"/>
      <c r="F324" s="466"/>
      <c r="G324" s="467"/>
      <c r="H324" s="468" t="str">
        <f t="array" ref="H324">IF(E324="","",INDEX(Tableau1[Equipement],MATCH(1,('TABLEAU SUIVI SF6'!E324=Tableau1[Poste technique])*('TABLEAU SUIVI SF6'!G324=Tableau1[Colonne1]),0)))</f>
        <v/>
      </c>
      <c r="I324" s="469" t="str">
        <f>IF(E324="","",VLOOKUP(E324,'Extraction IP'!A$2:B$1661,2,0))</f>
        <v/>
      </c>
      <c r="J324" s="470"/>
      <c r="K324" s="471"/>
      <c r="L324" s="472"/>
    </row>
    <row r="325" spans="1:12" ht="14.45" customHeight="1" x14ac:dyDescent="0.25">
      <c r="A325" s="464"/>
      <c r="B325" s="465"/>
      <c r="C325" s="466"/>
      <c r="D325" s="466"/>
      <c r="E325" s="466"/>
      <c r="F325" s="466"/>
      <c r="G325" s="467"/>
      <c r="H325" s="468" t="str">
        <f t="array" ref="H325">IF(E325="","",INDEX(Tableau1[Equipement],MATCH(1,('TABLEAU SUIVI SF6'!E325=Tableau1[Poste technique])*('TABLEAU SUIVI SF6'!G325=Tableau1[Colonne1]),0)))</f>
        <v/>
      </c>
      <c r="I325" s="469" t="str">
        <f>IF(E325="","",VLOOKUP(E325,'Extraction IP'!A$2:B$1661,2,0))</f>
        <v/>
      </c>
      <c r="J325" s="470"/>
      <c r="K325" s="471"/>
      <c r="L325" s="472"/>
    </row>
    <row r="326" spans="1:12" ht="14.45" customHeight="1" x14ac:dyDescent="0.25">
      <c r="A326" s="464"/>
      <c r="B326" s="465"/>
      <c r="C326" s="466"/>
      <c r="D326" s="466"/>
      <c r="E326" s="466"/>
      <c r="F326" s="466"/>
      <c r="G326" s="467"/>
      <c r="H326" s="468" t="str">
        <f t="array" ref="H326">IF(E326="","",INDEX(Tableau1[Equipement],MATCH(1,('TABLEAU SUIVI SF6'!E326=Tableau1[Poste technique])*('TABLEAU SUIVI SF6'!G326=Tableau1[Colonne1]),0)))</f>
        <v/>
      </c>
      <c r="I326" s="469" t="str">
        <f>IF(E326="","",VLOOKUP(E326,'Extraction IP'!A$2:B$1661,2,0))</f>
        <v/>
      </c>
      <c r="J326" s="470"/>
      <c r="K326" s="471"/>
      <c r="L326" s="472"/>
    </row>
    <row r="327" spans="1:12" ht="14.45" customHeight="1" x14ac:dyDescent="0.25">
      <c r="A327" s="464"/>
      <c r="B327" s="465"/>
      <c r="C327" s="466"/>
      <c r="D327" s="466"/>
      <c r="E327" s="466"/>
      <c r="F327" s="466"/>
      <c r="G327" s="467"/>
      <c r="H327" s="468" t="str">
        <f t="array" ref="H327">IF(E327="","",INDEX(Tableau1[Equipement],MATCH(1,('TABLEAU SUIVI SF6'!E327=Tableau1[Poste technique])*('TABLEAU SUIVI SF6'!G327=Tableau1[Colonne1]),0)))</f>
        <v/>
      </c>
      <c r="I327" s="469" t="str">
        <f>IF(E327="","",VLOOKUP(E327,'Extraction IP'!A$2:B$1661,2,0))</f>
        <v/>
      </c>
      <c r="J327" s="470"/>
      <c r="K327" s="471"/>
      <c r="L327" s="472"/>
    </row>
    <row r="328" spans="1:12" ht="14.45" customHeight="1" x14ac:dyDescent="0.25">
      <c r="A328" s="464"/>
      <c r="B328" s="465"/>
      <c r="C328" s="466"/>
      <c r="D328" s="466"/>
      <c r="E328" s="466"/>
      <c r="F328" s="466"/>
      <c r="G328" s="467"/>
      <c r="H328" s="468" t="str">
        <f t="array" ref="H328">IF(E328="","",INDEX(Tableau1[Equipement],MATCH(1,('TABLEAU SUIVI SF6'!E328=Tableau1[Poste technique])*('TABLEAU SUIVI SF6'!G328=Tableau1[Colonne1]),0)))</f>
        <v/>
      </c>
      <c r="I328" s="469" t="str">
        <f>IF(E328="","",VLOOKUP(E328,'Extraction IP'!A$2:B$1661,2,0))</f>
        <v/>
      </c>
      <c r="J328" s="470"/>
      <c r="K328" s="471"/>
      <c r="L328" s="472"/>
    </row>
    <row r="329" spans="1:12" ht="14.45" customHeight="1" x14ac:dyDescent="0.25">
      <c r="A329" s="464"/>
      <c r="B329" s="465"/>
      <c r="C329" s="466"/>
      <c r="D329" s="466"/>
      <c r="E329" s="466"/>
      <c r="F329" s="466"/>
      <c r="G329" s="467"/>
      <c r="H329" s="468" t="str">
        <f t="array" ref="H329">IF(E329="","",INDEX(Tableau1[Equipement],MATCH(1,('TABLEAU SUIVI SF6'!E329=Tableau1[Poste technique])*('TABLEAU SUIVI SF6'!G329=Tableau1[Colonne1]),0)))</f>
        <v/>
      </c>
      <c r="I329" s="469" t="str">
        <f>IF(E329="","",VLOOKUP(E329,'Extraction IP'!A$2:B$1661,2,0))</f>
        <v/>
      </c>
      <c r="J329" s="470"/>
      <c r="K329" s="471"/>
      <c r="L329" s="472"/>
    </row>
    <row r="330" spans="1:12" ht="14.45" customHeight="1" x14ac:dyDescent="0.25">
      <c r="A330" s="464"/>
      <c r="B330" s="465"/>
      <c r="C330" s="466"/>
      <c r="D330" s="466"/>
      <c r="E330" s="466"/>
      <c r="F330" s="466"/>
      <c r="G330" s="467"/>
      <c r="H330" s="468" t="str">
        <f t="array" ref="H330">IF(E330="","",INDEX(Tableau1[Equipement],MATCH(1,('TABLEAU SUIVI SF6'!E330=Tableau1[Poste technique])*('TABLEAU SUIVI SF6'!G330=Tableau1[Colonne1]),0)))</f>
        <v/>
      </c>
      <c r="I330" s="469" t="str">
        <f>IF(E330="","",VLOOKUP(E330,'Extraction IP'!A$2:B$1661,2,0))</f>
        <v/>
      </c>
      <c r="J330" s="470"/>
      <c r="K330" s="471"/>
      <c r="L330" s="472"/>
    </row>
    <row r="331" spans="1:12" ht="14.45" customHeight="1" x14ac:dyDescent="0.25">
      <c r="A331" s="464"/>
      <c r="B331" s="465"/>
      <c r="C331" s="466"/>
      <c r="D331" s="466"/>
      <c r="E331" s="466"/>
      <c r="F331" s="466"/>
      <c r="G331" s="467"/>
      <c r="H331" s="468" t="str">
        <f t="array" ref="H331">IF(E331="","",INDEX(Tableau1[Equipement],MATCH(1,('TABLEAU SUIVI SF6'!E331=Tableau1[Poste technique])*('TABLEAU SUIVI SF6'!G331=Tableau1[Colonne1]),0)))</f>
        <v/>
      </c>
      <c r="I331" s="469" t="str">
        <f>IF(E331="","",VLOOKUP(E331,'Extraction IP'!A$2:B$1661,2,0))</f>
        <v/>
      </c>
      <c r="J331" s="470"/>
      <c r="K331" s="471"/>
      <c r="L331" s="472"/>
    </row>
    <row r="332" spans="1:12" ht="14.45" customHeight="1" x14ac:dyDescent="0.25">
      <c r="A332" s="464"/>
      <c r="B332" s="465"/>
      <c r="C332" s="466"/>
      <c r="D332" s="466"/>
      <c r="E332" s="466"/>
      <c r="F332" s="466"/>
      <c r="G332" s="467"/>
      <c r="H332" s="468" t="str">
        <f t="array" ref="H332">IF(E332="","",INDEX(Tableau1[Equipement],MATCH(1,('TABLEAU SUIVI SF6'!E332=Tableau1[Poste technique])*('TABLEAU SUIVI SF6'!G332=Tableau1[Colonne1]),0)))</f>
        <v/>
      </c>
      <c r="I332" s="469" t="str">
        <f>IF(E332="","",VLOOKUP(E332,'Extraction IP'!A$2:B$1661,2,0))</f>
        <v/>
      </c>
      <c r="J332" s="470"/>
      <c r="K332" s="471"/>
      <c r="L332" s="472"/>
    </row>
    <row r="333" spans="1:12" ht="14.45" customHeight="1" x14ac:dyDescent="0.25">
      <c r="A333" s="464"/>
      <c r="B333" s="465"/>
      <c r="C333" s="466"/>
      <c r="D333" s="466"/>
      <c r="E333" s="466"/>
      <c r="F333" s="466"/>
      <c r="G333" s="467"/>
      <c r="H333" s="468" t="str">
        <f t="array" ref="H333">IF(E333="","",INDEX(Tableau1[Equipement],MATCH(1,('TABLEAU SUIVI SF6'!E333=Tableau1[Poste technique])*('TABLEAU SUIVI SF6'!G333=Tableau1[Colonne1]),0)))</f>
        <v/>
      </c>
      <c r="I333" s="469" t="str">
        <f>IF(E333="","",VLOOKUP(E333,'Extraction IP'!A$2:B$1661,2,0))</f>
        <v/>
      </c>
      <c r="J333" s="470"/>
      <c r="K333" s="471"/>
      <c r="L333" s="472"/>
    </row>
    <row r="334" spans="1:12" ht="14.45" customHeight="1" x14ac:dyDescent="0.25">
      <c r="A334" s="464"/>
      <c r="B334" s="465"/>
      <c r="C334" s="466"/>
      <c r="D334" s="466"/>
      <c r="E334" s="466"/>
      <c r="F334" s="466"/>
      <c r="G334" s="467"/>
      <c r="H334" s="468" t="str">
        <f t="array" ref="H334">IF(E334="","",INDEX(Tableau1[Equipement],MATCH(1,('TABLEAU SUIVI SF6'!E334=Tableau1[Poste technique])*('TABLEAU SUIVI SF6'!G334=Tableau1[Colonne1]),0)))</f>
        <v/>
      </c>
      <c r="I334" s="469" t="str">
        <f>IF(E334="","",VLOOKUP(E334,'Extraction IP'!A$2:B$1661,2,0))</f>
        <v/>
      </c>
      <c r="J334" s="470"/>
      <c r="K334" s="471"/>
      <c r="L334" s="472"/>
    </row>
    <row r="335" spans="1:12" ht="14.45" customHeight="1" x14ac:dyDescent="0.25">
      <c r="A335" s="464"/>
      <c r="B335" s="465"/>
      <c r="C335" s="466"/>
      <c r="D335" s="466"/>
      <c r="E335" s="466"/>
      <c r="F335" s="466"/>
      <c r="G335" s="467"/>
      <c r="H335" s="468" t="str">
        <f t="array" ref="H335">IF(E335="","",INDEX(Tableau1[Equipement],MATCH(1,('TABLEAU SUIVI SF6'!E335=Tableau1[Poste technique])*('TABLEAU SUIVI SF6'!G335=Tableau1[Colonne1]),0)))</f>
        <v/>
      </c>
      <c r="I335" s="469" t="str">
        <f>IF(E335="","",VLOOKUP(E335,'Extraction IP'!A$2:B$1661,2,0))</f>
        <v/>
      </c>
      <c r="J335" s="470"/>
      <c r="K335" s="471"/>
      <c r="L335" s="472"/>
    </row>
    <row r="336" spans="1:12" ht="14.45" customHeight="1" x14ac:dyDescent="0.25">
      <c r="A336" s="464"/>
      <c r="B336" s="465"/>
      <c r="C336" s="466"/>
      <c r="D336" s="466"/>
      <c r="E336" s="466"/>
      <c r="F336" s="466"/>
      <c r="G336" s="467"/>
      <c r="H336" s="468" t="str">
        <f t="array" ref="H336">IF(E336="","",INDEX(Tableau1[Equipement],MATCH(1,('TABLEAU SUIVI SF6'!E336=Tableau1[Poste technique])*('TABLEAU SUIVI SF6'!G336=Tableau1[Colonne1]),0)))</f>
        <v/>
      </c>
      <c r="I336" s="469" t="str">
        <f>IF(E336="","",VLOOKUP(E336,'Extraction IP'!A$2:B$1661,2,0))</f>
        <v/>
      </c>
      <c r="J336" s="470"/>
      <c r="K336" s="471"/>
      <c r="L336" s="472"/>
    </row>
    <row r="337" spans="1:12" ht="14.45" customHeight="1" x14ac:dyDescent="0.25">
      <c r="A337" s="464"/>
      <c r="B337" s="465"/>
      <c r="C337" s="466"/>
      <c r="D337" s="466"/>
      <c r="E337" s="466"/>
      <c r="F337" s="466"/>
      <c r="G337" s="467"/>
      <c r="H337" s="468" t="str">
        <f t="array" ref="H337">IF(E337="","",INDEX(Tableau1[Equipement],MATCH(1,('TABLEAU SUIVI SF6'!E337=Tableau1[Poste technique])*('TABLEAU SUIVI SF6'!G337=Tableau1[Colonne1]),0)))</f>
        <v/>
      </c>
      <c r="I337" s="469" t="str">
        <f>IF(E337="","",VLOOKUP(E337,'Extraction IP'!A$2:B$1661,2,0))</f>
        <v/>
      </c>
      <c r="J337" s="470"/>
      <c r="K337" s="471"/>
      <c r="L337" s="472"/>
    </row>
    <row r="338" spans="1:12" ht="14.45" customHeight="1" x14ac:dyDescent="0.25">
      <c r="A338" s="464"/>
      <c r="B338" s="465"/>
      <c r="C338" s="466"/>
      <c r="D338" s="466"/>
      <c r="E338" s="466"/>
      <c r="F338" s="466"/>
      <c r="G338" s="467"/>
      <c r="H338" s="468" t="str">
        <f t="array" ref="H338">IF(E338="","",INDEX(Tableau1[Equipement],MATCH(1,('TABLEAU SUIVI SF6'!E338=Tableau1[Poste technique])*('TABLEAU SUIVI SF6'!G338=Tableau1[Colonne1]),0)))</f>
        <v/>
      </c>
      <c r="I338" s="469" t="str">
        <f>IF(E338="","",VLOOKUP(E338,'Extraction IP'!A$2:B$1661,2,0))</f>
        <v/>
      </c>
      <c r="J338" s="470"/>
      <c r="K338" s="471"/>
      <c r="L338" s="472"/>
    </row>
    <row r="339" spans="1:12" ht="14.45" customHeight="1" x14ac:dyDescent="0.25">
      <c r="A339" s="464"/>
      <c r="B339" s="465"/>
      <c r="C339" s="466"/>
      <c r="D339" s="466"/>
      <c r="E339" s="466"/>
      <c r="F339" s="466"/>
      <c r="G339" s="467"/>
      <c r="H339" s="468" t="str">
        <f t="array" ref="H339">IF(E339="","",INDEX(Tableau1[Equipement],MATCH(1,('TABLEAU SUIVI SF6'!E339=Tableau1[Poste technique])*('TABLEAU SUIVI SF6'!G339=Tableau1[Colonne1]),0)))</f>
        <v/>
      </c>
      <c r="I339" s="469" t="str">
        <f>IF(E339="","",VLOOKUP(E339,'Extraction IP'!A$2:B$1661,2,0))</f>
        <v/>
      </c>
      <c r="J339" s="470"/>
      <c r="K339" s="471"/>
      <c r="L339" s="472"/>
    </row>
    <row r="340" spans="1:12" ht="14.45" customHeight="1" x14ac:dyDescent="0.25">
      <c r="A340" s="464"/>
      <c r="B340" s="465"/>
      <c r="C340" s="466"/>
      <c r="D340" s="466"/>
      <c r="E340" s="466"/>
      <c r="F340" s="466"/>
      <c r="G340" s="467"/>
      <c r="H340" s="468" t="str">
        <f t="array" ref="H340">IF(E340="","",INDEX(Tableau1[Equipement],MATCH(1,('TABLEAU SUIVI SF6'!E340=Tableau1[Poste technique])*('TABLEAU SUIVI SF6'!G340=Tableau1[Colonne1]),0)))</f>
        <v/>
      </c>
      <c r="I340" s="469" t="str">
        <f>IF(E340="","",VLOOKUP(E340,'Extraction IP'!A$2:B$1661,2,0))</f>
        <v/>
      </c>
      <c r="J340" s="470"/>
      <c r="K340" s="471"/>
      <c r="L340" s="472"/>
    </row>
    <row r="341" spans="1:12" ht="14.45" customHeight="1" x14ac:dyDescent="0.25">
      <c r="A341" s="464"/>
      <c r="B341" s="465"/>
      <c r="C341" s="466"/>
      <c r="D341" s="466"/>
      <c r="E341" s="466"/>
      <c r="F341" s="466"/>
      <c r="G341" s="467"/>
      <c r="H341" s="468" t="str">
        <f t="array" ref="H341">IF(E341="","",INDEX(Tableau1[Equipement],MATCH(1,('TABLEAU SUIVI SF6'!E341=Tableau1[Poste technique])*('TABLEAU SUIVI SF6'!G341=Tableau1[Colonne1]),0)))</f>
        <v/>
      </c>
      <c r="I341" s="469" t="str">
        <f>IF(E341="","",VLOOKUP(E341,'Extraction IP'!A$2:B$1661,2,0))</f>
        <v/>
      </c>
      <c r="J341" s="470"/>
      <c r="K341" s="471"/>
      <c r="L341" s="472"/>
    </row>
    <row r="342" spans="1:12" ht="14.45" customHeight="1" x14ac:dyDescent="0.25">
      <c r="A342" s="464"/>
      <c r="B342" s="465"/>
      <c r="C342" s="466"/>
      <c r="D342" s="466"/>
      <c r="E342" s="466"/>
      <c r="F342" s="466"/>
      <c r="G342" s="467"/>
      <c r="H342" s="468" t="str">
        <f t="array" ref="H342">IF(E342="","",INDEX(Tableau1[Equipement],MATCH(1,('TABLEAU SUIVI SF6'!E342=Tableau1[Poste technique])*('TABLEAU SUIVI SF6'!G342=Tableau1[Colonne1]),0)))</f>
        <v/>
      </c>
      <c r="I342" s="469" t="str">
        <f>IF(E342="","",VLOOKUP(E342,'Extraction IP'!A$2:B$1661,2,0))</f>
        <v/>
      </c>
      <c r="J342" s="470"/>
      <c r="K342" s="471"/>
      <c r="L342" s="472"/>
    </row>
    <row r="343" spans="1:12" ht="14.45" customHeight="1" x14ac:dyDescent="0.25">
      <c r="A343" s="464"/>
      <c r="B343" s="465"/>
      <c r="C343" s="466"/>
      <c r="D343" s="466"/>
      <c r="E343" s="466"/>
      <c r="F343" s="466"/>
      <c r="G343" s="467"/>
      <c r="H343" s="468" t="str">
        <f t="array" ref="H343">IF(E343="","",INDEX(Tableau1[Equipement],MATCH(1,('TABLEAU SUIVI SF6'!E343=Tableau1[Poste technique])*('TABLEAU SUIVI SF6'!G343=Tableau1[Colonne1]),0)))</f>
        <v/>
      </c>
      <c r="I343" s="469" t="str">
        <f>IF(E343="","",VLOOKUP(E343,'Extraction IP'!A$2:B$1661,2,0))</f>
        <v/>
      </c>
      <c r="J343" s="470"/>
      <c r="K343" s="471"/>
      <c r="L343" s="472"/>
    </row>
    <row r="344" spans="1:12" ht="14.45" customHeight="1" x14ac:dyDescent="0.25">
      <c r="A344" s="464"/>
      <c r="B344" s="465"/>
      <c r="C344" s="466"/>
      <c r="D344" s="466"/>
      <c r="E344" s="466"/>
      <c r="F344" s="466"/>
      <c r="G344" s="467"/>
      <c r="H344" s="468" t="str">
        <f t="array" ref="H344">IF(E344="","",INDEX(Tableau1[Equipement],MATCH(1,('TABLEAU SUIVI SF6'!E344=Tableau1[Poste technique])*('TABLEAU SUIVI SF6'!G344=Tableau1[Colonne1]),0)))</f>
        <v/>
      </c>
      <c r="I344" s="469" t="str">
        <f>IF(E344="","",VLOOKUP(E344,'Extraction IP'!A$2:B$1661,2,0))</f>
        <v/>
      </c>
      <c r="J344" s="470"/>
      <c r="K344" s="471"/>
      <c r="L344" s="472"/>
    </row>
    <row r="345" spans="1:12" ht="14.45" customHeight="1" x14ac:dyDescent="0.25">
      <c r="A345" s="464"/>
      <c r="B345" s="465"/>
      <c r="C345" s="466"/>
      <c r="D345" s="466"/>
      <c r="E345" s="466"/>
      <c r="F345" s="466"/>
      <c r="G345" s="467"/>
      <c r="H345" s="468" t="str">
        <f t="array" ref="H345">IF(E345="","",INDEX(Tableau1[Equipement],MATCH(1,('TABLEAU SUIVI SF6'!E345=Tableau1[Poste technique])*('TABLEAU SUIVI SF6'!G345=Tableau1[Colonne1]),0)))</f>
        <v/>
      </c>
      <c r="I345" s="469" t="str">
        <f>IF(E345="","",VLOOKUP(E345,'Extraction IP'!A$2:B$1661,2,0))</f>
        <v/>
      </c>
      <c r="J345" s="470"/>
      <c r="K345" s="471"/>
      <c r="L345" s="472"/>
    </row>
    <row r="346" spans="1:12" ht="14.45" customHeight="1" x14ac:dyDescent="0.25">
      <c r="A346" s="464"/>
      <c r="B346" s="465"/>
      <c r="C346" s="466"/>
      <c r="D346" s="466"/>
      <c r="E346" s="466"/>
      <c r="F346" s="466"/>
      <c r="G346" s="467"/>
      <c r="H346" s="468" t="str">
        <f t="array" ref="H346">IF(E346="","",INDEX(Tableau1[Equipement],MATCH(1,('TABLEAU SUIVI SF6'!E346=Tableau1[Poste technique])*('TABLEAU SUIVI SF6'!G346=Tableau1[Colonne1]),0)))</f>
        <v/>
      </c>
      <c r="I346" s="469" t="str">
        <f>IF(E346="","",VLOOKUP(E346,'Extraction IP'!A$2:B$1661,2,0))</f>
        <v/>
      </c>
      <c r="J346" s="470"/>
      <c r="K346" s="471"/>
      <c r="L346" s="472"/>
    </row>
    <row r="347" spans="1:12" ht="14.45" customHeight="1" x14ac:dyDescent="0.25">
      <c r="A347" s="464"/>
      <c r="B347" s="465"/>
      <c r="C347" s="466"/>
      <c r="D347" s="466"/>
      <c r="E347" s="466"/>
      <c r="F347" s="466"/>
      <c r="G347" s="467"/>
      <c r="H347" s="468" t="str">
        <f t="array" ref="H347">IF(E347="","",INDEX(Tableau1[Equipement],MATCH(1,('TABLEAU SUIVI SF6'!E347=Tableau1[Poste technique])*('TABLEAU SUIVI SF6'!G347=Tableau1[Colonne1]),0)))</f>
        <v/>
      </c>
      <c r="I347" s="469" t="str">
        <f>IF(E347="","",VLOOKUP(E347,'Extraction IP'!A$2:B$1661,2,0))</f>
        <v/>
      </c>
      <c r="J347" s="470"/>
      <c r="K347" s="471"/>
      <c r="L347" s="472"/>
    </row>
    <row r="348" spans="1:12" ht="14.45" customHeight="1" x14ac:dyDescent="0.25">
      <c r="A348" s="464"/>
      <c r="B348" s="465"/>
      <c r="C348" s="466"/>
      <c r="D348" s="466"/>
      <c r="E348" s="466"/>
      <c r="F348" s="466"/>
      <c r="G348" s="467"/>
      <c r="H348" s="468" t="str">
        <f t="array" ref="H348">IF(E348="","",INDEX(Tableau1[Equipement],MATCH(1,('TABLEAU SUIVI SF6'!E348=Tableau1[Poste technique])*('TABLEAU SUIVI SF6'!G348=Tableau1[Colonne1]),0)))</f>
        <v/>
      </c>
      <c r="I348" s="469" t="str">
        <f>IF(E348="","",VLOOKUP(E348,'Extraction IP'!A$2:B$1661,2,0))</f>
        <v/>
      </c>
      <c r="J348" s="470"/>
      <c r="K348" s="471"/>
      <c r="L348" s="472"/>
    </row>
    <row r="349" spans="1:12" ht="14.45" customHeight="1" x14ac:dyDescent="0.25">
      <c r="A349" s="464"/>
      <c r="B349" s="465"/>
      <c r="C349" s="466"/>
      <c r="D349" s="466"/>
      <c r="E349" s="466"/>
      <c r="F349" s="466"/>
      <c r="G349" s="467"/>
      <c r="H349" s="468" t="str">
        <f t="array" ref="H349">IF(E349="","",INDEX(Tableau1[Equipement],MATCH(1,('TABLEAU SUIVI SF6'!E349=Tableau1[Poste technique])*('TABLEAU SUIVI SF6'!G349=Tableau1[Colonne1]),0)))</f>
        <v/>
      </c>
      <c r="I349" s="469" t="str">
        <f>IF(E349="","",VLOOKUP(E349,'Extraction IP'!A$2:B$1661,2,0))</f>
        <v/>
      </c>
      <c r="J349" s="470"/>
      <c r="K349" s="471"/>
      <c r="L349" s="472"/>
    </row>
    <row r="350" spans="1:12" ht="14.45" customHeight="1" x14ac:dyDescent="0.25">
      <c r="A350" s="464"/>
      <c r="B350" s="465"/>
      <c r="C350" s="466"/>
      <c r="D350" s="466"/>
      <c r="E350" s="466"/>
      <c r="F350" s="466"/>
      <c r="G350" s="467"/>
      <c r="H350" s="468" t="str">
        <f t="array" ref="H350">IF(E350="","",INDEX(Tableau1[Equipement],MATCH(1,('TABLEAU SUIVI SF6'!E350=Tableau1[Poste technique])*('TABLEAU SUIVI SF6'!G350=Tableau1[Colonne1]),0)))</f>
        <v/>
      </c>
      <c r="I350" s="469" t="str">
        <f>IF(E350="","",VLOOKUP(E350,'Extraction IP'!A$2:B$1661,2,0))</f>
        <v/>
      </c>
      <c r="J350" s="470"/>
      <c r="K350" s="471"/>
      <c r="L350" s="472"/>
    </row>
    <row r="351" spans="1:12" ht="14.45" customHeight="1" x14ac:dyDescent="0.25">
      <c r="A351" s="464"/>
      <c r="B351" s="465"/>
      <c r="C351" s="466"/>
      <c r="D351" s="466"/>
      <c r="E351" s="466"/>
      <c r="F351" s="466"/>
      <c r="G351" s="467"/>
      <c r="H351" s="468" t="str">
        <f t="array" ref="H351">IF(E351="","",INDEX(Tableau1[Equipement],MATCH(1,('TABLEAU SUIVI SF6'!E351=Tableau1[Poste technique])*('TABLEAU SUIVI SF6'!G351=Tableau1[Colonne1]),0)))</f>
        <v/>
      </c>
      <c r="I351" s="469" t="str">
        <f>IF(E351="","",VLOOKUP(E351,'Extraction IP'!A$2:B$1661,2,0))</f>
        <v/>
      </c>
      <c r="J351" s="470"/>
      <c r="K351" s="471"/>
      <c r="L351" s="472"/>
    </row>
    <row r="352" spans="1:12" ht="14.45" customHeight="1" x14ac:dyDescent="0.25">
      <c r="A352" s="464"/>
      <c r="B352" s="465"/>
      <c r="C352" s="466"/>
      <c r="D352" s="466"/>
      <c r="E352" s="466"/>
      <c r="F352" s="466"/>
      <c r="G352" s="467"/>
      <c r="H352" s="468" t="str">
        <f t="array" ref="H352">IF(E352="","",INDEX(Tableau1[Equipement],MATCH(1,('TABLEAU SUIVI SF6'!E352=Tableau1[Poste technique])*('TABLEAU SUIVI SF6'!G352=Tableau1[Colonne1]),0)))</f>
        <v/>
      </c>
      <c r="I352" s="469" t="str">
        <f>IF(E352="","",VLOOKUP(E352,'Extraction IP'!A$2:B$1661,2,0))</f>
        <v/>
      </c>
      <c r="J352" s="470"/>
      <c r="K352" s="471"/>
      <c r="L352" s="472"/>
    </row>
    <row r="353" spans="1:12" ht="14.45" customHeight="1" x14ac:dyDescent="0.25">
      <c r="A353" s="464"/>
      <c r="B353" s="465"/>
      <c r="C353" s="466"/>
      <c r="D353" s="466"/>
      <c r="E353" s="466"/>
      <c r="F353" s="466"/>
      <c r="G353" s="467"/>
      <c r="H353" s="468" t="str">
        <f t="array" ref="H353">IF(E353="","",INDEX(Tableau1[Equipement],MATCH(1,('TABLEAU SUIVI SF6'!E353=Tableau1[Poste technique])*('TABLEAU SUIVI SF6'!G353=Tableau1[Colonne1]),0)))</f>
        <v/>
      </c>
      <c r="I353" s="469" t="str">
        <f>IF(E353="","",VLOOKUP(E353,'Extraction IP'!A$2:B$1661,2,0))</f>
        <v/>
      </c>
      <c r="J353" s="470"/>
      <c r="K353" s="471"/>
      <c r="L353" s="472"/>
    </row>
    <row r="354" spans="1:12" ht="14.45" customHeight="1" x14ac:dyDescent="0.25">
      <c r="A354" s="464"/>
      <c r="B354" s="465"/>
      <c r="C354" s="466"/>
      <c r="D354" s="466"/>
      <c r="E354" s="466"/>
      <c r="F354" s="466"/>
      <c r="G354" s="467"/>
      <c r="H354" s="468" t="str">
        <f t="array" ref="H354">IF(E354="","",INDEX(Tableau1[Equipement],MATCH(1,('TABLEAU SUIVI SF6'!E354=Tableau1[Poste technique])*('TABLEAU SUIVI SF6'!G354=Tableau1[Colonne1]),0)))</f>
        <v/>
      </c>
      <c r="I354" s="469" t="str">
        <f>IF(E354="","",VLOOKUP(E354,'Extraction IP'!A$2:B$1661,2,0))</f>
        <v/>
      </c>
      <c r="J354" s="470"/>
      <c r="K354" s="471"/>
      <c r="L354" s="472"/>
    </row>
    <row r="355" spans="1:12" ht="14.45" customHeight="1" x14ac:dyDescent="0.25">
      <c r="A355" s="464"/>
      <c r="B355" s="465"/>
      <c r="C355" s="466"/>
      <c r="D355" s="466"/>
      <c r="E355" s="466"/>
      <c r="F355" s="466"/>
      <c r="G355" s="467"/>
      <c r="H355" s="468" t="str">
        <f t="array" ref="H355">IF(E355="","",INDEX(Tableau1[Equipement],MATCH(1,('TABLEAU SUIVI SF6'!E355=Tableau1[Poste technique])*('TABLEAU SUIVI SF6'!G355=Tableau1[Colonne1]),0)))</f>
        <v/>
      </c>
      <c r="I355" s="469" t="str">
        <f>IF(E355="","",VLOOKUP(E355,'Extraction IP'!A$2:B$1661,2,0))</f>
        <v/>
      </c>
      <c r="J355" s="470"/>
      <c r="K355" s="471"/>
      <c r="L355" s="472"/>
    </row>
    <row r="356" spans="1:12" ht="14.45" customHeight="1" x14ac:dyDescent="0.25">
      <c r="A356" s="464"/>
      <c r="B356" s="465"/>
      <c r="C356" s="466"/>
      <c r="D356" s="466"/>
      <c r="E356" s="466"/>
      <c r="F356" s="466"/>
      <c r="G356" s="467"/>
      <c r="H356" s="468" t="str">
        <f t="array" ref="H356">IF(E356="","",INDEX(Tableau1[Equipement],MATCH(1,('TABLEAU SUIVI SF6'!E356=Tableau1[Poste technique])*('TABLEAU SUIVI SF6'!G356=Tableau1[Colonne1]),0)))</f>
        <v/>
      </c>
      <c r="I356" s="469" t="str">
        <f>IF(E356="","",VLOOKUP(E356,'Extraction IP'!A$2:B$1661,2,0))</f>
        <v/>
      </c>
      <c r="J356" s="470"/>
      <c r="K356" s="471"/>
      <c r="L356" s="472"/>
    </row>
    <row r="357" spans="1:12" ht="14.45" customHeight="1" x14ac:dyDescent="0.25">
      <c r="A357" s="464"/>
      <c r="B357" s="465"/>
      <c r="C357" s="466"/>
      <c r="D357" s="466"/>
      <c r="E357" s="466"/>
      <c r="F357" s="466"/>
      <c r="G357" s="467"/>
      <c r="H357" s="468" t="str">
        <f t="array" ref="H357">IF(E357="","",INDEX(Tableau1[Equipement],MATCH(1,('TABLEAU SUIVI SF6'!E357=Tableau1[Poste technique])*('TABLEAU SUIVI SF6'!G357=Tableau1[Colonne1]),0)))</f>
        <v/>
      </c>
      <c r="I357" s="469" t="str">
        <f>IF(E357="","",VLOOKUP(E357,'Extraction IP'!A$2:B$1661,2,0))</f>
        <v/>
      </c>
      <c r="J357" s="470"/>
      <c r="K357" s="471"/>
      <c r="L357" s="472"/>
    </row>
    <row r="358" spans="1:12" ht="14.45" customHeight="1" x14ac:dyDescent="0.25">
      <c r="A358" s="464"/>
      <c r="B358" s="465"/>
      <c r="C358" s="466"/>
      <c r="D358" s="466"/>
      <c r="E358" s="466"/>
      <c r="F358" s="466"/>
      <c r="G358" s="467"/>
      <c r="H358" s="468" t="str">
        <f t="array" ref="H358">IF(E358="","",INDEX(Tableau1[Equipement],MATCH(1,('TABLEAU SUIVI SF6'!E358=Tableau1[Poste technique])*('TABLEAU SUIVI SF6'!G358=Tableau1[Colonne1]),0)))</f>
        <v/>
      </c>
      <c r="I358" s="469" t="str">
        <f>IF(E358="","",VLOOKUP(E358,'Extraction IP'!A$2:B$1661,2,0))</f>
        <v/>
      </c>
      <c r="J358" s="470"/>
      <c r="K358" s="471"/>
      <c r="L358" s="472"/>
    </row>
    <row r="359" spans="1:12" ht="14.45" customHeight="1" x14ac:dyDescent="0.25">
      <c r="A359" s="464"/>
      <c r="B359" s="465"/>
      <c r="C359" s="466"/>
      <c r="D359" s="466"/>
      <c r="E359" s="466"/>
      <c r="F359" s="466"/>
      <c r="G359" s="467"/>
      <c r="H359" s="468" t="str">
        <f t="array" ref="H359">IF(E359="","",INDEX(Tableau1[Equipement],MATCH(1,('TABLEAU SUIVI SF6'!E359=Tableau1[Poste technique])*('TABLEAU SUIVI SF6'!G359=Tableau1[Colonne1]),0)))</f>
        <v/>
      </c>
      <c r="I359" s="469" t="str">
        <f>IF(E359="","",VLOOKUP(E359,'Extraction IP'!A$2:B$1661,2,0))</f>
        <v/>
      </c>
      <c r="J359" s="470"/>
      <c r="K359" s="471"/>
      <c r="L359" s="472"/>
    </row>
    <row r="360" spans="1:12" ht="14.45" customHeight="1" x14ac:dyDescent="0.25">
      <c r="A360" s="464"/>
      <c r="B360" s="465"/>
      <c r="C360" s="466"/>
      <c r="D360" s="466"/>
      <c r="E360" s="466"/>
      <c r="F360" s="466"/>
      <c r="G360" s="467"/>
      <c r="H360" s="468" t="str">
        <f t="array" ref="H360">IF(E360="","",INDEX(Tableau1[Equipement],MATCH(1,('TABLEAU SUIVI SF6'!E360=Tableau1[Poste technique])*('TABLEAU SUIVI SF6'!G360=Tableau1[Colonne1]),0)))</f>
        <v/>
      </c>
      <c r="I360" s="469" t="str">
        <f>IF(E360="","",VLOOKUP(E360,'Extraction IP'!A$2:B$1661,2,0))</f>
        <v/>
      </c>
      <c r="J360" s="470"/>
      <c r="K360" s="471"/>
      <c r="L360" s="472"/>
    </row>
    <row r="361" spans="1:12" ht="14.45" customHeight="1" x14ac:dyDescent="0.25">
      <c r="A361" s="464"/>
      <c r="B361" s="465"/>
      <c r="C361" s="466"/>
      <c r="D361" s="466"/>
      <c r="E361" s="466"/>
      <c r="F361" s="466"/>
      <c r="G361" s="467"/>
      <c r="H361" s="468" t="str">
        <f t="array" ref="H361">IF(E361="","",INDEX(Tableau1[Equipement],MATCH(1,('TABLEAU SUIVI SF6'!E361=Tableau1[Poste technique])*('TABLEAU SUIVI SF6'!G361=Tableau1[Colonne1]),0)))</f>
        <v/>
      </c>
      <c r="I361" s="469" t="str">
        <f>IF(E361="","",VLOOKUP(E361,'Extraction IP'!A$2:B$1661,2,0))</f>
        <v/>
      </c>
      <c r="J361" s="470"/>
      <c r="K361" s="471"/>
      <c r="L361" s="472"/>
    </row>
    <row r="362" spans="1:12" ht="14.45" customHeight="1" x14ac:dyDescent="0.25">
      <c r="A362" s="464"/>
      <c r="B362" s="465"/>
      <c r="C362" s="466"/>
      <c r="D362" s="466"/>
      <c r="E362" s="466"/>
      <c r="F362" s="466"/>
      <c r="G362" s="467"/>
      <c r="H362" s="468" t="str">
        <f t="array" ref="H362">IF(E362="","",INDEX(Tableau1[Equipement],MATCH(1,('TABLEAU SUIVI SF6'!E362=Tableau1[Poste technique])*('TABLEAU SUIVI SF6'!G362=Tableau1[Colonne1]),0)))</f>
        <v/>
      </c>
      <c r="I362" s="469" t="str">
        <f>IF(E362="","",VLOOKUP(E362,'Extraction IP'!A$2:B$1661,2,0))</f>
        <v/>
      </c>
      <c r="J362" s="470"/>
      <c r="K362" s="471"/>
      <c r="L362" s="472"/>
    </row>
    <row r="363" spans="1:12" ht="14.45" customHeight="1" x14ac:dyDescent="0.25">
      <c r="A363" s="464"/>
      <c r="B363" s="465"/>
      <c r="C363" s="466"/>
      <c r="D363" s="466"/>
      <c r="E363" s="466"/>
      <c r="F363" s="466"/>
      <c r="G363" s="467"/>
      <c r="H363" s="468" t="str">
        <f t="array" ref="H363">IF(E363="","",INDEX(Tableau1[Equipement],MATCH(1,('TABLEAU SUIVI SF6'!E363=Tableau1[Poste technique])*('TABLEAU SUIVI SF6'!G363=Tableau1[Colonne1]),0)))</f>
        <v/>
      </c>
      <c r="I363" s="469" t="str">
        <f>IF(E363="","",VLOOKUP(E363,'Extraction IP'!A$2:B$1661,2,0))</f>
        <v/>
      </c>
      <c r="J363" s="470"/>
      <c r="K363" s="471"/>
      <c r="L363" s="472"/>
    </row>
    <row r="364" spans="1:12" ht="14.45" customHeight="1" x14ac:dyDescent="0.25">
      <c r="A364" s="464"/>
      <c r="B364" s="465"/>
      <c r="C364" s="466"/>
      <c r="D364" s="466"/>
      <c r="E364" s="466"/>
      <c r="F364" s="466"/>
      <c r="G364" s="467"/>
      <c r="H364" s="468" t="str">
        <f t="array" ref="H364">IF(E364="","",INDEX(Tableau1[Equipement],MATCH(1,('TABLEAU SUIVI SF6'!E364=Tableau1[Poste technique])*('TABLEAU SUIVI SF6'!G364=Tableau1[Colonne1]),0)))</f>
        <v/>
      </c>
      <c r="I364" s="469" t="str">
        <f>IF(E364="","",VLOOKUP(E364,'Extraction IP'!A$2:B$1661,2,0))</f>
        <v/>
      </c>
      <c r="J364" s="470"/>
      <c r="K364" s="471"/>
      <c r="L364" s="472"/>
    </row>
    <row r="365" spans="1:12" ht="14.45" customHeight="1" x14ac:dyDescent="0.25">
      <c r="A365" s="464"/>
      <c r="B365" s="465"/>
      <c r="C365" s="466"/>
      <c r="D365" s="466"/>
      <c r="E365" s="466"/>
      <c r="F365" s="466"/>
      <c r="G365" s="467"/>
      <c r="H365" s="468" t="str">
        <f t="array" ref="H365">IF(E365="","",INDEX(Tableau1[Equipement],MATCH(1,('TABLEAU SUIVI SF6'!E365=Tableau1[Poste technique])*('TABLEAU SUIVI SF6'!G365=Tableau1[Colonne1]),0)))</f>
        <v/>
      </c>
      <c r="I365" s="469" t="str">
        <f>IF(E365="","",VLOOKUP(E365,'Extraction IP'!A$2:B$1661,2,0))</f>
        <v/>
      </c>
      <c r="J365" s="470"/>
      <c r="K365" s="471"/>
      <c r="L365" s="472"/>
    </row>
    <row r="366" spans="1:12" ht="14.45" customHeight="1" x14ac:dyDescent="0.25">
      <c r="A366" s="464"/>
      <c r="B366" s="465"/>
      <c r="C366" s="466"/>
      <c r="D366" s="466"/>
      <c r="E366" s="466"/>
      <c r="F366" s="466"/>
      <c r="G366" s="467"/>
      <c r="H366" s="468" t="str">
        <f t="array" ref="H366">IF(E366="","",INDEX(Tableau1[Equipement],MATCH(1,('TABLEAU SUIVI SF6'!E366=Tableau1[Poste technique])*('TABLEAU SUIVI SF6'!G366=Tableau1[Colonne1]),0)))</f>
        <v/>
      </c>
      <c r="I366" s="469" t="str">
        <f>IF(E366="","",VLOOKUP(E366,'Extraction IP'!A$2:B$1661,2,0))</f>
        <v/>
      </c>
      <c r="J366" s="470"/>
      <c r="K366" s="471"/>
      <c r="L366" s="472"/>
    </row>
    <row r="367" spans="1:12" ht="14.45" customHeight="1" x14ac:dyDescent="0.25">
      <c r="A367" s="464"/>
      <c r="B367" s="465"/>
      <c r="C367" s="466"/>
      <c r="D367" s="466"/>
      <c r="E367" s="466"/>
      <c r="F367" s="466"/>
      <c r="G367" s="467"/>
      <c r="H367" s="468" t="str">
        <f t="array" ref="H367">IF(E367="","",INDEX(Tableau1[Equipement],MATCH(1,('TABLEAU SUIVI SF6'!E367=Tableau1[Poste technique])*('TABLEAU SUIVI SF6'!G367=Tableau1[Colonne1]),0)))</f>
        <v/>
      </c>
      <c r="I367" s="469" t="str">
        <f>IF(E367="","",VLOOKUP(E367,'Extraction IP'!A$2:B$1661,2,0))</f>
        <v/>
      </c>
      <c r="J367" s="470"/>
      <c r="K367" s="471"/>
      <c r="L367" s="472"/>
    </row>
    <row r="368" spans="1:12" ht="14.45" customHeight="1" x14ac:dyDescent="0.25">
      <c r="A368" s="464"/>
      <c r="B368" s="465"/>
      <c r="C368" s="466"/>
      <c r="D368" s="466"/>
      <c r="E368" s="466"/>
      <c r="F368" s="466"/>
      <c r="G368" s="467"/>
      <c r="H368" s="468" t="str">
        <f t="array" ref="H368">IF(E368="","",INDEX(Tableau1[Equipement],MATCH(1,('TABLEAU SUIVI SF6'!E368=Tableau1[Poste technique])*('TABLEAU SUIVI SF6'!G368=Tableau1[Colonne1]),0)))</f>
        <v/>
      </c>
      <c r="I368" s="469" t="str">
        <f>IF(E368="","",VLOOKUP(E368,'Extraction IP'!A$2:B$1661,2,0))</f>
        <v/>
      </c>
      <c r="J368" s="470"/>
      <c r="K368" s="471"/>
      <c r="L368" s="472"/>
    </row>
    <row r="369" spans="1:12" ht="14.45" customHeight="1" x14ac:dyDescent="0.25">
      <c r="A369" s="464"/>
      <c r="B369" s="465"/>
      <c r="C369" s="466"/>
      <c r="D369" s="466"/>
      <c r="E369" s="466"/>
      <c r="F369" s="466"/>
      <c r="G369" s="467"/>
      <c r="H369" s="468" t="str">
        <f t="array" ref="H369">IF(E369="","",INDEX(Tableau1[Equipement],MATCH(1,('TABLEAU SUIVI SF6'!E369=Tableau1[Poste technique])*('TABLEAU SUIVI SF6'!G369=Tableau1[Colonne1]),0)))</f>
        <v/>
      </c>
      <c r="I369" s="469" t="str">
        <f>IF(E369="","",VLOOKUP(E369,'Extraction IP'!A$2:B$1661,2,0))</f>
        <v/>
      </c>
      <c r="J369" s="470"/>
      <c r="K369" s="471"/>
      <c r="L369" s="472"/>
    </row>
    <row r="370" spans="1:12" ht="14.45" customHeight="1" x14ac:dyDescent="0.25">
      <c r="A370" s="464"/>
      <c r="B370" s="465"/>
      <c r="C370" s="466"/>
      <c r="D370" s="466"/>
      <c r="E370" s="466"/>
      <c r="F370" s="466"/>
      <c r="G370" s="467"/>
      <c r="H370" s="468" t="str">
        <f t="array" ref="H370">IF(E370="","",INDEX(Tableau1[Equipement],MATCH(1,('TABLEAU SUIVI SF6'!E370=Tableau1[Poste technique])*('TABLEAU SUIVI SF6'!G370=Tableau1[Colonne1]),0)))</f>
        <v/>
      </c>
      <c r="I370" s="469" t="str">
        <f>IF(E370="","",VLOOKUP(E370,'Extraction IP'!A$2:B$1661,2,0))</f>
        <v/>
      </c>
      <c r="J370" s="470"/>
      <c r="K370" s="471"/>
      <c r="L370" s="472"/>
    </row>
    <row r="371" spans="1:12" ht="14.45" customHeight="1" x14ac:dyDescent="0.25">
      <c r="A371" s="464"/>
      <c r="B371" s="465"/>
      <c r="C371" s="466"/>
      <c r="D371" s="466"/>
      <c r="E371" s="466"/>
      <c r="F371" s="466"/>
      <c r="G371" s="467"/>
      <c r="H371" s="468" t="str">
        <f t="array" ref="H371">IF(E371="","",INDEX(Tableau1[Equipement],MATCH(1,('TABLEAU SUIVI SF6'!E371=Tableau1[Poste technique])*('TABLEAU SUIVI SF6'!G371=Tableau1[Colonne1]),0)))</f>
        <v/>
      </c>
      <c r="I371" s="469" t="str">
        <f>IF(E371="","",VLOOKUP(E371,'Extraction IP'!A$2:B$1661,2,0))</f>
        <v/>
      </c>
      <c r="J371" s="470"/>
      <c r="K371" s="471"/>
      <c r="L371" s="472"/>
    </row>
    <row r="372" spans="1:12" ht="14.45" customHeight="1" x14ac:dyDescent="0.25">
      <c r="A372" s="464"/>
      <c r="B372" s="465"/>
      <c r="C372" s="466"/>
      <c r="D372" s="466"/>
      <c r="E372" s="466"/>
      <c r="F372" s="466"/>
      <c r="G372" s="467"/>
      <c r="H372" s="468" t="str">
        <f t="array" ref="H372">IF(E372="","",INDEX(Tableau1[Equipement],MATCH(1,('TABLEAU SUIVI SF6'!E372=Tableau1[Poste technique])*('TABLEAU SUIVI SF6'!G372=Tableau1[Colonne1]),0)))</f>
        <v/>
      </c>
      <c r="I372" s="469" t="str">
        <f>IF(E372="","",VLOOKUP(E372,'Extraction IP'!A$2:B$1661,2,0))</f>
        <v/>
      </c>
      <c r="J372" s="470"/>
      <c r="K372" s="471"/>
      <c r="L372" s="472"/>
    </row>
    <row r="373" spans="1:12" ht="14.45" customHeight="1" x14ac:dyDescent="0.25">
      <c r="A373" s="464"/>
      <c r="B373" s="465"/>
      <c r="C373" s="466"/>
      <c r="D373" s="466"/>
      <c r="E373" s="466"/>
      <c r="F373" s="466"/>
      <c r="G373" s="467"/>
      <c r="H373" s="468" t="str">
        <f t="array" ref="H373">IF(E373="","",INDEX(Tableau1[Equipement],MATCH(1,('TABLEAU SUIVI SF6'!E373=Tableau1[Poste technique])*('TABLEAU SUIVI SF6'!G373=Tableau1[Colonne1]),0)))</f>
        <v/>
      </c>
      <c r="I373" s="469" t="str">
        <f>IF(E373="","",VLOOKUP(E373,'Extraction IP'!A$2:B$1661,2,0))</f>
        <v/>
      </c>
      <c r="J373" s="470"/>
      <c r="K373" s="471"/>
      <c r="L373" s="472"/>
    </row>
    <row r="374" spans="1:12" ht="14.45" customHeight="1" x14ac:dyDescent="0.25">
      <c r="A374" s="464"/>
      <c r="B374" s="465"/>
      <c r="C374" s="466"/>
      <c r="D374" s="466"/>
      <c r="E374" s="466"/>
      <c r="F374" s="466"/>
      <c r="G374" s="467"/>
      <c r="H374" s="468" t="str">
        <f t="array" ref="H374">IF(E374="","",INDEX(Tableau1[Equipement],MATCH(1,('TABLEAU SUIVI SF6'!E374=Tableau1[Poste technique])*('TABLEAU SUIVI SF6'!G374=Tableau1[Colonne1]),0)))</f>
        <v/>
      </c>
      <c r="I374" s="469" t="str">
        <f>IF(E374="","",VLOOKUP(E374,'Extraction IP'!A$2:B$1661,2,0))</f>
        <v/>
      </c>
      <c r="J374" s="470"/>
      <c r="K374" s="471"/>
      <c r="L374" s="472"/>
    </row>
    <row r="375" spans="1:12" ht="14.45" customHeight="1" x14ac:dyDescent="0.25">
      <c r="A375" s="464"/>
      <c r="B375" s="465"/>
      <c r="C375" s="466"/>
      <c r="D375" s="466"/>
      <c r="E375" s="466"/>
      <c r="F375" s="466"/>
      <c r="G375" s="467"/>
      <c r="H375" s="468" t="str">
        <f t="array" ref="H375">IF(E375="","",INDEX(Tableau1[Equipement],MATCH(1,('TABLEAU SUIVI SF6'!E375=Tableau1[Poste technique])*('TABLEAU SUIVI SF6'!G375=Tableau1[Colonne1]),0)))</f>
        <v/>
      </c>
      <c r="I375" s="469" t="str">
        <f>IF(E375="","",VLOOKUP(E375,'Extraction IP'!A$2:B$1661,2,0))</f>
        <v/>
      </c>
      <c r="J375" s="470"/>
      <c r="K375" s="471"/>
      <c r="L375" s="472"/>
    </row>
    <row r="376" spans="1:12" ht="14.45" customHeight="1" x14ac:dyDescent="0.25">
      <c r="A376" s="464"/>
      <c r="B376" s="465"/>
      <c r="C376" s="466"/>
      <c r="D376" s="466"/>
      <c r="E376" s="466"/>
      <c r="F376" s="466"/>
      <c r="G376" s="467"/>
      <c r="H376" s="468" t="str">
        <f t="array" ref="H376">IF(E376="","",INDEX(Tableau1[Equipement],MATCH(1,('TABLEAU SUIVI SF6'!E376=Tableau1[Poste technique])*('TABLEAU SUIVI SF6'!G376=Tableau1[Colonne1]),0)))</f>
        <v/>
      </c>
      <c r="I376" s="469" t="str">
        <f>IF(E376="","",VLOOKUP(E376,'Extraction IP'!A$2:B$1661,2,0))</f>
        <v/>
      </c>
      <c r="J376" s="470"/>
      <c r="K376" s="471"/>
      <c r="L376" s="472"/>
    </row>
    <row r="377" spans="1:12" ht="14.45" customHeight="1" x14ac:dyDescent="0.25">
      <c r="A377" s="464"/>
      <c r="B377" s="465"/>
      <c r="C377" s="466"/>
      <c r="D377" s="466"/>
      <c r="E377" s="466"/>
      <c r="F377" s="466"/>
      <c r="G377" s="467"/>
      <c r="H377" s="468" t="str">
        <f t="array" ref="H377">IF(E377="","",INDEX(Tableau1[Equipement],MATCH(1,('TABLEAU SUIVI SF6'!E377=Tableau1[Poste technique])*('TABLEAU SUIVI SF6'!G377=Tableau1[Colonne1]),0)))</f>
        <v/>
      </c>
      <c r="I377" s="469" t="str">
        <f>IF(E377="","",VLOOKUP(E377,'Extraction IP'!A$2:B$1661,2,0))</f>
        <v/>
      </c>
      <c r="J377" s="470"/>
      <c r="K377" s="471"/>
      <c r="L377" s="472"/>
    </row>
    <row r="378" spans="1:12" ht="14.45" customHeight="1" x14ac:dyDescent="0.25">
      <c r="A378" s="464"/>
      <c r="B378" s="465"/>
      <c r="C378" s="466"/>
      <c r="D378" s="466"/>
      <c r="E378" s="466"/>
      <c r="F378" s="466"/>
      <c r="G378" s="467"/>
      <c r="H378" s="468" t="str">
        <f t="array" ref="H378">IF(E378="","",INDEX(Tableau1[Equipement],MATCH(1,('TABLEAU SUIVI SF6'!E378=Tableau1[Poste technique])*('TABLEAU SUIVI SF6'!G378=Tableau1[Colonne1]),0)))</f>
        <v/>
      </c>
      <c r="I378" s="469" t="str">
        <f>IF(E378="","",VLOOKUP(E378,'Extraction IP'!A$2:B$1661,2,0))</f>
        <v/>
      </c>
      <c r="J378" s="470"/>
      <c r="K378" s="471"/>
      <c r="L378" s="472"/>
    </row>
    <row r="379" spans="1:12" ht="14.45" customHeight="1" x14ac:dyDescent="0.25">
      <c r="A379" s="464"/>
      <c r="B379" s="465"/>
      <c r="C379" s="466"/>
      <c r="D379" s="466"/>
      <c r="E379" s="466"/>
      <c r="F379" s="466"/>
      <c r="G379" s="467"/>
      <c r="H379" s="468" t="str">
        <f t="array" ref="H379">IF(E379="","",INDEX(Tableau1[Equipement],MATCH(1,('TABLEAU SUIVI SF6'!E379=Tableau1[Poste technique])*('TABLEAU SUIVI SF6'!G379=Tableau1[Colonne1]),0)))</f>
        <v/>
      </c>
      <c r="I379" s="469" t="str">
        <f>IF(E379="","",VLOOKUP(E379,'Extraction IP'!A$2:B$1661,2,0))</f>
        <v/>
      </c>
      <c r="J379" s="470"/>
      <c r="K379" s="471"/>
      <c r="L379" s="472"/>
    </row>
    <row r="380" spans="1:12" ht="14.45" customHeight="1" x14ac:dyDescent="0.25">
      <c r="A380" s="464"/>
      <c r="B380" s="465"/>
      <c r="C380" s="466"/>
      <c r="D380" s="466"/>
      <c r="E380" s="466"/>
      <c r="F380" s="466"/>
      <c r="G380" s="467"/>
      <c r="H380" s="468" t="str">
        <f t="array" ref="H380">IF(E380="","",INDEX(Tableau1[Equipement],MATCH(1,('TABLEAU SUIVI SF6'!E380=Tableau1[Poste technique])*('TABLEAU SUIVI SF6'!G380=Tableau1[Colonne1]),0)))</f>
        <v/>
      </c>
      <c r="I380" s="469" t="str">
        <f>IF(E380="","",VLOOKUP(E380,'Extraction IP'!A$2:B$1661,2,0))</f>
        <v/>
      </c>
      <c r="J380" s="470"/>
      <c r="K380" s="471"/>
      <c r="L380" s="472"/>
    </row>
    <row r="381" spans="1:12" ht="14.45" customHeight="1" x14ac:dyDescent="0.25">
      <c r="A381" s="464"/>
      <c r="B381" s="465"/>
      <c r="C381" s="466"/>
      <c r="D381" s="466"/>
      <c r="E381" s="466"/>
      <c r="F381" s="466"/>
      <c r="G381" s="467"/>
      <c r="H381" s="468" t="str">
        <f t="array" ref="H381">IF(E381="","",INDEX(Tableau1[Equipement],MATCH(1,('TABLEAU SUIVI SF6'!E381=Tableau1[Poste technique])*('TABLEAU SUIVI SF6'!G381=Tableau1[Colonne1]),0)))</f>
        <v/>
      </c>
      <c r="I381" s="469" t="str">
        <f>IF(E381="","",VLOOKUP(E381,'Extraction IP'!A$2:B$1661,2,0))</f>
        <v/>
      </c>
      <c r="J381" s="470"/>
      <c r="K381" s="471"/>
      <c r="L381" s="472"/>
    </row>
    <row r="382" spans="1:12" ht="14.45" customHeight="1" x14ac:dyDescent="0.25">
      <c r="A382" s="464"/>
      <c r="B382" s="465"/>
      <c r="C382" s="466"/>
      <c r="D382" s="466"/>
      <c r="E382" s="466"/>
      <c r="F382" s="466"/>
      <c r="G382" s="467"/>
      <c r="H382" s="468" t="str">
        <f t="array" ref="H382">IF(E382="","",INDEX(Tableau1[Equipement],MATCH(1,('TABLEAU SUIVI SF6'!E382=Tableau1[Poste technique])*('TABLEAU SUIVI SF6'!G382=Tableau1[Colonne1]),0)))</f>
        <v/>
      </c>
      <c r="I382" s="469" t="str">
        <f>IF(E382="","",VLOOKUP(E382,'Extraction IP'!A$2:B$1661,2,0))</f>
        <v/>
      </c>
      <c r="J382" s="470"/>
      <c r="K382" s="471"/>
      <c r="L382" s="472"/>
    </row>
    <row r="383" spans="1:12" ht="14.45" customHeight="1" x14ac:dyDescent="0.25">
      <c r="A383" s="464"/>
      <c r="B383" s="465"/>
      <c r="C383" s="466"/>
      <c r="D383" s="466"/>
      <c r="E383" s="466"/>
      <c r="F383" s="466"/>
      <c r="G383" s="467"/>
      <c r="H383" s="468" t="str">
        <f t="array" ref="H383">IF(E383="","",INDEX(Tableau1[Equipement],MATCH(1,('TABLEAU SUIVI SF6'!E383=Tableau1[Poste technique])*('TABLEAU SUIVI SF6'!G383=Tableau1[Colonne1]),0)))</f>
        <v/>
      </c>
      <c r="I383" s="469" t="str">
        <f>IF(E383="","",VLOOKUP(E383,'Extraction IP'!A$2:B$1661,2,0))</f>
        <v/>
      </c>
      <c r="J383" s="470"/>
      <c r="K383" s="471"/>
      <c r="L383" s="472"/>
    </row>
    <row r="384" spans="1:12" ht="14.45" customHeight="1" x14ac:dyDescent="0.25">
      <c r="A384" s="464"/>
      <c r="B384" s="465"/>
      <c r="C384" s="466"/>
      <c r="D384" s="466"/>
      <c r="E384" s="466"/>
      <c r="F384" s="466"/>
      <c r="G384" s="467"/>
      <c r="H384" s="468" t="str">
        <f t="array" ref="H384">IF(E384="","",INDEX(Tableau1[Equipement],MATCH(1,('TABLEAU SUIVI SF6'!E384=Tableau1[Poste technique])*('TABLEAU SUIVI SF6'!G384=Tableau1[Colonne1]),0)))</f>
        <v/>
      </c>
      <c r="I384" s="469" t="str">
        <f>IF(E384="","",VLOOKUP(E384,'Extraction IP'!A$2:B$1661,2,0))</f>
        <v/>
      </c>
      <c r="J384" s="470"/>
      <c r="K384" s="471"/>
      <c r="L384" s="472"/>
    </row>
    <row r="385" spans="1:12" ht="14.45" customHeight="1" x14ac:dyDescent="0.25">
      <c r="A385" s="464"/>
      <c r="B385" s="465"/>
      <c r="C385" s="466"/>
      <c r="D385" s="466"/>
      <c r="E385" s="466"/>
      <c r="F385" s="466"/>
      <c r="G385" s="467"/>
      <c r="H385" s="468" t="str">
        <f t="array" ref="H385">IF(E385="","",INDEX(Tableau1[Equipement],MATCH(1,('TABLEAU SUIVI SF6'!E385=Tableau1[Poste technique])*('TABLEAU SUIVI SF6'!G385=Tableau1[Colonne1]),0)))</f>
        <v/>
      </c>
      <c r="I385" s="469" t="str">
        <f>IF(E385="","",VLOOKUP(E385,'Extraction IP'!A$2:B$1661,2,0))</f>
        <v/>
      </c>
      <c r="J385" s="470"/>
      <c r="K385" s="471"/>
      <c r="L385" s="472"/>
    </row>
    <row r="386" spans="1:12" ht="14.45" customHeight="1" x14ac:dyDescent="0.25">
      <c r="A386" s="464"/>
      <c r="B386" s="465"/>
      <c r="C386" s="466"/>
      <c r="D386" s="466"/>
      <c r="E386" s="466"/>
      <c r="F386" s="466"/>
      <c r="G386" s="467"/>
      <c r="H386" s="468" t="str">
        <f t="array" ref="H386">IF(E386="","",INDEX(Tableau1[Equipement],MATCH(1,('TABLEAU SUIVI SF6'!E386=Tableau1[Poste technique])*('TABLEAU SUIVI SF6'!G386=Tableau1[Colonne1]),0)))</f>
        <v/>
      </c>
      <c r="I386" s="469" t="str">
        <f>IF(E386="","",VLOOKUP(E386,'Extraction IP'!A$2:B$1661,2,0))</f>
        <v/>
      </c>
      <c r="J386" s="470"/>
      <c r="K386" s="471"/>
      <c r="L386" s="472"/>
    </row>
    <row r="387" spans="1:12" ht="14.45" customHeight="1" x14ac:dyDescent="0.25">
      <c r="A387" s="464"/>
      <c r="B387" s="465"/>
      <c r="C387" s="466"/>
      <c r="D387" s="466"/>
      <c r="E387" s="466"/>
      <c r="F387" s="466"/>
      <c r="G387" s="467"/>
      <c r="H387" s="468" t="str">
        <f t="array" ref="H387">IF(E387="","",INDEX(Tableau1[Equipement],MATCH(1,('TABLEAU SUIVI SF6'!E387=Tableau1[Poste technique])*('TABLEAU SUIVI SF6'!G387=Tableau1[Colonne1]),0)))</f>
        <v/>
      </c>
      <c r="I387" s="469" t="str">
        <f>IF(E387="","",VLOOKUP(E387,'Extraction IP'!A$2:B$1661,2,0))</f>
        <v/>
      </c>
      <c r="J387" s="470"/>
      <c r="K387" s="471"/>
      <c r="L387" s="472"/>
    </row>
    <row r="388" spans="1:12" ht="14.45" customHeight="1" x14ac:dyDescent="0.25">
      <c r="A388" s="464"/>
      <c r="B388" s="465"/>
      <c r="C388" s="466"/>
      <c r="D388" s="466"/>
      <c r="E388" s="466"/>
      <c r="F388" s="466"/>
      <c r="G388" s="467"/>
      <c r="H388" s="468" t="str">
        <f t="array" ref="H388">IF(E388="","",INDEX(Tableau1[Equipement],MATCH(1,('TABLEAU SUIVI SF6'!E388=Tableau1[Poste technique])*('TABLEAU SUIVI SF6'!G388=Tableau1[Colonne1]),0)))</f>
        <v/>
      </c>
      <c r="I388" s="469" t="str">
        <f>IF(E388="","",VLOOKUP(E388,'Extraction IP'!A$2:B$1661,2,0))</f>
        <v/>
      </c>
      <c r="J388" s="470"/>
      <c r="K388" s="471"/>
      <c r="L388" s="472"/>
    </row>
    <row r="389" spans="1:12" ht="14.45" customHeight="1" x14ac:dyDescent="0.25">
      <c r="A389" s="464"/>
      <c r="B389" s="465"/>
      <c r="C389" s="466"/>
      <c r="D389" s="466"/>
      <c r="E389" s="466"/>
      <c r="F389" s="466"/>
      <c r="G389" s="467"/>
      <c r="H389" s="468" t="str">
        <f t="array" ref="H389">IF(E389="","",INDEX(Tableau1[Equipement],MATCH(1,('TABLEAU SUIVI SF6'!E389=Tableau1[Poste technique])*('TABLEAU SUIVI SF6'!G389=Tableau1[Colonne1]),0)))</f>
        <v/>
      </c>
      <c r="I389" s="469" t="str">
        <f>IF(E389="","",VLOOKUP(E389,'Extraction IP'!A$2:B$1661,2,0))</f>
        <v/>
      </c>
      <c r="J389" s="470"/>
      <c r="K389" s="471"/>
      <c r="L389" s="472"/>
    </row>
    <row r="390" spans="1:12" ht="14.45" customHeight="1" x14ac:dyDescent="0.25">
      <c r="A390" s="464"/>
      <c r="B390" s="465"/>
      <c r="C390" s="466"/>
      <c r="D390" s="466"/>
      <c r="E390" s="466"/>
      <c r="F390" s="466"/>
      <c r="G390" s="467"/>
      <c r="H390" s="468" t="str">
        <f t="array" ref="H390">IF(E390="","",INDEX(Tableau1[Equipement],MATCH(1,('TABLEAU SUIVI SF6'!E390=Tableau1[Poste technique])*('TABLEAU SUIVI SF6'!G390=Tableau1[Colonne1]),0)))</f>
        <v/>
      </c>
      <c r="I390" s="469" t="str">
        <f>IF(E390="","",VLOOKUP(E390,'Extraction IP'!A$2:B$1661,2,0))</f>
        <v/>
      </c>
      <c r="J390" s="470"/>
      <c r="K390" s="471"/>
      <c r="L390" s="472"/>
    </row>
    <row r="391" spans="1:12" ht="14.45" customHeight="1" x14ac:dyDescent="0.25">
      <c r="A391" s="464"/>
      <c r="B391" s="465"/>
      <c r="C391" s="466"/>
      <c r="D391" s="466"/>
      <c r="E391" s="466"/>
      <c r="F391" s="466"/>
      <c r="G391" s="467"/>
      <c r="H391" s="468" t="str">
        <f t="array" ref="H391">IF(E391="","",INDEX(Tableau1[Equipement],MATCH(1,('TABLEAU SUIVI SF6'!E391=Tableau1[Poste technique])*('TABLEAU SUIVI SF6'!G391=Tableau1[Colonne1]),0)))</f>
        <v/>
      </c>
      <c r="I391" s="469" t="str">
        <f>IF(E391="","",VLOOKUP(E391,'Extraction IP'!A$2:B$1661,2,0))</f>
        <v/>
      </c>
      <c r="J391" s="470"/>
      <c r="K391" s="471"/>
      <c r="L391" s="472"/>
    </row>
    <row r="392" spans="1:12" ht="14.45" customHeight="1" x14ac:dyDescent="0.25">
      <c r="A392" s="464"/>
      <c r="B392" s="465"/>
      <c r="C392" s="466"/>
      <c r="D392" s="466"/>
      <c r="E392" s="466"/>
      <c r="F392" s="466"/>
      <c r="G392" s="467"/>
      <c r="H392" s="468" t="str">
        <f t="array" ref="H392">IF(E392="","",INDEX(Tableau1[Equipement],MATCH(1,('TABLEAU SUIVI SF6'!E392=Tableau1[Poste technique])*('TABLEAU SUIVI SF6'!G392=Tableau1[Colonne1]),0)))</f>
        <v/>
      </c>
      <c r="I392" s="469" t="str">
        <f>IF(E392="","",VLOOKUP(E392,'Extraction IP'!A$2:B$1661,2,0))</f>
        <v/>
      </c>
      <c r="J392" s="470"/>
      <c r="K392" s="471"/>
      <c r="L392" s="472"/>
    </row>
    <row r="393" spans="1:12" ht="14.45" customHeight="1" x14ac:dyDescent="0.25">
      <c r="A393" s="464"/>
      <c r="B393" s="465"/>
      <c r="C393" s="466"/>
      <c r="D393" s="466"/>
      <c r="E393" s="466"/>
      <c r="F393" s="466"/>
      <c r="G393" s="467"/>
      <c r="H393" s="468" t="str">
        <f t="array" ref="H393">IF(E393="","",INDEX(Tableau1[Equipement],MATCH(1,('TABLEAU SUIVI SF6'!E393=Tableau1[Poste technique])*('TABLEAU SUIVI SF6'!G393=Tableau1[Colonne1]),0)))</f>
        <v/>
      </c>
      <c r="I393" s="469" t="str">
        <f>IF(E393="","",VLOOKUP(E393,'Extraction IP'!A$2:B$1661,2,0))</f>
        <v/>
      </c>
      <c r="J393" s="470"/>
      <c r="K393" s="471"/>
      <c r="L393" s="472"/>
    </row>
    <row r="394" spans="1:12" ht="14.45" customHeight="1" x14ac:dyDescent="0.25">
      <c r="A394" s="464"/>
      <c r="B394" s="465"/>
      <c r="C394" s="466"/>
      <c r="D394" s="466"/>
      <c r="E394" s="466"/>
      <c r="F394" s="466"/>
      <c r="G394" s="467"/>
      <c r="H394" s="468" t="str">
        <f t="array" ref="H394">IF(E394="","",INDEX(Tableau1[Equipement],MATCH(1,('TABLEAU SUIVI SF6'!E394=Tableau1[Poste technique])*('TABLEAU SUIVI SF6'!G394=Tableau1[Colonne1]),0)))</f>
        <v/>
      </c>
      <c r="I394" s="469" t="str">
        <f>IF(E394="","",VLOOKUP(E394,'Extraction IP'!A$2:B$1661,2,0))</f>
        <v/>
      </c>
      <c r="J394" s="470"/>
      <c r="K394" s="471"/>
      <c r="L394" s="472"/>
    </row>
    <row r="395" spans="1:12" ht="14.45" customHeight="1" x14ac:dyDescent="0.25">
      <c r="A395" s="464"/>
      <c r="B395" s="465"/>
      <c r="C395" s="466"/>
      <c r="D395" s="466"/>
      <c r="E395" s="466"/>
      <c r="F395" s="466"/>
      <c r="G395" s="467"/>
      <c r="H395" s="468" t="str">
        <f t="array" ref="H395">IF(E395="","",INDEX(Tableau1[Equipement],MATCH(1,('TABLEAU SUIVI SF6'!E395=Tableau1[Poste technique])*('TABLEAU SUIVI SF6'!G395=Tableau1[Colonne1]),0)))</f>
        <v/>
      </c>
      <c r="I395" s="469" t="str">
        <f>IF(E395="","",VLOOKUP(E395,'Extraction IP'!A$2:B$1661,2,0))</f>
        <v/>
      </c>
      <c r="J395" s="470"/>
      <c r="K395" s="471"/>
      <c r="L395" s="472"/>
    </row>
    <row r="396" spans="1:12" ht="14.45" customHeight="1" x14ac:dyDescent="0.25">
      <c r="A396" s="464"/>
      <c r="B396" s="465"/>
      <c r="C396" s="466"/>
      <c r="D396" s="466"/>
      <c r="E396" s="466"/>
      <c r="F396" s="466"/>
      <c r="G396" s="467"/>
      <c r="H396" s="468" t="str">
        <f t="array" ref="H396">IF(E396="","",INDEX(Tableau1[Equipement],MATCH(1,('TABLEAU SUIVI SF6'!E396=Tableau1[Poste technique])*('TABLEAU SUIVI SF6'!G396=Tableau1[Colonne1]),0)))</f>
        <v/>
      </c>
      <c r="I396" s="469" t="str">
        <f>IF(E396="","",VLOOKUP(E396,'Extraction IP'!A$2:B$1661,2,0))</f>
        <v/>
      </c>
      <c r="J396" s="470"/>
      <c r="K396" s="471"/>
      <c r="L396" s="472"/>
    </row>
    <row r="397" spans="1:12" ht="14.45" customHeight="1" x14ac:dyDescent="0.25">
      <c r="A397" s="464"/>
      <c r="B397" s="465"/>
      <c r="C397" s="466"/>
      <c r="D397" s="466"/>
      <c r="E397" s="466"/>
      <c r="F397" s="466"/>
      <c r="G397" s="467"/>
      <c r="H397" s="468" t="str">
        <f t="array" ref="H397">IF(E397="","",INDEX(Tableau1[Equipement],MATCH(1,('TABLEAU SUIVI SF6'!E397=Tableau1[Poste technique])*('TABLEAU SUIVI SF6'!G397=Tableau1[Colonne1]),0)))</f>
        <v/>
      </c>
      <c r="I397" s="469" t="str">
        <f>IF(E397="","",VLOOKUP(E397,'Extraction IP'!A$2:B$1661,2,0))</f>
        <v/>
      </c>
      <c r="J397" s="470"/>
      <c r="K397" s="471"/>
      <c r="L397" s="472"/>
    </row>
    <row r="398" spans="1:12" ht="14.45" customHeight="1" x14ac:dyDescent="0.25">
      <c r="A398" s="464"/>
      <c r="B398" s="465"/>
      <c r="C398" s="466"/>
      <c r="D398" s="466"/>
      <c r="E398" s="466"/>
      <c r="F398" s="466"/>
      <c r="G398" s="467"/>
      <c r="H398" s="468" t="str">
        <f t="array" ref="H398">IF(E398="","",INDEX(Tableau1[Equipement],MATCH(1,('TABLEAU SUIVI SF6'!E398=Tableau1[Poste technique])*('TABLEAU SUIVI SF6'!G398=Tableau1[Colonne1]),0)))</f>
        <v/>
      </c>
      <c r="I398" s="469" t="str">
        <f>IF(E398="","",VLOOKUP(E398,'Extraction IP'!A$2:B$1661,2,0))</f>
        <v/>
      </c>
      <c r="J398" s="470"/>
      <c r="K398" s="471"/>
      <c r="L398" s="472"/>
    </row>
    <row r="399" spans="1:12" ht="14.45" customHeight="1" x14ac:dyDescent="0.25">
      <c r="A399" s="464"/>
      <c r="B399" s="465"/>
      <c r="C399" s="466"/>
      <c r="D399" s="466"/>
      <c r="E399" s="466"/>
      <c r="F399" s="466"/>
      <c r="G399" s="467"/>
      <c r="H399" s="468" t="str">
        <f t="array" ref="H399">IF(E399="","",INDEX(Tableau1[Equipement],MATCH(1,('TABLEAU SUIVI SF6'!E399=Tableau1[Poste technique])*('TABLEAU SUIVI SF6'!G399=Tableau1[Colonne1]),0)))</f>
        <v/>
      </c>
      <c r="I399" s="469" t="str">
        <f>IF(E399="","",VLOOKUP(E399,'Extraction IP'!A$2:B$1661,2,0))</f>
        <v/>
      </c>
      <c r="J399" s="470"/>
      <c r="K399" s="471"/>
      <c r="L399" s="472"/>
    </row>
    <row r="400" spans="1:12" ht="14.45" customHeight="1" x14ac:dyDescent="0.25">
      <c r="A400" s="464"/>
      <c r="B400" s="465"/>
      <c r="C400" s="466"/>
      <c r="D400" s="466"/>
      <c r="E400" s="466"/>
      <c r="F400" s="466"/>
      <c r="G400" s="467"/>
      <c r="H400" s="468" t="str">
        <f t="array" ref="H400">IF(E400="","",INDEX(Tableau1[Equipement],MATCH(1,('TABLEAU SUIVI SF6'!E400=Tableau1[Poste technique])*('TABLEAU SUIVI SF6'!G400=Tableau1[Colonne1]),0)))</f>
        <v/>
      </c>
      <c r="I400" s="469" t="str">
        <f>IF(E400="","",VLOOKUP(E400,'Extraction IP'!A$2:B$1661,2,0))</f>
        <v/>
      </c>
      <c r="J400" s="470"/>
      <c r="K400" s="471"/>
      <c r="L400" s="472"/>
    </row>
    <row r="401" spans="1:12" ht="14.45" customHeight="1" x14ac:dyDescent="0.25">
      <c r="A401" s="464"/>
      <c r="B401" s="465"/>
      <c r="C401" s="466"/>
      <c r="D401" s="466"/>
      <c r="E401" s="466"/>
      <c r="F401" s="466"/>
      <c r="G401" s="467"/>
      <c r="H401" s="468" t="str">
        <f t="array" ref="H401">IF(E401="","",INDEX(Tableau1[Equipement],MATCH(1,('TABLEAU SUIVI SF6'!E401=Tableau1[Poste technique])*('TABLEAU SUIVI SF6'!G401=Tableau1[Colonne1]),0)))</f>
        <v/>
      </c>
      <c r="I401" s="469" t="str">
        <f>IF(E401="","",VLOOKUP(E401,'Extraction IP'!A$2:B$1661,2,0))</f>
        <v/>
      </c>
      <c r="J401" s="470"/>
      <c r="K401" s="471"/>
      <c r="L401" s="472"/>
    </row>
    <row r="402" spans="1:12" ht="14.45" customHeight="1" x14ac:dyDescent="0.25">
      <c r="A402" s="464"/>
      <c r="B402" s="465"/>
      <c r="C402" s="466"/>
      <c r="D402" s="466"/>
      <c r="E402" s="466"/>
      <c r="F402" s="466"/>
      <c r="G402" s="467"/>
      <c r="H402" s="468" t="str">
        <f t="array" ref="H402">IF(E402="","",INDEX(Tableau1[Equipement],MATCH(1,('TABLEAU SUIVI SF6'!E402=Tableau1[Poste technique])*('TABLEAU SUIVI SF6'!G402=Tableau1[Colonne1]),0)))</f>
        <v/>
      </c>
      <c r="I402" s="469" t="str">
        <f>IF(E402="","",VLOOKUP(E402,'Extraction IP'!A$2:B$1661,2,0))</f>
        <v/>
      </c>
      <c r="J402" s="470"/>
      <c r="K402" s="471"/>
      <c r="L402" s="472"/>
    </row>
    <row r="403" spans="1:12" ht="14.45" customHeight="1" x14ac:dyDescent="0.25">
      <c r="A403" s="464"/>
      <c r="B403" s="465"/>
      <c r="C403" s="466"/>
      <c r="D403" s="466"/>
      <c r="E403" s="466"/>
      <c r="F403" s="466"/>
      <c r="G403" s="467"/>
      <c r="H403" s="468" t="str">
        <f t="array" ref="H403">IF(E403="","",INDEX(Tableau1[Equipement],MATCH(1,('TABLEAU SUIVI SF6'!E403=Tableau1[Poste technique])*('TABLEAU SUIVI SF6'!G403=Tableau1[Colonne1]),0)))</f>
        <v/>
      </c>
      <c r="I403" s="469" t="str">
        <f>IF(E403="","",VLOOKUP(E403,'Extraction IP'!A$2:B$1661,2,0))</f>
        <v/>
      </c>
      <c r="J403" s="470"/>
      <c r="K403" s="471"/>
      <c r="L403" s="472"/>
    </row>
    <row r="404" spans="1:12" ht="14.45" customHeight="1" x14ac:dyDescent="0.25">
      <c r="A404" s="464"/>
      <c r="B404" s="465"/>
      <c r="C404" s="466"/>
      <c r="D404" s="466"/>
      <c r="E404" s="466"/>
      <c r="F404" s="466"/>
      <c r="G404" s="467"/>
      <c r="H404" s="468" t="str">
        <f t="array" ref="H404">IF(E404="","",INDEX(Tableau1[Equipement],MATCH(1,('TABLEAU SUIVI SF6'!E404=Tableau1[Poste technique])*('TABLEAU SUIVI SF6'!G404=Tableau1[Colonne1]),0)))</f>
        <v/>
      </c>
      <c r="I404" s="469" t="str">
        <f>IF(E404="","",VLOOKUP(E404,'Extraction IP'!A$2:B$1661,2,0))</f>
        <v/>
      </c>
      <c r="J404" s="470"/>
      <c r="K404" s="471"/>
      <c r="L404" s="472"/>
    </row>
    <row r="405" spans="1:12" ht="14.45" customHeight="1" x14ac:dyDescent="0.25">
      <c r="A405" s="464"/>
      <c r="B405" s="465"/>
      <c r="C405" s="466"/>
      <c r="D405" s="466"/>
      <c r="E405" s="466"/>
      <c r="F405" s="466"/>
      <c r="G405" s="467"/>
      <c r="H405" s="468" t="str">
        <f t="array" ref="H405">IF(E405="","",INDEX(Tableau1[Equipement],MATCH(1,('TABLEAU SUIVI SF6'!E405=Tableau1[Poste technique])*('TABLEAU SUIVI SF6'!G405=Tableau1[Colonne1]),0)))</f>
        <v/>
      </c>
      <c r="I405" s="469" t="str">
        <f>IF(E405="","",VLOOKUP(E405,'Extraction IP'!A$2:B$1661,2,0))</f>
        <v/>
      </c>
      <c r="J405" s="470"/>
      <c r="K405" s="471"/>
      <c r="L405" s="472"/>
    </row>
    <row r="406" spans="1:12" ht="14.45" customHeight="1" x14ac:dyDescent="0.25">
      <c r="A406" s="464"/>
      <c r="B406" s="465"/>
      <c r="C406" s="466"/>
      <c r="D406" s="466"/>
      <c r="E406" s="466"/>
      <c r="F406" s="466"/>
      <c r="G406" s="467"/>
      <c r="H406" s="468" t="str">
        <f t="array" ref="H406">IF(E406="","",INDEX(Tableau1[Equipement],MATCH(1,('TABLEAU SUIVI SF6'!E406=Tableau1[Poste technique])*('TABLEAU SUIVI SF6'!G406=Tableau1[Colonne1]),0)))</f>
        <v/>
      </c>
      <c r="I406" s="469" t="str">
        <f>IF(E406="","",VLOOKUP(E406,'Extraction IP'!A$2:B$1661,2,0))</f>
        <v/>
      </c>
      <c r="J406" s="470"/>
      <c r="K406" s="471"/>
      <c r="L406" s="472"/>
    </row>
    <row r="407" spans="1:12" ht="14.45" customHeight="1" x14ac:dyDescent="0.25">
      <c r="A407" s="464"/>
      <c r="B407" s="465"/>
      <c r="C407" s="466"/>
      <c r="D407" s="466"/>
      <c r="E407" s="466"/>
      <c r="F407" s="466"/>
      <c r="G407" s="467"/>
      <c r="H407" s="468" t="str">
        <f t="array" ref="H407">IF(E407="","",INDEX(Tableau1[Equipement],MATCH(1,('TABLEAU SUIVI SF6'!E407=Tableau1[Poste technique])*('TABLEAU SUIVI SF6'!G407=Tableau1[Colonne1]),0)))</f>
        <v/>
      </c>
      <c r="I407" s="469" t="str">
        <f>IF(E407="","",VLOOKUP(E407,'Extraction IP'!A$2:B$1661,2,0))</f>
        <v/>
      </c>
      <c r="J407" s="470"/>
      <c r="K407" s="471"/>
      <c r="L407" s="472"/>
    </row>
    <row r="408" spans="1:12" ht="14.45" customHeight="1" x14ac:dyDescent="0.25">
      <c r="A408" s="464"/>
      <c r="B408" s="465"/>
      <c r="C408" s="466"/>
      <c r="D408" s="466"/>
      <c r="E408" s="466"/>
      <c r="F408" s="466"/>
      <c r="G408" s="467"/>
      <c r="H408" s="468" t="str">
        <f t="array" ref="H408">IF(E408="","",INDEX(Tableau1[Equipement],MATCH(1,('TABLEAU SUIVI SF6'!E408=Tableau1[Poste technique])*('TABLEAU SUIVI SF6'!G408=Tableau1[Colonne1]),0)))</f>
        <v/>
      </c>
      <c r="I408" s="469" t="str">
        <f>IF(E408="","",VLOOKUP(E408,'Extraction IP'!A$2:B$1661,2,0))</f>
        <v/>
      </c>
      <c r="J408" s="470"/>
      <c r="K408" s="471"/>
      <c r="L408" s="472"/>
    </row>
    <row r="409" spans="1:12" ht="14.45" customHeight="1" x14ac:dyDescent="0.25">
      <c r="A409" s="464"/>
      <c r="B409" s="465"/>
      <c r="C409" s="466"/>
      <c r="D409" s="466"/>
      <c r="E409" s="466"/>
      <c r="F409" s="466"/>
      <c r="G409" s="467"/>
      <c r="H409" s="468" t="str">
        <f t="array" ref="H409">IF(E409="","",INDEX(Tableau1[Equipement],MATCH(1,('TABLEAU SUIVI SF6'!E409=Tableau1[Poste technique])*('TABLEAU SUIVI SF6'!G409=Tableau1[Colonne1]),0)))</f>
        <v/>
      </c>
      <c r="I409" s="469" t="str">
        <f>IF(E409="","",VLOOKUP(E409,'Extraction IP'!A$2:B$1661,2,0))</f>
        <v/>
      </c>
      <c r="J409" s="470"/>
      <c r="K409" s="471"/>
      <c r="L409" s="472"/>
    </row>
    <row r="410" spans="1:12" ht="14.45" customHeight="1" x14ac:dyDescent="0.25">
      <c r="A410" s="464"/>
      <c r="B410" s="465"/>
      <c r="C410" s="466"/>
      <c r="D410" s="466"/>
      <c r="E410" s="466"/>
      <c r="F410" s="466"/>
      <c r="G410" s="467"/>
      <c r="H410" s="468" t="str">
        <f t="array" ref="H410">IF(E410="","",INDEX(Tableau1[Equipement],MATCH(1,('TABLEAU SUIVI SF6'!E410=Tableau1[Poste technique])*('TABLEAU SUIVI SF6'!G410=Tableau1[Colonne1]),0)))</f>
        <v/>
      </c>
      <c r="I410" s="469" t="str">
        <f>IF(E410="","",VLOOKUP(E410,'Extraction IP'!A$2:B$1661,2,0))</f>
        <v/>
      </c>
      <c r="J410" s="470"/>
      <c r="K410" s="471"/>
      <c r="L410" s="472"/>
    </row>
    <row r="411" spans="1:12" ht="14.45" customHeight="1" x14ac:dyDescent="0.25">
      <c r="A411" s="464"/>
      <c r="B411" s="465"/>
      <c r="C411" s="466"/>
      <c r="D411" s="466"/>
      <c r="E411" s="466"/>
      <c r="F411" s="466"/>
      <c r="G411" s="467"/>
      <c r="H411" s="468" t="str">
        <f t="array" ref="H411">IF(E411="","",INDEX(Tableau1[Equipement],MATCH(1,('TABLEAU SUIVI SF6'!E411=Tableau1[Poste technique])*('TABLEAU SUIVI SF6'!G411=Tableau1[Colonne1]),0)))</f>
        <v/>
      </c>
      <c r="I411" s="469" t="str">
        <f>IF(E411="","",VLOOKUP(E411,'Extraction IP'!A$2:B$1661,2,0))</f>
        <v/>
      </c>
      <c r="J411" s="470"/>
      <c r="K411" s="471"/>
      <c r="L411" s="472"/>
    </row>
    <row r="412" spans="1:12" ht="14.45" customHeight="1" x14ac:dyDescent="0.25">
      <c r="A412" s="464"/>
      <c r="B412" s="465"/>
      <c r="C412" s="466"/>
      <c r="D412" s="466"/>
      <c r="E412" s="466"/>
      <c r="F412" s="466"/>
      <c r="G412" s="467"/>
      <c r="H412" s="468" t="str">
        <f t="array" ref="H412">IF(E412="","",INDEX(Tableau1[Equipement],MATCH(1,('TABLEAU SUIVI SF6'!E412=Tableau1[Poste technique])*('TABLEAU SUIVI SF6'!G412=Tableau1[Colonne1]),0)))</f>
        <v/>
      </c>
      <c r="I412" s="469" t="str">
        <f>IF(E412="","",VLOOKUP(E412,'Extraction IP'!A$2:B$1661,2,0))</f>
        <v/>
      </c>
      <c r="J412" s="470"/>
      <c r="K412" s="471"/>
      <c r="L412" s="472"/>
    </row>
    <row r="413" spans="1:12" ht="14.45" customHeight="1" x14ac:dyDescent="0.25">
      <c r="A413" s="464"/>
      <c r="B413" s="465"/>
      <c r="C413" s="466"/>
      <c r="D413" s="466"/>
      <c r="E413" s="466"/>
      <c r="F413" s="466"/>
      <c r="G413" s="467"/>
      <c r="H413" s="468" t="str">
        <f t="array" ref="H413">IF(E413="","",INDEX(Tableau1[Equipement],MATCH(1,('TABLEAU SUIVI SF6'!E413=Tableau1[Poste technique])*('TABLEAU SUIVI SF6'!G413=Tableau1[Colonne1]),0)))</f>
        <v/>
      </c>
      <c r="I413" s="469" t="str">
        <f>IF(E413="","",VLOOKUP(E413,'Extraction IP'!A$2:B$1661,2,0))</f>
        <v/>
      </c>
      <c r="J413" s="470"/>
      <c r="K413" s="471"/>
      <c r="L413" s="472"/>
    </row>
    <row r="414" spans="1:12" ht="14.45" customHeight="1" x14ac:dyDescent="0.25">
      <c r="A414" s="464"/>
      <c r="B414" s="465"/>
      <c r="C414" s="466"/>
      <c r="D414" s="466"/>
      <c r="E414" s="466"/>
      <c r="F414" s="466"/>
      <c r="G414" s="467"/>
      <c r="H414" s="468" t="str">
        <f t="array" ref="H414">IF(E414="","",INDEX(Tableau1[Equipement],MATCH(1,('TABLEAU SUIVI SF6'!E414=Tableau1[Poste technique])*('TABLEAU SUIVI SF6'!G414=Tableau1[Colonne1]),0)))</f>
        <v/>
      </c>
      <c r="I414" s="469" t="str">
        <f>IF(E414="","",VLOOKUP(E414,'Extraction IP'!A$2:B$1661,2,0))</f>
        <v/>
      </c>
      <c r="J414" s="470"/>
      <c r="K414" s="471"/>
      <c r="L414" s="472"/>
    </row>
    <row r="415" spans="1:12" ht="14.45" customHeight="1" x14ac:dyDescent="0.25">
      <c r="A415" s="464"/>
      <c r="B415" s="465"/>
      <c r="C415" s="466"/>
      <c r="D415" s="466"/>
      <c r="E415" s="466"/>
      <c r="F415" s="466"/>
      <c r="G415" s="467"/>
      <c r="H415" s="468" t="str">
        <f t="array" ref="H415">IF(E415="","",INDEX(Tableau1[Equipement],MATCH(1,('TABLEAU SUIVI SF6'!E415=Tableau1[Poste technique])*('TABLEAU SUIVI SF6'!G415=Tableau1[Colonne1]),0)))</f>
        <v/>
      </c>
      <c r="I415" s="469" t="str">
        <f>IF(E415="","",VLOOKUP(E415,'Extraction IP'!A$2:B$1661,2,0))</f>
        <v/>
      </c>
      <c r="J415" s="470"/>
      <c r="K415" s="471"/>
      <c r="L415" s="472"/>
    </row>
    <row r="416" spans="1:12" ht="14.45" customHeight="1" x14ac:dyDescent="0.25">
      <c r="A416" s="464"/>
      <c r="B416" s="465"/>
      <c r="C416" s="466"/>
      <c r="D416" s="466"/>
      <c r="E416" s="466"/>
      <c r="F416" s="466"/>
      <c r="G416" s="467"/>
      <c r="H416" s="468" t="str">
        <f t="array" ref="H416">IF(E416="","",INDEX(Tableau1[Equipement],MATCH(1,('TABLEAU SUIVI SF6'!E416=Tableau1[Poste technique])*('TABLEAU SUIVI SF6'!G416=Tableau1[Colonne1]),0)))</f>
        <v/>
      </c>
      <c r="I416" s="469" t="str">
        <f>IF(E416="","",VLOOKUP(E416,'Extraction IP'!A$2:B$1661,2,0))</f>
        <v/>
      </c>
      <c r="J416" s="470"/>
      <c r="K416" s="471"/>
      <c r="L416" s="472"/>
    </row>
    <row r="417" spans="1:12" ht="14.45" customHeight="1" x14ac:dyDescent="0.25">
      <c r="A417" s="464"/>
      <c r="B417" s="465"/>
      <c r="C417" s="466"/>
      <c r="D417" s="466"/>
      <c r="E417" s="466"/>
      <c r="F417" s="466"/>
      <c r="G417" s="467"/>
      <c r="H417" s="468" t="str">
        <f t="array" ref="H417">IF(E417="","",INDEX(Tableau1[Equipement],MATCH(1,('TABLEAU SUIVI SF6'!E417=Tableau1[Poste technique])*('TABLEAU SUIVI SF6'!G417=Tableau1[Colonne1]),0)))</f>
        <v/>
      </c>
      <c r="I417" s="469" t="str">
        <f>IF(E417="","",VLOOKUP(E417,'Extraction IP'!A$2:B$1661,2,0))</f>
        <v/>
      </c>
      <c r="J417" s="470"/>
      <c r="K417" s="471"/>
      <c r="L417" s="472"/>
    </row>
    <row r="418" spans="1:12" ht="14.45" customHeight="1" x14ac:dyDescent="0.25">
      <c r="A418" s="464"/>
      <c r="B418" s="465"/>
      <c r="C418" s="466"/>
      <c r="D418" s="466"/>
      <c r="E418" s="466"/>
      <c r="F418" s="466"/>
      <c r="G418" s="467"/>
      <c r="H418" s="468" t="str">
        <f t="array" ref="H418">IF(E418="","",INDEX(Tableau1[Equipement],MATCH(1,('TABLEAU SUIVI SF6'!E418=Tableau1[Poste technique])*('TABLEAU SUIVI SF6'!G418=Tableau1[Colonne1]),0)))</f>
        <v/>
      </c>
      <c r="I418" s="469" t="str">
        <f>IF(E418="","",VLOOKUP(E418,'Extraction IP'!A$2:B$1661,2,0))</f>
        <v/>
      </c>
      <c r="J418" s="470"/>
      <c r="K418" s="471"/>
      <c r="L418" s="472"/>
    </row>
    <row r="419" spans="1:12" ht="14.45" customHeight="1" x14ac:dyDescent="0.25">
      <c r="A419" s="464"/>
      <c r="B419" s="465"/>
      <c r="C419" s="466"/>
      <c r="D419" s="466"/>
      <c r="E419" s="466"/>
      <c r="F419" s="466"/>
      <c r="G419" s="467"/>
      <c r="H419" s="468" t="str">
        <f t="array" ref="H419">IF(E419="","",INDEX(Tableau1[Equipement],MATCH(1,('TABLEAU SUIVI SF6'!E419=Tableau1[Poste technique])*('TABLEAU SUIVI SF6'!G419=Tableau1[Colonne1]),0)))</f>
        <v/>
      </c>
      <c r="I419" s="469" t="str">
        <f>IF(E419="","",VLOOKUP(E419,'Extraction IP'!A$2:B$1661,2,0))</f>
        <v/>
      </c>
      <c r="J419" s="470"/>
      <c r="K419" s="471"/>
      <c r="L419" s="472"/>
    </row>
    <row r="420" spans="1:12" ht="14.45" customHeight="1" x14ac:dyDescent="0.25">
      <c r="A420" s="464"/>
      <c r="B420" s="465"/>
      <c r="C420" s="466"/>
      <c r="D420" s="466"/>
      <c r="E420" s="466"/>
      <c r="F420" s="466"/>
      <c r="G420" s="467"/>
      <c r="H420" s="468" t="str">
        <f t="array" ref="H420">IF(E420="","",INDEX(Tableau1[Equipement],MATCH(1,('TABLEAU SUIVI SF6'!E420=Tableau1[Poste technique])*('TABLEAU SUIVI SF6'!G420=Tableau1[Colonne1]),0)))</f>
        <v/>
      </c>
      <c r="I420" s="469" t="str">
        <f>IF(E420="","",VLOOKUP(E420,'Extraction IP'!A$2:B$1661,2,0))</f>
        <v/>
      </c>
      <c r="J420" s="470"/>
      <c r="K420" s="471"/>
      <c r="L420" s="472"/>
    </row>
    <row r="421" spans="1:12" ht="14.45" customHeight="1" x14ac:dyDescent="0.25">
      <c r="A421" s="464"/>
      <c r="B421" s="465"/>
      <c r="C421" s="466"/>
      <c r="D421" s="466"/>
      <c r="E421" s="466"/>
      <c r="F421" s="466"/>
      <c r="G421" s="467"/>
      <c r="H421" s="468" t="str">
        <f t="array" ref="H421">IF(E421="","",INDEX(Tableau1[Equipement],MATCH(1,('TABLEAU SUIVI SF6'!E421=Tableau1[Poste technique])*('TABLEAU SUIVI SF6'!G421=Tableau1[Colonne1]),0)))</f>
        <v/>
      </c>
      <c r="I421" s="469" t="str">
        <f>IF(E421="","",VLOOKUP(E421,'Extraction IP'!A$2:B$1661,2,0))</f>
        <v/>
      </c>
      <c r="J421" s="470"/>
      <c r="K421" s="471"/>
      <c r="L421" s="472"/>
    </row>
    <row r="422" spans="1:12" ht="14.45" customHeight="1" x14ac:dyDescent="0.25">
      <c r="A422" s="464"/>
      <c r="B422" s="465"/>
      <c r="C422" s="466"/>
      <c r="D422" s="466"/>
      <c r="E422" s="466"/>
      <c r="F422" s="466"/>
      <c r="G422" s="467"/>
      <c r="H422" s="468" t="str">
        <f t="array" ref="H422">IF(E422="","",INDEX(Tableau1[Equipement],MATCH(1,('TABLEAU SUIVI SF6'!E422=Tableau1[Poste technique])*('TABLEAU SUIVI SF6'!G422=Tableau1[Colonne1]),0)))</f>
        <v/>
      </c>
      <c r="I422" s="469" t="str">
        <f>IF(E422="","",VLOOKUP(E422,'Extraction IP'!A$2:B$1661,2,0))</f>
        <v/>
      </c>
      <c r="J422" s="470"/>
      <c r="K422" s="471"/>
      <c r="L422" s="472"/>
    </row>
    <row r="423" spans="1:12" ht="14.45" customHeight="1" x14ac:dyDescent="0.25">
      <c r="A423" s="464"/>
      <c r="B423" s="465"/>
      <c r="C423" s="466"/>
      <c r="D423" s="466"/>
      <c r="E423" s="466"/>
      <c r="F423" s="466"/>
      <c r="G423" s="467"/>
      <c r="H423" s="468" t="str">
        <f t="array" ref="H423">IF(E423="","",INDEX(Tableau1[Equipement],MATCH(1,('TABLEAU SUIVI SF6'!E423=Tableau1[Poste technique])*('TABLEAU SUIVI SF6'!G423=Tableau1[Colonne1]),0)))</f>
        <v/>
      </c>
      <c r="I423" s="469" t="str">
        <f>IF(E423="","",VLOOKUP(E423,'Extraction IP'!A$2:B$1661,2,0))</f>
        <v/>
      </c>
      <c r="J423" s="470"/>
      <c r="K423" s="471"/>
      <c r="L423" s="472"/>
    </row>
    <row r="424" spans="1:12" ht="14.45" customHeight="1" x14ac:dyDescent="0.25">
      <c r="A424" s="464"/>
      <c r="B424" s="465"/>
      <c r="C424" s="466"/>
      <c r="D424" s="466"/>
      <c r="E424" s="466"/>
      <c r="F424" s="466"/>
      <c r="G424" s="467"/>
      <c r="H424" s="468" t="str">
        <f t="array" ref="H424">IF(E424="","",INDEX(Tableau1[Equipement],MATCH(1,('TABLEAU SUIVI SF6'!E424=Tableau1[Poste technique])*('TABLEAU SUIVI SF6'!G424=Tableau1[Colonne1]),0)))</f>
        <v/>
      </c>
      <c r="I424" s="469" t="str">
        <f>IF(E424="","",VLOOKUP(E424,'Extraction IP'!A$2:B$1661,2,0))</f>
        <v/>
      </c>
      <c r="J424" s="470"/>
      <c r="K424" s="471"/>
      <c r="L424" s="472"/>
    </row>
    <row r="425" spans="1:12" ht="14.45" customHeight="1" x14ac:dyDescent="0.25">
      <c r="A425" s="464"/>
      <c r="B425" s="465"/>
      <c r="C425" s="466"/>
      <c r="D425" s="466"/>
      <c r="E425" s="466"/>
      <c r="F425" s="466"/>
      <c r="G425" s="467"/>
      <c r="H425" s="468" t="str">
        <f t="array" ref="H425">IF(E425="","",INDEX(Tableau1[Equipement],MATCH(1,('TABLEAU SUIVI SF6'!E425=Tableau1[Poste technique])*('TABLEAU SUIVI SF6'!G425=Tableau1[Colonne1]),0)))</f>
        <v/>
      </c>
      <c r="I425" s="469" t="str">
        <f>IF(E425="","",VLOOKUP(E425,'Extraction IP'!A$2:B$1661,2,0))</f>
        <v/>
      </c>
      <c r="J425" s="470"/>
      <c r="K425" s="471"/>
      <c r="L425" s="472"/>
    </row>
    <row r="426" spans="1:12" ht="14.45" customHeight="1" x14ac:dyDescent="0.25">
      <c r="A426" s="464"/>
      <c r="B426" s="465"/>
      <c r="C426" s="466"/>
      <c r="D426" s="466"/>
      <c r="E426" s="466"/>
      <c r="F426" s="466"/>
      <c r="G426" s="467"/>
      <c r="H426" s="468" t="str">
        <f t="array" ref="H426">IF(E426="","",INDEX(Tableau1[Equipement],MATCH(1,('TABLEAU SUIVI SF6'!E426=Tableau1[Poste technique])*('TABLEAU SUIVI SF6'!G426=Tableau1[Colonne1]),0)))</f>
        <v/>
      </c>
      <c r="I426" s="469" t="str">
        <f>IF(E426="","",VLOOKUP(E426,'Extraction IP'!A$2:B$1661,2,0))</f>
        <v/>
      </c>
      <c r="J426" s="470"/>
      <c r="K426" s="471"/>
      <c r="L426" s="472"/>
    </row>
    <row r="427" spans="1:12" ht="14.45" customHeight="1" x14ac:dyDescent="0.25">
      <c r="A427" s="464"/>
      <c r="B427" s="465"/>
      <c r="C427" s="466"/>
      <c r="D427" s="466"/>
      <c r="E427" s="466"/>
      <c r="F427" s="466"/>
      <c r="G427" s="467"/>
      <c r="H427" s="468" t="str">
        <f t="array" ref="H427">IF(E427="","",INDEX(Tableau1[Equipement],MATCH(1,('TABLEAU SUIVI SF6'!E427=Tableau1[Poste technique])*('TABLEAU SUIVI SF6'!G427=Tableau1[Colonne1]),0)))</f>
        <v/>
      </c>
      <c r="I427" s="469" t="str">
        <f>IF(E427="","",VLOOKUP(E427,'Extraction IP'!A$2:B$1661,2,0))</f>
        <v/>
      </c>
      <c r="J427" s="470"/>
      <c r="K427" s="471"/>
      <c r="L427" s="472"/>
    </row>
    <row r="428" spans="1:12" ht="14.45" customHeight="1" x14ac:dyDescent="0.25">
      <c r="A428" s="464"/>
      <c r="B428" s="465"/>
      <c r="C428" s="466"/>
      <c r="D428" s="466"/>
      <c r="E428" s="466"/>
      <c r="F428" s="466"/>
      <c r="G428" s="467"/>
      <c r="H428" s="468" t="str">
        <f t="array" ref="H428">IF(E428="","",INDEX(Tableau1[Equipement],MATCH(1,('TABLEAU SUIVI SF6'!E428=Tableau1[Poste technique])*('TABLEAU SUIVI SF6'!G428=Tableau1[Colonne1]),0)))</f>
        <v/>
      </c>
      <c r="I428" s="469" t="str">
        <f>IF(E428="","",VLOOKUP(E428,'Extraction IP'!A$2:B$1661,2,0))</f>
        <v/>
      </c>
      <c r="J428" s="470"/>
      <c r="K428" s="471"/>
      <c r="L428" s="472"/>
    </row>
    <row r="429" spans="1:12" ht="14.45" customHeight="1" x14ac:dyDescent="0.25">
      <c r="A429" s="464"/>
      <c r="B429" s="465"/>
      <c r="C429" s="466"/>
      <c r="D429" s="466"/>
      <c r="E429" s="466"/>
      <c r="F429" s="466"/>
      <c r="G429" s="467"/>
      <c r="H429" s="468" t="str">
        <f t="array" ref="H429">IF(E429="","",INDEX(Tableau1[Equipement],MATCH(1,('TABLEAU SUIVI SF6'!E429=Tableau1[Poste technique])*('TABLEAU SUIVI SF6'!G429=Tableau1[Colonne1]),0)))</f>
        <v/>
      </c>
      <c r="I429" s="469" t="str">
        <f>IF(E429="","",VLOOKUP(E429,'Extraction IP'!A$2:B$1661,2,0))</f>
        <v/>
      </c>
      <c r="J429" s="470"/>
      <c r="K429" s="471"/>
      <c r="L429" s="472"/>
    </row>
    <row r="430" spans="1:12" ht="14.45" customHeight="1" x14ac:dyDescent="0.25">
      <c r="A430" s="464"/>
      <c r="B430" s="465"/>
      <c r="C430" s="466"/>
      <c r="D430" s="466"/>
      <c r="E430" s="466"/>
      <c r="F430" s="466"/>
      <c r="G430" s="467"/>
      <c r="H430" s="468" t="str">
        <f t="array" ref="H430">IF(E430="","",INDEX(Tableau1[Equipement],MATCH(1,('TABLEAU SUIVI SF6'!E430=Tableau1[Poste technique])*('TABLEAU SUIVI SF6'!G430=Tableau1[Colonne1]),0)))</f>
        <v/>
      </c>
      <c r="I430" s="469" t="str">
        <f>IF(E430="","",VLOOKUP(E430,'Extraction IP'!A$2:B$1661,2,0))</f>
        <v/>
      </c>
      <c r="J430" s="470"/>
      <c r="K430" s="471"/>
      <c r="L430" s="472"/>
    </row>
    <row r="431" spans="1:12" ht="14.45" customHeight="1" x14ac:dyDescent="0.25">
      <c r="A431" s="464"/>
      <c r="B431" s="465"/>
      <c r="C431" s="466"/>
      <c r="D431" s="466"/>
      <c r="E431" s="466"/>
      <c r="F431" s="466"/>
      <c r="G431" s="467"/>
      <c r="H431" s="468" t="str">
        <f t="array" ref="H431">IF(E431="","",INDEX(Tableau1[Equipement],MATCH(1,('TABLEAU SUIVI SF6'!E431=Tableau1[Poste technique])*('TABLEAU SUIVI SF6'!G431=Tableau1[Colonne1]),0)))</f>
        <v/>
      </c>
      <c r="I431" s="469" t="str">
        <f>IF(E431="","",VLOOKUP(E431,'Extraction IP'!A$2:B$1661,2,0))</f>
        <v/>
      </c>
      <c r="J431" s="470"/>
      <c r="K431" s="471"/>
      <c r="L431" s="472"/>
    </row>
    <row r="432" spans="1:12" ht="14.45" customHeight="1" x14ac:dyDescent="0.25">
      <c r="A432" s="464"/>
      <c r="B432" s="465"/>
      <c r="C432" s="466"/>
      <c r="D432" s="466"/>
      <c r="E432" s="466"/>
      <c r="F432" s="466"/>
      <c r="G432" s="467"/>
      <c r="H432" s="468" t="str">
        <f t="array" ref="H432">IF(E432="","",INDEX(Tableau1[Equipement],MATCH(1,('TABLEAU SUIVI SF6'!E432=Tableau1[Poste technique])*('TABLEAU SUIVI SF6'!G432=Tableau1[Colonne1]),0)))</f>
        <v/>
      </c>
      <c r="I432" s="469" t="str">
        <f>IF(E432="","",VLOOKUP(E432,'Extraction IP'!A$2:B$1661,2,0))</f>
        <v/>
      </c>
      <c r="J432" s="470"/>
      <c r="K432" s="471"/>
      <c r="L432" s="472"/>
    </row>
    <row r="433" spans="1:12" ht="14.45" customHeight="1" x14ac:dyDescent="0.25">
      <c r="A433" s="464"/>
      <c r="B433" s="465"/>
      <c r="C433" s="466"/>
      <c r="D433" s="466"/>
      <c r="E433" s="466"/>
      <c r="F433" s="466"/>
      <c r="G433" s="467"/>
      <c r="H433" s="468" t="str">
        <f t="array" ref="H433">IF(E433="","",INDEX(Tableau1[Equipement],MATCH(1,('TABLEAU SUIVI SF6'!E433=Tableau1[Poste technique])*('TABLEAU SUIVI SF6'!G433=Tableau1[Colonne1]),0)))</f>
        <v/>
      </c>
      <c r="I433" s="469" t="str">
        <f>IF(E433="","",VLOOKUP(E433,'Extraction IP'!A$2:B$1661,2,0))</f>
        <v/>
      </c>
      <c r="J433" s="470"/>
      <c r="K433" s="471"/>
      <c r="L433" s="472"/>
    </row>
    <row r="434" spans="1:12" ht="14.45" customHeight="1" x14ac:dyDescent="0.25">
      <c r="A434" s="464"/>
      <c r="B434" s="465"/>
      <c r="C434" s="466"/>
      <c r="D434" s="466"/>
      <c r="E434" s="466"/>
      <c r="F434" s="466"/>
      <c r="G434" s="467"/>
      <c r="H434" s="468" t="str">
        <f t="array" ref="H434">IF(E434="","",INDEX(Tableau1[Equipement],MATCH(1,('TABLEAU SUIVI SF6'!E434=Tableau1[Poste technique])*('TABLEAU SUIVI SF6'!G434=Tableau1[Colonne1]),0)))</f>
        <v/>
      </c>
      <c r="I434" s="469" t="str">
        <f>IF(E434="","",VLOOKUP(E434,'Extraction IP'!A$2:B$1661,2,0))</f>
        <v/>
      </c>
      <c r="J434" s="470"/>
      <c r="K434" s="471"/>
      <c r="L434" s="472"/>
    </row>
    <row r="435" spans="1:12" ht="14.45" customHeight="1" x14ac:dyDescent="0.25">
      <c r="A435" s="464"/>
      <c r="B435" s="465"/>
      <c r="C435" s="466"/>
      <c r="D435" s="466"/>
      <c r="E435" s="466"/>
      <c r="F435" s="466"/>
      <c r="G435" s="467"/>
      <c r="H435" s="468" t="str">
        <f t="array" ref="H435">IF(E435="","",INDEX(Tableau1[Equipement],MATCH(1,('TABLEAU SUIVI SF6'!E435=Tableau1[Poste technique])*('TABLEAU SUIVI SF6'!G435=Tableau1[Colonne1]),0)))</f>
        <v/>
      </c>
      <c r="I435" s="469" t="str">
        <f>IF(E435="","",VLOOKUP(E435,'Extraction IP'!A$2:B$1661,2,0))</f>
        <v/>
      </c>
      <c r="J435" s="470"/>
      <c r="K435" s="471"/>
      <c r="L435" s="472"/>
    </row>
    <row r="436" spans="1:12" ht="14.45" customHeight="1" x14ac:dyDescent="0.25">
      <c r="A436" s="464"/>
      <c r="B436" s="465"/>
      <c r="C436" s="466"/>
      <c r="D436" s="466"/>
      <c r="E436" s="466"/>
      <c r="F436" s="466"/>
      <c r="G436" s="467"/>
      <c r="H436" s="468" t="str">
        <f t="array" ref="H436">IF(E436="","",INDEX(Tableau1[Equipement],MATCH(1,('TABLEAU SUIVI SF6'!E436=Tableau1[Poste technique])*('TABLEAU SUIVI SF6'!G436=Tableau1[Colonne1]),0)))</f>
        <v/>
      </c>
      <c r="I436" s="469" t="str">
        <f>IF(E436="","",VLOOKUP(E436,'Extraction IP'!A$2:B$1661,2,0))</f>
        <v/>
      </c>
      <c r="J436" s="470"/>
      <c r="K436" s="471"/>
      <c r="L436" s="472"/>
    </row>
    <row r="437" spans="1:12" ht="14.45" customHeight="1" x14ac:dyDescent="0.25">
      <c r="A437" s="464"/>
      <c r="B437" s="465"/>
      <c r="C437" s="466"/>
      <c r="D437" s="466"/>
      <c r="E437" s="466"/>
      <c r="F437" s="466"/>
      <c r="G437" s="467"/>
      <c r="H437" s="468" t="str">
        <f t="array" ref="H437">IF(E437="","",INDEX(Tableau1[Equipement],MATCH(1,('TABLEAU SUIVI SF6'!E437=Tableau1[Poste technique])*('TABLEAU SUIVI SF6'!G437=Tableau1[Colonne1]),0)))</f>
        <v/>
      </c>
      <c r="I437" s="469" t="str">
        <f>IF(E437="","",VLOOKUP(E437,'Extraction IP'!A$2:B$1661,2,0))</f>
        <v/>
      </c>
      <c r="J437" s="470"/>
      <c r="K437" s="471"/>
      <c r="L437" s="472"/>
    </row>
    <row r="438" spans="1:12" ht="14.45" customHeight="1" x14ac:dyDescent="0.25">
      <c r="A438" s="464"/>
      <c r="B438" s="465"/>
      <c r="C438" s="466"/>
      <c r="D438" s="466"/>
      <c r="E438" s="466"/>
      <c r="F438" s="466"/>
      <c r="G438" s="467"/>
      <c r="H438" s="468" t="str">
        <f t="array" ref="H438">IF(E438="","",INDEX(Tableau1[Equipement],MATCH(1,('TABLEAU SUIVI SF6'!E438=Tableau1[Poste technique])*('TABLEAU SUIVI SF6'!G438=Tableau1[Colonne1]),0)))</f>
        <v/>
      </c>
      <c r="I438" s="469" t="str">
        <f>IF(E438="","",VLOOKUP(E438,'Extraction IP'!A$2:B$1661,2,0))</f>
        <v/>
      </c>
      <c r="J438" s="470"/>
      <c r="K438" s="471"/>
      <c r="L438" s="472"/>
    </row>
    <row r="439" spans="1:12" ht="14.45" customHeight="1" x14ac:dyDescent="0.25">
      <c r="A439" s="464"/>
      <c r="B439" s="465"/>
      <c r="C439" s="466"/>
      <c r="D439" s="466"/>
      <c r="E439" s="466"/>
      <c r="F439" s="466"/>
      <c r="G439" s="467"/>
      <c r="H439" s="468" t="str">
        <f t="array" ref="H439">IF(E439="","",INDEX(Tableau1[Equipement],MATCH(1,('TABLEAU SUIVI SF6'!E439=Tableau1[Poste technique])*('TABLEAU SUIVI SF6'!G439=Tableau1[Colonne1]),0)))</f>
        <v/>
      </c>
      <c r="I439" s="469" t="str">
        <f>IF(E439="","",VLOOKUP(E439,'Extraction IP'!A$2:B$1661,2,0))</f>
        <v/>
      </c>
      <c r="J439" s="470"/>
      <c r="K439" s="471"/>
      <c r="L439" s="472"/>
    </row>
    <row r="440" spans="1:12" ht="14.45" customHeight="1" x14ac:dyDescent="0.25">
      <c r="A440" s="464"/>
      <c r="B440" s="465"/>
      <c r="C440" s="466"/>
      <c r="D440" s="466"/>
      <c r="E440" s="466"/>
      <c r="F440" s="466"/>
      <c r="G440" s="467"/>
      <c r="H440" s="468" t="str">
        <f t="array" ref="H440">IF(E440="","",INDEX(Tableau1[Equipement],MATCH(1,('TABLEAU SUIVI SF6'!E440=Tableau1[Poste technique])*('TABLEAU SUIVI SF6'!G440=Tableau1[Colonne1]),0)))</f>
        <v/>
      </c>
      <c r="I440" s="469" t="str">
        <f>IF(E440="","",VLOOKUP(E440,'Extraction IP'!A$2:B$1661,2,0))</f>
        <v/>
      </c>
      <c r="J440" s="470"/>
      <c r="K440" s="471"/>
      <c r="L440" s="472"/>
    </row>
    <row r="441" spans="1:12" ht="14.45" customHeight="1" x14ac:dyDescent="0.25">
      <c r="A441" s="464"/>
      <c r="B441" s="465"/>
      <c r="C441" s="466"/>
      <c r="D441" s="466"/>
      <c r="E441" s="466"/>
      <c r="F441" s="466"/>
      <c r="G441" s="467"/>
      <c r="H441" s="468" t="str">
        <f t="array" ref="H441">IF(E441="","",INDEX(Tableau1[Equipement],MATCH(1,('TABLEAU SUIVI SF6'!E441=Tableau1[Poste technique])*('TABLEAU SUIVI SF6'!G441=Tableau1[Colonne1]),0)))</f>
        <v/>
      </c>
      <c r="I441" s="469" t="str">
        <f>IF(E441="","",VLOOKUP(E441,'Extraction IP'!A$2:B$1661,2,0))</f>
        <v/>
      </c>
      <c r="J441" s="470"/>
      <c r="K441" s="471"/>
      <c r="L441" s="472"/>
    </row>
    <row r="442" spans="1:12" ht="14.45" customHeight="1" x14ac:dyDescent="0.25">
      <c r="A442" s="464"/>
      <c r="B442" s="465"/>
      <c r="C442" s="466"/>
      <c r="D442" s="466"/>
      <c r="E442" s="466"/>
      <c r="F442" s="466"/>
      <c r="G442" s="467"/>
      <c r="H442" s="468" t="str">
        <f t="array" ref="H442">IF(E442="","",INDEX(Tableau1[Equipement],MATCH(1,('TABLEAU SUIVI SF6'!E442=Tableau1[Poste technique])*('TABLEAU SUIVI SF6'!G442=Tableau1[Colonne1]),0)))</f>
        <v/>
      </c>
      <c r="I442" s="469" t="str">
        <f>IF(E442="","",VLOOKUP(E442,'Extraction IP'!A$2:B$1661,2,0))</f>
        <v/>
      </c>
      <c r="J442" s="470"/>
      <c r="K442" s="471"/>
      <c r="L442" s="472"/>
    </row>
    <row r="443" spans="1:12" ht="14.45" customHeight="1" x14ac:dyDescent="0.25">
      <c r="A443" s="464"/>
      <c r="B443" s="465"/>
      <c r="C443" s="466"/>
      <c r="D443" s="466"/>
      <c r="E443" s="466"/>
      <c r="F443" s="466"/>
      <c r="G443" s="467"/>
      <c r="H443" s="468" t="str">
        <f t="array" ref="H443">IF(E443="","",INDEX(Tableau1[Equipement],MATCH(1,('TABLEAU SUIVI SF6'!E443=Tableau1[Poste technique])*('TABLEAU SUIVI SF6'!G443=Tableau1[Colonne1]),0)))</f>
        <v/>
      </c>
      <c r="I443" s="469" t="str">
        <f>IF(E443="","",VLOOKUP(E443,'Extraction IP'!A$2:B$1661,2,0))</f>
        <v/>
      </c>
      <c r="J443" s="470"/>
      <c r="K443" s="471"/>
      <c r="L443" s="472"/>
    </row>
    <row r="444" spans="1:12" ht="14.45" customHeight="1" x14ac:dyDescent="0.25">
      <c r="A444" s="464"/>
      <c r="B444" s="465"/>
      <c r="C444" s="466"/>
      <c r="D444" s="466"/>
      <c r="E444" s="466"/>
      <c r="F444" s="466"/>
      <c r="G444" s="467"/>
      <c r="H444" s="468" t="str">
        <f t="array" ref="H444">IF(E444="","",INDEX(Tableau1[Equipement],MATCH(1,('TABLEAU SUIVI SF6'!E444=Tableau1[Poste technique])*('TABLEAU SUIVI SF6'!G444=Tableau1[Colonne1]),0)))</f>
        <v/>
      </c>
      <c r="I444" s="469" t="str">
        <f>IF(E444="","",VLOOKUP(E444,'Extraction IP'!A$2:B$1661,2,0))</f>
        <v/>
      </c>
      <c r="J444" s="470"/>
      <c r="K444" s="471"/>
      <c r="L444" s="472"/>
    </row>
    <row r="445" spans="1:12" ht="14.45" customHeight="1" x14ac:dyDescent="0.25">
      <c r="A445" s="464"/>
      <c r="B445" s="465"/>
      <c r="C445" s="466"/>
      <c r="D445" s="466"/>
      <c r="E445" s="466"/>
      <c r="F445" s="466"/>
      <c r="G445" s="467"/>
      <c r="H445" s="468" t="str">
        <f t="array" ref="H445">IF(E445="","",INDEX(Tableau1[Equipement],MATCH(1,('TABLEAU SUIVI SF6'!E445=Tableau1[Poste technique])*('TABLEAU SUIVI SF6'!G445=Tableau1[Colonne1]),0)))</f>
        <v/>
      </c>
      <c r="I445" s="469" t="str">
        <f>IF(E445="","",VLOOKUP(E445,'Extraction IP'!A$2:B$1661,2,0))</f>
        <v/>
      </c>
      <c r="J445" s="470"/>
      <c r="K445" s="471"/>
      <c r="L445" s="472"/>
    </row>
    <row r="446" spans="1:12" ht="14.45" customHeight="1" x14ac:dyDescent="0.25">
      <c r="A446" s="464"/>
      <c r="B446" s="465"/>
      <c r="C446" s="466"/>
      <c r="D446" s="466"/>
      <c r="E446" s="466"/>
      <c r="F446" s="466"/>
      <c r="G446" s="467"/>
      <c r="H446" s="468" t="str">
        <f t="array" ref="H446">IF(E446="","",INDEX(Tableau1[Equipement],MATCH(1,('TABLEAU SUIVI SF6'!E446=Tableau1[Poste technique])*('TABLEAU SUIVI SF6'!G446=Tableau1[Colonne1]),0)))</f>
        <v/>
      </c>
      <c r="I446" s="469" t="str">
        <f>IF(E446="","",VLOOKUP(E446,'Extraction IP'!A$2:B$1661,2,0))</f>
        <v/>
      </c>
      <c r="J446" s="470"/>
      <c r="K446" s="471"/>
      <c r="L446" s="472"/>
    </row>
    <row r="447" spans="1:12" ht="14.45" customHeight="1" x14ac:dyDescent="0.25">
      <c r="A447" s="464"/>
      <c r="B447" s="465"/>
      <c r="C447" s="466"/>
      <c r="D447" s="466"/>
      <c r="E447" s="466"/>
      <c r="F447" s="466"/>
      <c r="G447" s="467"/>
      <c r="H447" s="468" t="str">
        <f t="array" ref="H447">IF(E447="","",INDEX(Tableau1[Equipement],MATCH(1,('TABLEAU SUIVI SF6'!E447=Tableau1[Poste technique])*('TABLEAU SUIVI SF6'!G447=Tableau1[Colonne1]),0)))</f>
        <v/>
      </c>
      <c r="I447" s="469" t="str">
        <f>IF(E447="","",VLOOKUP(E447,'Extraction IP'!A$2:B$1661,2,0))</f>
        <v/>
      </c>
      <c r="J447" s="470"/>
      <c r="K447" s="471"/>
      <c r="L447" s="472"/>
    </row>
    <row r="448" spans="1:12" ht="14.45" customHeight="1" x14ac:dyDescent="0.25">
      <c r="A448" s="464"/>
      <c r="B448" s="465"/>
      <c r="C448" s="466"/>
      <c r="D448" s="466"/>
      <c r="E448" s="466"/>
      <c r="F448" s="466"/>
      <c r="G448" s="467"/>
      <c r="H448" s="468" t="str">
        <f t="array" ref="H448">IF(E448="","",INDEX(Tableau1[Equipement],MATCH(1,('TABLEAU SUIVI SF6'!E448=Tableau1[Poste technique])*('TABLEAU SUIVI SF6'!G448=Tableau1[Colonne1]),0)))</f>
        <v/>
      </c>
      <c r="I448" s="469" t="str">
        <f>IF(E448="","",VLOOKUP(E448,'Extraction IP'!A$2:B$1661,2,0))</f>
        <v/>
      </c>
      <c r="J448" s="470"/>
      <c r="K448" s="471"/>
      <c r="L448" s="472"/>
    </row>
    <row r="449" spans="1:12" ht="14.45" customHeight="1" x14ac:dyDescent="0.25">
      <c r="A449" s="464"/>
      <c r="B449" s="465"/>
      <c r="C449" s="466"/>
      <c r="D449" s="466"/>
      <c r="E449" s="466"/>
      <c r="F449" s="466"/>
      <c r="G449" s="467"/>
      <c r="H449" s="468" t="str">
        <f t="array" ref="H449">IF(E449="","",INDEX(Tableau1[Equipement],MATCH(1,('TABLEAU SUIVI SF6'!E449=Tableau1[Poste technique])*('TABLEAU SUIVI SF6'!G449=Tableau1[Colonne1]),0)))</f>
        <v/>
      </c>
      <c r="I449" s="469" t="str">
        <f>IF(E449="","",VLOOKUP(E449,'Extraction IP'!A$2:B$1661,2,0))</f>
        <v/>
      </c>
      <c r="J449" s="470"/>
      <c r="K449" s="471"/>
      <c r="L449" s="472"/>
    </row>
    <row r="450" spans="1:12" ht="14.45" customHeight="1" x14ac:dyDescent="0.25">
      <c r="A450" s="464"/>
      <c r="B450" s="465"/>
      <c r="C450" s="466"/>
      <c r="D450" s="466"/>
      <c r="E450" s="466"/>
      <c r="F450" s="466"/>
      <c r="G450" s="467"/>
      <c r="H450" s="468" t="str">
        <f t="array" ref="H450">IF(E450="","",INDEX(Tableau1[Equipement],MATCH(1,('TABLEAU SUIVI SF6'!E450=Tableau1[Poste technique])*('TABLEAU SUIVI SF6'!G450=Tableau1[Colonne1]),0)))</f>
        <v/>
      </c>
      <c r="I450" s="469" t="str">
        <f>IF(E450="","",VLOOKUP(E450,'Extraction IP'!A$2:B$1661,2,0))</f>
        <v/>
      </c>
      <c r="J450" s="470"/>
      <c r="K450" s="471"/>
      <c r="L450" s="472"/>
    </row>
    <row r="451" spans="1:12" ht="14.45" customHeight="1" x14ac:dyDescent="0.25">
      <c r="A451" s="464"/>
      <c r="B451" s="465"/>
      <c r="C451" s="466"/>
      <c r="D451" s="466"/>
      <c r="E451" s="466"/>
      <c r="F451" s="466"/>
      <c r="G451" s="467"/>
      <c r="H451" s="468" t="str">
        <f t="array" ref="H451">IF(E451="","",INDEX(Tableau1[Equipement],MATCH(1,('TABLEAU SUIVI SF6'!E451=Tableau1[Poste technique])*('TABLEAU SUIVI SF6'!G451=Tableau1[Colonne1]),0)))</f>
        <v/>
      </c>
      <c r="I451" s="469" t="str">
        <f>IF(E451="","",VLOOKUP(E451,'Extraction IP'!A$2:B$1661,2,0))</f>
        <v/>
      </c>
      <c r="J451" s="470"/>
      <c r="K451" s="471"/>
      <c r="L451" s="472"/>
    </row>
    <row r="452" spans="1:12" ht="14.45" customHeight="1" x14ac:dyDescent="0.25">
      <c r="A452" s="464"/>
      <c r="B452" s="465"/>
      <c r="C452" s="466"/>
      <c r="D452" s="466"/>
      <c r="E452" s="466"/>
      <c r="F452" s="466"/>
      <c r="G452" s="467"/>
      <c r="H452" s="468" t="str">
        <f t="array" ref="H452">IF(E452="","",INDEX(Tableau1[Equipement],MATCH(1,('TABLEAU SUIVI SF6'!E452=Tableau1[Poste technique])*('TABLEAU SUIVI SF6'!G452=Tableau1[Colonne1]),0)))</f>
        <v/>
      </c>
      <c r="I452" s="469" t="str">
        <f>IF(E452="","",VLOOKUP(E452,'Extraction IP'!A$2:B$1661,2,0))</f>
        <v/>
      </c>
      <c r="J452" s="470"/>
      <c r="K452" s="471"/>
      <c r="L452" s="472"/>
    </row>
    <row r="453" spans="1:12" ht="14.45" customHeight="1" x14ac:dyDescent="0.25">
      <c r="A453" s="464"/>
      <c r="B453" s="465"/>
      <c r="C453" s="466"/>
      <c r="D453" s="466"/>
      <c r="E453" s="466"/>
      <c r="F453" s="466"/>
      <c r="G453" s="467"/>
      <c r="H453" s="468" t="str">
        <f t="array" ref="H453">IF(E453="","",INDEX(Tableau1[Equipement],MATCH(1,('TABLEAU SUIVI SF6'!E453=Tableau1[Poste technique])*('TABLEAU SUIVI SF6'!G453=Tableau1[Colonne1]),0)))</f>
        <v/>
      </c>
      <c r="I453" s="469" t="str">
        <f>IF(E453="","",VLOOKUP(E453,'Extraction IP'!A$2:B$1661,2,0))</f>
        <v/>
      </c>
      <c r="J453" s="470"/>
      <c r="K453" s="471"/>
      <c r="L453" s="472"/>
    </row>
    <row r="454" spans="1:12" ht="14.45" customHeight="1" x14ac:dyDescent="0.25">
      <c r="A454" s="464"/>
      <c r="B454" s="465"/>
      <c r="C454" s="466"/>
      <c r="D454" s="466"/>
      <c r="E454" s="466"/>
      <c r="F454" s="466"/>
      <c r="G454" s="467"/>
      <c r="H454" s="468" t="str">
        <f t="array" ref="H454">IF(E454="","",INDEX(Tableau1[Equipement],MATCH(1,('TABLEAU SUIVI SF6'!E454=Tableau1[Poste technique])*('TABLEAU SUIVI SF6'!G454=Tableau1[Colonne1]),0)))</f>
        <v/>
      </c>
      <c r="I454" s="469" t="str">
        <f>IF(E454="","",VLOOKUP(E454,'Extraction IP'!A$2:B$1661,2,0))</f>
        <v/>
      </c>
      <c r="J454" s="470"/>
      <c r="K454" s="471"/>
      <c r="L454" s="472"/>
    </row>
    <row r="455" spans="1:12" ht="14.45" customHeight="1" x14ac:dyDescent="0.25">
      <c r="A455" s="464"/>
      <c r="B455" s="465"/>
      <c r="C455" s="466"/>
      <c r="D455" s="466"/>
      <c r="E455" s="466"/>
      <c r="F455" s="466"/>
      <c r="G455" s="467"/>
      <c r="H455" s="468" t="str">
        <f t="array" ref="H455">IF(E455="","",INDEX(Tableau1[Equipement],MATCH(1,('TABLEAU SUIVI SF6'!E455=Tableau1[Poste technique])*('TABLEAU SUIVI SF6'!G455=Tableau1[Colonne1]),0)))</f>
        <v/>
      </c>
      <c r="I455" s="469" t="str">
        <f>IF(E455="","",VLOOKUP(E455,'Extraction IP'!A$2:B$1661,2,0))</f>
        <v/>
      </c>
      <c r="J455" s="470"/>
      <c r="K455" s="471"/>
      <c r="L455" s="472"/>
    </row>
    <row r="456" spans="1:12" ht="14.45" customHeight="1" x14ac:dyDescent="0.25">
      <c r="A456" s="464"/>
      <c r="B456" s="465"/>
      <c r="C456" s="466"/>
      <c r="D456" s="466"/>
      <c r="E456" s="466"/>
      <c r="F456" s="466"/>
      <c r="G456" s="467"/>
      <c r="H456" s="468" t="str">
        <f t="array" ref="H456">IF(E456="","",INDEX(Tableau1[Equipement],MATCH(1,('TABLEAU SUIVI SF6'!E456=Tableau1[Poste technique])*('TABLEAU SUIVI SF6'!G456=Tableau1[Colonne1]),0)))</f>
        <v/>
      </c>
      <c r="I456" s="469" t="str">
        <f>IF(E456="","",VLOOKUP(E456,'Extraction IP'!A$2:B$1661,2,0))</f>
        <v/>
      </c>
      <c r="J456" s="470"/>
      <c r="K456" s="471"/>
      <c r="L456" s="472"/>
    </row>
    <row r="457" spans="1:12" ht="14.45" customHeight="1" x14ac:dyDescent="0.25">
      <c r="A457" s="464"/>
      <c r="B457" s="465"/>
      <c r="C457" s="466"/>
      <c r="D457" s="466"/>
      <c r="E457" s="466"/>
      <c r="F457" s="466"/>
      <c r="G457" s="467"/>
      <c r="H457" s="468" t="str">
        <f t="array" ref="H457">IF(E457="","",INDEX(Tableau1[Equipement],MATCH(1,('TABLEAU SUIVI SF6'!E457=Tableau1[Poste technique])*('TABLEAU SUIVI SF6'!G457=Tableau1[Colonne1]),0)))</f>
        <v/>
      </c>
      <c r="I457" s="469" t="str">
        <f>IF(E457="","",VLOOKUP(E457,'Extraction IP'!A$2:B$1661,2,0))</f>
        <v/>
      </c>
      <c r="J457" s="470"/>
      <c r="K457" s="471"/>
      <c r="L457" s="472"/>
    </row>
    <row r="458" spans="1:12" ht="14.45" customHeight="1" x14ac:dyDescent="0.25">
      <c r="A458" s="464"/>
      <c r="B458" s="465"/>
      <c r="C458" s="466"/>
      <c r="D458" s="466"/>
      <c r="E458" s="466"/>
      <c r="F458" s="466"/>
      <c r="G458" s="467"/>
      <c r="H458" s="468" t="str">
        <f t="array" ref="H458">IF(E458="","",INDEX(Tableau1[Equipement],MATCH(1,('TABLEAU SUIVI SF6'!E458=Tableau1[Poste technique])*('TABLEAU SUIVI SF6'!G458=Tableau1[Colonne1]),0)))</f>
        <v/>
      </c>
      <c r="I458" s="469" t="str">
        <f>IF(E458="","",VLOOKUP(E458,'Extraction IP'!A$2:B$1661,2,0))</f>
        <v/>
      </c>
      <c r="J458" s="470"/>
      <c r="K458" s="471"/>
      <c r="L458" s="472"/>
    </row>
    <row r="459" spans="1:12" ht="14.45" customHeight="1" x14ac:dyDescent="0.25">
      <c r="A459" s="464"/>
      <c r="B459" s="465"/>
      <c r="C459" s="466"/>
      <c r="D459" s="466"/>
      <c r="E459" s="466"/>
      <c r="F459" s="466"/>
      <c r="G459" s="467"/>
      <c r="H459" s="468" t="str">
        <f t="array" ref="H459">IF(E459="","",INDEX(Tableau1[Equipement],MATCH(1,('TABLEAU SUIVI SF6'!E459=Tableau1[Poste technique])*('TABLEAU SUIVI SF6'!G459=Tableau1[Colonne1]),0)))</f>
        <v/>
      </c>
      <c r="I459" s="469" t="str">
        <f>IF(E459="","",VLOOKUP(E459,'Extraction IP'!A$2:B$1661,2,0))</f>
        <v/>
      </c>
      <c r="J459" s="470"/>
      <c r="K459" s="471"/>
      <c r="L459" s="472"/>
    </row>
    <row r="460" spans="1:12" ht="14.45" customHeight="1" x14ac:dyDescent="0.25">
      <c r="A460" s="464"/>
      <c r="B460" s="465"/>
      <c r="C460" s="466"/>
      <c r="D460" s="466"/>
      <c r="E460" s="466"/>
      <c r="F460" s="466"/>
      <c r="G460" s="467"/>
      <c r="H460" s="468" t="str">
        <f t="array" ref="H460">IF(E460="","",INDEX(Tableau1[Equipement],MATCH(1,('TABLEAU SUIVI SF6'!E460=Tableau1[Poste technique])*('TABLEAU SUIVI SF6'!G460=Tableau1[Colonne1]),0)))</f>
        <v/>
      </c>
      <c r="I460" s="469" t="str">
        <f>IF(E460="","",VLOOKUP(E460,'Extraction IP'!A$2:B$1661,2,0))</f>
        <v/>
      </c>
      <c r="J460" s="470"/>
      <c r="K460" s="471"/>
      <c r="L460" s="472"/>
    </row>
    <row r="461" spans="1:12" ht="14.45" customHeight="1" x14ac:dyDescent="0.25">
      <c r="A461" s="464"/>
      <c r="B461" s="465"/>
      <c r="C461" s="466"/>
      <c r="D461" s="466"/>
      <c r="E461" s="466"/>
      <c r="F461" s="466"/>
      <c r="G461" s="467"/>
      <c r="H461" s="468" t="str">
        <f t="array" ref="H461">IF(E461="","",INDEX(Tableau1[Equipement],MATCH(1,('TABLEAU SUIVI SF6'!E461=Tableau1[Poste technique])*('TABLEAU SUIVI SF6'!G461=Tableau1[Colonne1]),0)))</f>
        <v/>
      </c>
      <c r="I461" s="469" t="str">
        <f>IF(E461="","",VLOOKUP(E461,'Extraction IP'!A$2:B$1661,2,0))</f>
        <v/>
      </c>
      <c r="J461" s="470"/>
      <c r="K461" s="471"/>
      <c r="L461" s="472"/>
    </row>
    <row r="462" spans="1:12" ht="14.45" customHeight="1" x14ac:dyDescent="0.25">
      <c r="A462" s="464"/>
      <c r="B462" s="465"/>
      <c r="C462" s="466"/>
      <c r="D462" s="466"/>
      <c r="E462" s="466"/>
      <c r="F462" s="466"/>
      <c r="G462" s="467"/>
      <c r="H462" s="468" t="str">
        <f t="array" ref="H462">IF(E462="","",INDEX(Tableau1[Equipement],MATCH(1,('TABLEAU SUIVI SF6'!E462=Tableau1[Poste technique])*('TABLEAU SUIVI SF6'!G462=Tableau1[Colonne1]),0)))</f>
        <v/>
      </c>
      <c r="I462" s="469" t="str">
        <f>IF(E462="","",VLOOKUP(E462,'Extraction IP'!A$2:B$1661,2,0))</f>
        <v/>
      </c>
      <c r="J462" s="470"/>
      <c r="K462" s="471"/>
      <c r="L462" s="472"/>
    </row>
    <row r="463" spans="1:12" ht="14.45" customHeight="1" x14ac:dyDescent="0.25">
      <c r="A463" s="464"/>
      <c r="B463" s="465"/>
      <c r="C463" s="466"/>
      <c r="D463" s="466"/>
      <c r="E463" s="466"/>
      <c r="F463" s="466"/>
      <c r="G463" s="467"/>
      <c r="H463" s="468" t="str">
        <f t="array" ref="H463">IF(E463="","",INDEX(Tableau1[Equipement],MATCH(1,('TABLEAU SUIVI SF6'!E463=Tableau1[Poste technique])*('TABLEAU SUIVI SF6'!G463=Tableau1[Colonne1]),0)))</f>
        <v/>
      </c>
      <c r="I463" s="469" t="str">
        <f>IF(E463="","",VLOOKUP(E463,'Extraction IP'!A$2:B$1661,2,0))</f>
        <v/>
      </c>
      <c r="J463" s="470"/>
      <c r="K463" s="471"/>
      <c r="L463" s="472"/>
    </row>
    <row r="464" spans="1:12" ht="14.45" customHeight="1" x14ac:dyDescent="0.25">
      <c r="A464" s="464"/>
      <c r="B464" s="465"/>
      <c r="C464" s="466"/>
      <c r="D464" s="466"/>
      <c r="E464" s="466"/>
      <c r="F464" s="466"/>
      <c r="G464" s="467"/>
      <c r="H464" s="468" t="str">
        <f t="array" ref="H464">IF(E464="","",INDEX(Tableau1[Equipement],MATCH(1,('TABLEAU SUIVI SF6'!E464=Tableau1[Poste technique])*('TABLEAU SUIVI SF6'!G464=Tableau1[Colonne1]),0)))</f>
        <v/>
      </c>
      <c r="I464" s="469" t="str">
        <f>IF(E464="","",VLOOKUP(E464,'Extraction IP'!A$2:B$1661,2,0))</f>
        <v/>
      </c>
      <c r="J464" s="470"/>
      <c r="K464" s="471"/>
      <c r="L464" s="472"/>
    </row>
    <row r="465" spans="1:12" ht="14.45" customHeight="1" x14ac:dyDescent="0.25">
      <c r="A465" s="464"/>
      <c r="B465" s="465"/>
      <c r="C465" s="466"/>
      <c r="D465" s="466"/>
      <c r="E465" s="466"/>
      <c r="F465" s="466"/>
      <c r="G465" s="467"/>
      <c r="H465" s="468" t="str">
        <f t="array" ref="H465">IF(E465="","",INDEX(Tableau1[Equipement],MATCH(1,('TABLEAU SUIVI SF6'!E465=Tableau1[Poste technique])*('TABLEAU SUIVI SF6'!G465=Tableau1[Colonne1]),0)))</f>
        <v/>
      </c>
      <c r="I465" s="469" t="str">
        <f>IF(E465="","",VLOOKUP(E465,'Extraction IP'!A$2:B$1661,2,0))</f>
        <v/>
      </c>
      <c r="J465" s="470"/>
      <c r="K465" s="471"/>
      <c r="L465" s="472"/>
    </row>
    <row r="466" spans="1:12" ht="14.45" customHeight="1" x14ac:dyDescent="0.25">
      <c r="A466" s="464"/>
      <c r="B466" s="465"/>
      <c r="C466" s="466"/>
      <c r="D466" s="466"/>
      <c r="E466" s="466"/>
      <c r="F466" s="466"/>
      <c r="G466" s="467"/>
      <c r="H466" s="468" t="str">
        <f t="array" ref="H466">IF(E466="","",INDEX(Tableau1[Equipement],MATCH(1,('TABLEAU SUIVI SF6'!E466=Tableau1[Poste technique])*('TABLEAU SUIVI SF6'!G466=Tableau1[Colonne1]),0)))</f>
        <v/>
      </c>
      <c r="I466" s="469" t="str">
        <f>IF(E466="","",VLOOKUP(E466,'Extraction IP'!A$2:B$1661,2,0))</f>
        <v/>
      </c>
      <c r="J466" s="470"/>
      <c r="K466" s="471"/>
      <c r="L466" s="472"/>
    </row>
    <row r="467" spans="1:12" ht="14.45" customHeight="1" x14ac:dyDescent="0.25">
      <c r="A467" s="464"/>
      <c r="B467" s="465"/>
      <c r="C467" s="466"/>
      <c r="D467" s="466"/>
      <c r="E467" s="466"/>
      <c r="F467" s="466"/>
      <c r="G467" s="467"/>
      <c r="H467" s="468" t="str">
        <f t="array" ref="H467">IF(E467="","",INDEX(Tableau1[Equipement],MATCH(1,('TABLEAU SUIVI SF6'!E467=Tableau1[Poste technique])*('TABLEAU SUIVI SF6'!G467=Tableau1[Colonne1]),0)))</f>
        <v/>
      </c>
      <c r="I467" s="469" t="str">
        <f>IF(E467="","",VLOOKUP(E467,'Extraction IP'!A$2:B$1661,2,0))</f>
        <v/>
      </c>
      <c r="J467" s="470"/>
      <c r="K467" s="471"/>
      <c r="L467" s="472"/>
    </row>
    <row r="468" spans="1:12" ht="14.45" customHeight="1" x14ac:dyDescent="0.25">
      <c r="A468" s="464"/>
      <c r="B468" s="465"/>
      <c r="C468" s="466"/>
      <c r="D468" s="466"/>
      <c r="E468" s="466"/>
      <c r="F468" s="466"/>
      <c r="G468" s="467"/>
      <c r="H468" s="468" t="str">
        <f t="array" ref="H468">IF(E468="","",INDEX(Tableau1[Equipement],MATCH(1,('TABLEAU SUIVI SF6'!E468=Tableau1[Poste technique])*('TABLEAU SUIVI SF6'!G468=Tableau1[Colonne1]),0)))</f>
        <v/>
      </c>
      <c r="I468" s="469" t="str">
        <f>IF(E468="","",VLOOKUP(E468,'Extraction IP'!A$2:B$1661,2,0))</f>
        <v/>
      </c>
      <c r="J468" s="470"/>
      <c r="K468" s="471"/>
      <c r="L468" s="472"/>
    </row>
    <row r="469" spans="1:12" ht="14.45" customHeight="1" x14ac:dyDescent="0.25">
      <c r="A469" s="464"/>
      <c r="B469" s="465"/>
      <c r="C469" s="466"/>
      <c r="D469" s="466"/>
      <c r="E469" s="466"/>
      <c r="F469" s="466"/>
      <c r="G469" s="467"/>
      <c r="H469" s="468" t="str">
        <f t="array" ref="H469">IF(E469="","",INDEX(Tableau1[Equipement],MATCH(1,('TABLEAU SUIVI SF6'!E469=Tableau1[Poste technique])*('TABLEAU SUIVI SF6'!G469=Tableau1[Colonne1]),0)))</f>
        <v/>
      </c>
      <c r="I469" s="469" t="str">
        <f>IF(E469="","",VLOOKUP(E469,'Extraction IP'!A$2:B$1661,2,0))</f>
        <v/>
      </c>
      <c r="J469" s="470"/>
      <c r="K469" s="471"/>
      <c r="L469" s="472"/>
    </row>
    <row r="470" spans="1:12" ht="14.45" customHeight="1" x14ac:dyDescent="0.25">
      <c r="A470" s="464"/>
      <c r="B470" s="465"/>
      <c r="C470" s="466"/>
      <c r="D470" s="466"/>
      <c r="E470" s="466"/>
      <c r="F470" s="466"/>
      <c r="G470" s="467"/>
      <c r="H470" s="468" t="str">
        <f t="array" ref="H470">IF(E470="","",INDEX(Tableau1[Equipement],MATCH(1,('TABLEAU SUIVI SF6'!E470=Tableau1[Poste technique])*('TABLEAU SUIVI SF6'!G470=Tableau1[Colonne1]),0)))</f>
        <v/>
      </c>
      <c r="I470" s="469" t="str">
        <f>IF(E470="","",VLOOKUP(E470,'Extraction IP'!A$2:B$1661,2,0))</f>
        <v/>
      </c>
      <c r="J470" s="470"/>
      <c r="K470" s="471"/>
      <c r="L470" s="472"/>
    </row>
    <row r="471" spans="1:12" ht="14.45" customHeight="1" x14ac:dyDescent="0.25">
      <c r="A471" s="464"/>
      <c r="B471" s="465"/>
      <c r="C471" s="466"/>
      <c r="D471" s="466"/>
      <c r="E471" s="466"/>
      <c r="F471" s="466"/>
      <c r="G471" s="467"/>
      <c r="H471" s="468" t="str">
        <f t="array" ref="H471">IF(E471="","",INDEX(Tableau1[Equipement],MATCH(1,('TABLEAU SUIVI SF6'!E471=Tableau1[Poste technique])*('TABLEAU SUIVI SF6'!G471=Tableau1[Colonne1]),0)))</f>
        <v/>
      </c>
      <c r="I471" s="469" t="str">
        <f>IF(E471="","",VLOOKUP(E471,'Extraction IP'!A$2:B$1661,2,0))</f>
        <v/>
      </c>
      <c r="J471" s="470"/>
      <c r="K471" s="471"/>
      <c r="L471" s="472"/>
    </row>
    <row r="472" spans="1:12" ht="14.45" customHeight="1" x14ac:dyDescent="0.25">
      <c r="A472" s="464"/>
      <c r="B472" s="465"/>
      <c r="C472" s="466"/>
      <c r="D472" s="466"/>
      <c r="E472" s="466"/>
      <c r="F472" s="466"/>
      <c r="G472" s="467"/>
      <c r="H472" s="468" t="str">
        <f t="array" ref="H472">IF(E472="","",INDEX(Tableau1[Equipement],MATCH(1,('TABLEAU SUIVI SF6'!E472=Tableau1[Poste technique])*('TABLEAU SUIVI SF6'!G472=Tableau1[Colonne1]),0)))</f>
        <v/>
      </c>
      <c r="I472" s="469" t="str">
        <f>IF(E472="","",VLOOKUP(E472,'Extraction IP'!A$2:B$1661,2,0))</f>
        <v/>
      </c>
      <c r="J472" s="470"/>
      <c r="K472" s="471"/>
      <c r="L472" s="472"/>
    </row>
    <row r="473" spans="1:12" ht="14.45" customHeight="1" x14ac:dyDescent="0.25">
      <c r="A473" s="464"/>
      <c r="B473" s="465"/>
      <c r="C473" s="466"/>
      <c r="D473" s="466"/>
      <c r="E473" s="466"/>
      <c r="F473" s="466"/>
      <c r="G473" s="467"/>
      <c r="H473" s="468" t="str">
        <f t="array" ref="H473">IF(E473="","",INDEX(Tableau1[Equipement],MATCH(1,('TABLEAU SUIVI SF6'!E473=Tableau1[Poste technique])*('TABLEAU SUIVI SF6'!G473=Tableau1[Colonne1]),0)))</f>
        <v/>
      </c>
      <c r="I473" s="469" t="str">
        <f>IF(E473="","",VLOOKUP(E473,'Extraction IP'!A$2:B$1661,2,0))</f>
        <v/>
      </c>
      <c r="J473" s="470"/>
      <c r="K473" s="471"/>
      <c r="L473" s="472"/>
    </row>
    <row r="474" spans="1:12" ht="14.45" customHeight="1" x14ac:dyDescent="0.25">
      <c r="A474" s="464"/>
      <c r="B474" s="465"/>
      <c r="C474" s="466"/>
      <c r="D474" s="466"/>
      <c r="E474" s="466"/>
      <c r="F474" s="466"/>
      <c r="G474" s="467"/>
      <c r="H474" s="468" t="str">
        <f t="array" ref="H474">IF(E474="","",INDEX(Tableau1[Equipement],MATCH(1,('TABLEAU SUIVI SF6'!E474=Tableau1[Poste technique])*('TABLEAU SUIVI SF6'!G474=Tableau1[Colonne1]),0)))</f>
        <v/>
      </c>
      <c r="I474" s="469" t="str">
        <f>IF(E474="","",VLOOKUP(E474,'Extraction IP'!A$2:B$1661,2,0))</f>
        <v/>
      </c>
      <c r="J474" s="470"/>
      <c r="K474" s="471"/>
      <c r="L474" s="472"/>
    </row>
    <row r="475" spans="1:12" ht="14.45" customHeight="1" x14ac:dyDescent="0.25">
      <c r="A475" s="464"/>
      <c r="B475" s="465"/>
      <c r="C475" s="466"/>
      <c r="D475" s="466"/>
      <c r="E475" s="466"/>
      <c r="F475" s="466"/>
      <c r="G475" s="467"/>
      <c r="H475" s="468" t="str">
        <f t="array" ref="H475">IF(E475="","",INDEX(Tableau1[Equipement],MATCH(1,('TABLEAU SUIVI SF6'!E475=Tableau1[Poste technique])*('TABLEAU SUIVI SF6'!G475=Tableau1[Colonne1]),0)))</f>
        <v/>
      </c>
      <c r="I475" s="469" t="str">
        <f>IF(E475="","",VLOOKUP(E475,'Extraction IP'!A$2:B$1661,2,0))</f>
        <v/>
      </c>
      <c r="J475" s="470"/>
      <c r="K475" s="471"/>
      <c r="L475" s="472"/>
    </row>
    <row r="476" spans="1:12" ht="14.45" customHeight="1" x14ac:dyDescent="0.25">
      <c r="A476" s="464"/>
      <c r="B476" s="465"/>
      <c r="C476" s="466"/>
      <c r="D476" s="466"/>
      <c r="E476" s="466"/>
      <c r="F476" s="466"/>
      <c r="G476" s="467"/>
      <c r="H476" s="468" t="str">
        <f t="array" ref="H476">IF(E476="","",INDEX(Tableau1[Equipement],MATCH(1,('TABLEAU SUIVI SF6'!E476=Tableau1[Poste technique])*('TABLEAU SUIVI SF6'!G476=Tableau1[Colonne1]),0)))</f>
        <v/>
      </c>
      <c r="I476" s="469" t="str">
        <f>IF(E476="","",VLOOKUP(E476,'Extraction IP'!A$2:B$1661,2,0))</f>
        <v/>
      </c>
      <c r="J476" s="470"/>
      <c r="K476" s="471"/>
      <c r="L476" s="472"/>
    </row>
    <row r="477" spans="1:12" ht="14.45" customHeight="1" x14ac:dyDescent="0.25">
      <c r="A477" s="464"/>
      <c r="B477" s="465"/>
      <c r="C477" s="466"/>
      <c r="D477" s="466"/>
      <c r="E477" s="466"/>
      <c r="F477" s="466"/>
      <c r="G477" s="467"/>
      <c r="H477" s="468" t="str">
        <f t="array" ref="H477">IF(E477="","",INDEX(Tableau1[Equipement],MATCH(1,('TABLEAU SUIVI SF6'!E477=Tableau1[Poste technique])*('TABLEAU SUIVI SF6'!G477=Tableau1[Colonne1]),0)))</f>
        <v/>
      </c>
      <c r="I477" s="469" t="str">
        <f>IF(E477="","",VLOOKUP(E477,'Extraction IP'!A$2:B$1661,2,0))</f>
        <v/>
      </c>
      <c r="J477" s="470"/>
      <c r="K477" s="471"/>
      <c r="L477" s="472"/>
    </row>
    <row r="478" spans="1:12" ht="14.45" customHeight="1" x14ac:dyDescent="0.25">
      <c r="A478" s="464"/>
      <c r="B478" s="465"/>
      <c r="C478" s="466"/>
      <c r="D478" s="466"/>
      <c r="E478" s="466"/>
      <c r="F478" s="466"/>
      <c r="G478" s="467"/>
      <c r="H478" s="468" t="str">
        <f t="array" ref="H478">IF(E478="","",INDEX(Tableau1[Equipement],MATCH(1,('TABLEAU SUIVI SF6'!E478=Tableau1[Poste technique])*('TABLEAU SUIVI SF6'!G478=Tableau1[Colonne1]),0)))</f>
        <v/>
      </c>
      <c r="I478" s="469" t="str">
        <f>IF(E478="","",VLOOKUP(E478,'Extraction IP'!A$2:B$1661,2,0))</f>
        <v/>
      </c>
      <c r="J478" s="470"/>
      <c r="K478" s="471"/>
      <c r="L478" s="472"/>
    </row>
    <row r="479" spans="1:12" ht="14.45" customHeight="1" x14ac:dyDescent="0.25">
      <c r="A479" s="464"/>
      <c r="B479" s="465"/>
      <c r="C479" s="466"/>
      <c r="D479" s="466"/>
      <c r="E479" s="466"/>
      <c r="F479" s="466"/>
      <c r="G479" s="467"/>
      <c r="H479" s="468" t="str">
        <f t="array" ref="H479">IF(E479="","",INDEX(Tableau1[Equipement],MATCH(1,('TABLEAU SUIVI SF6'!E479=Tableau1[Poste technique])*('TABLEAU SUIVI SF6'!G479=Tableau1[Colonne1]),0)))</f>
        <v/>
      </c>
      <c r="I479" s="469" t="str">
        <f>IF(E479="","",VLOOKUP(E479,'Extraction IP'!A$2:B$1661,2,0))</f>
        <v/>
      </c>
      <c r="J479" s="470"/>
      <c r="K479" s="471"/>
      <c r="L479" s="472"/>
    </row>
    <row r="480" spans="1:12" ht="14.45" customHeight="1" x14ac:dyDescent="0.25">
      <c r="A480" s="464"/>
      <c r="B480" s="465"/>
      <c r="C480" s="466"/>
      <c r="D480" s="466"/>
      <c r="E480" s="466"/>
      <c r="F480" s="466"/>
      <c r="G480" s="467"/>
      <c r="H480" s="468" t="str">
        <f t="array" ref="H480">IF(E480="","",INDEX(Tableau1[Equipement],MATCH(1,('TABLEAU SUIVI SF6'!E480=Tableau1[Poste technique])*('TABLEAU SUIVI SF6'!G480=Tableau1[Colonne1]),0)))</f>
        <v/>
      </c>
      <c r="I480" s="469" t="str">
        <f>IF(E480="","",VLOOKUP(E480,'Extraction IP'!A$2:B$1661,2,0))</f>
        <v/>
      </c>
      <c r="J480" s="470"/>
      <c r="K480" s="471"/>
      <c r="L480" s="472"/>
    </row>
    <row r="481" spans="1:12" ht="14.45" customHeight="1" x14ac:dyDescent="0.25">
      <c r="A481" s="464"/>
      <c r="B481" s="465"/>
      <c r="C481" s="466"/>
      <c r="D481" s="466"/>
      <c r="E481" s="466"/>
      <c r="F481" s="466"/>
      <c r="G481" s="467"/>
      <c r="H481" s="468" t="str">
        <f t="array" ref="H481">IF(E481="","",INDEX(Tableau1[Equipement],MATCH(1,('TABLEAU SUIVI SF6'!E481=Tableau1[Poste technique])*('TABLEAU SUIVI SF6'!G481=Tableau1[Colonne1]),0)))</f>
        <v/>
      </c>
      <c r="I481" s="469" t="str">
        <f>IF(E481="","",VLOOKUP(E481,'Extraction IP'!A$2:B$1661,2,0))</f>
        <v/>
      </c>
      <c r="J481" s="470"/>
      <c r="K481" s="471"/>
      <c r="L481" s="472"/>
    </row>
    <row r="482" spans="1:12" ht="14.45" customHeight="1" x14ac:dyDescent="0.25">
      <c r="A482" s="464"/>
      <c r="B482" s="465"/>
      <c r="C482" s="466"/>
      <c r="D482" s="466"/>
      <c r="E482" s="466"/>
      <c r="F482" s="466"/>
      <c r="G482" s="467"/>
      <c r="H482" s="468" t="str">
        <f t="array" ref="H482">IF(E482="","",INDEX(Tableau1[Equipement],MATCH(1,('TABLEAU SUIVI SF6'!E482=Tableau1[Poste technique])*('TABLEAU SUIVI SF6'!G482=Tableau1[Colonne1]),0)))</f>
        <v/>
      </c>
      <c r="I482" s="469" t="str">
        <f>IF(E482="","",VLOOKUP(E482,'Extraction IP'!A$2:B$1661,2,0))</f>
        <v/>
      </c>
      <c r="J482" s="470"/>
      <c r="K482" s="471"/>
      <c r="L482" s="472"/>
    </row>
    <row r="483" spans="1:12" ht="14.45" customHeight="1" x14ac:dyDescent="0.25">
      <c r="A483" s="464"/>
      <c r="B483" s="465"/>
      <c r="C483" s="466"/>
      <c r="D483" s="466"/>
      <c r="E483" s="466"/>
      <c r="F483" s="466"/>
      <c r="G483" s="467"/>
      <c r="H483" s="468" t="str">
        <f t="array" ref="H483">IF(E483="","",INDEX(Tableau1[Equipement],MATCH(1,('TABLEAU SUIVI SF6'!E483=Tableau1[Poste technique])*('TABLEAU SUIVI SF6'!G483=Tableau1[Colonne1]),0)))</f>
        <v/>
      </c>
      <c r="I483" s="469" t="str">
        <f>IF(E483="","",VLOOKUP(E483,'Extraction IP'!A$2:B$1661,2,0))</f>
        <v/>
      </c>
      <c r="J483" s="470"/>
      <c r="K483" s="471"/>
      <c r="L483" s="472"/>
    </row>
    <row r="484" spans="1:12" ht="14.45" customHeight="1" x14ac:dyDescent="0.25">
      <c r="A484" s="464"/>
      <c r="B484" s="465"/>
      <c r="C484" s="466"/>
      <c r="D484" s="466"/>
      <c r="E484" s="466"/>
      <c r="F484" s="466"/>
      <c r="G484" s="467"/>
      <c r="H484" s="468" t="str">
        <f t="array" ref="H484">IF(E484="","",INDEX(Tableau1[Equipement],MATCH(1,('TABLEAU SUIVI SF6'!E484=Tableau1[Poste technique])*('TABLEAU SUIVI SF6'!G484=Tableau1[Colonne1]),0)))</f>
        <v/>
      </c>
      <c r="I484" s="469" t="str">
        <f>IF(E484="","",VLOOKUP(E484,'Extraction IP'!A$2:B$1661,2,0))</f>
        <v/>
      </c>
      <c r="J484" s="470"/>
      <c r="K484" s="471"/>
      <c r="L484" s="472"/>
    </row>
    <row r="485" spans="1:12" ht="14.45" customHeight="1" x14ac:dyDescent="0.25">
      <c r="A485" s="464"/>
      <c r="B485" s="465"/>
      <c r="C485" s="466"/>
      <c r="D485" s="466"/>
      <c r="E485" s="466"/>
      <c r="F485" s="466"/>
      <c r="G485" s="467"/>
      <c r="H485" s="468" t="str">
        <f t="array" ref="H485">IF(E485="","",INDEX(Tableau1[Equipement],MATCH(1,('TABLEAU SUIVI SF6'!E485=Tableau1[Poste technique])*('TABLEAU SUIVI SF6'!G485=Tableau1[Colonne1]),0)))</f>
        <v/>
      </c>
      <c r="I485" s="469" t="str">
        <f>IF(E485="","",VLOOKUP(E485,'Extraction IP'!A$2:B$1661,2,0))</f>
        <v/>
      </c>
      <c r="J485" s="470"/>
      <c r="K485" s="471"/>
      <c r="L485" s="472"/>
    </row>
    <row r="486" spans="1:12" ht="14.45" customHeight="1" x14ac:dyDescent="0.25">
      <c r="A486" s="464"/>
      <c r="B486" s="465"/>
      <c r="C486" s="466"/>
      <c r="D486" s="466"/>
      <c r="E486" s="466"/>
      <c r="F486" s="466"/>
      <c r="G486" s="467"/>
      <c r="H486" s="468" t="str">
        <f t="array" ref="H486">IF(E486="","",INDEX(Tableau1[Equipement],MATCH(1,('TABLEAU SUIVI SF6'!E486=Tableau1[Poste technique])*('TABLEAU SUIVI SF6'!G486=Tableau1[Colonne1]),0)))</f>
        <v/>
      </c>
      <c r="I486" s="469" t="str">
        <f>IF(E486="","",VLOOKUP(E486,'Extraction IP'!A$2:B$1661,2,0))</f>
        <v/>
      </c>
      <c r="J486" s="470"/>
      <c r="K486" s="471"/>
      <c r="L486" s="472"/>
    </row>
    <row r="487" spans="1:12" ht="14.45" customHeight="1" x14ac:dyDescent="0.25">
      <c r="A487" s="464"/>
      <c r="B487" s="465"/>
      <c r="C487" s="466"/>
      <c r="D487" s="466"/>
      <c r="E487" s="466"/>
      <c r="F487" s="466"/>
      <c r="G487" s="467"/>
      <c r="H487" s="468" t="str">
        <f t="array" ref="H487">IF(E487="","",INDEX(Tableau1[Equipement],MATCH(1,('TABLEAU SUIVI SF6'!E487=Tableau1[Poste technique])*('TABLEAU SUIVI SF6'!G487=Tableau1[Colonne1]),0)))</f>
        <v/>
      </c>
      <c r="I487" s="469" t="str">
        <f>IF(E487="","",VLOOKUP(E487,'Extraction IP'!A$2:B$1661,2,0))</f>
        <v/>
      </c>
      <c r="J487" s="470"/>
      <c r="K487" s="471"/>
      <c r="L487" s="472"/>
    </row>
    <row r="488" spans="1:12" ht="14.45" customHeight="1" x14ac:dyDescent="0.25">
      <c r="A488" s="464"/>
      <c r="B488" s="465"/>
      <c r="C488" s="466"/>
      <c r="D488" s="466"/>
      <c r="E488" s="466"/>
      <c r="F488" s="466"/>
      <c r="G488" s="467"/>
      <c r="H488" s="468" t="str">
        <f t="array" ref="H488">IF(E488="","",INDEX(Tableau1[Equipement],MATCH(1,('TABLEAU SUIVI SF6'!E488=Tableau1[Poste technique])*('TABLEAU SUIVI SF6'!G488=Tableau1[Colonne1]),0)))</f>
        <v/>
      </c>
      <c r="I488" s="469" t="str">
        <f>IF(E488="","",VLOOKUP(E488,'Extraction IP'!A$2:B$1661,2,0))</f>
        <v/>
      </c>
      <c r="J488" s="470"/>
      <c r="K488" s="471"/>
      <c r="L488" s="472"/>
    </row>
    <row r="489" spans="1:12" ht="14.45" customHeight="1" x14ac:dyDescent="0.25">
      <c r="A489" s="464"/>
      <c r="B489" s="465"/>
      <c r="C489" s="466"/>
      <c r="D489" s="466"/>
      <c r="E489" s="466"/>
      <c r="F489" s="466"/>
      <c r="G489" s="467"/>
      <c r="H489" s="468" t="str">
        <f t="array" ref="H489">IF(E489="","",INDEX(Tableau1[Equipement],MATCH(1,('TABLEAU SUIVI SF6'!E489=Tableau1[Poste technique])*('TABLEAU SUIVI SF6'!G489=Tableau1[Colonne1]),0)))</f>
        <v/>
      </c>
      <c r="I489" s="469" t="str">
        <f>IF(E489="","",VLOOKUP(E489,'Extraction IP'!A$2:B$1661,2,0))</f>
        <v/>
      </c>
      <c r="J489" s="470"/>
      <c r="K489" s="471"/>
      <c r="L489" s="472"/>
    </row>
    <row r="490" spans="1:12" ht="14.45" customHeight="1" x14ac:dyDescent="0.25">
      <c r="A490" s="464"/>
      <c r="B490" s="465"/>
      <c r="C490" s="466"/>
      <c r="D490" s="466"/>
      <c r="E490" s="466"/>
      <c r="F490" s="466"/>
      <c r="G490" s="467"/>
      <c r="H490" s="468" t="str">
        <f t="array" ref="H490">IF(E490="","",INDEX(Tableau1[Equipement],MATCH(1,('TABLEAU SUIVI SF6'!E490=Tableau1[Poste technique])*('TABLEAU SUIVI SF6'!G490=Tableau1[Colonne1]),0)))</f>
        <v/>
      </c>
      <c r="I490" s="469" t="str">
        <f>IF(E490="","",VLOOKUP(E490,'Extraction IP'!A$2:B$1661,2,0))</f>
        <v/>
      </c>
      <c r="J490" s="470"/>
      <c r="K490" s="471"/>
      <c r="L490" s="472"/>
    </row>
    <row r="491" spans="1:12" ht="14.45" customHeight="1" x14ac:dyDescent="0.25">
      <c r="A491" s="464"/>
      <c r="B491" s="465"/>
      <c r="C491" s="466"/>
      <c r="D491" s="466"/>
      <c r="E491" s="466"/>
      <c r="F491" s="466"/>
      <c r="G491" s="467"/>
      <c r="H491" s="468" t="str">
        <f t="array" ref="H491">IF(E491="","",INDEX(Tableau1[Equipement],MATCH(1,('TABLEAU SUIVI SF6'!E491=Tableau1[Poste technique])*('TABLEAU SUIVI SF6'!G491=Tableau1[Colonne1]),0)))</f>
        <v/>
      </c>
      <c r="I491" s="469" t="str">
        <f>IF(E491="","",VLOOKUP(E491,'Extraction IP'!A$2:B$1661,2,0))</f>
        <v/>
      </c>
      <c r="J491" s="470"/>
      <c r="K491" s="471"/>
      <c r="L491" s="472"/>
    </row>
    <row r="492" spans="1:12" ht="14.45" customHeight="1" x14ac:dyDescent="0.25">
      <c r="A492" s="464"/>
      <c r="B492" s="465"/>
      <c r="C492" s="466"/>
      <c r="D492" s="466"/>
      <c r="E492" s="466"/>
      <c r="F492" s="466"/>
      <c r="G492" s="467"/>
      <c r="H492" s="468" t="str">
        <f t="array" ref="H492">IF(E492="","",INDEX(Tableau1[Equipement],MATCH(1,('TABLEAU SUIVI SF6'!E492=Tableau1[Poste technique])*('TABLEAU SUIVI SF6'!G492=Tableau1[Colonne1]),0)))</f>
        <v/>
      </c>
      <c r="I492" s="469" t="str">
        <f>IF(E492="","",VLOOKUP(E492,'Extraction IP'!A$2:B$1661,2,0))</f>
        <v/>
      </c>
      <c r="J492" s="470"/>
      <c r="K492" s="471"/>
      <c r="L492" s="472"/>
    </row>
    <row r="493" spans="1:12" ht="14.45" customHeight="1" x14ac:dyDescent="0.25">
      <c r="A493" s="464"/>
      <c r="B493" s="465"/>
      <c r="C493" s="466"/>
      <c r="D493" s="466"/>
      <c r="E493" s="466"/>
      <c r="F493" s="466"/>
      <c r="G493" s="467"/>
      <c r="H493" s="468" t="str">
        <f t="array" ref="H493">IF(E493="","",INDEX(Tableau1[Equipement],MATCH(1,('TABLEAU SUIVI SF6'!E493=Tableau1[Poste technique])*('TABLEAU SUIVI SF6'!G493=Tableau1[Colonne1]),0)))</f>
        <v/>
      </c>
      <c r="I493" s="469" t="str">
        <f>IF(E493="","",VLOOKUP(E493,'Extraction IP'!A$2:B$1661,2,0))</f>
        <v/>
      </c>
      <c r="J493" s="470"/>
      <c r="K493" s="471"/>
      <c r="L493" s="472"/>
    </row>
    <row r="494" spans="1:12" ht="14.45" customHeight="1" x14ac:dyDescent="0.25">
      <c r="A494" s="464"/>
      <c r="B494" s="465"/>
      <c r="C494" s="466"/>
      <c r="D494" s="466"/>
      <c r="E494" s="466"/>
      <c r="F494" s="466"/>
      <c r="G494" s="467"/>
      <c r="H494" s="468" t="str">
        <f t="array" ref="H494">IF(E494="","",INDEX(Tableau1[Equipement],MATCH(1,('TABLEAU SUIVI SF6'!E494=Tableau1[Poste technique])*('TABLEAU SUIVI SF6'!G494=Tableau1[Colonne1]),0)))</f>
        <v/>
      </c>
      <c r="I494" s="469" t="str">
        <f>IF(E494="","",VLOOKUP(E494,'Extraction IP'!A$2:B$1661,2,0))</f>
        <v/>
      </c>
      <c r="J494" s="470"/>
      <c r="K494" s="471"/>
      <c r="L494" s="472"/>
    </row>
    <row r="495" spans="1:12" ht="14.45" customHeight="1" x14ac:dyDescent="0.25">
      <c r="A495" s="464"/>
      <c r="B495" s="465"/>
      <c r="C495" s="466"/>
      <c r="D495" s="466"/>
      <c r="E495" s="466"/>
      <c r="F495" s="466"/>
      <c r="G495" s="467"/>
      <c r="H495" s="468" t="str">
        <f t="array" ref="H495">IF(E495="","",INDEX(Tableau1[Equipement],MATCH(1,('TABLEAU SUIVI SF6'!E495=Tableau1[Poste technique])*('TABLEAU SUIVI SF6'!G495=Tableau1[Colonne1]),0)))</f>
        <v/>
      </c>
      <c r="I495" s="469" t="str">
        <f>IF(E495="","",VLOOKUP(E495,'Extraction IP'!A$2:B$1661,2,0))</f>
        <v/>
      </c>
      <c r="J495" s="470"/>
      <c r="K495" s="471"/>
      <c r="L495" s="472"/>
    </row>
    <row r="496" spans="1:12" ht="14.45" customHeight="1" x14ac:dyDescent="0.25">
      <c r="A496" s="464"/>
      <c r="B496" s="465"/>
      <c r="C496" s="466"/>
      <c r="D496" s="466"/>
      <c r="E496" s="466"/>
      <c r="F496" s="466"/>
      <c r="G496" s="467"/>
      <c r="H496" s="468" t="str">
        <f t="array" ref="H496">IF(E496="","",INDEX(Tableau1[Equipement],MATCH(1,('TABLEAU SUIVI SF6'!E496=Tableau1[Poste technique])*('TABLEAU SUIVI SF6'!G496=Tableau1[Colonne1]),0)))</f>
        <v/>
      </c>
      <c r="I496" s="469" t="str">
        <f>IF(E496="","",VLOOKUP(E496,'Extraction IP'!A$2:B$1661,2,0))</f>
        <v/>
      </c>
      <c r="J496" s="470"/>
      <c r="K496" s="471"/>
      <c r="L496" s="472"/>
    </row>
    <row r="497" spans="1:12" ht="14.45" customHeight="1" x14ac:dyDescent="0.25">
      <c r="A497" s="464"/>
      <c r="B497" s="465"/>
      <c r="C497" s="466"/>
      <c r="D497" s="466"/>
      <c r="E497" s="466"/>
      <c r="F497" s="466"/>
      <c r="G497" s="467"/>
      <c r="H497" s="468" t="str">
        <f t="array" ref="H497">IF(E497="","",INDEX(Tableau1[Equipement],MATCH(1,('TABLEAU SUIVI SF6'!E497=Tableau1[Poste technique])*('TABLEAU SUIVI SF6'!G497=Tableau1[Colonne1]),0)))</f>
        <v/>
      </c>
      <c r="I497" s="469" t="str">
        <f>IF(E497="","",VLOOKUP(E497,'Extraction IP'!A$2:B$1661,2,0))</f>
        <v/>
      </c>
      <c r="J497" s="470"/>
      <c r="K497" s="471"/>
      <c r="L497" s="472"/>
    </row>
    <row r="498" spans="1:12" ht="14.45" customHeight="1" x14ac:dyDescent="0.25">
      <c r="A498" s="464"/>
      <c r="B498" s="465"/>
      <c r="C498" s="466"/>
      <c r="D498" s="466"/>
      <c r="E498" s="466"/>
      <c r="F498" s="466"/>
      <c r="G498" s="467"/>
      <c r="H498" s="468" t="str">
        <f t="array" ref="H498">IF(E498="","",INDEX(Tableau1[Equipement],MATCH(1,('TABLEAU SUIVI SF6'!E498=Tableau1[Poste technique])*('TABLEAU SUIVI SF6'!G498=Tableau1[Colonne1]),0)))</f>
        <v/>
      </c>
      <c r="I498" s="469" t="str">
        <f>IF(E498="","",VLOOKUP(E498,'Extraction IP'!A$2:B$1661,2,0))</f>
        <v/>
      </c>
      <c r="J498" s="470"/>
      <c r="K498" s="471"/>
      <c r="L498" s="472"/>
    </row>
    <row r="499" spans="1:12" ht="14.45" customHeight="1" x14ac:dyDescent="0.25">
      <c r="A499" s="464"/>
      <c r="B499" s="465"/>
      <c r="C499" s="466"/>
      <c r="D499" s="466"/>
      <c r="E499" s="466"/>
      <c r="F499" s="466"/>
      <c r="G499" s="467"/>
      <c r="H499" s="468" t="str">
        <f t="array" ref="H499">IF(E499="","",INDEX(Tableau1[Equipement],MATCH(1,('TABLEAU SUIVI SF6'!E499=Tableau1[Poste technique])*('TABLEAU SUIVI SF6'!G499=Tableau1[Colonne1]),0)))</f>
        <v/>
      </c>
      <c r="I499" s="469" t="str">
        <f>IF(E499="","",VLOOKUP(E499,'Extraction IP'!A$2:B$1661,2,0))</f>
        <v/>
      </c>
      <c r="J499" s="470"/>
      <c r="K499" s="471"/>
      <c r="L499" s="472"/>
    </row>
    <row r="500" spans="1:12" ht="14.45" customHeight="1" x14ac:dyDescent="0.25">
      <c r="A500" s="464"/>
      <c r="B500" s="465"/>
      <c r="C500" s="466"/>
      <c r="D500" s="466"/>
      <c r="E500" s="466"/>
      <c r="F500" s="466"/>
      <c r="G500" s="467"/>
      <c r="H500" s="468" t="str">
        <f t="array" ref="H500">IF(E500="","",INDEX(Tableau1[Equipement],MATCH(1,('TABLEAU SUIVI SF6'!E500=Tableau1[Poste technique])*('TABLEAU SUIVI SF6'!G500=Tableau1[Colonne1]),0)))</f>
        <v/>
      </c>
      <c r="I500" s="469" t="str">
        <f>IF(E500="","",VLOOKUP(E500,'Extraction IP'!A$2:B$1661,2,0))</f>
        <v/>
      </c>
      <c r="J500" s="470"/>
      <c r="K500" s="471"/>
      <c r="L500" s="472"/>
    </row>
    <row r="501" spans="1:12" ht="14.45" customHeight="1" x14ac:dyDescent="0.25">
      <c r="A501" s="464"/>
      <c r="B501" s="465"/>
      <c r="C501" s="466"/>
      <c r="D501" s="466"/>
      <c r="E501" s="466"/>
      <c r="F501" s="466"/>
      <c r="G501" s="467"/>
      <c r="H501" s="468" t="str">
        <f t="array" ref="H501">IF(E501="","",INDEX(Tableau1[Equipement],MATCH(1,('TABLEAU SUIVI SF6'!E501=Tableau1[Poste technique])*('TABLEAU SUIVI SF6'!G501=Tableau1[Colonne1]),0)))</f>
        <v/>
      </c>
      <c r="I501" s="469" t="str">
        <f>IF(E501="","",VLOOKUP(E501,'Extraction IP'!A$2:B$1661,2,0))</f>
        <v/>
      </c>
      <c r="J501" s="470"/>
      <c r="K501" s="471"/>
      <c r="L501" s="472"/>
    </row>
    <row r="502" spans="1:12" ht="14.45" customHeight="1" x14ac:dyDescent="0.25">
      <c r="A502" s="464"/>
      <c r="B502" s="465"/>
      <c r="C502" s="466"/>
      <c r="D502" s="466"/>
      <c r="E502" s="466"/>
      <c r="F502" s="466"/>
      <c r="G502" s="467"/>
      <c r="H502" s="468" t="str">
        <f t="array" ref="H502">IF(E502="","",INDEX(Tableau1[Equipement],MATCH(1,('TABLEAU SUIVI SF6'!E502=Tableau1[Poste technique])*('TABLEAU SUIVI SF6'!G502=Tableau1[Colonne1]),0)))</f>
        <v/>
      </c>
      <c r="I502" s="469" t="str">
        <f>IF(E502="","",VLOOKUP(E502,'Extraction IP'!A$2:B$1661,2,0))</f>
        <v/>
      </c>
      <c r="J502" s="470"/>
      <c r="K502" s="471"/>
      <c r="L502" s="472"/>
    </row>
    <row r="503" spans="1:12" ht="14.45" customHeight="1" x14ac:dyDescent="0.25">
      <c r="A503" s="464"/>
      <c r="B503" s="465"/>
      <c r="C503" s="466"/>
      <c r="D503" s="466"/>
      <c r="E503" s="466"/>
      <c r="F503" s="466"/>
      <c r="G503" s="467"/>
      <c r="H503" s="468" t="str">
        <f t="array" ref="H503">IF(E503="","",INDEX(Tableau1[Equipement],MATCH(1,('TABLEAU SUIVI SF6'!E503=Tableau1[Poste technique])*('TABLEAU SUIVI SF6'!G503=Tableau1[Colonne1]),0)))</f>
        <v/>
      </c>
      <c r="I503" s="469" t="str">
        <f>IF(E503="","",VLOOKUP(E503,'Extraction IP'!A$2:B$1661,2,0))</f>
        <v/>
      </c>
      <c r="J503" s="470"/>
      <c r="K503" s="471"/>
      <c r="L503" s="472"/>
    </row>
    <row r="504" spans="1:12" ht="14.45" customHeight="1" x14ac:dyDescent="0.25">
      <c r="A504" s="464"/>
      <c r="B504" s="465"/>
      <c r="C504" s="466"/>
      <c r="D504" s="466"/>
      <c r="E504" s="466"/>
      <c r="F504" s="466"/>
      <c r="G504" s="467"/>
      <c r="H504" s="468" t="str">
        <f t="array" ref="H504">IF(E504="","",INDEX(Tableau1[Equipement],MATCH(1,('TABLEAU SUIVI SF6'!E504=Tableau1[Poste technique])*('TABLEAU SUIVI SF6'!G504=Tableau1[Colonne1]),0)))</f>
        <v/>
      </c>
      <c r="I504" s="469" t="str">
        <f>IF(E504="","",VLOOKUP(E504,'Extraction IP'!A$2:B$1661,2,0))</f>
        <v/>
      </c>
      <c r="J504" s="470"/>
      <c r="K504" s="471"/>
      <c r="L504" s="472"/>
    </row>
    <row r="505" spans="1:12" ht="14.45" customHeight="1" x14ac:dyDescent="0.25">
      <c r="A505" s="464"/>
      <c r="B505" s="465"/>
      <c r="C505" s="466"/>
      <c r="D505" s="466"/>
      <c r="E505" s="466"/>
      <c r="F505" s="466"/>
      <c r="G505" s="467"/>
      <c r="H505" s="468" t="str">
        <f t="array" ref="H505">IF(E505="","",INDEX(Tableau1[Equipement],MATCH(1,('TABLEAU SUIVI SF6'!E505=Tableau1[Poste technique])*('TABLEAU SUIVI SF6'!G505=Tableau1[Colonne1]),0)))</f>
        <v/>
      </c>
      <c r="I505" s="469" t="str">
        <f>IF(E505="","",VLOOKUP(E505,'Extraction IP'!A$2:B$1661,2,0))</f>
        <v/>
      </c>
      <c r="J505" s="470"/>
      <c r="K505" s="471"/>
      <c r="L505" s="472"/>
    </row>
    <row r="506" spans="1:12" ht="14.45" customHeight="1" x14ac:dyDescent="0.25">
      <c r="A506" s="464"/>
      <c r="B506" s="465"/>
      <c r="C506" s="466"/>
      <c r="D506" s="466"/>
      <c r="E506" s="466"/>
      <c r="F506" s="466"/>
      <c r="G506" s="467"/>
      <c r="H506" s="468" t="str">
        <f t="array" ref="H506">IF(E506="","",INDEX(Tableau1[Equipement],MATCH(1,('TABLEAU SUIVI SF6'!E506=Tableau1[Poste technique])*('TABLEAU SUIVI SF6'!G506=Tableau1[Colonne1]),0)))</f>
        <v/>
      </c>
      <c r="I506" s="469" t="str">
        <f>IF(E506="","",VLOOKUP(E506,'Extraction IP'!A$2:B$1661,2,0))</f>
        <v/>
      </c>
      <c r="J506" s="470"/>
      <c r="K506" s="471"/>
      <c r="L506" s="472"/>
    </row>
    <row r="507" spans="1:12" ht="14.45" customHeight="1" x14ac:dyDescent="0.25">
      <c r="A507" s="464"/>
      <c r="B507" s="465"/>
      <c r="C507" s="466"/>
      <c r="D507" s="466"/>
      <c r="E507" s="466"/>
      <c r="F507" s="466"/>
      <c r="G507" s="467"/>
      <c r="H507" s="468" t="str">
        <f t="array" ref="H507">IF(E507="","",INDEX(Tableau1[Equipement],MATCH(1,('TABLEAU SUIVI SF6'!E507=Tableau1[Poste technique])*('TABLEAU SUIVI SF6'!G507=Tableau1[Colonne1]),0)))</f>
        <v/>
      </c>
      <c r="I507" s="469" t="str">
        <f>IF(E507="","",VLOOKUP(E507,'Extraction IP'!A$2:B$1661,2,0))</f>
        <v/>
      </c>
      <c r="J507" s="470"/>
      <c r="K507" s="471"/>
      <c r="L507" s="472"/>
    </row>
    <row r="508" spans="1:12" ht="14.45" customHeight="1" x14ac:dyDescent="0.25">
      <c r="A508" s="464"/>
      <c r="B508" s="465"/>
      <c r="C508" s="466"/>
      <c r="D508" s="466"/>
      <c r="E508" s="466"/>
      <c r="F508" s="466"/>
      <c r="G508" s="467"/>
      <c r="H508" s="468" t="str">
        <f t="array" ref="H508">IF(E508="","",INDEX(Tableau1[Equipement],MATCH(1,('TABLEAU SUIVI SF6'!E508=Tableau1[Poste technique])*('TABLEAU SUIVI SF6'!G508=Tableau1[Colonne1]),0)))</f>
        <v/>
      </c>
      <c r="I508" s="469" t="str">
        <f>IF(E508="","",VLOOKUP(E508,'Extraction IP'!A$2:B$1661,2,0))</f>
        <v/>
      </c>
      <c r="J508" s="470"/>
      <c r="K508" s="471"/>
      <c r="L508" s="472"/>
    </row>
    <row r="509" spans="1:12" ht="14.45" customHeight="1" x14ac:dyDescent="0.25">
      <c r="A509" s="464"/>
      <c r="B509" s="465"/>
      <c r="C509" s="466"/>
      <c r="D509" s="466"/>
      <c r="E509" s="466"/>
      <c r="F509" s="466"/>
      <c r="G509" s="467"/>
      <c r="H509" s="468" t="str">
        <f t="array" ref="H509">IF(E509="","",INDEX(Tableau1[Equipement],MATCH(1,('TABLEAU SUIVI SF6'!E509=Tableau1[Poste technique])*('TABLEAU SUIVI SF6'!G509=Tableau1[Colonne1]),0)))</f>
        <v/>
      </c>
      <c r="I509" s="469" t="str">
        <f>IF(E509="","",VLOOKUP(E509,'Extraction IP'!A$2:B$1661,2,0))</f>
        <v/>
      </c>
      <c r="J509" s="470"/>
      <c r="K509" s="471"/>
      <c r="L509" s="472"/>
    </row>
    <row r="510" spans="1:12" ht="14.45" customHeight="1" x14ac:dyDescent="0.25">
      <c r="A510" s="464"/>
      <c r="B510" s="465"/>
      <c r="C510" s="466"/>
      <c r="D510" s="466"/>
      <c r="E510" s="466"/>
      <c r="F510" s="466"/>
      <c r="G510" s="467"/>
      <c r="H510" s="468" t="str">
        <f t="array" ref="H510">IF(E510="","",INDEX(Tableau1[Equipement],MATCH(1,('TABLEAU SUIVI SF6'!E510=Tableau1[Poste technique])*('TABLEAU SUIVI SF6'!G510=Tableau1[Colonne1]),0)))</f>
        <v/>
      </c>
      <c r="I510" s="469" t="str">
        <f>IF(E510="","",VLOOKUP(E510,'Extraction IP'!A$2:B$1661,2,0))</f>
        <v/>
      </c>
      <c r="J510" s="470"/>
      <c r="K510" s="471"/>
      <c r="L510" s="472"/>
    </row>
    <row r="511" spans="1:12" ht="14.45" customHeight="1" x14ac:dyDescent="0.25">
      <c r="A511" s="464"/>
      <c r="B511" s="465"/>
      <c r="C511" s="466"/>
      <c r="D511" s="466"/>
      <c r="E511" s="466"/>
      <c r="F511" s="466"/>
      <c r="G511" s="467"/>
      <c r="H511" s="468" t="str">
        <f t="array" ref="H511">IF(E511="","",INDEX(Tableau1[Equipement],MATCH(1,('TABLEAU SUIVI SF6'!E511=Tableau1[Poste technique])*('TABLEAU SUIVI SF6'!G511=Tableau1[Colonne1]),0)))</f>
        <v/>
      </c>
      <c r="I511" s="469" t="str">
        <f>IF(E511="","",VLOOKUP(E511,'Extraction IP'!A$2:B$1661,2,0))</f>
        <v/>
      </c>
      <c r="J511" s="470"/>
      <c r="K511" s="471"/>
      <c r="L511" s="472"/>
    </row>
    <row r="512" spans="1:12" ht="14.45" customHeight="1" x14ac:dyDescent="0.25">
      <c r="A512" s="464"/>
      <c r="B512" s="465"/>
      <c r="C512" s="466"/>
      <c r="D512" s="466"/>
      <c r="E512" s="466"/>
      <c r="F512" s="466"/>
      <c r="G512" s="467"/>
      <c r="H512" s="468" t="str">
        <f t="array" ref="H512">IF(E512="","",INDEX(Tableau1[Equipement],MATCH(1,('TABLEAU SUIVI SF6'!E512=Tableau1[Poste technique])*('TABLEAU SUIVI SF6'!G512=Tableau1[Colonne1]),0)))</f>
        <v/>
      </c>
      <c r="I512" s="469" t="str">
        <f>IF(E512="","",VLOOKUP(E512,'Extraction IP'!A$2:B$1661,2,0))</f>
        <v/>
      </c>
      <c r="J512" s="470"/>
      <c r="K512" s="471"/>
      <c r="L512" s="472"/>
    </row>
    <row r="513" spans="1:12" ht="14.45" customHeight="1" x14ac:dyDescent="0.25">
      <c r="A513" s="464"/>
      <c r="B513" s="465"/>
      <c r="C513" s="466"/>
      <c r="D513" s="466"/>
      <c r="E513" s="466"/>
      <c r="F513" s="466"/>
      <c r="G513" s="467"/>
      <c r="H513" s="468" t="str">
        <f t="array" ref="H513">IF(E513="","",INDEX(Tableau1[Equipement],MATCH(1,('TABLEAU SUIVI SF6'!E513=Tableau1[Poste technique])*('TABLEAU SUIVI SF6'!G513=Tableau1[Colonne1]),0)))</f>
        <v/>
      </c>
      <c r="I513" s="469" t="str">
        <f>IF(E513="","",VLOOKUP(E513,'Extraction IP'!A$2:B$1661,2,0))</f>
        <v/>
      </c>
      <c r="J513" s="470"/>
      <c r="K513" s="471"/>
      <c r="L513" s="472"/>
    </row>
    <row r="514" spans="1:12" ht="14.45" customHeight="1" x14ac:dyDescent="0.25">
      <c r="A514" s="464"/>
      <c r="B514" s="465"/>
      <c r="C514" s="466"/>
      <c r="D514" s="466"/>
      <c r="E514" s="466"/>
      <c r="F514" s="466"/>
      <c r="G514" s="467"/>
      <c r="H514" s="468" t="str">
        <f t="array" ref="H514">IF(E514="","",INDEX(Tableau1[Equipement],MATCH(1,('TABLEAU SUIVI SF6'!E514=Tableau1[Poste technique])*('TABLEAU SUIVI SF6'!G514=Tableau1[Colonne1]),0)))</f>
        <v/>
      </c>
      <c r="I514" s="469" t="str">
        <f>IF(E514="","",VLOOKUP(E514,'Extraction IP'!A$2:B$1661,2,0))</f>
        <v/>
      </c>
      <c r="J514" s="470"/>
      <c r="K514" s="471"/>
      <c r="L514" s="472"/>
    </row>
    <row r="515" spans="1:12" ht="14.45" customHeight="1" x14ac:dyDescent="0.25">
      <c r="A515" s="464"/>
      <c r="B515" s="465"/>
      <c r="C515" s="466"/>
      <c r="D515" s="466"/>
      <c r="E515" s="466"/>
      <c r="F515" s="466"/>
      <c r="G515" s="467"/>
      <c r="H515" s="468" t="str">
        <f t="array" ref="H515">IF(E515="","",INDEX(Tableau1[Equipement],MATCH(1,('TABLEAU SUIVI SF6'!E515=Tableau1[Poste technique])*('TABLEAU SUIVI SF6'!G515=Tableau1[Colonne1]),0)))</f>
        <v/>
      </c>
      <c r="I515" s="469" t="str">
        <f>IF(E515="","",VLOOKUP(E515,'Extraction IP'!A$2:B$1661,2,0))</f>
        <v/>
      </c>
      <c r="J515" s="470"/>
      <c r="K515" s="471"/>
      <c r="L515" s="472"/>
    </row>
    <row r="516" spans="1:12" ht="14.45" customHeight="1" x14ac:dyDescent="0.25">
      <c r="A516" s="464"/>
      <c r="B516" s="465"/>
      <c r="C516" s="466"/>
      <c r="D516" s="466"/>
      <c r="E516" s="466"/>
      <c r="F516" s="466"/>
      <c r="G516" s="467"/>
      <c r="H516" s="468" t="str">
        <f t="array" ref="H516">IF(E516="","",INDEX(Tableau1[Equipement],MATCH(1,('TABLEAU SUIVI SF6'!E516=Tableau1[Poste technique])*('TABLEAU SUIVI SF6'!G516=Tableau1[Colonne1]),0)))</f>
        <v/>
      </c>
      <c r="I516" s="469" t="str">
        <f>IF(E516="","",VLOOKUP(E516,'Extraction IP'!A$2:B$1661,2,0))</f>
        <v/>
      </c>
      <c r="J516" s="470"/>
      <c r="K516" s="471"/>
      <c r="L516" s="472"/>
    </row>
    <row r="517" spans="1:12" ht="14.45" customHeight="1" x14ac:dyDescent="0.25">
      <c r="A517" s="464"/>
      <c r="B517" s="465"/>
      <c r="C517" s="466"/>
      <c r="D517" s="466"/>
      <c r="E517" s="466"/>
      <c r="F517" s="466"/>
      <c r="G517" s="467"/>
      <c r="H517" s="468" t="str">
        <f t="array" ref="H517">IF(E517="","",INDEX(Tableau1[Equipement],MATCH(1,('TABLEAU SUIVI SF6'!E517=Tableau1[Poste technique])*('TABLEAU SUIVI SF6'!G517=Tableau1[Colonne1]),0)))</f>
        <v/>
      </c>
      <c r="I517" s="469" t="str">
        <f>IF(E517="","",VLOOKUP(E517,'Extraction IP'!A$2:B$1661,2,0))</f>
        <v/>
      </c>
      <c r="J517" s="470"/>
      <c r="K517" s="471"/>
      <c r="L517" s="472"/>
    </row>
    <row r="518" spans="1:12" ht="14.45" customHeight="1" x14ac:dyDescent="0.25">
      <c r="A518" s="464"/>
      <c r="B518" s="465"/>
      <c r="C518" s="466"/>
      <c r="D518" s="466"/>
      <c r="E518" s="466"/>
      <c r="F518" s="466"/>
      <c r="G518" s="467"/>
      <c r="H518" s="468" t="str">
        <f t="array" ref="H518">IF(E518="","",INDEX(Tableau1[Equipement],MATCH(1,('TABLEAU SUIVI SF6'!E518=Tableau1[Poste technique])*('TABLEAU SUIVI SF6'!G518=Tableau1[Colonne1]),0)))</f>
        <v/>
      </c>
      <c r="I518" s="469" t="str">
        <f>IF(E518="","",VLOOKUP(E518,'Extraction IP'!A$2:B$1661,2,0))</f>
        <v/>
      </c>
      <c r="J518" s="470"/>
      <c r="K518" s="471"/>
      <c r="L518" s="472"/>
    </row>
    <row r="519" spans="1:12" ht="14.45" customHeight="1" x14ac:dyDescent="0.25">
      <c r="A519" s="464"/>
      <c r="B519" s="465"/>
      <c r="C519" s="466"/>
      <c r="D519" s="466"/>
      <c r="E519" s="466"/>
      <c r="F519" s="466"/>
      <c r="G519" s="467"/>
      <c r="H519" s="468" t="str">
        <f t="array" ref="H519">IF(E519="","",INDEX(Tableau1[Equipement],MATCH(1,('TABLEAU SUIVI SF6'!E519=Tableau1[Poste technique])*('TABLEAU SUIVI SF6'!G519=Tableau1[Colonne1]),0)))</f>
        <v/>
      </c>
      <c r="I519" s="469" t="str">
        <f>IF(E519="","",VLOOKUP(E519,'Extraction IP'!A$2:B$1661,2,0))</f>
        <v/>
      </c>
      <c r="J519" s="470"/>
      <c r="K519" s="471"/>
      <c r="L519" s="472"/>
    </row>
    <row r="520" spans="1:12" ht="14.45" customHeight="1" x14ac:dyDescent="0.25">
      <c r="A520" s="464"/>
      <c r="B520" s="465"/>
      <c r="C520" s="466"/>
      <c r="D520" s="466"/>
      <c r="E520" s="466"/>
      <c r="F520" s="466"/>
      <c r="G520" s="467"/>
      <c r="H520" s="468" t="str">
        <f t="array" ref="H520">IF(E520="","",INDEX(Tableau1[Equipement],MATCH(1,('TABLEAU SUIVI SF6'!E520=Tableau1[Poste technique])*('TABLEAU SUIVI SF6'!G520=Tableau1[Colonne1]),0)))</f>
        <v/>
      </c>
      <c r="I520" s="469" t="str">
        <f>IF(E520="","",VLOOKUP(E520,'Extraction IP'!A$2:B$1661,2,0))</f>
        <v/>
      </c>
      <c r="J520" s="470"/>
      <c r="K520" s="471"/>
      <c r="L520" s="472"/>
    </row>
    <row r="521" spans="1:12" ht="14.45" customHeight="1" x14ac:dyDescent="0.25">
      <c r="A521" s="464"/>
      <c r="B521" s="465"/>
      <c r="C521" s="466"/>
      <c r="D521" s="466"/>
      <c r="E521" s="466"/>
      <c r="F521" s="466"/>
      <c r="G521" s="467"/>
      <c r="H521" s="468" t="str">
        <f t="array" ref="H521">IF(E521="","",INDEX(Tableau1[Equipement],MATCH(1,('TABLEAU SUIVI SF6'!E521=Tableau1[Poste technique])*('TABLEAU SUIVI SF6'!G521=Tableau1[Colonne1]),0)))</f>
        <v/>
      </c>
      <c r="I521" s="469" t="str">
        <f>IF(E521="","",VLOOKUP(E521,'Extraction IP'!A$2:B$1661,2,0))</f>
        <v/>
      </c>
      <c r="J521" s="470"/>
      <c r="K521" s="471"/>
      <c r="L521" s="472"/>
    </row>
    <row r="522" spans="1:12" ht="14.45" customHeight="1" x14ac:dyDescent="0.25">
      <c r="A522" s="464"/>
      <c r="B522" s="465"/>
      <c r="C522" s="466"/>
      <c r="D522" s="466"/>
      <c r="E522" s="466"/>
      <c r="F522" s="466"/>
      <c r="G522" s="467"/>
      <c r="H522" s="468" t="str">
        <f t="array" ref="H522">IF(E522="","",INDEX(Tableau1[Equipement],MATCH(1,('TABLEAU SUIVI SF6'!E522=Tableau1[Poste technique])*('TABLEAU SUIVI SF6'!G522=Tableau1[Colonne1]),0)))</f>
        <v/>
      </c>
      <c r="I522" s="469" t="str">
        <f>IF(E522="","",VLOOKUP(E522,'Extraction IP'!A$2:B$1661,2,0))</f>
        <v/>
      </c>
      <c r="J522" s="470"/>
      <c r="K522" s="471"/>
      <c r="L522" s="472"/>
    </row>
    <row r="523" spans="1:12" ht="14.45" customHeight="1" x14ac:dyDescent="0.25">
      <c r="A523" s="464"/>
      <c r="B523" s="465"/>
      <c r="C523" s="466"/>
      <c r="D523" s="466"/>
      <c r="E523" s="466"/>
      <c r="F523" s="466"/>
      <c r="G523" s="467"/>
      <c r="H523" s="468" t="str">
        <f t="array" ref="H523">IF(E523="","",INDEX(Tableau1[Equipement],MATCH(1,('TABLEAU SUIVI SF6'!E523=Tableau1[Poste technique])*('TABLEAU SUIVI SF6'!G523=Tableau1[Colonne1]),0)))</f>
        <v/>
      </c>
      <c r="I523" s="469" t="str">
        <f>IF(E523="","",VLOOKUP(E523,'Extraction IP'!A$2:B$1661,2,0))</f>
        <v/>
      </c>
      <c r="J523" s="470"/>
      <c r="K523" s="471"/>
      <c r="L523" s="472"/>
    </row>
    <row r="524" spans="1:12" ht="14.45" customHeight="1" x14ac:dyDescent="0.25">
      <c r="A524" s="464"/>
      <c r="B524" s="465"/>
      <c r="C524" s="466"/>
      <c r="D524" s="466"/>
      <c r="E524" s="466"/>
      <c r="F524" s="466"/>
      <c r="G524" s="467"/>
      <c r="H524" s="468" t="str">
        <f t="array" ref="H524">IF(E524="","",INDEX(Tableau1[Equipement],MATCH(1,('TABLEAU SUIVI SF6'!E524=Tableau1[Poste technique])*('TABLEAU SUIVI SF6'!G524=Tableau1[Colonne1]),0)))</f>
        <v/>
      </c>
      <c r="I524" s="469" t="str">
        <f>IF(E524="","",VLOOKUP(E524,'Extraction IP'!A$2:B$1661,2,0))</f>
        <v/>
      </c>
      <c r="J524" s="470"/>
      <c r="K524" s="471"/>
      <c r="L524" s="472"/>
    </row>
    <row r="525" spans="1:12" ht="14.45" customHeight="1" x14ac:dyDescent="0.25">
      <c r="A525" s="464"/>
      <c r="B525" s="465"/>
      <c r="C525" s="466"/>
      <c r="D525" s="466"/>
      <c r="E525" s="466"/>
      <c r="F525" s="466"/>
      <c r="G525" s="467"/>
      <c r="H525" s="468" t="str">
        <f t="array" ref="H525">IF(E525="","",INDEX(Tableau1[Equipement],MATCH(1,('TABLEAU SUIVI SF6'!E525=Tableau1[Poste technique])*('TABLEAU SUIVI SF6'!G525=Tableau1[Colonne1]),0)))</f>
        <v/>
      </c>
      <c r="I525" s="469" t="str">
        <f>IF(E525="","",VLOOKUP(E525,'Extraction IP'!A$2:B$1661,2,0))</f>
        <v/>
      </c>
      <c r="J525" s="470"/>
      <c r="K525" s="471"/>
      <c r="L525" s="472"/>
    </row>
    <row r="526" spans="1:12" ht="14.45" customHeight="1" x14ac:dyDescent="0.25">
      <c r="A526" s="464"/>
      <c r="B526" s="465"/>
      <c r="C526" s="466"/>
      <c r="D526" s="466"/>
      <c r="E526" s="466"/>
      <c r="F526" s="466"/>
      <c r="G526" s="467"/>
      <c r="H526" s="468" t="str">
        <f t="array" ref="H526">IF(E526="","",INDEX(Tableau1[Equipement],MATCH(1,('TABLEAU SUIVI SF6'!E526=Tableau1[Poste technique])*('TABLEAU SUIVI SF6'!G526=Tableau1[Colonne1]),0)))</f>
        <v/>
      </c>
      <c r="I526" s="469" t="str">
        <f>IF(E526="","",VLOOKUP(E526,'Extraction IP'!A$2:B$1661,2,0))</f>
        <v/>
      </c>
      <c r="J526" s="470"/>
      <c r="K526" s="471"/>
      <c r="L526" s="472"/>
    </row>
    <row r="527" spans="1:12" ht="14.45" customHeight="1" x14ac:dyDescent="0.25">
      <c r="A527" s="464"/>
      <c r="B527" s="465"/>
      <c r="C527" s="466"/>
      <c r="D527" s="466"/>
      <c r="E527" s="466"/>
      <c r="F527" s="466"/>
      <c r="G527" s="467"/>
      <c r="H527" s="468" t="str">
        <f t="array" ref="H527">IF(E527="","",INDEX(Tableau1[Equipement],MATCH(1,('TABLEAU SUIVI SF6'!E527=Tableau1[Poste technique])*('TABLEAU SUIVI SF6'!G527=Tableau1[Colonne1]),0)))</f>
        <v/>
      </c>
      <c r="I527" s="469" t="str">
        <f>IF(E527="","",VLOOKUP(E527,'Extraction IP'!A$2:B$1661,2,0))</f>
        <v/>
      </c>
      <c r="J527" s="470"/>
      <c r="K527" s="471"/>
      <c r="L527" s="472"/>
    </row>
    <row r="528" spans="1:12" ht="14.45" customHeight="1" x14ac:dyDescent="0.25">
      <c r="A528" s="464"/>
      <c r="B528" s="465"/>
      <c r="C528" s="466"/>
      <c r="D528" s="466"/>
      <c r="E528" s="466"/>
      <c r="F528" s="466"/>
      <c r="G528" s="467"/>
      <c r="H528" s="468" t="str">
        <f t="array" ref="H528">IF(E528="","",INDEX(Tableau1[Equipement],MATCH(1,('TABLEAU SUIVI SF6'!E528=Tableau1[Poste technique])*('TABLEAU SUIVI SF6'!G528=Tableau1[Colonne1]),0)))</f>
        <v/>
      </c>
      <c r="I528" s="469" t="str">
        <f>IF(E528="","",VLOOKUP(E528,'Extraction IP'!A$2:B$1661,2,0))</f>
        <v/>
      </c>
      <c r="J528" s="470"/>
      <c r="K528" s="471"/>
      <c r="L528" s="472"/>
    </row>
    <row r="529" spans="1:12" ht="14.45" customHeight="1" x14ac:dyDescent="0.25">
      <c r="A529" s="464"/>
      <c r="B529" s="465"/>
      <c r="C529" s="466"/>
      <c r="D529" s="466"/>
      <c r="E529" s="466"/>
      <c r="F529" s="466"/>
      <c r="G529" s="467"/>
      <c r="H529" s="468" t="str">
        <f t="array" ref="H529">IF(E529="","",INDEX(Tableau1[Equipement],MATCH(1,('TABLEAU SUIVI SF6'!E529=Tableau1[Poste technique])*('TABLEAU SUIVI SF6'!G529=Tableau1[Colonne1]),0)))</f>
        <v/>
      </c>
      <c r="I529" s="469" t="str">
        <f>IF(E529="","",VLOOKUP(E529,'Extraction IP'!A$2:B$1661,2,0))</f>
        <v/>
      </c>
      <c r="J529" s="470"/>
      <c r="K529" s="471"/>
      <c r="L529" s="472"/>
    </row>
    <row r="530" spans="1:12" ht="14.45" customHeight="1" x14ac:dyDescent="0.25">
      <c r="A530" s="464"/>
      <c r="B530" s="465"/>
      <c r="C530" s="466"/>
      <c r="D530" s="466"/>
      <c r="E530" s="466"/>
      <c r="F530" s="466"/>
      <c r="G530" s="467"/>
      <c r="H530" s="468" t="str">
        <f t="array" ref="H530">IF(E530="","",INDEX(Tableau1[Equipement],MATCH(1,('TABLEAU SUIVI SF6'!E530=Tableau1[Poste technique])*('TABLEAU SUIVI SF6'!G530=Tableau1[Colonne1]),0)))</f>
        <v/>
      </c>
      <c r="I530" s="469" t="str">
        <f>IF(E530="","",VLOOKUP(E530,'Extraction IP'!A$2:B$1661,2,0))</f>
        <v/>
      </c>
      <c r="J530" s="470"/>
      <c r="K530" s="471"/>
      <c r="L530" s="472"/>
    </row>
    <row r="531" spans="1:12" ht="14.45" customHeight="1" x14ac:dyDescent="0.25">
      <c r="A531" s="464"/>
      <c r="B531" s="465"/>
      <c r="C531" s="466"/>
      <c r="D531" s="466"/>
      <c r="E531" s="466"/>
      <c r="F531" s="466"/>
      <c r="G531" s="467"/>
      <c r="H531" s="468" t="str">
        <f t="array" ref="H531">IF(E531="","",INDEX(Tableau1[Equipement],MATCH(1,('TABLEAU SUIVI SF6'!E531=Tableau1[Poste technique])*('TABLEAU SUIVI SF6'!G531=Tableau1[Colonne1]),0)))</f>
        <v/>
      </c>
      <c r="I531" s="469" t="str">
        <f>IF(E531="","",VLOOKUP(E531,'Extraction IP'!A$2:B$1661,2,0))</f>
        <v/>
      </c>
      <c r="J531" s="470"/>
      <c r="K531" s="471"/>
      <c r="L531" s="472"/>
    </row>
    <row r="532" spans="1:12" ht="14.45" customHeight="1" x14ac:dyDescent="0.25">
      <c r="A532" s="464"/>
      <c r="B532" s="465"/>
      <c r="C532" s="466"/>
      <c r="D532" s="466"/>
      <c r="E532" s="466"/>
      <c r="F532" s="466"/>
      <c r="G532" s="467"/>
      <c r="H532" s="468" t="str">
        <f t="array" ref="H532">IF(E532="","",INDEX(Tableau1[Equipement],MATCH(1,('TABLEAU SUIVI SF6'!E532=Tableau1[Poste technique])*('TABLEAU SUIVI SF6'!G532=Tableau1[Colonne1]),0)))</f>
        <v/>
      </c>
      <c r="I532" s="469" t="str">
        <f>IF(E532="","",VLOOKUP(E532,'Extraction IP'!A$2:B$1661,2,0))</f>
        <v/>
      </c>
      <c r="J532" s="470"/>
      <c r="K532" s="471"/>
      <c r="L532" s="472"/>
    </row>
    <row r="533" spans="1:12" ht="14.45" customHeight="1" x14ac:dyDescent="0.25">
      <c r="A533" s="464"/>
      <c r="B533" s="465"/>
      <c r="C533" s="466"/>
      <c r="D533" s="466"/>
      <c r="E533" s="466"/>
      <c r="F533" s="466"/>
      <c r="G533" s="467"/>
      <c r="H533" s="468" t="str">
        <f t="array" ref="H533">IF(E533="","",INDEX(Tableau1[Equipement],MATCH(1,('TABLEAU SUIVI SF6'!E533=Tableau1[Poste technique])*('TABLEAU SUIVI SF6'!G533=Tableau1[Colonne1]),0)))</f>
        <v/>
      </c>
      <c r="I533" s="469" t="str">
        <f>IF(E533="","",VLOOKUP(E533,'Extraction IP'!A$2:B$1661,2,0))</f>
        <v/>
      </c>
      <c r="J533" s="470"/>
      <c r="K533" s="471"/>
      <c r="L533" s="472"/>
    </row>
    <row r="534" spans="1:12" ht="14.45" customHeight="1" x14ac:dyDescent="0.25">
      <c r="A534" s="464"/>
      <c r="B534" s="465"/>
      <c r="C534" s="466"/>
      <c r="D534" s="466"/>
      <c r="E534" s="466"/>
      <c r="F534" s="466"/>
      <c r="G534" s="467"/>
      <c r="H534" s="468" t="str">
        <f t="array" ref="H534">IF(E534="","",INDEX(Tableau1[Equipement],MATCH(1,('TABLEAU SUIVI SF6'!E534=Tableau1[Poste technique])*('TABLEAU SUIVI SF6'!G534=Tableau1[Colonne1]),0)))</f>
        <v/>
      </c>
      <c r="I534" s="469" t="str">
        <f>IF(E534="","",VLOOKUP(E534,'Extraction IP'!A$2:B$1661,2,0))</f>
        <v/>
      </c>
      <c r="J534" s="470"/>
      <c r="K534" s="471"/>
      <c r="L534" s="472"/>
    </row>
    <row r="535" spans="1:12" ht="14.45" customHeight="1" x14ac:dyDescent="0.25">
      <c r="A535" s="464"/>
      <c r="B535" s="465"/>
      <c r="C535" s="466"/>
      <c r="D535" s="466"/>
      <c r="E535" s="466"/>
      <c r="F535" s="466"/>
      <c r="G535" s="467"/>
      <c r="H535" s="468" t="str">
        <f t="array" ref="H535">IF(E535="","",INDEX(Tableau1[Equipement],MATCH(1,('TABLEAU SUIVI SF6'!E535=Tableau1[Poste technique])*('TABLEAU SUIVI SF6'!G535=Tableau1[Colonne1]),0)))</f>
        <v/>
      </c>
      <c r="I535" s="469" t="str">
        <f>IF(E535="","",VLOOKUP(E535,'Extraction IP'!A$2:B$1661,2,0))</f>
        <v/>
      </c>
      <c r="J535" s="470"/>
      <c r="K535" s="471"/>
      <c r="L535" s="472"/>
    </row>
    <row r="536" spans="1:12" ht="14.45" customHeight="1" x14ac:dyDescent="0.25">
      <c r="A536" s="464"/>
      <c r="B536" s="465"/>
      <c r="C536" s="466"/>
      <c r="D536" s="466"/>
      <c r="E536" s="466"/>
      <c r="F536" s="466"/>
      <c r="G536" s="467"/>
      <c r="H536" s="468" t="str">
        <f t="array" ref="H536">IF(E536="","",INDEX(Tableau1[Equipement],MATCH(1,('TABLEAU SUIVI SF6'!E536=Tableau1[Poste technique])*('TABLEAU SUIVI SF6'!G536=Tableau1[Colonne1]),0)))</f>
        <v/>
      </c>
      <c r="I536" s="469" t="str">
        <f>IF(E536="","",VLOOKUP(E536,'Extraction IP'!A$2:B$1661,2,0))</f>
        <v/>
      </c>
      <c r="J536" s="470"/>
      <c r="K536" s="471"/>
      <c r="L536" s="472"/>
    </row>
    <row r="537" spans="1:12" ht="14.45" customHeight="1" x14ac:dyDescent="0.25">
      <c r="A537" s="464"/>
      <c r="B537" s="465"/>
      <c r="C537" s="466"/>
      <c r="D537" s="466"/>
      <c r="E537" s="466"/>
      <c r="F537" s="466"/>
      <c r="G537" s="467"/>
      <c r="H537" s="468" t="str">
        <f t="array" ref="H537">IF(E537="","",INDEX(Tableau1[Equipement],MATCH(1,('TABLEAU SUIVI SF6'!E537=Tableau1[Poste technique])*('TABLEAU SUIVI SF6'!G537=Tableau1[Colonne1]),0)))</f>
        <v/>
      </c>
      <c r="I537" s="469" t="str">
        <f>IF(E537="","",VLOOKUP(E537,'Extraction IP'!A$2:B$1661,2,0))</f>
        <v/>
      </c>
      <c r="J537" s="470"/>
      <c r="K537" s="471"/>
      <c r="L537" s="472"/>
    </row>
    <row r="538" spans="1:12" ht="14.45" customHeight="1" x14ac:dyDescent="0.25">
      <c r="A538" s="464"/>
      <c r="B538" s="465"/>
      <c r="C538" s="466"/>
      <c r="D538" s="466"/>
      <c r="E538" s="466"/>
      <c r="F538" s="466"/>
      <c r="G538" s="467"/>
      <c r="H538" s="468" t="str">
        <f t="array" ref="H538">IF(E538="","",INDEX(Tableau1[Equipement],MATCH(1,('TABLEAU SUIVI SF6'!E538=Tableau1[Poste technique])*('TABLEAU SUIVI SF6'!G538=Tableau1[Colonne1]),0)))</f>
        <v/>
      </c>
      <c r="I538" s="469" t="str">
        <f>IF(E538="","",VLOOKUP(E538,'Extraction IP'!A$2:B$1661,2,0))</f>
        <v/>
      </c>
      <c r="J538" s="470"/>
      <c r="K538" s="471"/>
      <c r="L538" s="472"/>
    </row>
    <row r="539" spans="1:12" ht="14.45" customHeight="1" x14ac:dyDescent="0.25">
      <c r="A539" s="464"/>
      <c r="B539" s="465"/>
      <c r="C539" s="466"/>
      <c r="D539" s="466"/>
      <c r="E539" s="466"/>
      <c r="F539" s="466"/>
      <c r="G539" s="467"/>
      <c r="H539" s="468" t="str">
        <f t="array" ref="H539">IF(E539="","",INDEX(Tableau1[Equipement],MATCH(1,('TABLEAU SUIVI SF6'!E539=Tableau1[Poste technique])*('TABLEAU SUIVI SF6'!G539=Tableau1[Colonne1]),0)))</f>
        <v/>
      </c>
      <c r="I539" s="469" t="str">
        <f>IF(E539="","",VLOOKUP(E539,'Extraction IP'!A$2:B$1661,2,0))</f>
        <v/>
      </c>
      <c r="J539" s="470"/>
      <c r="K539" s="471"/>
      <c r="L539" s="472"/>
    </row>
    <row r="540" spans="1:12" ht="14.45" customHeight="1" x14ac:dyDescent="0.25">
      <c r="A540" s="464"/>
      <c r="B540" s="465"/>
      <c r="C540" s="466"/>
      <c r="D540" s="466"/>
      <c r="E540" s="466"/>
      <c r="F540" s="466"/>
      <c r="G540" s="467"/>
      <c r="H540" s="468" t="str">
        <f t="array" ref="H540">IF(E540="","",INDEX(Tableau1[Equipement],MATCH(1,('TABLEAU SUIVI SF6'!E540=Tableau1[Poste technique])*('TABLEAU SUIVI SF6'!G540=Tableau1[Colonne1]),0)))</f>
        <v/>
      </c>
      <c r="I540" s="469" t="str">
        <f>IF(E540="","",VLOOKUP(E540,'Extraction IP'!A$2:B$1661,2,0))</f>
        <v/>
      </c>
      <c r="J540" s="470"/>
      <c r="K540" s="471"/>
      <c r="L540" s="472"/>
    </row>
    <row r="541" spans="1:12" ht="14.45" customHeight="1" x14ac:dyDescent="0.25">
      <c r="A541" s="464"/>
      <c r="B541" s="465"/>
      <c r="C541" s="466"/>
      <c r="D541" s="466"/>
      <c r="E541" s="466"/>
      <c r="F541" s="466"/>
      <c r="G541" s="467"/>
      <c r="H541" s="468" t="str">
        <f t="array" ref="H541">IF(E541="","",INDEX(Tableau1[Equipement],MATCH(1,('TABLEAU SUIVI SF6'!E541=Tableau1[Poste technique])*('TABLEAU SUIVI SF6'!G541=Tableau1[Colonne1]),0)))</f>
        <v/>
      </c>
      <c r="I541" s="469" t="str">
        <f>IF(E541="","",VLOOKUP(E541,'Extraction IP'!A$2:B$1661,2,0))</f>
        <v/>
      </c>
      <c r="J541" s="470"/>
      <c r="K541" s="471"/>
      <c r="L541" s="472"/>
    </row>
    <row r="542" spans="1:12" ht="14.45" customHeight="1" x14ac:dyDescent="0.25">
      <c r="A542" s="464"/>
      <c r="B542" s="465"/>
      <c r="C542" s="466"/>
      <c r="D542" s="466"/>
      <c r="E542" s="466"/>
      <c r="F542" s="466"/>
      <c r="G542" s="467"/>
      <c r="H542" s="468" t="str">
        <f t="array" ref="H542">IF(E542="","",INDEX(Tableau1[Equipement],MATCH(1,('TABLEAU SUIVI SF6'!E542=Tableau1[Poste technique])*('TABLEAU SUIVI SF6'!G542=Tableau1[Colonne1]),0)))</f>
        <v/>
      </c>
      <c r="I542" s="469" t="str">
        <f>IF(E542="","",VLOOKUP(E542,'Extraction IP'!A$2:B$1661,2,0))</f>
        <v/>
      </c>
      <c r="J542" s="470"/>
      <c r="K542" s="471"/>
      <c r="L542" s="472"/>
    </row>
    <row r="543" spans="1:12" ht="14.45" customHeight="1" x14ac:dyDescent="0.25">
      <c r="A543" s="464"/>
      <c r="B543" s="465"/>
      <c r="C543" s="466"/>
      <c r="D543" s="466"/>
      <c r="E543" s="466"/>
      <c r="F543" s="466"/>
      <c r="G543" s="467"/>
      <c r="H543" s="468" t="str">
        <f t="array" ref="H543">IF(E543="","",INDEX(Tableau1[Equipement],MATCH(1,('TABLEAU SUIVI SF6'!E543=Tableau1[Poste technique])*('TABLEAU SUIVI SF6'!G543=Tableau1[Colonne1]),0)))</f>
        <v/>
      </c>
      <c r="I543" s="469" t="str">
        <f>IF(E543="","",VLOOKUP(E543,'Extraction IP'!A$2:B$1661,2,0))</f>
        <v/>
      </c>
      <c r="J543" s="470"/>
      <c r="K543" s="471"/>
      <c r="L543" s="472"/>
    </row>
    <row r="544" spans="1:12" ht="14.45" customHeight="1" x14ac:dyDescent="0.25">
      <c r="A544" s="464"/>
      <c r="B544" s="465"/>
      <c r="C544" s="466"/>
      <c r="D544" s="466"/>
      <c r="E544" s="466"/>
      <c r="F544" s="466"/>
      <c r="G544" s="467"/>
      <c r="H544" s="468" t="str">
        <f t="array" ref="H544">IF(E544="","",INDEX(Tableau1[Equipement],MATCH(1,('TABLEAU SUIVI SF6'!E544=Tableau1[Poste technique])*('TABLEAU SUIVI SF6'!G544=Tableau1[Colonne1]),0)))</f>
        <v/>
      </c>
      <c r="I544" s="469" t="str">
        <f>IF(E544="","",VLOOKUP(E544,'Extraction IP'!A$2:B$1661,2,0))</f>
        <v/>
      </c>
      <c r="J544" s="470"/>
      <c r="K544" s="471"/>
      <c r="L544" s="472"/>
    </row>
    <row r="545" spans="1:12" ht="14.45" customHeight="1" x14ac:dyDescent="0.25">
      <c r="A545" s="464"/>
      <c r="B545" s="465"/>
      <c r="C545" s="466"/>
      <c r="D545" s="466"/>
      <c r="E545" s="466"/>
      <c r="F545" s="466"/>
      <c r="G545" s="467"/>
      <c r="H545" s="468" t="str">
        <f t="array" ref="H545">IF(E545="","",INDEX(Tableau1[Equipement],MATCH(1,('TABLEAU SUIVI SF6'!E545=Tableau1[Poste technique])*('TABLEAU SUIVI SF6'!G545=Tableau1[Colonne1]),0)))</f>
        <v/>
      </c>
      <c r="I545" s="469" t="str">
        <f>IF(E545="","",VLOOKUP(E545,'Extraction IP'!A$2:B$1661,2,0))</f>
        <v/>
      </c>
      <c r="J545" s="470"/>
      <c r="K545" s="471"/>
      <c r="L545" s="472"/>
    </row>
    <row r="546" spans="1:12" ht="14.45" customHeight="1" x14ac:dyDescent="0.25">
      <c r="A546" s="464"/>
      <c r="B546" s="465"/>
      <c r="C546" s="466"/>
      <c r="D546" s="466"/>
      <c r="E546" s="466"/>
      <c r="F546" s="466"/>
      <c r="G546" s="467"/>
      <c r="H546" s="468" t="str">
        <f t="array" ref="H546">IF(E546="","",INDEX(Tableau1[Equipement],MATCH(1,('TABLEAU SUIVI SF6'!E546=Tableau1[Poste technique])*('TABLEAU SUIVI SF6'!G546=Tableau1[Colonne1]),0)))</f>
        <v/>
      </c>
      <c r="I546" s="469" t="str">
        <f>IF(E546="","",VLOOKUP(E546,'Extraction IP'!A$2:B$1661,2,0))</f>
        <v/>
      </c>
      <c r="J546" s="470"/>
      <c r="K546" s="471"/>
      <c r="L546" s="472"/>
    </row>
    <row r="547" spans="1:12" ht="14.45" customHeight="1" x14ac:dyDescent="0.25">
      <c r="A547" s="464"/>
      <c r="B547" s="465"/>
      <c r="C547" s="466"/>
      <c r="D547" s="466"/>
      <c r="E547" s="466"/>
      <c r="F547" s="466"/>
      <c r="G547" s="467"/>
      <c r="H547" s="468" t="str">
        <f t="array" ref="H547">IF(E547="","",INDEX(Tableau1[Equipement],MATCH(1,('TABLEAU SUIVI SF6'!E547=Tableau1[Poste technique])*('TABLEAU SUIVI SF6'!G547=Tableau1[Colonne1]),0)))</f>
        <v/>
      </c>
      <c r="I547" s="469" t="str">
        <f>IF(E547="","",VLOOKUP(E547,'Extraction IP'!A$2:B$1661,2,0))</f>
        <v/>
      </c>
      <c r="J547" s="470"/>
      <c r="K547" s="471"/>
      <c r="L547" s="472"/>
    </row>
    <row r="548" spans="1:12" ht="14.45" customHeight="1" x14ac:dyDescent="0.25">
      <c r="A548" s="464"/>
      <c r="B548" s="465"/>
      <c r="C548" s="466"/>
      <c r="D548" s="466"/>
      <c r="E548" s="466"/>
      <c r="F548" s="466"/>
      <c r="G548" s="467"/>
      <c r="H548" s="468" t="str">
        <f t="array" ref="H548">IF(E548="","",INDEX(Tableau1[Equipement],MATCH(1,('TABLEAU SUIVI SF6'!E548=Tableau1[Poste technique])*('TABLEAU SUIVI SF6'!G548=Tableau1[Colonne1]),0)))</f>
        <v/>
      </c>
      <c r="I548" s="469" t="str">
        <f>IF(E548="","",VLOOKUP(E548,'Extraction IP'!A$2:B$1661,2,0))</f>
        <v/>
      </c>
      <c r="J548" s="470"/>
      <c r="K548" s="471"/>
      <c r="L548" s="472"/>
    </row>
    <row r="549" spans="1:12" ht="14.45" customHeight="1" x14ac:dyDescent="0.25">
      <c r="A549" s="464"/>
      <c r="B549" s="465"/>
      <c r="C549" s="466"/>
      <c r="D549" s="466"/>
      <c r="E549" s="466"/>
      <c r="F549" s="466"/>
      <c r="G549" s="467"/>
      <c r="H549" s="468" t="str">
        <f t="array" ref="H549">IF(E549="","",INDEX(Tableau1[Equipement],MATCH(1,('TABLEAU SUIVI SF6'!E549=Tableau1[Poste technique])*('TABLEAU SUIVI SF6'!G549=Tableau1[Colonne1]),0)))</f>
        <v/>
      </c>
      <c r="I549" s="469" t="str">
        <f>IF(E549="","",VLOOKUP(E549,'Extraction IP'!A$2:B$1661,2,0))</f>
        <v/>
      </c>
      <c r="J549" s="470"/>
      <c r="K549" s="471"/>
      <c r="L549" s="472"/>
    </row>
    <row r="550" spans="1:12" ht="14.45" customHeight="1" x14ac:dyDescent="0.25">
      <c r="A550" s="464"/>
      <c r="B550" s="465"/>
      <c r="C550" s="466"/>
      <c r="D550" s="466"/>
      <c r="E550" s="466"/>
      <c r="F550" s="466"/>
      <c r="G550" s="467"/>
      <c r="H550" s="468" t="str">
        <f t="array" ref="H550">IF(E550="","",INDEX(Tableau1[Equipement],MATCH(1,('TABLEAU SUIVI SF6'!E550=Tableau1[Poste technique])*('TABLEAU SUIVI SF6'!G550=Tableau1[Colonne1]),0)))</f>
        <v/>
      </c>
      <c r="I550" s="469" t="str">
        <f>IF(E550="","",VLOOKUP(E550,'Extraction IP'!A$2:B$1661,2,0))</f>
        <v/>
      </c>
      <c r="J550" s="470"/>
      <c r="K550" s="471"/>
      <c r="L550" s="472"/>
    </row>
    <row r="551" spans="1:12" ht="14.45" customHeight="1" x14ac:dyDescent="0.25">
      <c r="A551" s="464"/>
      <c r="B551" s="465"/>
      <c r="C551" s="466"/>
      <c r="D551" s="466"/>
      <c r="E551" s="466"/>
      <c r="F551" s="466"/>
      <c r="G551" s="467"/>
      <c r="H551" s="468" t="str">
        <f t="array" ref="H551">IF(E551="","",INDEX(Tableau1[Equipement],MATCH(1,('TABLEAU SUIVI SF6'!E551=Tableau1[Poste technique])*('TABLEAU SUIVI SF6'!G551=Tableau1[Colonne1]),0)))</f>
        <v/>
      </c>
      <c r="I551" s="469" t="str">
        <f>IF(E551="","",VLOOKUP(E551,'Extraction IP'!A$2:B$1661,2,0))</f>
        <v/>
      </c>
      <c r="J551" s="470"/>
      <c r="K551" s="471"/>
      <c r="L551" s="472"/>
    </row>
    <row r="552" spans="1:12" ht="14.45" customHeight="1" x14ac:dyDescent="0.25">
      <c r="A552" s="464"/>
      <c r="B552" s="465"/>
      <c r="C552" s="466"/>
      <c r="D552" s="466"/>
      <c r="E552" s="466"/>
      <c r="F552" s="466"/>
      <c r="G552" s="467"/>
      <c r="H552" s="468" t="str">
        <f t="array" ref="H552">IF(E552="","",INDEX(Tableau1[Equipement],MATCH(1,('TABLEAU SUIVI SF6'!E552=Tableau1[Poste technique])*('TABLEAU SUIVI SF6'!G552=Tableau1[Colonne1]),0)))</f>
        <v/>
      </c>
      <c r="I552" s="469" t="str">
        <f>IF(E552="","",VLOOKUP(E552,'Extraction IP'!A$2:B$1661,2,0))</f>
        <v/>
      </c>
      <c r="J552" s="470"/>
      <c r="K552" s="471"/>
      <c r="L552" s="472"/>
    </row>
    <row r="553" spans="1:12" ht="14.45" customHeight="1" x14ac:dyDescent="0.25">
      <c r="A553" s="464"/>
      <c r="B553" s="465"/>
      <c r="C553" s="466"/>
      <c r="D553" s="466"/>
      <c r="E553" s="466"/>
      <c r="F553" s="466"/>
      <c r="G553" s="467"/>
      <c r="H553" s="468" t="str">
        <f t="array" ref="H553">IF(E553="","",INDEX(Tableau1[Equipement],MATCH(1,('TABLEAU SUIVI SF6'!E553=Tableau1[Poste technique])*('TABLEAU SUIVI SF6'!G553=Tableau1[Colonne1]),0)))</f>
        <v/>
      </c>
      <c r="I553" s="469" t="str">
        <f>IF(E553="","",VLOOKUP(E553,'Extraction IP'!A$2:B$1661,2,0))</f>
        <v/>
      </c>
      <c r="J553" s="470"/>
      <c r="K553" s="471"/>
      <c r="L553" s="472"/>
    </row>
    <row r="554" spans="1:12" ht="14.45" customHeight="1" x14ac:dyDescent="0.25">
      <c r="A554" s="464"/>
      <c r="B554" s="465"/>
      <c r="C554" s="466"/>
      <c r="D554" s="466"/>
      <c r="E554" s="466"/>
      <c r="F554" s="466"/>
      <c r="G554" s="467"/>
      <c r="H554" s="468" t="str">
        <f t="array" ref="H554">IF(E554="","",INDEX(Tableau1[Equipement],MATCH(1,('TABLEAU SUIVI SF6'!E554=Tableau1[Poste technique])*('TABLEAU SUIVI SF6'!G554=Tableau1[Colonne1]),0)))</f>
        <v/>
      </c>
      <c r="I554" s="469" t="str">
        <f>IF(E554="","",VLOOKUP(E554,'Extraction IP'!A$2:B$1661,2,0))</f>
        <v/>
      </c>
      <c r="J554" s="470"/>
      <c r="K554" s="471"/>
      <c r="L554" s="472"/>
    </row>
    <row r="555" spans="1:12" ht="14.45" customHeight="1" x14ac:dyDescent="0.25">
      <c r="A555" s="464"/>
      <c r="B555" s="465"/>
      <c r="C555" s="466"/>
      <c r="D555" s="466"/>
      <c r="E555" s="466"/>
      <c r="F555" s="466"/>
      <c r="G555" s="467"/>
      <c r="H555" s="468" t="str">
        <f t="array" ref="H555">IF(E555="","",INDEX(Tableau1[Equipement],MATCH(1,('TABLEAU SUIVI SF6'!E555=Tableau1[Poste technique])*('TABLEAU SUIVI SF6'!G555=Tableau1[Colonne1]),0)))</f>
        <v/>
      </c>
      <c r="I555" s="469" t="str">
        <f>IF(E555="","",VLOOKUP(E555,'Extraction IP'!A$2:B$1661,2,0))</f>
        <v/>
      </c>
      <c r="J555" s="470"/>
      <c r="K555" s="471"/>
      <c r="L555" s="472"/>
    </row>
    <row r="556" spans="1:12" ht="14.45" customHeight="1" x14ac:dyDescent="0.25">
      <c r="A556" s="464"/>
      <c r="B556" s="465"/>
      <c r="C556" s="466"/>
      <c r="D556" s="466"/>
      <c r="E556" s="466"/>
      <c r="F556" s="466"/>
      <c r="G556" s="467"/>
      <c r="H556" s="468" t="str">
        <f t="array" ref="H556">IF(E556="","",INDEX(Tableau1[Equipement],MATCH(1,('TABLEAU SUIVI SF6'!E556=Tableau1[Poste technique])*('TABLEAU SUIVI SF6'!G556=Tableau1[Colonne1]),0)))</f>
        <v/>
      </c>
      <c r="I556" s="469" t="str">
        <f>IF(E556="","",VLOOKUP(E556,'Extraction IP'!A$2:B$1661,2,0))</f>
        <v/>
      </c>
      <c r="J556" s="470"/>
      <c r="K556" s="471"/>
      <c r="L556" s="472"/>
    </row>
    <row r="557" spans="1:12" ht="14.45" customHeight="1" x14ac:dyDescent="0.25">
      <c r="A557" s="464"/>
      <c r="B557" s="465"/>
      <c r="C557" s="466"/>
      <c r="D557" s="466"/>
      <c r="E557" s="466"/>
      <c r="F557" s="466"/>
      <c r="G557" s="467"/>
      <c r="H557" s="468" t="str">
        <f t="array" ref="H557">IF(E557="","",INDEX(Tableau1[Equipement],MATCH(1,('TABLEAU SUIVI SF6'!E557=Tableau1[Poste technique])*('TABLEAU SUIVI SF6'!G557=Tableau1[Colonne1]),0)))</f>
        <v/>
      </c>
      <c r="I557" s="469" t="str">
        <f>IF(E557="","",VLOOKUP(E557,'Extraction IP'!A$2:B$1661,2,0))</f>
        <v/>
      </c>
      <c r="J557" s="470"/>
      <c r="K557" s="471"/>
      <c r="L557" s="472"/>
    </row>
    <row r="558" spans="1:12" ht="14.45" customHeight="1" x14ac:dyDescent="0.25">
      <c r="A558" s="464"/>
      <c r="B558" s="465"/>
      <c r="C558" s="466"/>
      <c r="D558" s="466"/>
      <c r="E558" s="466"/>
      <c r="F558" s="466"/>
      <c r="G558" s="467"/>
      <c r="H558" s="468" t="str">
        <f t="array" ref="H558">IF(E558="","",INDEX(Tableau1[Equipement],MATCH(1,('TABLEAU SUIVI SF6'!E558=Tableau1[Poste technique])*('TABLEAU SUIVI SF6'!G558=Tableau1[Colonne1]),0)))</f>
        <v/>
      </c>
      <c r="I558" s="469" t="str">
        <f>IF(E558="","",VLOOKUP(E558,'Extraction IP'!A$2:B$1661,2,0))</f>
        <v/>
      </c>
      <c r="J558" s="470"/>
      <c r="K558" s="471"/>
      <c r="L558" s="472"/>
    </row>
    <row r="559" spans="1:12" ht="14.45" customHeight="1" x14ac:dyDescent="0.25">
      <c r="A559" s="464"/>
      <c r="B559" s="465"/>
      <c r="C559" s="466"/>
      <c r="D559" s="466"/>
      <c r="E559" s="466"/>
      <c r="F559" s="466"/>
      <c r="G559" s="467"/>
      <c r="H559" s="468" t="str">
        <f t="array" ref="H559">IF(E559="","",INDEX(Tableau1[Equipement],MATCH(1,('TABLEAU SUIVI SF6'!E559=Tableau1[Poste technique])*('TABLEAU SUIVI SF6'!G559=Tableau1[Colonne1]),0)))</f>
        <v/>
      </c>
      <c r="I559" s="469" t="str">
        <f>IF(E559="","",VLOOKUP(E559,'Extraction IP'!A$2:B$1661,2,0))</f>
        <v/>
      </c>
      <c r="J559" s="470"/>
      <c r="K559" s="471"/>
      <c r="L559" s="472"/>
    </row>
    <row r="560" spans="1:12" ht="14.45" customHeight="1" x14ac:dyDescent="0.25">
      <c r="A560" s="464"/>
      <c r="B560" s="465"/>
      <c r="C560" s="466"/>
      <c r="D560" s="466"/>
      <c r="E560" s="466"/>
      <c r="F560" s="466"/>
      <c r="G560" s="467"/>
      <c r="H560" s="468" t="str">
        <f t="array" ref="H560">IF(E560="","",INDEX(Tableau1[Equipement],MATCH(1,('TABLEAU SUIVI SF6'!E560=Tableau1[Poste technique])*('TABLEAU SUIVI SF6'!G560=Tableau1[Colonne1]),0)))</f>
        <v/>
      </c>
      <c r="I560" s="469" t="str">
        <f>IF(E560="","",VLOOKUP(E560,'Extraction IP'!A$2:B$1661,2,0))</f>
        <v/>
      </c>
      <c r="J560" s="470"/>
      <c r="K560" s="471"/>
      <c r="L560" s="472"/>
    </row>
    <row r="561" spans="1:12" ht="14.45" customHeight="1" x14ac:dyDescent="0.25">
      <c r="A561" s="464"/>
      <c r="B561" s="465"/>
      <c r="C561" s="466"/>
      <c r="D561" s="466"/>
      <c r="E561" s="466"/>
      <c r="F561" s="466"/>
      <c r="G561" s="467"/>
      <c r="H561" s="468" t="str">
        <f t="array" ref="H561">IF(E561="","",INDEX(Tableau1[Equipement],MATCH(1,('TABLEAU SUIVI SF6'!E561=Tableau1[Poste technique])*('TABLEAU SUIVI SF6'!G561=Tableau1[Colonne1]),0)))</f>
        <v/>
      </c>
      <c r="I561" s="469" t="str">
        <f>IF(E561="","",VLOOKUP(E561,'Extraction IP'!A$2:B$1661,2,0))</f>
        <v/>
      </c>
      <c r="J561" s="470"/>
      <c r="K561" s="471"/>
      <c r="L561" s="472"/>
    </row>
    <row r="562" spans="1:12" ht="14.45" customHeight="1" x14ac:dyDescent="0.25">
      <c r="A562" s="464"/>
      <c r="B562" s="465"/>
      <c r="C562" s="466"/>
      <c r="D562" s="466"/>
      <c r="E562" s="466"/>
      <c r="F562" s="466"/>
      <c r="G562" s="467"/>
      <c r="H562" s="468" t="str">
        <f t="array" ref="H562">IF(E562="","",INDEX(Tableau1[Equipement],MATCH(1,('TABLEAU SUIVI SF6'!E562=Tableau1[Poste technique])*('TABLEAU SUIVI SF6'!G562=Tableau1[Colonne1]),0)))</f>
        <v/>
      </c>
      <c r="I562" s="469" t="str">
        <f>IF(E562="","",VLOOKUP(E562,'Extraction IP'!A$2:B$1661,2,0))</f>
        <v/>
      </c>
      <c r="J562" s="470"/>
      <c r="K562" s="471"/>
      <c r="L562" s="472"/>
    </row>
    <row r="563" spans="1:12" ht="14.45" customHeight="1" x14ac:dyDescent="0.25">
      <c r="A563" s="464"/>
      <c r="B563" s="465"/>
      <c r="C563" s="466"/>
      <c r="D563" s="466"/>
      <c r="E563" s="466"/>
      <c r="F563" s="466"/>
      <c r="G563" s="467"/>
      <c r="H563" s="468" t="str">
        <f t="array" ref="H563">IF(E563="","",INDEX(Tableau1[Equipement],MATCH(1,('TABLEAU SUIVI SF6'!E563=Tableau1[Poste technique])*('TABLEAU SUIVI SF6'!G563=Tableau1[Colonne1]),0)))</f>
        <v/>
      </c>
      <c r="I563" s="469" t="str">
        <f>IF(E563="","",VLOOKUP(E563,'Extraction IP'!A$2:B$1661,2,0))</f>
        <v/>
      </c>
      <c r="J563" s="470"/>
      <c r="K563" s="471"/>
      <c r="L563" s="472"/>
    </row>
    <row r="564" spans="1:12" ht="14.45" customHeight="1" x14ac:dyDescent="0.25">
      <c r="A564" s="464"/>
      <c r="B564" s="465"/>
      <c r="C564" s="466"/>
      <c r="D564" s="466"/>
      <c r="E564" s="466"/>
      <c r="F564" s="466"/>
      <c r="G564" s="467"/>
      <c r="H564" s="468" t="str">
        <f t="array" ref="H564">IF(E564="","",INDEX(Tableau1[Equipement],MATCH(1,('TABLEAU SUIVI SF6'!E564=Tableau1[Poste technique])*('TABLEAU SUIVI SF6'!G564=Tableau1[Colonne1]),0)))</f>
        <v/>
      </c>
      <c r="I564" s="469" t="str">
        <f>IF(E564="","",VLOOKUP(E564,'Extraction IP'!A$2:B$1661,2,0))</f>
        <v/>
      </c>
      <c r="J564" s="470"/>
      <c r="K564" s="471"/>
      <c r="L564" s="472"/>
    </row>
    <row r="565" spans="1:12" ht="14.45" customHeight="1" x14ac:dyDescent="0.25">
      <c r="A565" s="464"/>
      <c r="B565" s="465"/>
      <c r="C565" s="466"/>
      <c r="D565" s="466"/>
      <c r="E565" s="466"/>
      <c r="F565" s="466"/>
      <c r="G565" s="467"/>
      <c r="H565" s="468" t="str">
        <f t="array" ref="H565">IF(E565="","",INDEX(Tableau1[Equipement],MATCH(1,('TABLEAU SUIVI SF6'!E565=Tableau1[Poste technique])*('TABLEAU SUIVI SF6'!G565=Tableau1[Colonne1]),0)))</f>
        <v/>
      </c>
      <c r="I565" s="469" t="str">
        <f>IF(E565="","",VLOOKUP(E565,'Extraction IP'!A$2:B$1661,2,0))</f>
        <v/>
      </c>
      <c r="J565" s="470"/>
      <c r="K565" s="471"/>
      <c r="L565" s="472"/>
    </row>
    <row r="566" spans="1:12" ht="14.45" customHeight="1" x14ac:dyDescent="0.25">
      <c r="A566" s="464"/>
      <c r="B566" s="465"/>
      <c r="C566" s="466"/>
      <c r="D566" s="466"/>
      <c r="E566" s="466"/>
      <c r="F566" s="466"/>
      <c r="G566" s="467"/>
      <c r="H566" s="468" t="str">
        <f t="array" ref="H566">IF(E566="","",INDEX(Tableau1[Equipement],MATCH(1,('TABLEAU SUIVI SF6'!E566=Tableau1[Poste technique])*('TABLEAU SUIVI SF6'!G566=Tableau1[Colonne1]),0)))</f>
        <v/>
      </c>
      <c r="I566" s="469" t="str">
        <f>IF(E566="","",VLOOKUP(E566,'Extraction IP'!A$2:B$1661,2,0))</f>
        <v/>
      </c>
      <c r="J566" s="470"/>
      <c r="K566" s="471"/>
      <c r="L566" s="472"/>
    </row>
    <row r="567" spans="1:12" ht="14.45" customHeight="1" x14ac:dyDescent="0.25">
      <c r="A567" s="464"/>
      <c r="B567" s="465"/>
      <c r="C567" s="466"/>
      <c r="D567" s="466"/>
      <c r="E567" s="466"/>
      <c r="F567" s="466"/>
      <c r="G567" s="467"/>
      <c r="H567" s="468" t="str">
        <f t="array" ref="H567">IF(E567="","",INDEX(Tableau1[Equipement],MATCH(1,('TABLEAU SUIVI SF6'!E567=Tableau1[Poste technique])*('TABLEAU SUIVI SF6'!G567=Tableau1[Colonne1]),0)))</f>
        <v/>
      </c>
      <c r="I567" s="469" t="str">
        <f>IF(E567="","",VLOOKUP(E567,'Extraction IP'!A$2:B$1661,2,0))</f>
        <v/>
      </c>
      <c r="J567" s="470"/>
      <c r="K567" s="471"/>
      <c r="L567" s="472"/>
    </row>
    <row r="568" spans="1:12" ht="14.45" customHeight="1" x14ac:dyDescent="0.25">
      <c r="A568" s="464"/>
      <c r="B568" s="465"/>
      <c r="C568" s="466"/>
      <c r="D568" s="466"/>
      <c r="E568" s="466"/>
      <c r="F568" s="466"/>
      <c r="G568" s="467"/>
      <c r="H568" s="468" t="str">
        <f t="array" ref="H568">IF(E568="","",INDEX(Tableau1[Equipement],MATCH(1,('TABLEAU SUIVI SF6'!E568=Tableau1[Poste technique])*('TABLEAU SUIVI SF6'!G568=Tableau1[Colonne1]),0)))</f>
        <v/>
      </c>
      <c r="I568" s="469" t="str">
        <f>IF(E568="","",VLOOKUP(E568,'Extraction IP'!A$2:B$1661,2,0))</f>
        <v/>
      </c>
      <c r="J568" s="470"/>
      <c r="K568" s="471"/>
      <c r="L568" s="472"/>
    </row>
    <row r="569" spans="1:12" ht="14.45" customHeight="1" x14ac:dyDescent="0.25">
      <c r="A569" s="464"/>
      <c r="B569" s="465"/>
      <c r="C569" s="466"/>
      <c r="D569" s="466"/>
      <c r="E569" s="466"/>
      <c r="F569" s="466"/>
      <c r="G569" s="467"/>
      <c r="H569" s="468" t="str">
        <f t="array" ref="H569">IF(E569="","",INDEX(Tableau1[Equipement],MATCH(1,('TABLEAU SUIVI SF6'!E569=Tableau1[Poste technique])*('TABLEAU SUIVI SF6'!G569=Tableau1[Colonne1]),0)))</f>
        <v/>
      </c>
      <c r="I569" s="469" t="str">
        <f>IF(E569="","",VLOOKUP(E569,'Extraction IP'!A$2:B$1661,2,0))</f>
        <v/>
      </c>
      <c r="J569" s="470"/>
      <c r="K569" s="471"/>
      <c r="L569" s="472"/>
    </row>
    <row r="570" spans="1:12" ht="14.45" customHeight="1" x14ac:dyDescent="0.25">
      <c r="A570" s="464"/>
      <c r="B570" s="465"/>
      <c r="C570" s="466"/>
      <c r="D570" s="466"/>
      <c r="E570" s="466"/>
      <c r="F570" s="466"/>
      <c r="G570" s="467"/>
      <c r="H570" s="468" t="str">
        <f t="array" ref="H570">IF(E570="","",INDEX(Tableau1[Equipement],MATCH(1,('TABLEAU SUIVI SF6'!E570=Tableau1[Poste technique])*('TABLEAU SUIVI SF6'!G570=Tableau1[Colonne1]),0)))</f>
        <v/>
      </c>
      <c r="I570" s="469" t="str">
        <f>IF(E570="","",VLOOKUP(E570,'Extraction IP'!A$2:B$1661,2,0))</f>
        <v/>
      </c>
      <c r="J570" s="470"/>
      <c r="K570" s="471"/>
      <c r="L570" s="472"/>
    </row>
    <row r="571" spans="1:12" ht="14.45" customHeight="1" x14ac:dyDescent="0.25">
      <c r="A571" s="464"/>
      <c r="B571" s="465"/>
      <c r="C571" s="466"/>
      <c r="D571" s="466"/>
      <c r="E571" s="466"/>
      <c r="F571" s="466"/>
      <c r="G571" s="467"/>
      <c r="H571" s="468" t="str">
        <f t="array" ref="H571">IF(E571="","",INDEX(Tableau1[Equipement],MATCH(1,('TABLEAU SUIVI SF6'!E571=Tableau1[Poste technique])*('TABLEAU SUIVI SF6'!G571=Tableau1[Colonne1]),0)))</f>
        <v/>
      </c>
      <c r="I571" s="469" t="str">
        <f>IF(E571="","",VLOOKUP(E571,'Extraction IP'!A$2:B$1661,2,0))</f>
        <v/>
      </c>
      <c r="J571" s="470"/>
      <c r="K571" s="471"/>
      <c r="L571" s="472"/>
    </row>
    <row r="572" spans="1:12" ht="14.45" customHeight="1" x14ac:dyDescent="0.25">
      <c r="A572" s="464"/>
      <c r="B572" s="465"/>
      <c r="C572" s="466"/>
      <c r="D572" s="466"/>
      <c r="E572" s="466"/>
      <c r="F572" s="466"/>
      <c r="G572" s="467"/>
      <c r="H572" s="468" t="str">
        <f t="array" ref="H572">IF(E572="","",INDEX(Tableau1[Equipement],MATCH(1,('TABLEAU SUIVI SF6'!E572=Tableau1[Poste technique])*('TABLEAU SUIVI SF6'!G572=Tableau1[Colonne1]),0)))</f>
        <v/>
      </c>
      <c r="I572" s="469" t="str">
        <f>IF(E572="","",VLOOKUP(E572,'Extraction IP'!A$2:B$1661,2,0))</f>
        <v/>
      </c>
      <c r="J572" s="470"/>
      <c r="K572" s="471"/>
      <c r="L572" s="472"/>
    </row>
    <row r="573" spans="1:12" ht="14.45" customHeight="1" x14ac:dyDescent="0.25">
      <c r="A573" s="464"/>
      <c r="B573" s="465"/>
      <c r="C573" s="466"/>
      <c r="D573" s="466"/>
      <c r="E573" s="466"/>
      <c r="F573" s="466"/>
      <c r="G573" s="467"/>
      <c r="H573" s="468" t="str">
        <f t="array" ref="H573">IF(E573="","",INDEX(Tableau1[Equipement],MATCH(1,('TABLEAU SUIVI SF6'!E573=Tableau1[Poste technique])*('TABLEAU SUIVI SF6'!G573=Tableau1[Colonne1]),0)))</f>
        <v/>
      </c>
      <c r="I573" s="469" t="str">
        <f>IF(E573="","",VLOOKUP(E573,'Extraction IP'!A$2:B$1661,2,0))</f>
        <v/>
      </c>
      <c r="J573" s="470"/>
      <c r="K573" s="471"/>
      <c r="L573" s="472"/>
    </row>
    <row r="574" spans="1:12" ht="14.45" customHeight="1" x14ac:dyDescent="0.25">
      <c r="A574" s="464"/>
      <c r="B574" s="465"/>
      <c r="C574" s="466"/>
      <c r="D574" s="466"/>
      <c r="E574" s="466"/>
      <c r="F574" s="466"/>
      <c r="G574" s="467"/>
      <c r="H574" s="468" t="str">
        <f t="array" ref="H574">IF(E574="","",INDEX(Tableau1[Equipement],MATCH(1,('TABLEAU SUIVI SF6'!E574=Tableau1[Poste technique])*('TABLEAU SUIVI SF6'!G574=Tableau1[Colonne1]),0)))</f>
        <v/>
      </c>
      <c r="I574" s="469" t="str">
        <f>IF(E574="","",VLOOKUP(E574,'Extraction IP'!A$2:B$1661,2,0))</f>
        <v/>
      </c>
      <c r="J574" s="470"/>
      <c r="K574" s="471"/>
      <c r="L574" s="472"/>
    </row>
    <row r="575" spans="1:12" ht="14.45" customHeight="1" x14ac:dyDescent="0.25">
      <c r="A575" s="464"/>
      <c r="B575" s="465"/>
      <c r="C575" s="466"/>
      <c r="D575" s="466"/>
      <c r="E575" s="466"/>
      <c r="F575" s="466"/>
      <c r="G575" s="467"/>
      <c r="H575" s="468" t="str">
        <f t="array" ref="H575">IF(E575="","",INDEX(Tableau1[Equipement],MATCH(1,('TABLEAU SUIVI SF6'!E575=Tableau1[Poste technique])*('TABLEAU SUIVI SF6'!G575=Tableau1[Colonne1]),0)))</f>
        <v/>
      </c>
      <c r="I575" s="469" t="str">
        <f>IF(E575="","",VLOOKUP(E575,'Extraction IP'!A$2:B$1661,2,0))</f>
        <v/>
      </c>
      <c r="J575" s="470"/>
      <c r="K575" s="471"/>
      <c r="L575" s="472"/>
    </row>
    <row r="576" spans="1:12" ht="14.45" customHeight="1" x14ac:dyDescent="0.25">
      <c r="A576" s="464"/>
      <c r="B576" s="465"/>
      <c r="C576" s="466"/>
      <c r="D576" s="466"/>
      <c r="E576" s="466"/>
      <c r="F576" s="466"/>
      <c r="G576" s="467"/>
      <c r="H576" s="468" t="str">
        <f t="array" ref="H576">IF(E576="","",INDEX(Tableau1[Equipement],MATCH(1,('TABLEAU SUIVI SF6'!E576=Tableau1[Poste technique])*('TABLEAU SUIVI SF6'!G576=Tableau1[Colonne1]),0)))</f>
        <v/>
      </c>
      <c r="I576" s="469" t="str">
        <f>IF(E576="","",VLOOKUP(E576,'Extraction IP'!A$2:B$1661,2,0))</f>
        <v/>
      </c>
      <c r="J576" s="470"/>
      <c r="K576" s="471"/>
      <c r="L576" s="472"/>
    </row>
    <row r="577" spans="1:12" ht="14.45" customHeight="1" x14ac:dyDescent="0.25">
      <c r="A577" s="464"/>
      <c r="B577" s="465"/>
      <c r="C577" s="466"/>
      <c r="D577" s="466"/>
      <c r="E577" s="466"/>
      <c r="F577" s="466"/>
      <c r="G577" s="467"/>
      <c r="H577" s="468" t="str">
        <f t="array" ref="H577">IF(E577="","",INDEX(Tableau1[Equipement],MATCH(1,('TABLEAU SUIVI SF6'!E577=Tableau1[Poste technique])*('TABLEAU SUIVI SF6'!G577=Tableau1[Colonne1]),0)))</f>
        <v/>
      </c>
      <c r="I577" s="469" t="str">
        <f>IF(E577="","",VLOOKUP(E577,'Extraction IP'!A$2:B$1661,2,0))</f>
        <v/>
      </c>
      <c r="J577" s="470"/>
      <c r="K577" s="471"/>
      <c r="L577" s="472"/>
    </row>
    <row r="578" spans="1:12" ht="14.45" customHeight="1" x14ac:dyDescent="0.25">
      <c r="A578" s="464"/>
      <c r="B578" s="465"/>
      <c r="C578" s="466"/>
      <c r="D578" s="466"/>
      <c r="E578" s="466"/>
      <c r="F578" s="466"/>
      <c r="G578" s="467"/>
      <c r="H578" s="468" t="str">
        <f t="array" ref="H578">IF(E578="","",INDEX(Tableau1[Equipement],MATCH(1,('TABLEAU SUIVI SF6'!E578=Tableau1[Poste technique])*('TABLEAU SUIVI SF6'!G578=Tableau1[Colonne1]),0)))</f>
        <v/>
      </c>
      <c r="I578" s="469" t="str">
        <f>IF(E578="","",VLOOKUP(E578,'Extraction IP'!A$2:B$1661,2,0))</f>
        <v/>
      </c>
      <c r="J578" s="470"/>
      <c r="K578" s="471"/>
      <c r="L578" s="472"/>
    </row>
    <row r="579" spans="1:12" ht="14.45" customHeight="1" x14ac:dyDescent="0.25">
      <c r="A579" s="464"/>
      <c r="B579" s="465"/>
      <c r="C579" s="466"/>
      <c r="D579" s="466"/>
      <c r="E579" s="466"/>
      <c r="F579" s="466"/>
      <c r="G579" s="467"/>
      <c r="H579" s="468" t="str">
        <f t="array" ref="H579">IF(E579="","",INDEX(Tableau1[Equipement],MATCH(1,('TABLEAU SUIVI SF6'!E579=Tableau1[Poste technique])*('TABLEAU SUIVI SF6'!G579=Tableau1[Colonne1]),0)))</f>
        <v/>
      </c>
      <c r="I579" s="469" t="str">
        <f>IF(E579="","",VLOOKUP(E579,'Extraction IP'!A$2:B$1661,2,0))</f>
        <v/>
      </c>
      <c r="J579" s="470"/>
      <c r="K579" s="471"/>
      <c r="L579" s="472"/>
    </row>
    <row r="580" spans="1:12" ht="14.45" customHeight="1" x14ac:dyDescent="0.25">
      <c r="A580" s="464"/>
      <c r="B580" s="465"/>
      <c r="C580" s="466"/>
      <c r="D580" s="466"/>
      <c r="E580" s="466"/>
      <c r="F580" s="466"/>
      <c r="G580" s="467"/>
      <c r="H580" s="468" t="str">
        <f t="array" ref="H580">IF(E580="","",INDEX(Tableau1[Equipement],MATCH(1,('TABLEAU SUIVI SF6'!E580=Tableau1[Poste technique])*('TABLEAU SUIVI SF6'!G580=Tableau1[Colonne1]),0)))</f>
        <v/>
      </c>
      <c r="I580" s="469" t="str">
        <f>IF(E580="","",VLOOKUP(E580,'Extraction IP'!A$2:B$1661,2,0))</f>
        <v/>
      </c>
      <c r="J580" s="470"/>
      <c r="K580" s="471"/>
      <c r="L580" s="472"/>
    </row>
    <row r="581" spans="1:12" ht="14.45" customHeight="1" x14ac:dyDescent="0.25">
      <c r="A581" s="464"/>
      <c r="B581" s="465"/>
      <c r="C581" s="466"/>
      <c r="D581" s="466"/>
      <c r="E581" s="466"/>
      <c r="F581" s="466"/>
      <c r="G581" s="467"/>
      <c r="H581" s="468" t="str">
        <f t="array" ref="H581">IF(E581="","",INDEX(Tableau1[Equipement],MATCH(1,('TABLEAU SUIVI SF6'!E581=Tableau1[Poste technique])*('TABLEAU SUIVI SF6'!G581=Tableau1[Colonne1]),0)))</f>
        <v/>
      </c>
      <c r="I581" s="469" t="str">
        <f>IF(E581="","",VLOOKUP(E581,'Extraction IP'!A$2:B$1661,2,0))</f>
        <v/>
      </c>
      <c r="J581" s="470"/>
      <c r="K581" s="471"/>
      <c r="L581" s="472"/>
    </row>
    <row r="582" spans="1:12" ht="14.45" customHeight="1" x14ac:dyDescent="0.25">
      <c r="A582" s="464"/>
      <c r="B582" s="465"/>
      <c r="C582" s="466"/>
      <c r="D582" s="466"/>
      <c r="E582" s="466"/>
      <c r="F582" s="466"/>
      <c r="G582" s="467"/>
      <c r="H582" s="468" t="str">
        <f t="array" ref="H582">IF(E582="","",INDEX(Tableau1[Equipement],MATCH(1,('TABLEAU SUIVI SF6'!E582=Tableau1[Poste technique])*('TABLEAU SUIVI SF6'!G582=Tableau1[Colonne1]),0)))</f>
        <v/>
      </c>
      <c r="I582" s="469" t="str">
        <f>IF(E582="","",VLOOKUP(E582,'Extraction IP'!A$2:B$1661,2,0))</f>
        <v/>
      </c>
      <c r="J582" s="470"/>
      <c r="K582" s="471"/>
      <c r="L582" s="472"/>
    </row>
    <row r="583" spans="1:12" ht="14.45" customHeight="1" x14ac:dyDescent="0.25">
      <c r="A583" s="464"/>
      <c r="B583" s="465"/>
      <c r="C583" s="466"/>
      <c r="D583" s="466"/>
      <c r="E583" s="466"/>
      <c r="F583" s="466"/>
      <c r="G583" s="467"/>
      <c r="H583" s="468" t="str">
        <f t="array" ref="H583">IF(E583="","",INDEX(Tableau1[Equipement],MATCH(1,('TABLEAU SUIVI SF6'!E583=Tableau1[Poste technique])*('TABLEAU SUIVI SF6'!G583=Tableau1[Colonne1]),0)))</f>
        <v/>
      </c>
      <c r="I583" s="469" t="str">
        <f>IF(E583="","",VLOOKUP(E583,'Extraction IP'!A$2:B$1661,2,0))</f>
        <v/>
      </c>
      <c r="J583" s="470"/>
      <c r="K583" s="471"/>
      <c r="L583" s="472"/>
    </row>
    <row r="584" spans="1:12" ht="14.45" customHeight="1" x14ac:dyDescent="0.25">
      <c r="A584" s="464"/>
      <c r="B584" s="465"/>
      <c r="C584" s="466"/>
      <c r="D584" s="466"/>
      <c r="E584" s="466"/>
      <c r="F584" s="466"/>
      <c r="G584" s="467"/>
      <c r="H584" s="468" t="str">
        <f t="array" ref="H584">IF(E584="","",INDEX(Tableau1[Equipement],MATCH(1,('TABLEAU SUIVI SF6'!E584=Tableau1[Poste technique])*('TABLEAU SUIVI SF6'!G584=Tableau1[Colonne1]),0)))</f>
        <v/>
      </c>
      <c r="I584" s="469" t="str">
        <f>IF(E584="","",VLOOKUP(E584,'Extraction IP'!A$2:B$1661,2,0))</f>
        <v/>
      </c>
      <c r="J584" s="470"/>
      <c r="K584" s="471"/>
      <c r="L584" s="472"/>
    </row>
    <row r="585" spans="1:12" ht="14.45" customHeight="1" x14ac:dyDescent="0.25">
      <c r="A585" s="464"/>
      <c r="B585" s="465"/>
      <c r="C585" s="466"/>
      <c r="D585" s="466"/>
      <c r="E585" s="466"/>
      <c r="F585" s="466"/>
      <c r="G585" s="467"/>
      <c r="H585" s="468" t="str">
        <f t="array" ref="H585">IF(E585="","",INDEX(Tableau1[Equipement],MATCH(1,('TABLEAU SUIVI SF6'!E585=Tableau1[Poste technique])*('TABLEAU SUIVI SF6'!G585=Tableau1[Colonne1]),0)))</f>
        <v/>
      </c>
      <c r="I585" s="469" t="str">
        <f>IF(E585="","",VLOOKUP(E585,'Extraction IP'!A$2:B$1661,2,0))</f>
        <v/>
      </c>
      <c r="J585" s="470"/>
      <c r="K585" s="471"/>
      <c r="L585" s="472"/>
    </row>
    <row r="586" spans="1:12" ht="14.45" customHeight="1" x14ac:dyDescent="0.25">
      <c r="A586" s="464"/>
      <c r="B586" s="465"/>
      <c r="C586" s="466"/>
      <c r="D586" s="466"/>
      <c r="E586" s="466"/>
      <c r="F586" s="466"/>
      <c r="G586" s="467"/>
      <c r="H586" s="468" t="str">
        <f t="array" ref="H586">IF(E586="","",INDEX(Tableau1[Equipement],MATCH(1,('TABLEAU SUIVI SF6'!E586=Tableau1[Poste technique])*('TABLEAU SUIVI SF6'!G586=Tableau1[Colonne1]),0)))</f>
        <v/>
      </c>
      <c r="I586" s="469" t="str">
        <f>IF(E586="","",VLOOKUP(E586,'Extraction IP'!A$2:B$1661,2,0))</f>
        <v/>
      </c>
      <c r="J586" s="470"/>
      <c r="K586" s="471"/>
      <c r="L586" s="472"/>
    </row>
    <row r="587" spans="1:12" ht="14.45" customHeight="1" x14ac:dyDescent="0.25">
      <c r="A587" s="464"/>
      <c r="B587" s="465"/>
      <c r="C587" s="466"/>
      <c r="D587" s="466"/>
      <c r="E587" s="466"/>
      <c r="F587" s="466"/>
      <c r="G587" s="467"/>
      <c r="H587" s="468" t="str">
        <f t="array" ref="H587">IF(E587="","",INDEX(Tableau1[Equipement],MATCH(1,('TABLEAU SUIVI SF6'!E587=Tableau1[Poste technique])*('TABLEAU SUIVI SF6'!G587=Tableau1[Colonne1]),0)))</f>
        <v/>
      </c>
      <c r="I587" s="469" t="str">
        <f>IF(E587="","",VLOOKUP(E587,'Extraction IP'!A$2:B$1661,2,0))</f>
        <v/>
      </c>
      <c r="J587" s="470"/>
      <c r="K587" s="471"/>
      <c r="L587" s="472"/>
    </row>
    <row r="588" spans="1:12" ht="14.45" customHeight="1" x14ac:dyDescent="0.25">
      <c r="A588" s="464"/>
      <c r="B588" s="465"/>
      <c r="C588" s="466"/>
      <c r="D588" s="466"/>
      <c r="E588" s="466"/>
      <c r="F588" s="466"/>
      <c r="G588" s="467"/>
      <c r="H588" s="468" t="str">
        <f t="array" ref="H588">IF(E588="","",INDEX(Tableau1[Equipement],MATCH(1,('TABLEAU SUIVI SF6'!E588=Tableau1[Poste technique])*('TABLEAU SUIVI SF6'!G588=Tableau1[Colonne1]),0)))</f>
        <v/>
      </c>
      <c r="I588" s="469" t="str">
        <f>IF(E588="","",VLOOKUP(E588,'Extraction IP'!A$2:B$1661,2,0))</f>
        <v/>
      </c>
      <c r="J588" s="470"/>
      <c r="K588" s="471"/>
      <c r="L588" s="472"/>
    </row>
    <row r="589" spans="1:12" ht="14.45" customHeight="1" x14ac:dyDescent="0.25">
      <c r="A589" s="464"/>
      <c r="B589" s="465"/>
      <c r="C589" s="466"/>
      <c r="D589" s="466"/>
      <c r="E589" s="466"/>
      <c r="F589" s="466"/>
      <c r="G589" s="467"/>
      <c r="H589" s="468" t="str">
        <f t="array" ref="H589">IF(E589="","",INDEX(Tableau1[Equipement],MATCH(1,('TABLEAU SUIVI SF6'!E589=Tableau1[Poste technique])*('TABLEAU SUIVI SF6'!G589=Tableau1[Colonne1]),0)))</f>
        <v/>
      </c>
      <c r="I589" s="469" t="str">
        <f>IF(E589="","",VLOOKUP(E589,'Extraction IP'!A$2:B$1661,2,0))</f>
        <v/>
      </c>
      <c r="J589" s="470"/>
      <c r="K589" s="471"/>
      <c r="L589" s="472"/>
    </row>
    <row r="590" spans="1:12" ht="14.45" customHeight="1" x14ac:dyDescent="0.25">
      <c r="A590" s="464"/>
      <c r="B590" s="465"/>
      <c r="C590" s="466"/>
      <c r="D590" s="466"/>
      <c r="E590" s="466"/>
      <c r="F590" s="466"/>
      <c r="G590" s="467"/>
      <c r="H590" s="468" t="str">
        <f t="array" ref="H590">IF(E590="","",INDEX(Tableau1[Equipement],MATCH(1,('TABLEAU SUIVI SF6'!E590=Tableau1[Poste technique])*('TABLEAU SUIVI SF6'!G590=Tableau1[Colonne1]),0)))</f>
        <v/>
      </c>
      <c r="I590" s="469" t="str">
        <f>IF(E590="","",VLOOKUP(E590,'Extraction IP'!A$2:B$1661,2,0))</f>
        <v/>
      </c>
      <c r="J590" s="470"/>
      <c r="K590" s="471"/>
      <c r="L590" s="472"/>
    </row>
    <row r="591" spans="1:12" ht="14.45" customHeight="1" x14ac:dyDescent="0.25">
      <c r="A591" s="464"/>
      <c r="B591" s="465"/>
      <c r="C591" s="466"/>
      <c r="D591" s="466"/>
      <c r="E591" s="466"/>
      <c r="F591" s="466"/>
      <c r="G591" s="467"/>
      <c r="H591" s="468" t="str">
        <f t="array" ref="H591">IF(E591="","",INDEX(Tableau1[Equipement],MATCH(1,('TABLEAU SUIVI SF6'!E591=Tableau1[Poste technique])*('TABLEAU SUIVI SF6'!G591=Tableau1[Colonne1]),0)))</f>
        <v/>
      </c>
      <c r="I591" s="469" t="str">
        <f>IF(E591="","",VLOOKUP(E591,'Extraction IP'!A$2:B$1661,2,0))</f>
        <v/>
      </c>
      <c r="J591" s="470"/>
      <c r="K591" s="471"/>
      <c r="L591" s="472"/>
    </row>
    <row r="592" spans="1:12" ht="14.45" customHeight="1" x14ac:dyDescent="0.25">
      <c r="A592" s="464"/>
      <c r="B592" s="465"/>
      <c r="C592" s="466"/>
      <c r="D592" s="466"/>
      <c r="E592" s="466"/>
      <c r="F592" s="466"/>
      <c r="G592" s="467"/>
      <c r="H592" s="468" t="str">
        <f t="array" ref="H592">IF(E592="","",INDEX(Tableau1[Equipement],MATCH(1,('TABLEAU SUIVI SF6'!E592=Tableau1[Poste technique])*('TABLEAU SUIVI SF6'!G592=Tableau1[Colonne1]),0)))</f>
        <v/>
      </c>
      <c r="I592" s="469" t="str">
        <f>IF(E592="","",VLOOKUP(E592,'Extraction IP'!A$2:B$1661,2,0))</f>
        <v/>
      </c>
      <c r="J592" s="470"/>
      <c r="K592" s="471"/>
      <c r="L592" s="472"/>
    </row>
    <row r="593" spans="1:12" ht="14.45" customHeight="1" x14ac:dyDescent="0.25">
      <c r="A593" s="464"/>
      <c r="B593" s="465"/>
      <c r="C593" s="466"/>
      <c r="D593" s="466"/>
      <c r="E593" s="466"/>
      <c r="F593" s="466"/>
      <c r="G593" s="467"/>
      <c r="H593" s="468" t="str">
        <f t="array" ref="H593">IF(E593="","",INDEX(Tableau1[Equipement],MATCH(1,('TABLEAU SUIVI SF6'!E593=Tableau1[Poste technique])*('TABLEAU SUIVI SF6'!G593=Tableau1[Colonne1]),0)))</f>
        <v/>
      </c>
      <c r="I593" s="469" t="str">
        <f>IF(E593="","",VLOOKUP(E593,'Extraction IP'!A$2:B$1661,2,0))</f>
        <v/>
      </c>
      <c r="J593" s="470"/>
      <c r="K593" s="471"/>
      <c r="L593" s="472"/>
    </row>
    <row r="594" spans="1:12" ht="14.45" customHeight="1" x14ac:dyDescent="0.25">
      <c r="A594" s="464"/>
      <c r="B594" s="465"/>
      <c r="C594" s="466"/>
      <c r="D594" s="466"/>
      <c r="E594" s="466"/>
      <c r="F594" s="466"/>
      <c r="G594" s="467"/>
      <c r="H594" s="468" t="str">
        <f t="array" ref="H594">IF(E594="","",INDEX(Tableau1[Equipement],MATCH(1,('TABLEAU SUIVI SF6'!E594=Tableau1[Poste technique])*('TABLEAU SUIVI SF6'!G594=Tableau1[Colonne1]),0)))</f>
        <v/>
      </c>
      <c r="I594" s="469" t="str">
        <f>IF(E594="","",VLOOKUP(E594,'Extraction IP'!A$2:B$1661,2,0))</f>
        <v/>
      </c>
      <c r="J594" s="470"/>
      <c r="K594" s="471"/>
      <c r="L594" s="472"/>
    </row>
    <row r="595" spans="1:12" ht="14.45" customHeight="1" x14ac:dyDescent="0.25">
      <c r="A595" s="464"/>
      <c r="B595" s="465"/>
      <c r="C595" s="466"/>
      <c r="D595" s="466"/>
      <c r="E595" s="466"/>
      <c r="F595" s="466"/>
      <c r="G595" s="467"/>
      <c r="H595" s="468" t="str">
        <f t="array" ref="H595">IF(E595="","",INDEX(Tableau1[Equipement],MATCH(1,('TABLEAU SUIVI SF6'!E595=Tableau1[Poste technique])*('TABLEAU SUIVI SF6'!G595=Tableau1[Colonne1]),0)))</f>
        <v/>
      </c>
      <c r="I595" s="469" t="str">
        <f>IF(E595="","",VLOOKUP(E595,'Extraction IP'!A$2:B$1661,2,0))</f>
        <v/>
      </c>
      <c r="J595" s="470"/>
      <c r="K595" s="471"/>
      <c r="L595" s="472"/>
    </row>
    <row r="596" spans="1:12" ht="14.45" customHeight="1" x14ac:dyDescent="0.25">
      <c r="A596" s="464"/>
      <c r="B596" s="465"/>
      <c r="C596" s="466"/>
      <c r="D596" s="466"/>
      <c r="E596" s="466"/>
      <c r="F596" s="466"/>
      <c r="G596" s="467"/>
      <c r="H596" s="468" t="str">
        <f t="array" ref="H596">IF(E596="","",INDEX(Tableau1[Equipement],MATCH(1,('TABLEAU SUIVI SF6'!E596=Tableau1[Poste technique])*('TABLEAU SUIVI SF6'!G596=Tableau1[Colonne1]),0)))</f>
        <v/>
      </c>
      <c r="I596" s="469" t="str">
        <f>IF(E596="","",VLOOKUP(E596,'Extraction IP'!A$2:B$1661,2,0))</f>
        <v/>
      </c>
      <c r="J596" s="470"/>
      <c r="K596" s="471"/>
      <c r="L596" s="472"/>
    </row>
    <row r="597" spans="1:12" ht="14.45" customHeight="1" x14ac:dyDescent="0.25">
      <c r="A597" s="464"/>
      <c r="B597" s="465"/>
      <c r="C597" s="466"/>
      <c r="D597" s="466"/>
      <c r="E597" s="466"/>
      <c r="F597" s="466"/>
      <c r="G597" s="467"/>
      <c r="H597" s="468" t="str">
        <f t="array" ref="H597">IF(E597="","",INDEX(Tableau1[Equipement],MATCH(1,('TABLEAU SUIVI SF6'!E597=Tableau1[Poste technique])*('TABLEAU SUIVI SF6'!G597=Tableau1[Colonne1]),0)))</f>
        <v/>
      </c>
      <c r="I597" s="469" t="str">
        <f>IF(E597="","",VLOOKUP(E597,'Extraction IP'!A$2:B$1661,2,0))</f>
        <v/>
      </c>
      <c r="J597" s="470"/>
      <c r="K597" s="471"/>
      <c r="L597" s="472"/>
    </row>
    <row r="598" spans="1:12" ht="14.45" customHeight="1" x14ac:dyDescent="0.25">
      <c r="A598" s="464"/>
      <c r="B598" s="465"/>
      <c r="C598" s="466"/>
      <c r="D598" s="466"/>
      <c r="E598" s="466"/>
      <c r="F598" s="466"/>
      <c r="G598" s="467"/>
      <c r="H598" s="468" t="str">
        <f t="array" ref="H598">IF(E598="","",INDEX(Tableau1[Equipement],MATCH(1,('TABLEAU SUIVI SF6'!E598=Tableau1[Poste technique])*('TABLEAU SUIVI SF6'!G598=Tableau1[Colonne1]),0)))</f>
        <v/>
      </c>
      <c r="I598" s="469" t="str">
        <f>IF(E598="","",VLOOKUP(E598,'Extraction IP'!A$2:B$1661,2,0))</f>
        <v/>
      </c>
      <c r="J598" s="470"/>
      <c r="K598" s="471"/>
      <c r="L598" s="472"/>
    </row>
    <row r="599" spans="1:12" ht="14.45" customHeight="1" x14ac:dyDescent="0.25">
      <c r="A599" s="464"/>
      <c r="B599" s="465"/>
      <c r="C599" s="466"/>
      <c r="D599" s="466"/>
      <c r="E599" s="466"/>
      <c r="F599" s="466"/>
      <c r="G599" s="467"/>
      <c r="H599" s="468" t="str">
        <f t="array" ref="H599">IF(E599="","",INDEX(Tableau1[Equipement],MATCH(1,('TABLEAU SUIVI SF6'!E599=Tableau1[Poste technique])*('TABLEAU SUIVI SF6'!G599=Tableau1[Colonne1]),0)))</f>
        <v/>
      </c>
      <c r="I599" s="469" t="str">
        <f>IF(E599="","",VLOOKUP(E599,'Extraction IP'!A$2:B$1661,2,0))</f>
        <v/>
      </c>
      <c r="J599" s="470"/>
      <c r="K599" s="471"/>
      <c r="L599" s="472"/>
    </row>
    <row r="600" spans="1:12" ht="14.45" customHeight="1" x14ac:dyDescent="0.25">
      <c r="A600" s="464"/>
      <c r="B600" s="465"/>
      <c r="C600" s="466"/>
      <c r="D600" s="466"/>
      <c r="E600" s="466"/>
      <c r="F600" s="466"/>
      <c r="G600" s="467"/>
      <c r="H600" s="468" t="str">
        <f t="array" ref="H600">IF(E600="","",INDEX(Tableau1[Equipement],MATCH(1,('TABLEAU SUIVI SF6'!E600=Tableau1[Poste technique])*('TABLEAU SUIVI SF6'!G600=Tableau1[Colonne1]),0)))</f>
        <v/>
      </c>
      <c r="I600" s="469" t="str">
        <f>IF(E600="","",VLOOKUP(E600,'Extraction IP'!A$2:B$1661,2,0))</f>
        <v/>
      </c>
      <c r="J600" s="470"/>
      <c r="K600" s="471"/>
      <c r="L600" s="472"/>
    </row>
    <row r="601" spans="1:12" ht="14.45" customHeight="1" x14ac:dyDescent="0.25">
      <c r="A601" s="464"/>
      <c r="B601" s="465"/>
      <c r="C601" s="466"/>
      <c r="D601" s="466"/>
      <c r="E601" s="466"/>
      <c r="F601" s="466"/>
      <c r="G601" s="467"/>
      <c r="H601" s="468" t="str">
        <f t="array" ref="H601">IF(E601="","",INDEX(Tableau1[Equipement],MATCH(1,('TABLEAU SUIVI SF6'!E601=Tableau1[Poste technique])*('TABLEAU SUIVI SF6'!G601=Tableau1[Colonne1]),0)))</f>
        <v/>
      </c>
      <c r="I601" s="469" t="str">
        <f>IF(E601="","",VLOOKUP(E601,'Extraction IP'!A$2:B$1661,2,0))</f>
        <v/>
      </c>
      <c r="J601" s="470"/>
      <c r="K601" s="471"/>
      <c r="L601" s="472"/>
    </row>
    <row r="602" spans="1:12" ht="14.45" customHeight="1" x14ac:dyDescent="0.25">
      <c r="A602" s="464"/>
      <c r="B602" s="465"/>
      <c r="C602" s="466"/>
      <c r="D602" s="466"/>
      <c r="E602" s="466"/>
      <c r="F602" s="466"/>
      <c r="G602" s="467"/>
      <c r="H602" s="468" t="str">
        <f t="array" ref="H602">IF(E602="","",INDEX(Tableau1[Equipement],MATCH(1,('TABLEAU SUIVI SF6'!E602=Tableau1[Poste technique])*('TABLEAU SUIVI SF6'!G602=Tableau1[Colonne1]),0)))</f>
        <v/>
      </c>
      <c r="I602" s="469" t="str">
        <f>IF(E602="","",VLOOKUP(E602,'Extraction IP'!A$2:B$1661,2,0))</f>
        <v/>
      </c>
      <c r="J602" s="470"/>
      <c r="K602" s="471"/>
      <c r="L602" s="472"/>
    </row>
    <row r="603" spans="1:12" ht="14.45" customHeight="1" x14ac:dyDescent="0.25">
      <c r="A603" s="464"/>
      <c r="B603" s="465"/>
      <c r="C603" s="466"/>
      <c r="D603" s="466"/>
      <c r="E603" s="466"/>
      <c r="F603" s="466"/>
      <c r="G603" s="467"/>
      <c r="H603" s="468" t="str">
        <f t="array" ref="H603">IF(E603="","",INDEX(Tableau1[Equipement],MATCH(1,('TABLEAU SUIVI SF6'!E603=Tableau1[Poste technique])*('TABLEAU SUIVI SF6'!G603=Tableau1[Colonne1]),0)))</f>
        <v/>
      </c>
      <c r="I603" s="469" t="str">
        <f>IF(E603="","",VLOOKUP(E603,'Extraction IP'!A$2:B$1661,2,0))</f>
        <v/>
      </c>
      <c r="J603" s="470"/>
      <c r="K603" s="471"/>
      <c r="L603" s="472"/>
    </row>
    <row r="604" spans="1:12" ht="14.45" customHeight="1" x14ac:dyDescent="0.25">
      <c r="A604" s="464"/>
      <c r="B604" s="465"/>
      <c r="C604" s="466"/>
      <c r="D604" s="466"/>
      <c r="E604" s="466"/>
      <c r="F604" s="466"/>
      <c r="G604" s="467"/>
      <c r="H604" s="468" t="str">
        <f t="array" ref="H604">IF(E604="","",INDEX(Tableau1[Equipement],MATCH(1,('TABLEAU SUIVI SF6'!E604=Tableau1[Poste technique])*('TABLEAU SUIVI SF6'!G604=Tableau1[Colonne1]),0)))</f>
        <v/>
      </c>
      <c r="I604" s="469" t="str">
        <f>IF(E604="","",VLOOKUP(E604,'Extraction IP'!A$2:B$1661,2,0))</f>
        <v/>
      </c>
      <c r="J604" s="470"/>
      <c r="K604" s="471"/>
      <c r="L604" s="472"/>
    </row>
    <row r="605" spans="1:12" ht="14.45" customHeight="1" x14ac:dyDescent="0.25">
      <c r="A605" s="464"/>
      <c r="B605" s="465"/>
      <c r="C605" s="466"/>
      <c r="D605" s="466"/>
      <c r="E605" s="466"/>
      <c r="F605" s="466"/>
      <c r="G605" s="467"/>
      <c r="H605" s="468" t="str">
        <f t="array" ref="H605">IF(E605="","",INDEX(Tableau1[Equipement],MATCH(1,('TABLEAU SUIVI SF6'!E605=Tableau1[Poste technique])*('TABLEAU SUIVI SF6'!G605=Tableau1[Colonne1]),0)))</f>
        <v/>
      </c>
      <c r="I605" s="469" t="str">
        <f>IF(E605="","",VLOOKUP(E605,'Extraction IP'!A$2:B$1661,2,0))</f>
        <v/>
      </c>
      <c r="J605" s="470"/>
      <c r="K605" s="471"/>
      <c r="L605" s="472"/>
    </row>
    <row r="606" spans="1:12" ht="14.45" customHeight="1" x14ac:dyDescent="0.25">
      <c r="A606" s="464"/>
      <c r="B606" s="465"/>
      <c r="C606" s="466"/>
      <c r="D606" s="466"/>
      <c r="E606" s="466"/>
      <c r="F606" s="466"/>
      <c r="G606" s="467"/>
      <c r="H606" s="468" t="str">
        <f t="array" ref="H606">IF(E606="","",INDEX(Tableau1[Equipement],MATCH(1,('TABLEAU SUIVI SF6'!E606=Tableau1[Poste technique])*('TABLEAU SUIVI SF6'!G606=Tableau1[Colonne1]),0)))</f>
        <v/>
      </c>
      <c r="I606" s="469" t="str">
        <f>IF(E606="","",VLOOKUP(E606,'Extraction IP'!A$2:B$1661,2,0))</f>
        <v/>
      </c>
      <c r="J606" s="470"/>
      <c r="K606" s="471"/>
      <c r="L606" s="472"/>
    </row>
    <row r="607" spans="1:12" ht="14.45" customHeight="1" x14ac:dyDescent="0.25">
      <c r="A607" s="464"/>
      <c r="B607" s="465"/>
      <c r="C607" s="466"/>
      <c r="D607" s="466"/>
      <c r="E607" s="466"/>
      <c r="F607" s="466"/>
      <c r="G607" s="467"/>
      <c r="H607" s="468" t="str">
        <f t="array" ref="H607">IF(E607="","",INDEX(Tableau1[Equipement],MATCH(1,('TABLEAU SUIVI SF6'!E607=Tableau1[Poste technique])*('TABLEAU SUIVI SF6'!G607=Tableau1[Colonne1]),0)))</f>
        <v/>
      </c>
      <c r="I607" s="469" t="str">
        <f>IF(E607="","",VLOOKUP(E607,'Extraction IP'!A$2:B$1661,2,0))</f>
        <v/>
      </c>
      <c r="J607" s="470"/>
      <c r="K607" s="471"/>
      <c r="L607" s="472"/>
    </row>
    <row r="608" spans="1:12" ht="14.45" customHeight="1" x14ac:dyDescent="0.25">
      <c r="A608" s="464"/>
      <c r="B608" s="465"/>
      <c r="C608" s="466"/>
      <c r="D608" s="466"/>
      <c r="E608" s="466"/>
      <c r="F608" s="466"/>
      <c r="G608" s="467"/>
      <c r="H608" s="468" t="str">
        <f t="array" ref="H608">IF(E608="","",INDEX(Tableau1[Equipement],MATCH(1,('TABLEAU SUIVI SF6'!E608=Tableau1[Poste technique])*('TABLEAU SUIVI SF6'!G608=Tableau1[Colonne1]),0)))</f>
        <v/>
      </c>
      <c r="I608" s="469" t="str">
        <f>IF(E608="","",VLOOKUP(E608,'Extraction IP'!A$2:B$1661,2,0))</f>
        <v/>
      </c>
      <c r="J608" s="470"/>
      <c r="K608" s="471"/>
      <c r="L608" s="472"/>
    </row>
    <row r="609" spans="1:12" ht="14.45" customHeight="1" x14ac:dyDescent="0.25">
      <c r="A609" s="464"/>
      <c r="B609" s="465"/>
      <c r="C609" s="466"/>
      <c r="D609" s="466"/>
      <c r="E609" s="466"/>
      <c r="F609" s="466"/>
      <c r="G609" s="467"/>
      <c r="H609" s="468" t="str">
        <f t="array" ref="H609">IF(E609="","",INDEX(Tableau1[Equipement],MATCH(1,('TABLEAU SUIVI SF6'!E609=Tableau1[Poste technique])*('TABLEAU SUIVI SF6'!G609=Tableau1[Colonne1]),0)))</f>
        <v/>
      </c>
      <c r="I609" s="469" t="str">
        <f>IF(E609="","",VLOOKUP(E609,'Extraction IP'!A$2:B$1661,2,0))</f>
        <v/>
      </c>
      <c r="J609" s="470"/>
      <c r="K609" s="471"/>
      <c r="L609" s="472"/>
    </row>
    <row r="610" spans="1:12" ht="14.45" customHeight="1" x14ac:dyDescent="0.25">
      <c r="A610" s="464"/>
      <c r="B610" s="465"/>
      <c r="C610" s="466"/>
      <c r="D610" s="466"/>
      <c r="E610" s="466"/>
      <c r="F610" s="466"/>
      <c r="G610" s="467"/>
      <c r="H610" s="468" t="str">
        <f t="array" ref="H610">IF(E610="","",INDEX(Tableau1[Equipement],MATCH(1,('TABLEAU SUIVI SF6'!E610=Tableau1[Poste technique])*('TABLEAU SUIVI SF6'!G610=Tableau1[Colonne1]),0)))</f>
        <v/>
      </c>
      <c r="I610" s="469" t="str">
        <f>IF(E610="","",VLOOKUP(E610,'Extraction IP'!A$2:B$1661,2,0))</f>
        <v/>
      </c>
      <c r="J610" s="470"/>
      <c r="K610" s="471"/>
      <c r="L610" s="472"/>
    </row>
    <row r="611" spans="1:12" ht="14.45" customHeight="1" x14ac:dyDescent="0.25">
      <c r="A611" s="464"/>
      <c r="B611" s="465"/>
      <c r="C611" s="466"/>
      <c r="D611" s="466"/>
      <c r="E611" s="466"/>
      <c r="F611" s="466"/>
      <c r="G611" s="467"/>
      <c r="H611" s="468" t="str">
        <f t="array" ref="H611">IF(E611="","",INDEX(Tableau1[Equipement],MATCH(1,('TABLEAU SUIVI SF6'!E611=Tableau1[Poste technique])*('TABLEAU SUIVI SF6'!G611=Tableau1[Colonne1]),0)))</f>
        <v/>
      </c>
      <c r="I611" s="469" t="str">
        <f>IF(E611="","",VLOOKUP(E611,'Extraction IP'!A$2:B$1661,2,0))</f>
        <v/>
      </c>
      <c r="J611" s="470"/>
      <c r="K611" s="471"/>
      <c r="L611" s="472"/>
    </row>
    <row r="612" spans="1:12" ht="14.45" customHeight="1" x14ac:dyDescent="0.25">
      <c r="A612" s="464"/>
      <c r="B612" s="465"/>
      <c r="C612" s="466"/>
      <c r="D612" s="466"/>
      <c r="E612" s="466"/>
      <c r="F612" s="466"/>
      <c r="G612" s="467"/>
      <c r="H612" s="468" t="str">
        <f t="array" ref="H612">IF(E612="","",INDEX(Tableau1[Equipement],MATCH(1,('TABLEAU SUIVI SF6'!E612=Tableau1[Poste technique])*('TABLEAU SUIVI SF6'!G612=Tableau1[Colonne1]),0)))</f>
        <v/>
      </c>
      <c r="I612" s="469" t="str">
        <f>IF(E612="","",VLOOKUP(E612,'Extraction IP'!A$2:B$1661,2,0))</f>
        <v/>
      </c>
      <c r="J612" s="470"/>
      <c r="K612" s="471"/>
      <c r="L612" s="472"/>
    </row>
    <row r="613" spans="1:12" ht="14.45" customHeight="1" x14ac:dyDescent="0.25">
      <c r="A613" s="464"/>
      <c r="B613" s="465"/>
      <c r="C613" s="466"/>
      <c r="D613" s="466"/>
      <c r="E613" s="466"/>
      <c r="F613" s="466"/>
      <c r="G613" s="467"/>
      <c r="H613" s="468" t="str">
        <f t="array" ref="H613">IF(E613="","",INDEX(Tableau1[Equipement],MATCH(1,('TABLEAU SUIVI SF6'!E613=Tableau1[Poste technique])*('TABLEAU SUIVI SF6'!G613=Tableau1[Colonne1]),0)))</f>
        <v/>
      </c>
      <c r="I613" s="469" t="str">
        <f>IF(E613="","",VLOOKUP(E613,'Extraction IP'!A$2:B$1661,2,0))</f>
        <v/>
      </c>
      <c r="J613" s="470"/>
      <c r="K613" s="471"/>
      <c r="L613" s="472"/>
    </row>
    <row r="614" spans="1:12" ht="14.45" customHeight="1" x14ac:dyDescent="0.25">
      <c r="A614" s="464"/>
      <c r="B614" s="465"/>
      <c r="C614" s="466"/>
      <c r="D614" s="466"/>
      <c r="E614" s="466"/>
      <c r="F614" s="466"/>
      <c r="G614" s="467"/>
      <c r="H614" s="468" t="str">
        <f t="array" ref="H614">IF(E614="","",INDEX(Tableau1[Equipement],MATCH(1,('TABLEAU SUIVI SF6'!E614=Tableau1[Poste technique])*('TABLEAU SUIVI SF6'!G614=Tableau1[Colonne1]),0)))</f>
        <v/>
      </c>
      <c r="I614" s="469" t="str">
        <f>IF(E614="","",VLOOKUP(E614,'Extraction IP'!A$2:B$1661,2,0))</f>
        <v/>
      </c>
      <c r="J614" s="470"/>
      <c r="K614" s="471"/>
      <c r="L614" s="472"/>
    </row>
    <row r="615" spans="1:12" ht="14.45" customHeight="1" x14ac:dyDescent="0.25">
      <c r="A615" s="464"/>
      <c r="B615" s="465"/>
      <c r="C615" s="466"/>
      <c r="D615" s="466"/>
      <c r="E615" s="466"/>
      <c r="F615" s="466"/>
      <c r="G615" s="467"/>
      <c r="H615" s="468" t="str">
        <f t="array" ref="H615">IF(E615="","",INDEX(Tableau1[Equipement],MATCH(1,('TABLEAU SUIVI SF6'!E615=Tableau1[Poste technique])*('TABLEAU SUIVI SF6'!G615=Tableau1[Colonne1]),0)))</f>
        <v/>
      </c>
      <c r="I615" s="469" t="str">
        <f>IF(E615="","",VLOOKUP(E615,'Extraction IP'!A$2:B$1661,2,0))</f>
        <v/>
      </c>
      <c r="J615" s="470"/>
      <c r="K615" s="471"/>
      <c r="L615" s="472"/>
    </row>
    <row r="616" spans="1:12" ht="14.45" customHeight="1" x14ac:dyDescent="0.25">
      <c r="A616" s="464"/>
      <c r="B616" s="465"/>
      <c r="C616" s="466"/>
      <c r="D616" s="466"/>
      <c r="E616" s="466"/>
      <c r="F616" s="466"/>
      <c r="G616" s="467"/>
      <c r="H616" s="468" t="str">
        <f t="array" ref="H616">IF(E616="","",INDEX(Tableau1[Equipement],MATCH(1,('TABLEAU SUIVI SF6'!E616=Tableau1[Poste technique])*('TABLEAU SUIVI SF6'!G616=Tableau1[Colonne1]),0)))</f>
        <v/>
      </c>
      <c r="I616" s="469" t="str">
        <f>IF(E616="","",VLOOKUP(E616,'Extraction IP'!A$2:B$1661,2,0))</f>
        <v/>
      </c>
      <c r="J616" s="470"/>
      <c r="K616" s="471"/>
      <c r="L616" s="472"/>
    </row>
    <row r="617" spans="1:12" ht="14.45" customHeight="1" x14ac:dyDescent="0.25">
      <c r="A617" s="464"/>
      <c r="B617" s="465"/>
      <c r="C617" s="466"/>
      <c r="D617" s="466"/>
      <c r="E617" s="466"/>
      <c r="F617" s="466"/>
      <c r="G617" s="467"/>
      <c r="H617" s="468" t="str">
        <f t="array" ref="H617">IF(E617="","",INDEX(Tableau1[Equipement],MATCH(1,('TABLEAU SUIVI SF6'!E617=Tableau1[Poste technique])*('TABLEAU SUIVI SF6'!G617=Tableau1[Colonne1]),0)))</f>
        <v/>
      </c>
      <c r="I617" s="469" t="str">
        <f>IF(E617="","",VLOOKUP(E617,'Extraction IP'!A$2:B$1661,2,0))</f>
        <v/>
      </c>
      <c r="J617" s="470"/>
      <c r="K617" s="471"/>
      <c r="L617" s="472"/>
    </row>
    <row r="618" spans="1:12" ht="14.45" customHeight="1" x14ac:dyDescent="0.25">
      <c r="A618" s="464"/>
      <c r="B618" s="465"/>
      <c r="C618" s="466"/>
      <c r="D618" s="466"/>
      <c r="E618" s="466"/>
      <c r="F618" s="466"/>
      <c r="G618" s="467"/>
      <c r="H618" s="468" t="str">
        <f t="array" ref="H618">IF(E618="","",INDEX(Tableau1[Equipement],MATCH(1,('TABLEAU SUIVI SF6'!E618=Tableau1[Poste technique])*('TABLEAU SUIVI SF6'!G618=Tableau1[Colonne1]),0)))</f>
        <v/>
      </c>
      <c r="I618" s="469" t="str">
        <f>IF(E618="","",VLOOKUP(E618,'Extraction IP'!A$2:B$1661,2,0))</f>
        <v/>
      </c>
      <c r="J618" s="470"/>
      <c r="K618" s="471"/>
      <c r="L618" s="472"/>
    </row>
    <row r="619" spans="1:12" ht="14.45" customHeight="1" x14ac:dyDescent="0.25">
      <c r="A619" s="464"/>
      <c r="B619" s="465"/>
      <c r="C619" s="466"/>
      <c r="D619" s="466"/>
      <c r="E619" s="466"/>
      <c r="F619" s="466"/>
      <c r="G619" s="467"/>
      <c r="H619" s="468" t="str">
        <f t="array" ref="H619">IF(E619="","",INDEX(Tableau1[Equipement],MATCH(1,('TABLEAU SUIVI SF6'!E619=Tableau1[Poste technique])*('TABLEAU SUIVI SF6'!G619=Tableau1[Colonne1]),0)))</f>
        <v/>
      </c>
      <c r="I619" s="469" t="str">
        <f>IF(E619="","",VLOOKUP(E619,'Extraction IP'!A$2:B$1661,2,0))</f>
        <v/>
      </c>
      <c r="J619" s="470"/>
      <c r="K619" s="471"/>
      <c r="L619" s="472"/>
    </row>
    <row r="620" spans="1:12" ht="14.45" customHeight="1" x14ac:dyDescent="0.25">
      <c r="A620" s="464"/>
      <c r="B620" s="465"/>
      <c r="C620" s="466"/>
      <c r="D620" s="466"/>
      <c r="E620" s="466"/>
      <c r="F620" s="466"/>
      <c r="G620" s="467"/>
      <c r="H620" s="468" t="str">
        <f t="array" ref="H620">IF(E620="","",INDEX(Tableau1[Equipement],MATCH(1,('TABLEAU SUIVI SF6'!E620=Tableau1[Poste technique])*('TABLEAU SUIVI SF6'!G620=Tableau1[Colonne1]),0)))</f>
        <v/>
      </c>
      <c r="I620" s="469" t="str">
        <f>IF(E620="","",VLOOKUP(E620,'Extraction IP'!A$2:B$1661,2,0))</f>
        <v/>
      </c>
      <c r="J620" s="470"/>
      <c r="K620" s="471"/>
      <c r="L620" s="472"/>
    </row>
    <row r="621" spans="1:12" ht="14.45" customHeight="1" x14ac:dyDescent="0.25">
      <c r="A621" s="464"/>
      <c r="B621" s="465"/>
      <c r="C621" s="466"/>
      <c r="D621" s="466"/>
      <c r="E621" s="466"/>
      <c r="F621" s="466"/>
      <c r="G621" s="467"/>
      <c r="H621" s="468" t="str">
        <f t="array" ref="H621">IF(E621="","",INDEX(Tableau1[Equipement],MATCH(1,('TABLEAU SUIVI SF6'!E621=Tableau1[Poste technique])*('TABLEAU SUIVI SF6'!G621=Tableau1[Colonne1]),0)))</f>
        <v/>
      </c>
      <c r="I621" s="469" t="str">
        <f>IF(E621="","",VLOOKUP(E621,'Extraction IP'!A$2:B$1661,2,0))</f>
        <v/>
      </c>
      <c r="J621" s="470"/>
      <c r="K621" s="471"/>
      <c r="L621" s="472"/>
    </row>
    <row r="622" spans="1:12" ht="14.45" customHeight="1" x14ac:dyDescent="0.25">
      <c r="A622" s="464"/>
      <c r="B622" s="465"/>
      <c r="C622" s="466"/>
      <c r="D622" s="466"/>
      <c r="E622" s="466"/>
      <c r="F622" s="466"/>
      <c r="G622" s="467"/>
      <c r="H622" s="468" t="str">
        <f t="array" ref="H622">IF(E622="","",INDEX(Tableau1[Equipement],MATCH(1,('TABLEAU SUIVI SF6'!E622=Tableau1[Poste technique])*('TABLEAU SUIVI SF6'!G622=Tableau1[Colonne1]),0)))</f>
        <v/>
      </c>
      <c r="I622" s="469" t="str">
        <f>IF(E622="","",VLOOKUP(E622,'Extraction IP'!A$2:B$1661,2,0))</f>
        <v/>
      </c>
      <c r="J622" s="470"/>
      <c r="K622" s="471"/>
      <c r="L622" s="472"/>
    </row>
    <row r="623" spans="1:12" ht="14.45" customHeight="1" x14ac:dyDescent="0.25">
      <c r="A623" s="464"/>
      <c r="B623" s="465"/>
      <c r="C623" s="466"/>
      <c r="D623" s="466"/>
      <c r="E623" s="466"/>
      <c r="F623" s="466"/>
      <c r="G623" s="467"/>
      <c r="H623" s="468" t="str">
        <f t="array" ref="H623">IF(E623="","",INDEX(Tableau1[Equipement],MATCH(1,('TABLEAU SUIVI SF6'!E623=Tableau1[Poste technique])*('TABLEAU SUIVI SF6'!G623=Tableau1[Colonne1]),0)))</f>
        <v/>
      </c>
      <c r="I623" s="469" t="str">
        <f>IF(E623="","",VLOOKUP(E623,'Extraction IP'!A$2:B$1661,2,0))</f>
        <v/>
      </c>
      <c r="J623" s="470"/>
      <c r="K623" s="471"/>
      <c r="L623" s="472"/>
    </row>
    <row r="624" spans="1:12" ht="14.45" customHeight="1" x14ac:dyDescent="0.25">
      <c r="A624" s="464"/>
      <c r="B624" s="465"/>
      <c r="C624" s="466"/>
      <c r="D624" s="466"/>
      <c r="E624" s="466"/>
      <c r="F624" s="466"/>
      <c r="G624" s="467"/>
      <c r="H624" s="468" t="str">
        <f t="array" ref="H624">IF(E624="","",INDEX(Tableau1[Equipement],MATCH(1,('TABLEAU SUIVI SF6'!E624=Tableau1[Poste technique])*('TABLEAU SUIVI SF6'!G624=Tableau1[Colonne1]),0)))</f>
        <v/>
      </c>
      <c r="I624" s="469" t="str">
        <f>IF(E624="","",VLOOKUP(E624,'Extraction IP'!A$2:B$1661,2,0))</f>
        <v/>
      </c>
      <c r="J624" s="470"/>
      <c r="K624" s="471"/>
      <c r="L624" s="472"/>
    </row>
    <row r="625" spans="1:12" ht="14.45" customHeight="1" x14ac:dyDescent="0.25">
      <c r="A625" s="464"/>
      <c r="B625" s="465"/>
      <c r="C625" s="466"/>
      <c r="D625" s="466"/>
      <c r="E625" s="466"/>
      <c r="F625" s="466"/>
      <c r="G625" s="467"/>
      <c r="H625" s="468" t="str">
        <f t="array" ref="H625">IF(E625="","",INDEX(Tableau1[Equipement],MATCH(1,('TABLEAU SUIVI SF6'!E625=Tableau1[Poste technique])*('TABLEAU SUIVI SF6'!G625=Tableau1[Colonne1]),0)))</f>
        <v/>
      </c>
      <c r="I625" s="469" t="str">
        <f>IF(E625="","",VLOOKUP(E625,'Extraction IP'!A$2:B$1661,2,0))</f>
        <v/>
      </c>
      <c r="J625" s="470"/>
      <c r="K625" s="471"/>
      <c r="L625" s="472"/>
    </row>
    <row r="626" spans="1:12" ht="14.45" customHeight="1" x14ac:dyDescent="0.25">
      <c r="A626" s="464"/>
      <c r="B626" s="465"/>
      <c r="C626" s="466"/>
      <c r="D626" s="466"/>
      <c r="E626" s="466"/>
      <c r="F626" s="466"/>
      <c r="G626" s="467"/>
      <c r="H626" s="468" t="str">
        <f t="array" ref="H626">IF(E626="","",INDEX(Tableau1[Equipement],MATCH(1,('TABLEAU SUIVI SF6'!E626=Tableau1[Poste technique])*('TABLEAU SUIVI SF6'!G626=Tableau1[Colonne1]),0)))</f>
        <v/>
      </c>
      <c r="I626" s="469" t="str">
        <f>IF(E626="","",VLOOKUP(E626,'Extraction IP'!A$2:B$1661,2,0))</f>
        <v/>
      </c>
      <c r="J626" s="470"/>
      <c r="K626" s="471"/>
      <c r="L626" s="472"/>
    </row>
    <row r="627" spans="1:12" ht="14.45" customHeight="1" x14ac:dyDescent="0.25">
      <c r="A627" s="464"/>
      <c r="B627" s="465"/>
      <c r="C627" s="466"/>
      <c r="D627" s="466"/>
      <c r="E627" s="466"/>
      <c r="F627" s="466"/>
      <c r="G627" s="467"/>
      <c r="H627" s="468" t="str">
        <f t="array" ref="H627">IF(E627="","",INDEX(Tableau1[Equipement],MATCH(1,('TABLEAU SUIVI SF6'!E627=Tableau1[Poste technique])*('TABLEAU SUIVI SF6'!G627=Tableau1[Colonne1]),0)))</f>
        <v/>
      </c>
      <c r="I627" s="469" t="str">
        <f>IF(E627="","",VLOOKUP(E627,'Extraction IP'!A$2:B$1661,2,0))</f>
        <v/>
      </c>
      <c r="J627" s="470"/>
      <c r="K627" s="471"/>
      <c r="L627" s="472"/>
    </row>
    <row r="628" spans="1:12" ht="14.45" customHeight="1" x14ac:dyDescent="0.25">
      <c r="A628" s="464"/>
      <c r="B628" s="465"/>
      <c r="C628" s="466"/>
      <c r="D628" s="466"/>
      <c r="E628" s="466"/>
      <c r="F628" s="466"/>
      <c r="G628" s="467"/>
      <c r="H628" s="468" t="str">
        <f t="array" ref="H628">IF(E628="","",INDEX(Tableau1[Equipement],MATCH(1,('TABLEAU SUIVI SF6'!E628=Tableau1[Poste technique])*('TABLEAU SUIVI SF6'!G628=Tableau1[Colonne1]),0)))</f>
        <v/>
      </c>
      <c r="I628" s="469" t="str">
        <f>IF(E628="","",VLOOKUP(E628,'Extraction IP'!A$2:B$1661,2,0))</f>
        <v/>
      </c>
      <c r="J628" s="470"/>
      <c r="K628" s="471"/>
      <c r="L628" s="472"/>
    </row>
    <row r="629" spans="1:12" ht="14.45" customHeight="1" x14ac:dyDescent="0.25">
      <c r="A629" s="464"/>
      <c r="B629" s="465"/>
      <c r="C629" s="466"/>
      <c r="D629" s="466"/>
      <c r="E629" s="466"/>
      <c r="F629" s="466"/>
      <c r="G629" s="467"/>
      <c r="H629" s="468" t="str">
        <f t="array" ref="H629">IF(E629="","",INDEX(Tableau1[Equipement],MATCH(1,('TABLEAU SUIVI SF6'!E629=Tableau1[Poste technique])*('TABLEAU SUIVI SF6'!G629=Tableau1[Colonne1]),0)))</f>
        <v/>
      </c>
      <c r="I629" s="469" t="str">
        <f>IF(E629="","",VLOOKUP(E629,'Extraction IP'!A$2:B$1661,2,0))</f>
        <v/>
      </c>
      <c r="J629" s="470"/>
      <c r="K629" s="471"/>
      <c r="L629" s="472"/>
    </row>
    <row r="630" spans="1:12" ht="14.45" customHeight="1" x14ac:dyDescent="0.25">
      <c r="A630" s="464"/>
      <c r="B630" s="465"/>
      <c r="C630" s="466"/>
      <c r="D630" s="466"/>
      <c r="E630" s="466"/>
      <c r="F630" s="466"/>
      <c r="G630" s="467"/>
      <c r="H630" s="468" t="str">
        <f t="array" ref="H630">IF(E630="","",INDEX(Tableau1[Equipement],MATCH(1,('TABLEAU SUIVI SF6'!E630=Tableau1[Poste technique])*('TABLEAU SUIVI SF6'!G630=Tableau1[Colonne1]),0)))</f>
        <v/>
      </c>
      <c r="I630" s="469" t="str">
        <f>IF(E630="","",VLOOKUP(E630,'Extraction IP'!A$2:B$1661,2,0))</f>
        <v/>
      </c>
      <c r="J630" s="470"/>
      <c r="K630" s="471"/>
      <c r="L630" s="472"/>
    </row>
    <row r="631" spans="1:12" ht="14.45" customHeight="1" x14ac:dyDescent="0.25">
      <c r="A631" s="464"/>
      <c r="B631" s="465"/>
      <c r="C631" s="466"/>
      <c r="D631" s="466"/>
      <c r="E631" s="466"/>
      <c r="F631" s="466"/>
      <c r="G631" s="467"/>
      <c r="H631" s="468" t="str">
        <f t="array" ref="H631">IF(E631="","",INDEX(Tableau1[Equipement],MATCH(1,('TABLEAU SUIVI SF6'!E631=Tableau1[Poste technique])*('TABLEAU SUIVI SF6'!G631=Tableau1[Colonne1]),0)))</f>
        <v/>
      </c>
      <c r="I631" s="469" t="str">
        <f>IF(E631="","",VLOOKUP(E631,'Extraction IP'!A$2:B$1661,2,0))</f>
        <v/>
      </c>
      <c r="J631" s="470"/>
      <c r="K631" s="471"/>
      <c r="L631" s="472"/>
    </row>
    <row r="632" spans="1:12" ht="14.45" customHeight="1" x14ac:dyDescent="0.25">
      <c r="A632" s="464"/>
      <c r="B632" s="465"/>
      <c r="C632" s="466"/>
      <c r="D632" s="466"/>
      <c r="E632" s="466"/>
      <c r="F632" s="466"/>
      <c r="G632" s="467"/>
      <c r="H632" s="468" t="str">
        <f t="array" ref="H632">IF(E632="","",INDEX(Tableau1[Equipement],MATCH(1,('TABLEAU SUIVI SF6'!E632=Tableau1[Poste technique])*('TABLEAU SUIVI SF6'!G632=Tableau1[Colonne1]),0)))</f>
        <v/>
      </c>
      <c r="I632" s="469" t="str">
        <f>IF(E632="","",VLOOKUP(E632,'Extraction IP'!A$2:B$1661,2,0))</f>
        <v/>
      </c>
      <c r="J632" s="470"/>
      <c r="K632" s="471"/>
      <c r="L632" s="472"/>
    </row>
    <row r="633" spans="1:12" ht="14.45" customHeight="1" x14ac:dyDescent="0.25">
      <c r="A633" s="464"/>
      <c r="B633" s="465"/>
      <c r="C633" s="466"/>
      <c r="D633" s="466"/>
      <c r="E633" s="466"/>
      <c r="F633" s="466"/>
      <c r="G633" s="467"/>
      <c r="H633" s="468" t="str">
        <f t="array" ref="H633">IF(E633="","",INDEX(Tableau1[Equipement],MATCH(1,('TABLEAU SUIVI SF6'!E633=Tableau1[Poste technique])*('TABLEAU SUIVI SF6'!G633=Tableau1[Colonne1]),0)))</f>
        <v/>
      </c>
      <c r="I633" s="469" t="str">
        <f>IF(E633="","",VLOOKUP(E633,'Extraction IP'!A$2:B$1661,2,0))</f>
        <v/>
      </c>
      <c r="J633" s="470"/>
      <c r="K633" s="471"/>
      <c r="L633" s="472"/>
    </row>
    <row r="634" spans="1:12" ht="14.45" customHeight="1" x14ac:dyDescent="0.25">
      <c r="A634" s="464"/>
      <c r="B634" s="465"/>
      <c r="C634" s="466"/>
      <c r="D634" s="466"/>
      <c r="E634" s="466"/>
      <c r="F634" s="466"/>
      <c r="G634" s="467"/>
      <c r="H634" s="468" t="str">
        <f t="array" ref="H634">IF(E634="","",INDEX(Tableau1[Equipement],MATCH(1,('TABLEAU SUIVI SF6'!E634=Tableau1[Poste technique])*('TABLEAU SUIVI SF6'!G634=Tableau1[Colonne1]),0)))</f>
        <v/>
      </c>
      <c r="I634" s="469" t="str">
        <f>IF(E634="","",VLOOKUP(E634,'Extraction IP'!A$2:B$1661,2,0))</f>
        <v/>
      </c>
      <c r="J634" s="470"/>
      <c r="K634" s="471"/>
      <c r="L634" s="472"/>
    </row>
    <row r="635" spans="1:12" ht="14.45" customHeight="1" x14ac:dyDescent="0.25">
      <c r="A635" s="464"/>
      <c r="B635" s="465"/>
      <c r="C635" s="466"/>
      <c r="D635" s="466"/>
      <c r="E635" s="466"/>
      <c r="F635" s="466"/>
      <c r="G635" s="467"/>
      <c r="H635" s="468" t="str">
        <f t="array" ref="H635">IF(E635="","",INDEX(Tableau1[Equipement],MATCH(1,('TABLEAU SUIVI SF6'!E635=Tableau1[Poste technique])*('TABLEAU SUIVI SF6'!G635=Tableau1[Colonne1]),0)))</f>
        <v/>
      </c>
      <c r="I635" s="469" t="str">
        <f>IF(E635="","",VLOOKUP(E635,'Extraction IP'!A$2:B$1661,2,0))</f>
        <v/>
      </c>
      <c r="J635" s="470"/>
      <c r="K635" s="471"/>
      <c r="L635" s="472"/>
    </row>
    <row r="636" spans="1:12" ht="14.45" customHeight="1" x14ac:dyDescent="0.25">
      <c r="A636" s="464"/>
      <c r="B636" s="465"/>
      <c r="C636" s="466"/>
      <c r="D636" s="466"/>
      <c r="E636" s="466"/>
      <c r="F636" s="466"/>
      <c r="G636" s="467"/>
      <c r="H636" s="468" t="str">
        <f t="array" ref="H636">IF(E636="","",INDEX(Tableau1[Equipement],MATCH(1,('TABLEAU SUIVI SF6'!E636=Tableau1[Poste technique])*('TABLEAU SUIVI SF6'!G636=Tableau1[Colonne1]),0)))</f>
        <v/>
      </c>
      <c r="I636" s="469" t="str">
        <f>IF(E636="","",VLOOKUP(E636,'Extraction IP'!A$2:B$1661,2,0))</f>
        <v/>
      </c>
      <c r="J636" s="470"/>
      <c r="K636" s="471"/>
      <c r="L636" s="472"/>
    </row>
    <row r="637" spans="1:12" ht="14.45" customHeight="1" x14ac:dyDescent="0.25">
      <c r="A637" s="464"/>
      <c r="B637" s="465"/>
      <c r="C637" s="466"/>
      <c r="D637" s="466"/>
      <c r="E637" s="466"/>
      <c r="F637" s="466"/>
      <c r="G637" s="467"/>
      <c r="H637" s="468" t="str">
        <f t="array" ref="H637">IF(E637="","",INDEX(Tableau1[Equipement],MATCH(1,('TABLEAU SUIVI SF6'!E637=Tableau1[Poste technique])*('TABLEAU SUIVI SF6'!G637=Tableau1[Colonne1]),0)))</f>
        <v/>
      </c>
      <c r="I637" s="469" t="str">
        <f>IF(E637="","",VLOOKUP(E637,'Extraction IP'!A$2:B$1661,2,0))</f>
        <v/>
      </c>
      <c r="J637" s="470"/>
      <c r="K637" s="471"/>
      <c r="L637" s="472"/>
    </row>
    <row r="638" spans="1:12" ht="14.45" customHeight="1" x14ac:dyDescent="0.25">
      <c r="A638" s="464"/>
      <c r="B638" s="465"/>
      <c r="C638" s="466"/>
      <c r="D638" s="466"/>
      <c r="E638" s="466"/>
      <c r="F638" s="466"/>
      <c r="G638" s="467"/>
      <c r="H638" s="468" t="str">
        <f t="array" ref="H638">IF(E638="","",INDEX(Tableau1[Equipement],MATCH(1,('TABLEAU SUIVI SF6'!E638=Tableau1[Poste technique])*('TABLEAU SUIVI SF6'!G638=Tableau1[Colonne1]),0)))</f>
        <v/>
      </c>
      <c r="I638" s="469" t="str">
        <f>IF(E638="","",VLOOKUP(E638,'Extraction IP'!A$2:B$1661,2,0))</f>
        <v/>
      </c>
      <c r="J638" s="470"/>
      <c r="K638" s="471"/>
      <c r="L638" s="472"/>
    </row>
    <row r="639" spans="1:12" ht="14.45" customHeight="1" x14ac:dyDescent="0.25">
      <c r="A639" s="464"/>
      <c r="B639" s="465"/>
      <c r="C639" s="466"/>
      <c r="D639" s="466"/>
      <c r="E639" s="466"/>
      <c r="F639" s="466"/>
      <c r="G639" s="467"/>
      <c r="H639" s="468" t="str">
        <f t="array" ref="H639">IF(E639="","",INDEX(Tableau1[Equipement],MATCH(1,('TABLEAU SUIVI SF6'!E639=Tableau1[Poste technique])*('TABLEAU SUIVI SF6'!G639=Tableau1[Colonne1]),0)))</f>
        <v/>
      </c>
      <c r="I639" s="469" t="str">
        <f>IF(E639="","",VLOOKUP(E639,'Extraction IP'!A$2:B$1661,2,0))</f>
        <v/>
      </c>
      <c r="J639" s="470"/>
      <c r="K639" s="471"/>
      <c r="L639" s="472"/>
    </row>
    <row r="640" spans="1:12" ht="14.45" customHeight="1" x14ac:dyDescent="0.25">
      <c r="A640" s="464"/>
      <c r="B640" s="465"/>
      <c r="C640" s="466"/>
      <c r="D640" s="466"/>
      <c r="E640" s="466"/>
      <c r="F640" s="466"/>
      <c r="G640" s="467"/>
      <c r="H640" s="468" t="str">
        <f t="array" ref="H640">IF(E640="","",INDEX(Tableau1[Equipement],MATCH(1,('TABLEAU SUIVI SF6'!E640=Tableau1[Poste technique])*('TABLEAU SUIVI SF6'!G640=Tableau1[Colonne1]),0)))</f>
        <v/>
      </c>
      <c r="I640" s="469" t="str">
        <f>IF(E640="","",VLOOKUP(E640,'Extraction IP'!A$2:B$1661,2,0))</f>
        <v/>
      </c>
      <c r="J640" s="470"/>
      <c r="K640" s="471"/>
      <c r="L640" s="472"/>
    </row>
    <row r="641" spans="1:12" ht="14.45" customHeight="1" x14ac:dyDescent="0.25">
      <c r="A641" s="464"/>
      <c r="B641" s="465"/>
      <c r="C641" s="466"/>
      <c r="D641" s="466"/>
      <c r="E641" s="466"/>
      <c r="F641" s="466"/>
      <c r="G641" s="467"/>
      <c r="H641" s="468" t="str">
        <f t="array" ref="H641">IF(E641="","",INDEX(Tableau1[Equipement],MATCH(1,('TABLEAU SUIVI SF6'!E641=Tableau1[Poste technique])*('TABLEAU SUIVI SF6'!G641=Tableau1[Colonne1]),0)))</f>
        <v/>
      </c>
      <c r="I641" s="469" t="str">
        <f>IF(E641="","",VLOOKUP(E641,'Extraction IP'!A$2:B$1661,2,0))</f>
        <v/>
      </c>
      <c r="J641" s="470"/>
      <c r="K641" s="471"/>
      <c r="L641" s="472"/>
    </row>
    <row r="642" spans="1:12" ht="14.45" customHeight="1" x14ac:dyDescent="0.25">
      <c r="A642" s="464"/>
      <c r="B642" s="465"/>
      <c r="C642" s="466"/>
      <c r="D642" s="466"/>
      <c r="E642" s="466"/>
      <c r="F642" s="466"/>
      <c r="G642" s="467"/>
      <c r="H642" s="468" t="str">
        <f t="array" ref="H642">IF(E642="","",INDEX(Tableau1[Equipement],MATCH(1,('TABLEAU SUIVI SF6'!E642=Tableau1[Poste technique])*('TABLEAU SUIVI SF6'!G642=Tableau1[Colonne1]),0)))</f>
        <v/>
      </c>
      <c r="I642" s="469" t="str">
        <f>IF(E642="","",VLOOKUP(E642,'Extraction IP'!A$2:B$1661,2,0))</f>
        <v/>
      </c>
      <c r="J642" s="470"/>
      <c r="K642" s="471"/>
      <c r="L642" s="472"/>
    </row>
    <row r="643" spans="1:12" ht="14.45" customHeight="1" x14ac:dyDescent="0.25">
      <c r="A643" s="464"/>
      <c r="B643" s="465"/>
      <c r="C643" s="466"/>
      <c r="D643" s="466"/>
      <c r="E643" s="466"/>
      <c r="F643" s="466"/>
      <c r="G643" s="467"/>
      <c r="H643" s="468" t="str">
        <f t="array" ref="H643">IF(E643="","",INDEX(Tableau1[Equipement],MATCH(1,('TABLEAU SUIVI SF6'!E643=Tableau1[Poste technique])*('TABLEAU SUIVI SF6'!G643=Tableau1[Colonne1]),0)))</f>
        <v/>
      </c>
      <c r="I643" s="469" t="str">
        <f>IF(E643="","",VLOOKUP(E643,'Extraction IP'!A$2:B$1661,2,0))</f>
        <v/>
      </c>
      <c r="J643" s="470"/>
      <c r="K643" s="471"/>
      <c r="L643" s="472"/>
    </row>
    <row r="644" spans="1:12" ht="14.45" customHeight="1" x14ac:dyDescent="0.25">
      <c r="A644" s="464"/>
      <c r="B644" s="465"/>
      <c r="C644" s="466"/>
      <c r="D644" s="466"/>
      <c r="E644" s="466"/>
      <c r="F644" s="466"/>
      <c r="G644" s="467"/>
      <c r="H644" s="468" t="str">
        <f t="array" ref="H644">IF(E644="","",INDEX(Tableau1[Equipement],MATCH(1,('TABLEAU SUIVI SF6'!E644=Tableau1[Poste technique])*('TABLEAU SUIVI SF6'!G644=Tableau1[Colonne1]),0)))</f>
        <v/>
      </c>
      <c r="I644" s="469" t="str">
        <f>IF(E644="","",VLOOKUP(E644,'Extraction IP'!A$2:B$1661,2,0))</f>
        <v/>
      </c>
      <c r="J644" s="470"/>
      <c r="K644" s="471"/>
      <c r="L644" s="472"/>
    </row>
    <row r="645" spans="1:12" ht="14.45" customHeight="1" x14ac:dyDescent="0.25">
      <c r="A645" s="464"/>
      <c r="B645" s="465"/>
      <c r="C645" s="466"/>
      <c r="D645" s="466"/>
      <c r="E645" s="466"/>
      <c r="F645" s="466"/>
      <c r="G645" s="467"/>
      <c r="H645" s="468" t="str">
        <f t="array" ref="H645">IF(E645="","",INDEX(Tableau1[Equipement],MATCH(1,('TABLEAU SUIVI SF6'!E645=Tableau1[Poste technique])*('TABLEAU SUIVI SF6'!G645=Tableau1[Colonne1]),0)))</f>
        <v/>
      </c>
      <c r="I645" s="469" t="str">
        <f>IF(E645="","",VLOOKUP(E645,'Extraction IP'!A$2:B$1661,2,0))</f>
        <v/>
      </c>
      <c r="J645" s="470"/>
      <c r="K645" s="471"/>
      <c r="L645" s="472"/>
    </row>
    <row r="646" spans="1:12" ht="14.45" customHeight="1" x14ac:dyDescent="0.25">
      <c r="A646" s="464"/>
      <c r="B646" s="465"/>
      <c r="C646" s="466"/>
      <c r="D646" s="466"/>
      <c r="E646" s="466"/>
      <c r="F646" s="466"/>
      <c r="G646" s="467"/>
      <c r="H646" s="468" t="str">
        <f t="array" ref="H646">IF(E646="","",INDEX(Tableau1[Equipement],MATCH(1,('TABLEAU SUIVI SF6'!E646=Tableau1[Poste technique])*('TABLEAU SUIVI SF6'!G646=Tableau1[Colonne1]),0)))</f>
        <v/>
      </c>
      <c r="I646" s="469" t="str">
        <f>IF(E646="","",VLOOKUP(E646,'Extraction IP'!A$2:B$1661,2,0))</f>
        <v/>
      </c>
      <c r="J646" s="470"/>
      <c r="K646" s="471"/>
      <c r="L646" s="472"/>
    </row>
    <row r="647" spans="1:12" ht="14.45" customHeight="1" x14ac:dyDescent="0.25">
      <c r="A647" s="464"/>
      <c r="B647" s="465"/>
      <c r="C647" s="466"/>
      <c r="D647" s="466"/>
      <c r="E647" s="466"/>
      <c r="F647" s="466"/>
      <c r="G647" s="467"/>
      <c r="H647" s="468" t="str">
        <f t="array" ref="H647">IF(E647="","",INDEX(Tableau1[Equipement],MATCH(1,('TABLEAU SUIVI SF6'!E647=Tableau1[Poste technique])*('TABLEAU SUIVI SF6'!G647=Tableau1[Colonne1]),0)))</f>
        <v/>
      </c>
      <c r="I647" s="469" t="str">
        <f>IF(E647="","",VLOOKUP(E647,'Extraction IP'!A$2:B$1661,2,0))</f>
        <v/>
      </c>
      <c r="J647" s="470"/>
      <c r="K647" s="471"/>
      <c r="L647" s="472"/>
    </row>
    <row r="648" spans="1:12" ht="14.45" customHeight="1" x14ac:dyDescent="0.25">
      <c r="A648" s="464"/>
      <c r="B648" s="465"/>
      <c r="C648" s="466"/>
      <c r="D648" s="466"/>
      <c r="E648" s="466"/>
      <c r="F648" s="466"/>
      <c r="G648" s="467"/>
      <c r="H648" s="468" t="str">
        <f t="array" ref="H648">IF(E648="","",INDEX(Tableau1[Equipement],MATCH(1,('TABLEAU SUIVI SF6'!E648=Tableau1[Poste technique])*('TABLEAU SUIVI SF6'!G648=Tableau1[Colonne1]),0)))</f>
        <v/>
      </c>
      <c r="I648" s="469" t="str">
        <f>IF(E648="","",VLOOKUP(E648,'Extraction IP'!A$2:B$1661,2,0))</f>
        <v/>
      </c>
      <c r="J648" s="470"/>
      <c r="K648" s="471"/>
      <c r="L648" s="472"/>
    </row>
    <row r="649" spans="1:12" ht="14.45" customHeight="1" x14ac:dyDescent="0.25">
      <c r="A649" s="464"/>
      <c r="B649" s="465"/>
      <c r="C649" s="466"/>
      <c r="D649" s="466"/>
      <c r="E649" s="466"/>
      <c r="F649" s="466"/>
      <c r="G649" s="467"/>
      <c r="H649" s="468" t="str">
        <f t="array" ref="H649">IF(E649="","",INDEX(Tableau1[Equipement],MATCH(1,('TABLEAU SUIVI SF6'!E649=Tableau1[Poste technique])*('TABLEAU SUIVI SF6'!G649=Tableau1[Colonne1]),0)))</f>
        <v/>
      </c>
      <c r="I649" s="469" t="str">
        <f>IF(E649="","",VLOOKUP(E649,'Extraction IP'!A$2:B$1661,2,0))</f>
        <v/>
      </c>
      <c r="J649" s="470"/>
      <c r="K649" s="471"/>
      <c r="L649" s="472"/>
    </row>
    <row r="650" spans="1:12" ht="14.45" customHeight="1" x14ac:dyDescent="0.25">
      <c r="A650" s="464"/>
      <c r="B650" s="465"/>
      <c r="C650" s="466"/>
      <c r="D650" s="466"/>
      <c r="E650" s="466"/>
      <c r="F650" s="466"/>
      <c r="G650" s="467"/>
      <c r="H650" s="468" t="str">
        <f t="array" ref="H650">IF(E650="","",INDEX(Tableau1[Equipement],MATCH(1,('TABLEAU SUIVI SF6'!E650=Tableau1[Poste technique])*('TABLEAU SUIVI SF6'!G650=Tableau1[Colonne1]),0)))</f>
        <v/>
      </c>
      <c r="I650" s="469" t="str">
        <f>IF(E650="","",VLOOKUP(E650,'Extraction IP'!A$2:B$1661,2,0))</f>
        <v/>
      </c>
      <c r="J650" s="470"/>
      <c r="K650" s="471"/>
      <c r="L650" s="472"/>
    </row>
    <row r="651" spans="1:12" ht="14.45" customHeight="1" x14ac:dyDescent="0.25">
      <c r="A651" s="464"/>
      <c r="B651" s="465"/>
      <c r="C651" s="466"/>
      <c r="D651" s="466"/>
      <c r="E651" s="466"/>
      <c r="F651" s="466"/>
      <c r="G651" s="467"/>
      <c r="H651" s="468" t="str">
        <f t="array" ref="H651">IF(E651="","",INDEX(Tableau1[Equipement],MATCH(1,('TABLEAU SUIVI SF6'!E651=Tableau1[Poste technique])*('TABLEAU SUIVI SF6'!G651=Tableau1[Colonne1]),0)))</f>
        <v/>
      </c>
      <c r="I651" s="469" t="str">
        <f>IF(E651="","",VLOOKUP(E651,'Extraction IP'!A$2:B$1661,2,0))</f>
        <v/>
      </c>
      <c r="J651" s="470"/>
      <c r="K651" s="471"/>
      <c r="L651" s="472"/>
    </row>
    <row r="652" spans="1:12" ht="14.45" customHeight="1" x14ac:dyDescent="0.25">
      <c r="A652" s="464"/>
      <c r="B652" s="465"/>
      <c r="C652" s="466"/>
      <c r="D652" s="466"/>
      <c r="E652" s="466"/>
      <c r="F652" s="466"/>
      <c r="G652" s="467"/>
      <c r="H652" s="468" t="str">
        <f t="array" ref="H652">IF(E652="","",INDEX(Tableau1[Equipement],MATCH(1,('TABLEAU SUIVI SF6'!E652=Tableau1[Poste technique])*('TABLEAU SUIVI SF6'!G652=Tableau1[Colonne1]),0)))</f>
        <v/>
      </c>
      <c r="I652" s="469" t="str">
        <f>IF(E652="","",VLOOKUP(E652,'Extraction IP'!A$2:B$1661,2,0))</f>
        <v/>
      </c>
      <c r="J652" s="470"/>
      <c r="K652" s="471"/>
      <c r="L652" s="472"/>
    </row>
    <row r="653" spans="1:12" ht="14.45" customHeight="1" x14ac:dyDescent="0.25">
      <c r="A653" s="464"/>
      <c r="B653" s="465"/>
      <c r="C653" s="466"/>
      <c r="D653" s="466"/>
      <c r="E653" s="466"/>
      <c r="F653" s="466"/>
      <c r="G653" s="467"/>
      <c r="H653" s="468" t="str">
        <f t="array" ref="H653">IF(E653="","",INDEX(Tableau1[Equipement],MATCH(1,('TABLEAU SUIVI SF6'!E653=Tableau1[Poste technique])*('TABLEAU SUIVI SF6'!G653=Tableau1[Colonne1]),0)))</f>
        <v/>
      </c>
      <c r="I653" s="469" t="str">
        <f>IF(E653="","",VLOOKUP(E653,'Extraction IP'!A$2:B$1661,2,0))</f>
        <v/>
      </c>
      <c r="J653" s="470"/>
      <c r="K653" s="471"/>
      <c r="L653" s="472"/>
    </row>
    <row r="654" spans="1:12" ht="14.45" customHeight="1" x14ac:dyDescent="0.25">
      <c r="A654" s="464"/>
      <c r="B654" s="465"/>
      <c r="C654" s="466"/>
      <c r="D654" s="466"/>
      <c r="E654" s="466"/>
      <c r="F654" s="466"/>
      <c r="G654" s="467"/>
      <c r="H654" s="468" t="str">
        <f t="array" ref="H654">IF(E654="","",INDEX(Tableau1[Equipement],MATCH(1,('TABLEAU SUIVI SF6'!E654=Tableau1[Poste technique])*('TABLEAU SUIVI SF6'!G654=Tableau1[Colonne1]),0)))</f>
        <v/>
      </c>
      <c r="I654" s="469" t="str">
        <f>IF(E654="","",VLOOKUP(E654,'Extraction IP'!A$2:B$1661,2,0))</f>
        <v/>
      </c>
      <c r="J654" s="470"/>
      <c r="K654" s="471"/>
      <c r="L654" s="472"/>
    </row>
    <row r="655" spans="1:12" ht="14.45" customHeight="1" x14ac:dyDescent="0.25">
      <c r="A655" s="464"/>
      <c r="B655" s="465"/>
      <c r="C655" s="466"/>
      <c r="D655" s="466"/>
      <c r="E655" s="466"/>
      <c r="F655" s="466"/>
      <c r="G655" s="467"/>
      <c r="H655" s="468" t="str">
        <f t="array" ref="H655">IF(E655="","",INDEX(Tableau1[Equipement],MATCH(1,('TABLEAU SUIVI SF6'!E655=Tableau1[Poste technique])*('TABLEAU SUIVI SF6'!G655=Tableau1[Colonne1]),0)))</f>
        <v/>
      </c>
      <c r="I655" s="469" t="str">
        <f>IF(E655="","",VLOOKUP(E655,'Extraction IP'!A$2:B$1661,2,0))</f>
        <v/>
      </c>
      <c r="J655" s="470"/>
      <c r="K655" s="471"/>
      <c r="L655" s="472"/>
    </row>
    <row r="656" spans="1:12" ht="14.45" customHeight="1" x14ac:dyDescent="0.25">
      <c r="A656" s="464"/>
      <c r="B656" s="465"/>
      <c r="C656" s="466"/>
      <c r="D656" s="466"/>
      <c r="E656" s="466"/>
      <c r="F656" s="466"/>
      <c r="G656" s="467"/>
      <c r="H656" s="468" t="str">
        <f t="array" ref="H656">IF(E656="","",INDEX(Tableau1[Equipement],MATCH(1,('TABLEAU SUIVI SF6'!E656=Tableau1[Poste technique])*('TABLEAU SUIVI SF6'!G656=Tableau1[Colonne1]),0)))</f>
        <v/>
      </c>
      <c r="I656" s="469" t="str">
        <f>IF(E656="","",VLOOKUP(E656,'Extraction IP'!A$2:B$1661,2,0))</f>
        <v/>
      </c>
      <c r="J656" s="470"/>
      <c r="K656" s="471"/>
      <c r="L656" s="472"/>
    </row>
    <row r="657" spans="1:12" ht="14.45" customHeight="1" x14ac:dyDescent="0.25">
      <c r="A657" s="464"/>
      <c r="B657" s="465"/>
      <c r="C657" s="466"/>
      <c r="D657" s="466"/>
      <c r="E657" s="466"/>
      <c r="F657" s="466"/>
      <c r="G657" s="467"/>
      <c r="H657" s="468" t="str">
        <f t="array" ref="H657">IF(E657="","",INDEX(Tableau1[Equipement],MATCH(1,('TABLEAU SUIVI SF6'!E657=Tableau1[Poste technique])*('TABLEAU SUIVI SF6'!G657=Tableau1[Colonne1]),0)))</f>
        <v/>
      </c>
      <c r="I657" s="469" t="str">
        <f>IF(E657="","",VLOOKUP(E657,'Extraction IP'!A$2:B$1661,2,0))</f>
        <v/>
      </c>
      <c r="J657" s="470"/>
      <c r="K657" s="471"/>
      <c r="L657" s="472"/>
    </row>
    <row r="658" spans="1:12" ht="14.45" customHeight="1" x14ac:dyDescent="0.25">
      <c r="A658" s="464"/>
      <c r="B658" s="465"/>
      <c r="C658" s="466"/>
      <c r="D658" s="466"/>
      <c r="E658" s="466"/>
      <c r="F658" s="466"/>
      <c r="G658" s="467"/>
      <c r="H658" s="468" t="str">
        <f t="array" ref="H658">IF(E658="","",INDEX(Tableau1[Equipement],MATCH(1,('TABLEAU SUIVI SF6'!E658=Tableau1[Poste technique])*('TABLEAU SUIVI SF6'!G658=Tableau1[Colonne1]),0)))</f>
        <v/>
      </c>
      <c r="I658" s="469" t="str">
        <f>IF(E658="","",VLOOKUP(E658,'Extraction IP'!A$2:B$1661,2,0))</f>
        <v/>
      </c>
      <c r="J658" s="470"/>
      <c r="K658" s="471"/>
      <c r="L658" s="472"/>
    </row>
    <row r="659" spans="1:12" ht="14.45" customHeight="1" x14ac:dyDescent="0.25">
      <c r="A659" s="464"/>
      <c r="B659" s="465"/>
      <c r="C659" s="466"/>
      <c r="D659" s="466"/>
      <c r="E659" s="466"/>
      <c r="F659" s="466"/>
      <c r="G659" s="467"/>
      <c r="H659" s="468" t="str">
        <f t="array" ref="H659">IF(E659="","",INDEX(Tableau1[Equipement],MATCH(1,('TABLEAU SUIVI SF6'!E659=Tableau1[Poste technique])*('TABLEAU SUIVI SF6'!G659=Tableau1[Colonne1]),0)))</f>
        <v/>
      </c>
      <c r="I659" s="469" t="str">
        <f>IF(E659="","",VLOOKUP(E659,'Extraction IP'!A$2:B$1661,2,0))</f>
        <v/>
      </c>
      <c r="J659" s="470"/>
      <c r="K659" s="471"/>
      <c r="L659" s="472"/>
    </row>
    <row r="660" spans="1:12" ht="14.45" customHeight="1" x14ac:dyDescent="0.25">
      <c r="A660" s="464"/>
      <c r="B660" s="465"/>
      <c r="C660" s="466"/>
      <c r="D660" s="466"/>
      <c r="E660" s="466"/>
      <c r="F660" s="466"/>
      <c r="G660" s="467"/>
      <c r="H660" s="468" t="str">
        <f t="array" ref="H660">IF(E660="","",INDEX(Tableau1[Equipement],MATCH(1,('TABLEAU SUIVI SF6'!E660=Tableau1[Poste technique])*('TABLEAU SUIVI SF6'!G660=Tableau1[Colonne1]),0)))</f>
        <v/>
      </c>
      <c r="I660" s="469" t="str">
        <f>IF(E660="","",VLOOKUP(E660,'Extraction IP'!A$2:B$1661,2,0))</f>
        <v/>
      </c>
      <c r="J660" s="470"/>
      <c r="K660" s="471"/>
      <c r="L660" s="472"/>
    </row>
    <row r="661" spans="1:12" ht="14.45" customHeight="1" x14ac:dyDescent="0.25">
      <c r="A661" s="464"/>
      <c r="B661" s="465"/>
      <c r="C661" s="466"/>
      <c r="D661" s="466"/>
      <c r="E661" s="466"/>
      <c r="F661" s="466"/>
      <c r="G661" s="467"/>
      <c r="H661" s="468" t="str">
        <f t="array" ref="H661">IF(E661="","",INDEX(Tableau1[Equipement],MATCH(1,('TABLEAU SUIVI SF6'!E661=Tableau1[Poste technique])*('TABLEAU SUIVI SF6'!G661=Tableau1[Colonne1]),0)))</f>
        <v/>
      </c>
      <c r="I661" s="469" t="str">
        <f>IF(E661="","",VLOOKUP(E661,'Extraction IP'!A$2:B$1661,2,0))</f>
        <v/>
      </c>
      <c r="J661" s="470"/>
      <c r="K661" s="471"/>
      <c r="L661" s="472"/>
    </row>
    <row r="662" spans="1:12" ht="14.45" customHeight="1" x14ac:dyDescent="0.25">
      <c r="A662" s="464"/>
      <c r="B662" s="465"/>
      <c r="C662" s="466"/>
      <c r="D662" s="466"/>
      <c r="E662" s="466"/>
      <c r="F662" s="466"/>
      <c r="G662" s="467"/>
      <c r="H662" s="468" t="str">
        <f t="array" ref="H662">IF(E662="","",INDEX(Tableau1[Equipement],MATCH(1,('TABLEAU SUIVI SF6'!E662=Tableau1[Poste technique])*('TABLEAU SUIVI SF6'!G662=Tableau1[Colonne1]),0)))</f>
        <v/>
      </c>
      <c r="I662" s="469" t="str">
        <f>IF(E662="","",VLOOKUP(E662,'Extraction IP'!A$2:B$1661,2,0))</f>
        <v/>
      </c>
      <c r="J662" s="470"/>
      <c r="K662" s="471"/>
      <c r="L662" s="472"/>
    </row>
    <row r="663" spans="1:12" ht="14.45" customHeight="1" x14ac:dyDescent="0.25">
      <c r="A663" s="464"/>
      <c r="B663" s="465"/>
      <c r="C663" s="466"/>
      <c r="D663" s="466"/>
      <c r="E663" s="466"/>
      <c r="F663" s="466"/>
      <c r="G663" s="467"/>
      <c r="H663" s="468" t="str">
        <f t="array" ref="H663">IF(E663="","",INDEX(Tableau1[Equipement],MATCH(1,('TABLEAU SUIVI SF6'!E663=Tableau1[Poste technique])*('TABLEAU SUIVI SF6'!G663=Tableau1[Colonne1]),0)))</f>
        <v/>
      </c>
      <c r="I663" s="469" t="str">
        <f>IF(E663="","",VLOOKUP(E663,'Extraction IP'!A$2:B$1661,2,0))</f>
        <v/>
      </c>
      <c r="J663" s="470"/>
      <c r="K663" s="471"/>
      <c r="L663" s="472"/>
    </row>
    <row r="664" spans="1:12" ht="14.45" customHeight="1" x14ac:dyDescent="0.25">
      <c r="A664" s="464"/>
      <c r="B664" s="465"/>
      <c r="C664" s="466"/>
      <c r="D664" s="466"/>
      <c r="E664" s="466"/>
      <c r="F664" s="466"/>
      <c r="G664" s="467"/>
      <c r="H664" s="468" t="str">
        <f t="array" ref="H664">IF(E664="","",INDEX(Tableau1[Equipement],MATCH(1,('TABLEAU SUIVI SF6'!E664=Tableau1[Poste technique])*('TABLEAU SUIVI SF6'!G664=Tableau1[Colonne1]),0)))</f>
        <v/>
      </c>
      <c r="I664" s="469" t="str">
        <f>IF(E664="","",VLOOKUP(E664,'Extraction IP'!A$2:B$1661,2,0))</f>
        <v/>
      </c>
      <c r="J664" s="470"/>
      <c r="K664" s="471"/>
      <c r="L664" s="472"/>
    </row>
    <row r="665" spans="1:12" ht="14.45" customHeight="1" x14ac:dyDescent="0.25">
      <c r="A665" s="464"/>
      <c r="B665" s="465"/>
      <c r="C665" s="466"/>
      <c r="D665" s="466"/>
      <c r="E665" s="466"/>
      <c r="F665" s="466"/>
      <c r="G665" s="467"/>
      <c r="H665" s="468" t="str">
        <f t="array" ref="H665">IF(E665="","",INDEX(Tableau1[Equipement],MATCH(1,('TABLEAU SUIVI SF6'!E665=Tableau1[Poste technique])*('TABLEAU SUIVI SF6'!G665=Tableau1[Colonne1]),0)))</f>
        <v/>
      </c>
      <c r="I665" s="469" t="str">
        <f>IF(E665="","",VLOOKUP(E665,'Extraction IP'!A$2:B$1661,2,0))</f>
        <v/>
      </c>
      <c r="J665" s="470"/>
      <c r="K665" s="471"/>
      <c r="L665" s="472"/>
    </row>
    <row r="666" spans="1:12" ht="14.45" customHeight="1" x14ac:dyDescent="0.25">
      <c r="A666" s="464"/>
      <c r="B666" s="465"/>
      <c r="C666" s="466"/>
      <c r="D666" s="466"/>
      <c r="E666" s="466"/>
      <c r="F666" s="466"/>
      <c r="G666" s="467"/>
      <c r="H666" s="468" t="str">
        <f t="array" ref="H666">IF(E666="","",INDEX(Tableau1[Equipement],MATCH(1,('TABLEAU SUIVI SF6'!E666=Tableau1[Poste technique])*('TABLEAU SUIVI SF6'!G666=Tableau1[Colonne1]),0)))</f>
        <v/>
      </c>
      <c r="I666" s="469" t="str">
        <f>IF(E666="","",VLOOKUP(E666,'Extraction IP'!A$2:B$1661,2,0))</f>
        <v/>
      </c>
      <c r="J666" s="470"/>
      <c r="K666" s="471"/>
      <c r="L666" s="472"/>
    </row>
    <row r="667" spans="1:12" ht="14.45" customHeight="1" x14ac:dyDescent="0.25">
      <c r="A667" s="464"/>
      <c r="B667" s="465"/>
      <c r="C667" s="466"/>
      <c r="D667" s="466"/>
      <c r="E667" s="466"/>
      <c r="F667" s="466"/>
      <c r="G667" s="467"/>
      <c r="H667" s="468" t="str">
        <f t="array" ref="H667">IF(E667="","",INDEX(Tableau1[Equipement],MATCH(1,('TABLEAU SUIVI SF6'!E667=Tableau1[Poste technique])*('TABLEAU SUIVI SF6'!G667=Tableau1[Colonne1]),0)))</f>
        <v/>
      </c>
      <c r="I667" s="469" t="str">
        <f>IF(E667="","",VLOOKUP(E667,'Extraction IP'!A$2:B$1661,2,0))</f>
        <v/>
      </c>
      <c r="J667" s="470"/>
      <c r="K667" s="471"/>
      <c r="L667" s="472"/>
    </row>
    <row r="668" spans="1:12" ht="14.45" customHeight="1" x14ac:dyDescent="0.25">
      <c r="A668" s="464"/>
      <c r="B668" s="465"/>
      <c r="C668" s="466"/>
      <c r="D668" s="466"/>
      <c r="E668" s="466"/>
      <c r="F668" s="466"/>
      <c r="G668" s="467"/>
      <c r="H668" s="468" t="str">
        <f t="array" ref="H668">IF(E668="","",INDEX(Tableau1[Equipement],MATCH(1,('TABLEAU SUIVI SF6'!E668=Tableau1[Poste technique])*('TABLEAU SUIVI SF6'!G668=Tableau1[Colonne1]),0)))</f>
        <v/>
      </c>
      <c r="I668" s="469" t="str">
        <f>IF(E668="","",VLOOKUP(E668,'Extraction IP'!A$2:B$1661,2,0))</f>
        <v/>
      </c>
      <c r="J668" s="470"/>
      <c r="K668" s="471"/>
      <c r="L668" s="472"/>
    </row>
    <row r="669" spans="1:12" ht="14.45" customHeight="1" x14ac:dyDescent="0.25">
      <c r="A669" s="464"/>
      <c r="B669" s="465"/>
      <c r="C669" s="466"/>
      <c r="D669" s="466"/>
      <c r="E669" s="466"/>
      <c r="F669" s="466"/>
      <c r="G669" s="467"/>
      <c r="H669" s="468" t="str">
        <f t="array" ref="H669">IF(E669="","",INDEX(Tableau1[Equipement],MATCH(1,('TABLEAU SUIVI SF6'!E669=Tableau1[Poste technique])*('TABLEAU SUIVI SF6'!G669=Tableau1[Colonne1]),0)))</f>
        <v/>
      </c>
      <c r="I669" s="469" t="str">
        <f>IF(E669="","",VLOOKUP(E669,'Extraction IP'!A$2:B$1661,2,0))</f>
        <v/>
      </c>
      <c r="J669" s="470"/>
      <c r="K669" s="471"/>
      <c r="L669" s="472"/>
    </row>
    <row r="670" spans="1:12" ht="14.45" customHeight="1" x14ac:dyDescent="0.25">
      <c r="A670" s="464"/>
      <c r="B670" s="465"/>
      <c r="C670" s="466"/>
      <c r="D670" s="466"/>
      <c r="E670" s="466"/>
      <c r="F670" s="466"/>
      <c r="G670" s="467"/>
      <c r="H670" s="468" t="str">
        <f t="array" ref="H670">IF(E670="","",INDEX(Tableau1[Equipement],MATCH(1,('TABLEAU SUIVI SF6'!E670=Tableau1[Poste technique])*('TABLEAU SUIVI SF6'!G670=Tableau1[Colonne1]),0)))</f>
        <v/>
      </c>
      <c r="I670" s="469" t="str">
        <f>IF(E670="","",VLOOKUP(E670,'Extraction IP'!A$2:B$1661,2,0))</f>
        <v/>
      </c>
      <c r="J670" s="470"/>
      <c r="K670" s="471"/>
      <c r="L670" s="472"/>
    </row>
    <row r="671" spans="1:12" ht="14.45" customHeight="1" x14ac:dyDescent="0.25">
      <c r="A671" s="464"/>
      <c r="B671" s="465"/>
      <c r="C671" s="466"/>
      <c r="D671" s="466"/>
      <c r="E671" s="466"/>
      <c r="F671" s="466"/>
      <c r="G671" s="467"/>
      <c r="H671" s="468" t="str">
        <f t="array" ref="H671">IF(E671="","",INDEX(Tableau1[Equipement],MATCH(1,('TABLEAU SUIVI SF6'!E671=Tableau1[Poste technique])*('TABLEAU SUIVI SF6'!G671=Tableau1[Colonne1]),0)))</f>
        <v/>
      </c>
      <c r="I671" s="469" t="str">
        <f>IF(E671="","",VLOOKUP(E671,'Extraction IP'!A$2:B$1661,2,0))</f>
        <v/>
      </c>
      <c r="J671" s="470"/>
      <c r="K671" s="471"/>
      <c r="L671" s="472"/>
    </row>
    <row r="672" spans="1:12" ht="14.45" customHeight="1" x14ac:dyDescent="0.25">
      <c r="A672" s="464"/>
      <c r="B672" s="465"/>
      <c r="C672" s="466"/>
      <c r="D672" s="466"/>
      <c r="E672" s="466"/>
      <c r="F672" s="466"/>
      <c r="G672" s="467"/>
      <c r="H672" s="468" t="str">
        <f t="array" ref="H672">IF(E672="","",INDEX(Tableau1[Equipement],MATCH(1,('TABLEAU SUIVI SF6'!E672=Tableau1[Poste technique])*('TABLEAU SUIVI SF6'!G672=Tableau1[Colonne1]),0)))</f>
        <v/>
      </c>
      <c r="I672" s="469" t="str">
        <f>IF(E672="","",VLOOKUP(E672,'Extraction IP'!A$2:B$1661,2,0))</f>
        <v/>
      </c>
      <c r="J672" s="470"/>
      <c r="K672" s="471"/>
      <c r="L672" s="472"/>
    </row>
    <row r="673" spans="1:12" ht="14.45" customHeight="1" x14ac:dyDescent="0.25">
      <c r="A673" s="464"/>
      <c r="B673" s="465"/>
      <c r="C673" s="466"/>
      <c r="D673" s="466"/>
      <c r="E673" s="466"/>
      <c r="F673" s="466"/>
      <c r="G673" s="467"/>
      <c r="H673" s="468" t="str">
        <f t="array" ref="H673">IF(E673="","",INDEX(Tableau1[Equipement],MATCH(1,('TABLEAU SUIVI SF6'!E673=Tableau1[Poste technique])*('TABLEAU SUIVI SF6'!G673=Tableau1[Colonne1]),0)))</f>
        <v/>
      </c>
      <c r="I673" s="469" t="str">
        <f>IF(E673="","",VLOOKUP(E673,'Extraction IP'!A$2:B$1661,2,0))</f>
        <v/>
      </c>
      <c r="J673" s="470"/>
      <c r="K673" s="471"/>
      <c r="L673" s="472"/>
    </row>
    <row r="674" spans="1:12" ht="14.45" customHeight="1" x14ac:dyDescent="0.25">
      <c r="A674" s="464"/>
      <c r="B674" s="465"/>
      <c r="C674" s="466"/>
      <c r="D674" s="466"/>
      <c r="E674" s="466"/>
      <c r="F674" s="466"/>
      <c r="G674" s="467"/>
      <c r="H674" s="468" t="str">
        <f t="array" ref="H674">IF(E674="","",INDEX(Tableau1[Equipement],MATCH(1,('TABLEAU SUIVI SF6'!E674=Tableau1[Poste technique])*('TABLEAU SUIVI SF6'!G674=Tableau1[Colonne1]),0)))</f>
        <v/>
      </c>
      <c r="I674" s="469" t="str">
        <f>IF(E674="","",VLOOKUP(E674,'Extraction IP'!A$2:B$1661,2,0))</f>
        <v/>
      </c>
      <c r="J674" s="470"/>
      <c r="K674" s="471"/>
      <c r="L674" s="472"/>
    </row>
    <row r="675" spans="1:12" ht="14.45" customHeight="1" x14ac:dyDescent="0.25">
      <c r="A675" s="464"/>
      <c r="B675" s="465"/>
      <c r="C675" s="466"/>
      <c r="D675" s="466"/>
      <c r="E675" s="466"/>
      <c r="F675" s="466"/>
      <c r="G675" s="467"/>
      <c r="H675" s="468" t="str">
        <f t="array" ref="H675">IF(E675="","",INDEX(Tableau1[Equipement],MATCH(1,('TABLEAU SUIVI SF6'!E675=Tableau1[Poste technique])*('TABLEAU SUIVI SF6'!G675=Tableau1[Colonne1]),0)))</f>
        <v/>
      </c>
      <c r="I675" s="469" t="str">
        <f>IF(E675="","",VLOOKUP(E675,'Extraction IP'!A$2:B$1661,2,0))</f>
        <v/>
      </c>
      <c r="J675" s="470"/>
      <c r="K675" s="471"/>
      <c r="L675" s="472"/>
    </row>
    <row r="676" spans="1:12" ht="14.45" customHeight="1" x14ac:dyDescent="0.25">
      <c r="A676" s="464"/>
      <c r="B676" s="465"/>
      <c r="C676" s="466"/>
      <c r="D676" s="466"/>
      <c r="E676" s="466"/>
      <c r="F676" s="466"/>
      <c r="G676" s="467"/>
      <c r="H676" s="468" t="str">
        <f t="array" ref="H676">IF(E676="","",INDEX(Tableau1[Equipement],MATCH(1,('TABLEAU SUIVI SF6'!E676=Tableau1[Poste technique])*('TABLEAU SUIVI SF6'!G676=Tableau1[Colonne1]),0)))</f>
        <v/>
      </c>
      <c r="I676" s="469" t="str">
        <f>IF(E676="","",VLOOKUP(E676,'Extraction IP'!A$2:B$1661,2,0))</f>
        <v/>
      </c>
      <c r="J676" s="470"/>
      <c r="K676" s="471"/>
      <c r="L676" s="472"/>
    </row>
    <row r="677" spans="1:12" ht="14.45" customHeight="1" x14ac:dyDescent="0.25">
      <c r="A677" s="464"/>
      <c r="B677" s="465"/>
      <c r="C677" s="466"/>
      <c r="D677" s="466"/>
      <c r="E677" s="466"/>
      <c r="F677" s="466"/>
      <c r="G677" s="467"/>
      <c r="H677" s="468" t="str">
        <f t="array" ref="H677">IF(E677="","",INDEX(Tableau1[Equipement],MATCH(1,('TABLEAU SUIVI SF6'!E677=Tableau1[Poste technique])*('TABLEAU SUIVI SF6'!G677=Tableau1[Colonne1]),0)))</f>
        <v/>
      </c>
      <c r="I677" s="469" t="str">
        <f>IF(E677="","",VLOOKUP(E677,'Extraction IP'!A$2:B$1661,2,0))</f>
        <v/>
      </c>
      <c r="J677" s="470"/>
      <c r="K677" s="471"/>
      <c r="L677" s="472"/>
    </row>
    <row r="678" spans="1:12" ht="14.45" customHeight="1" x14ac:dyDescent="0.25">
      <c r="A678" s="464"/>
      <c r="B678" s="465"/>
      <c r="C678" s="466"/>
      <c r="D678" s="466"/>
      <c r="E678" s="466"/>
      <c r="F678" s="466"/>
      <c r="G678" s="467"/>
      <c r="H678" s="468" t="str">
        <f t="array" ref="H678">IF(E678="","",INDEX(Tableau1[Equipement],MATCH(1,('TABLEAU SUIVI SF6'!E678=Tableau1[Poste technique])*('TABLEAU SUIVI SF6'!G678=Tableau1[Colonne1]),0)))</f>
        <v/>
      </c>
      <c r="I678" s="469" t="str">
        <f>IF(E678="","",VLOOKUP(E678,'Extraction IP'!A$2:B$1661,2,0))</f>
        <v/>
      </c>
      <c r="J678" s="470"/>
      <c r="K678" s="471"/>
      <c r="L678" s="472"/>
    </row>
    <row r="679" spans="1:12" ht="14.45" customHeight="1" x14ac:dyDescent="0.25">
      <c r="A679" s="464"/>
      <c r="B679" s="465"/>
      <c r="C679" s="466"/>
      <c r="D679" s="466"/>
      <c r="E679" s="466"/>
      <c r="F679" s="466"/>
      <c r="G679" s="467"/>
      <c r="H679" s="468" t="str">
        <f t="array" ref="H679">IF(E679="","",INDEX(Tableau1[Equipement],MATCH(1,('TABLEAU SUIVI SF6'!E679=Tableau1[Poste technique])*('TABLEAU SUIVI SF6'!G679=Tableau1[Colonne1]),0)))</f>
        <v/>
      </c>
      <c r="I679" s="469" t="str">
        <f>IF(E679="","",VLOOKUP(E679,'Extraction IP'!A$2:B$1661,2,0))</f>
        <v/>
      </c>
      <c r="J679" s="470"/>
      <c r="K679" s="471"/>
      <c r="L679" s="472"/>
    </row>
    <row r="680" spans="1:12" ht="14.45" customHeight="1" x14ac:dyDescent="0.25">
      <c r="A680" s="464"/>
      <c r="B680" s="465"/>
      <c r="C680" s="466"/>
      <c r="D680" s="466"/>
      <c r="E680" s="466"/>
      <c r="F680" s="466"/>
      <c r="G680" s="467"/>
      <c r="H680" s="468" t="str">
        <f t="array" ref="H680">IF(E680="","",INDEX(Tableau1[Equipement],MATCH(1,('TABLEAU SUIVI SF6'!E680=Tableau1[Poste technique])*('TABLEAU SUIVI SF6'!G680=Tableau1[Colonne1]),0)))</f>
        <v/>
      </c>
      <c r="I680" s="469" t="str">
        <f>IF(E680="","",VLOOKUP(E680,'Extraction IP'!A$2:B$1661,2,0))</f>
        <v/>
      </c>
      <c r="J680" s="470"/>
      <c r="K680" s="471"/>
      <c r="L680" s="472"/>
    </row>
    <row r="681" spans="1:12" ht="14.45" customHeight="1" x14ac:dyDescent="0.25">
      <c r="A681" s="464"/>
      <c r="B681" s="465"/>
      <c r="C681" s="466"/>
      <c r="D681" s="466"/>
      <c r="E681" s="466"/>
      <c r="F681" s="466"/>
      <c r="G681" s="467"/>
      <c r="H681" s="468" t="str">
        <f t="array" ref="H681">IF(E681="","",INDEX(Tableau1[Equipement],MATCH(1,('TABLEAU SUIVI SF6'!E681=Tableau1[Poste technique])*('TABLEAU SUIVI SF6'!G681=Tableau1[Colonne1]),0)))</f>
        <v/>
      </c>
      <c r="I681" s="469" t="str">
        <f>IF(E681="","",VLOOKUP(E681,'Extraction IP'!A$2:B$1661,2,0))</f>
        <v/>
      </c>
      <c r="J681" s="470"/>
      <c r="K681" s="471"/>
      <c r="L681" s="472"/>
    </row>
    <row r="682" spans="1:12" ht="14.45" customHeight="1" x14ac:dyDescent="0.25">
      <c r="A682" s="464"/>
      <c r="B682" s="465"/>
      <c r="C682" s="466"/>
      <c r="D682" s="466"/>
      <c r="E682" s="466"/>
      <c r="F682" s="466"/>
      <c r="G682" s="467"/>
      <c r="H682" s="468" t="str">
        <f t="array" ref="H682">IF(E682="","",INDEX(Tableau1[Equipement],MATCH(1,('TABLEAU SUIVI SF6'!E682=Tableau1[Poste technique])*('TABLEAU SUIVI SF6'!G682=Tableau1[Colonne1]),0)))</f>
        <v/>
      </c>
      <c r="I682" s="469" t="str">
        <f>IF(E682="","",VLOOKUP(E682,'Extraction IP'!A$2:B$1661,2,0))</f>
        <v/>
      </c>
      <c r="J682" s="470"/>
      <c r="K682" s="471"/>
      <c r="L682" s="472"/>
    </row>
    <row r="683" spans="1:12" ht="14.45" customHeight="1" x14ac:dyDescent="0.25">
      <c r="A683" s="464"/>
      <c r="B683" s="465"/>
      <c r="C683" s="466"/>
      <c r="D683" s="466"/>
      <c r="E683" s="466"/>
      <c r="F683" s="466"/>
      <c r="G683" s="467"/>
      <c r="H683" s="468" t="str">
        <f t="array" ref="H683">IF(E683="","",INDEX(Tableau1[Equipement],MATCH(1,('TABLEAU SUIVI SF6'!E683=Tableau1[Poste technique])*('TABLEAU SUIVI SF6'!G683=Tableau1[Colonne1]),0)))</f>
        <v/>
      </c>
      <c r="I683" s="469" t="str">
        <f>IF(E683="","",VLOOKUP(E683,'Extraction IP'!A$2:B$1661,2,0))</f>
        <v/>
      </c>
      <c r="J683" s="470"/>
      <c r="K683" s="471"/>
      <c r="L683" s="472"/>
    </row>
    <row r="684" spans="1:12" ht="14.45" customHeight="1" x14ac:dyDescent="0.25">
      <c r="A684" s="464"/>
      <c r="B684" s="465"/>
      <c r="C684" s="466"/>
      <c r="D684" s="466"/>
      <c r="E684" s="466"/>
      <c r="F684" s="466"/>
      <c r="G684" s="467"/>
      <c r="H684" s="468" t="str">
        <f t="array" ref="H684">IF(E684="","",INDEX(Tableau1[Equipement],MATCH(1,('TABLEAU SUIVI SF6'!E684=Tableau1[Poste technique])*('TABLEAU SUIVI SF6'!G684=Tableau1[Colonne1]),0)))</f>
        <v/>
      </c>
      <c r="I684" s="469" t="str">
        <f>IF(E684="","",VLOOKUP(E684,'Extraction IP'!A$2:B$1661,2,0))</f>
        <v/>
      </c>
      <c r="J684" s="470"/>
      <c r="K684" s="471"/>
      <c r="L684" s="472"/>
    </row>
    <row r="685" spans="1:12" ht="14.45" customHeight="1" x14ac:dyDescent="0.25">
      <c r="A685" s="464"/>
      <c r="B685" s="465"/>
      <c r="C685" s="466"/>
      <c r="D685" s="466"/>
      <c r="E685" s="466"/>
      <c r="F685" s="466"/>
      <c r="G685" s="467"/>
      <c r="H685" s="468" t="str">
        <f t="array" ref="H685">IF(E685="","",INDEX(Tableau1[Equipement],MATCH(1,('TABLEAU SUIVI SF6'!E685=Tableau1[Poste technique])*('TABLEAU SUIVI SF6'!G685=Tableau1[Colonne1]),0)))</f>
        <v/>
      </c>
      <c r="I685" s="469" t="str">
        <f>IF(E685="","",VLOOKUP(E685,'Extraction IP'!A$2:B$1661,2,0))</f>
        <v/>
      </c>
      <c r="J685" s="470"/>
      <c r="K685" s="471"/>
      <c r="L685" s="472"/>
    </row>
    <row r="686" spans="1:12" ht="14.45" customHeight="1" x14ac:dyDescent="0.25">
      <c r="A686" s="464"/>
      <c r="B686" s="465"/>
      <c r="C686" s="466"/>
      <c r="D686" s="466"/>
      <c r="E686" s="466"/>
      <c r="F686" s="466"/>
      <c r="G686" s="467"/>
      <c r="H686" s="468" t="str">
        <f t="array" ref="H686">IF(E686="","",INDEX(Tableau1[Equipement],MATCH(1,('TABLEAU SUIVI SF6'!E686=Tableau1[Poste technique])*('TABLEAU SUIVI SF6'!G686=Tableau1[Colonne1]),0)))</f>
        <v/>
      </c>
      <c r="I686" s="469" t="str">
        <f>IF(E686="","",VLOOKUP(E686,'Extraction IP'!A$2:B$1661,2,0))</f>
        <v/>
      </c>
      <c r="J686" s="470"/>
      <c r="K686" s="471"/>
      <c r="L686" s="472"/>
    </row>
    <row r="687" spans="1:12" ht="14.45" customHeight="1" x14ac:dyDescent="0.25">
      <c r="A687" s="464"/>
      <c r="B687" s="465"/>
      <c r="C687" s="466"/>
      <c r="D687" s="466"/>
      <c r="E687" s="466"/>
      <c r="F687" s="466"/>
      <c r="G687" s="467"/>
      <c r="H687" s="468" t="str">
        <f t="array" ref="H687">IF(E687="","",INDEX(Tableau1[Equipement],MATCH(1,('TABLEAU SUIVI SF6'!E687=Tableau1[Poste technique])*('TABLEAU SUIVI SF6'!G687=Tableau1[Colonne1]),0)))</f>
        <v/>
      </c>
      <c r="I687" s="469" t="str">
        <f>IF(E687="","",VLOOKUP(E687,'Extraction IP'!A$2:B$1661,2,0))</f>
        <v/>
      </c>
      <c r="J687" s="470"/>
      <c r="K687" s="471"/>
      <c r="L687" s="472"/>
    </row>
    <row r="688" spans="1:12" ht="14.45" customHeight="1" x14ac:dyDescent="0.25">
      <c r="A688" s="464"/>
      <c r="B688" s="465"/>
      <c r="C688" s="466"/>
      <c r="D688" s="466"/>
      <c r="E688" s="466"/>
      <c r="F688" s="466"/>
      <c r="G688" s="467"/>
      <c r="H688" s="468" t="str">
        <f t="array" ref="H688">IF(E688="","",INDEX(Tableau1[Equipement],MATCH(1,('TABLEAU SUIVI SF6'!E688=Tableau1[Poste technique])*('TABLEAU SUIVI SF6'!G688=Tableau1[Colonne1]),0)))</f>
        <v/>
      </c>
      <c r="I688" s="469" t="str">
        <f>IF(E688="","",VLOOKUP(E688,'Extraction IP'!A$2:B$1661,2,0))</f>
        <v/>
      </c>
      <c r="J688" s="470"/>
      <c r="K688" s="471"/>
      <c r="L688" s="472"/>
    </row>
    <row r="689" spans="1:12" ht="14.45" customHeight="1" x14ac:dyDescent="0.25">
      <c r="A689" s="464"/>
      <c r="B689" s="465"/>
      <c r="C689" s="466"/>
      <c r="D689" s="466"/>
      <c r="E689" s="466"/>
      <c r="F689" s="466"/>
      <c r="G689" s="467"/>
      <c r="H689" s="468" t="str">
        <f t="array" ref="H689">IF(E689="","",INDEX(Tableau1[Equipement],MATCH(1,('TABLEAU SUIVI SF6'!E689=Tableau1[Poste technique])*('TABLEAU SUIVI SF6'!G689=Tableau1[Colonne1]),0)))</f>
        <v/>
      </c>
      <c r="I689" s="469" t="str">
        <f>IF(E689="","",VLOOKUP(E689,'Extraction IP'!A$2:B$1661,2,0))</f>
        <v/>
      </c>
      <c r="J689" s="470"/>
      <c r="K689" s="471"/>
      <c r="L689" s="472"/>
    </row>
    <row r="690" spans="1:12" ht="14.45" customHeight="1" x14ac:dyDescent="0.25">
      <c r="A690" s="464"/>
      <c r="B690" s="465"/>
      <c r="C690" s="466"/>
      <c r="D690" s="466"/>
      <c r="E690" s="466"/>
      <c r="F690" s="466"/>
      <c r="G690" s="467"/>
      <c r="H690" s="468" t="str">
        <f t="array" ref="H690">IF(E690="","",INDEX(Tableau1[Equipement],MATCH(1,('TABLEAU SUIVI SF6'!E690=Tableau1[Poste technique])*('TABLEAU SUIVI SF6'!G690=Tableau1[Colonne1]),0)))</f>
        <v/>
      </c>
      <c r="I690" s="469" t="str">
        <f>IF(E690="","",VLOOKUP(E690,'Extraction IP'!A$2:B$1661,2,0))</f>
        <v/>
      </c>
      <c r="J690" s="470"/>
      <c r="K690" s="471"/>
      <c r="L690" s="472"/>
    </row>
    <row r="691" spans="1:12" ht="14.45" customHeight="1" x14ac:dyDescent="0.25">
      <c r="A691" s="464"/>
      <c r="B691" s="465"/>
      <c r="C691" s="466"/>
      <c r="D691" s="466"/>
      <c r="E691" s="466"/>
      <c r="F691" s="466"/>
      <c r="G691" s="467"/>
      <c r="H691" s="468" t="str">
        <f t="array" ref="H691">IF(E691="","",INDEX(Tableau1[Equipement],MATCH(1,('TABLEAU SUIVI SF6'!E691=Tableau1[Poste technique])*('TABLEAU SUIVI SF6'!G691=Tableau1[Colonne1]),0)))</f>
        <v/>
      </c>
      <c r="I691" s="469" t="str">
        <f>IF(E691="","",VLOOKUP(E691,'Extraction IP'!A$2:B$1661,2,0))</f>
        <v/>
      </c>
      <c r="J691" s="470"/>
      <c r="K691" s="471"/>
      <c r="L691" s="472"/>
    </row>
    <row r="692" spans="1:12" ht="14.45" customHeight="1" x14ac:dyDescent="0.25">
      <c r="A692" s="464"/>
      <c r="B692" s="465"/>
      <c r="C692" s="466"/>
      <c r="D692" s="466"/>
      <c r="E692" s="466"/>
      <c r="F692" s="466"/>
      <c r="G692" s="467"/>
      <c r="H692" s="468" t="str">
        <f t="array" ref="H692">IF(E692="","",INDEX(Tableau1[Equipement],MATCH(1,('TABLEAU SUIVI SF6'!E692=Tableau1[Poste technique])*('TABLEAU SUIVI SF6'!G692=Tableau1[Colonne1]),0)))</f>
        <v/>
      </c>
      <c r="I692" s="469" t="str">
        <f>IF(E692="","",VLOOKUP(E692,'Extraction IP'!A$2:B$1661,2,0))</f>
        <v/>
      </c>
      <c r="J692" s="470"/>
      <c r="K692" s="471"/>
      <c r="L692" s="472"/>
    </row>
    <row r="693" spans="1:12" ht="14.45" customHeight="1" x14ac:dyDescent="0.25">
      <c r="A693" s="464"/>
      <c r="B693" s="465"/>
      <c r="C693" s="466"/>
      <c r="D693" s="466"/>
      <c r="E693" s="466"/>
      <c r="F693" s="466"/>
      <c r="G693" s="467"/>
      <c r="H693" s="468" t="str">
        <f t="array" ref="H693">IF(E693="","",INDEX(Tableau1[Equipement],MATCH(1,('TABLEAU SUIVI SF6'!E693=Tableau1[Poste technique])*('TABLEAU SUIVI SF6'!G693=Tableau1[Colonne1]),0)))</f>
        <v/>
      </c>
      <c r="I693" s="469" t="str">
        <f>IF(E693="","",VLOOKUP(E693,'Extraction IP'!A$2:B$1661,2,0))</f>
        <v/>
      </c>
      <c r="J693" s="470"/>
      <c r="K693" s="471"/>
      <c r="L693" s="472"/>
    </row>
    <row r="694" spans="1:12" ht="14.45" customHeight="1" x14ac:dyDescent="0.25">
      <c r="A694" s="464"/>
      <c r="B694" s="465"/>
      <c r="C694" s="466"/>
      <c r="D694" s="466"/>
      <c r="E694" s="466"/>
      <c r="F694" s="466"/>
      <c r="G694" s="467"/>
      <c r="H694" s="468" t="str">
        <f t="array" ref="H694">IF(E694="","",INDEX(Tableau1[Equipement],MATCH(1,('TABLEAU SUIVI SF6'!E694=Tableau1[Poste technique])*('TABLEAU SUIVI SF6'!G694=Tableau1[Colonne1]),0)))</f>
        <v/>
      </c>
      <c r="I694" s="469" t="str">
        <f>IF(E694="","",VLOOKUP(E694,'Extraction IP'!A$2:B$1661,2,0))</f>
        <v/>
      </c>
      <c r="J694" s="470"/>
      <c r="K694" s="471"/>
      <c r="L694" s="472"/>
    </row>
    <row r="695" spans="1:12" ht="14.45" customHeight="1" x14ac:dyDescent="0.25">
      <c r="A695" s="464"/>
      <c r="B695" s="465"/>
      <c r="C695" s="466"/>
      <c r="D695" s="466"/>
      <c r="E695" s="466"/>
      <c r="F695" s="466"/>
      <c r="G695" s="467"/>
      <c r="H695" s="468" t="str">
        <f t="array" ref="H695">IF(E695="","",INDEX(Tableau1[Equipement],MATCH(1,('TABLEAU SUIVI SF6'!E695=Tableau1[Poste technique])*('TABLEAU SUIVI SF6'!G695=Tableau1[Colonne1]),0)))</f>
        <v/>
      </c>
      <c r="I695" s="469" t="str">
        <f>IF(E695="","",VLOOKUP(E695,'Extraction IP'!A$2:B$1661,2,0))</f>
        <v/>
      </c>
      <c r="J695" s="470"/>
      <c r="K695" s="471"/>
      <c r="L695" s="472"/>
    </row>
    <row r="696" spans="1:12" ht="14.45" customHeight="1" x14ac:dyDescent="0.25">
      <c r="A696" s="464"/>
      <c r="B696" s="465"/>
      <c r="C696" s="466"/>
      <c r="D696" s="466"/>
      <c r="E696" s="466"/>
      <c r="F696" s="466"/>
      <c r="G696" s="467"/>
      <c r="H696" s="468" t="str">
        <f t="array" ref="H696">IF(E696="","",INDEX(Tableau1[Equipement],MATCH(1,('TABLEAU SUIVI SF6'!E696=Tableau1[Poste technique])*('TABLEAU SUIVI SF6'!G696=Tableau1[Colonne1]),0)))</f>
        <v/>
      </c>
      <c r="I696" s="469" t="str">
        <f>IF(E696="","",VLOOKUP(E696,'Extraction IP'!A$2:B$1661,2,0))</f>
        <v/>
      </c>
      <c r="J696" s="470"/>
      <c r="K696" s="471"/>
      <c r="L696" s="472"/>
    </row>
    <row r="697" spans="1:12" ht="14.45" customHeight="1" x14ac:dyDescent="0.25">
      <c r="A697" s="464"/>
      <c r="B697" s="465"/>
      <c r="C697" s="466"/>
      <c r="D697" s="466"/>
      <c r="E697" s="466"/>
      <c r="F697" s="466"/>
      <c r="G697" s="467"/>
      <c r="H697" s="468" t="str">
        <f t="array" ref="H697">IF(E697="","",INDEX(Tableau1[Equipement],MATCH(1,('TABLEAU SUIVI SF6'!E697=Tableau1[Poste technique])*('TABLEAU SUIVI SF6'!G697=Tableau1[Colonne1]),0)))</f>
        <v/>
      </c>
      <c r="I697" s="469" t="str">
        <f>IF(E697="","",VLOOKUP(E697,'Extraction IP'!A$2:B$1661,2,0))</f>
        <v/>
      </c>
      <c r="J697" s="470"/>
      <c r="K697" s="471"/>
      <c r="L697" s="472"/>
    </row>
    <row r="698" spans="1:12" ht="14.45" customHeight="1" x14ac:dyDescent="0.25">
      <c r="A698" s="464"/>
      <c r="B698" s="465"/>
      <c r="C698" s="466"/>
      <c r="D698" s="466"/>
      <c r="E698" s="466"/>
      <c r="F698" s="466"/>
      <c r="G698" s="467"/>
      <c r="H698" s="468" t="str">
        <f t="array" ref="H698">IF(E698="","",INDEX(Tableau1[Equipement],MATCH(1,('TABLEAU SUIVI SF6'!E698=Tableau1[Poste technique])*('TABLEAU SUIVI SF6'!G698=Tableau1[Colonne1]),0)))</f>
        <v/>
      </c>
      <c r="I698" s="469" t="str">
        <f>IF(E698="","",VLOOKUP(E698,'Extraction IP'!A$2:B$1661,2,0))</f>
        <v/>
      </c>
      <c r="J698" s="470"/>
      <c r="K698" s="471"/>
      <c r="L698" s="472"/>
    </row>
    <row r="699" spans="1:12" ht="14.45" customHeight="1" x14ac:dyDescent="0.25">
      <c r="A699" s="464"/>
      <c r="B699" s="465"/>
      <c r="C699" s="466"/>
      <c r="D699" s="466"/>
      <c r="E699" s="466"/>
      <c r="F699" s="466"/>
      <c r="G699" s="467"/>
      <c r="H699" s="468" t="str">
        <f t="array" ref="H699">IF(E699="","",INDEX(Tableau1[Equipement],MATCH(1,('TABLEAU SUIVI SF6'!E699=Tableau1[Poste technique])*('TABLEAU SUIVI SF6'!G699=Tableau1[Colonne1]),0)))</f>
        <v/>
      </c>
      <c r="I699" s="469" t="str">
        <f>IF(E699="","",VLOOKUP(E699,'Extraction IP'!A$2:B$1661,2,0))</f>
        <v/>
      </c>
      <c r="J699" s="470"/>
      <c r="K699" s="471"/>
      <c r="L699" s="472"/>
    </row>
    <row r="700" spans="1:12" ht="14.45" customHeight="1" x14ac:dyDescent="0.25">
      <c r="A700" s="464"/>
      <c r="B700" s="465"/>
      <c r="C700" s="466"/>
      <c r="D700" s="466"/>
      <c r="E700" s="466"/>
      <c r="F700" s="466"/>
      <c r="G700" s="467"/>
      <c r="H700" s="468" t="str">
        <f t="array" ref="H700">IF(E700="","",INDEX(Tableau1[Equipement],MATCH(1,('TABLEAU SUIVI SF6'!E700=Tableau1[Poste technique])*('TABLEAU SUIVI SF6'!G700=Tableau1[Colonne1]),0)))</f>
        <v/>
      </c>
      <c r="I700" s="469" t="str">
        <f>IF(E700="","",VLOOKUP(E700,'Extraction IP'!A$2:B$1661,2,0))</f>
        <v/>
      </c>
      <c r="J700" s="470"/>
      <c r="K700" s="471"/>
      <c r="L700" s="472"/>
    </row>
    <row r="701" spans="1:12" ht="14.45" customHeight="1" x14ac:dyDescent="0.25">
      <c r="A701" s="464"/>
      <c r="B701" s="465"/>
      <c r="C701" s="466"/>
      <c r="D701" s="466"/>
      <c r="E701" s="466"/>
      <c r="F701" s="466"/>
      <c r="G701" s="467"/>
      <c r="H701" s="468" t="str">
        <f t="array" ref="H701">IF(E701="","",INDEX(Tableau1[Equipement],MATCH(1,('TABLEAU SUIVI SF6'!E701=Tableau1[Poste technique])*('TABLEAU SUIVI SF6'!G701=Tableau1[Colonne1]),0)))</f>
        <v/>
      </c>
      <c r="I701" s="469" t="str">
        <f>IF(E701="","",VLOOKUP(E701,'Extraction IP'!A$2:B$1661,2,0))</f>
        <v/>
      </c>
      <c r="J701" s="470"/>
      <c r="K701" s="471"/>
      <c r="L701" s="472"/>
    </row>
    <row r="702" spans="1:12" ht="14.45" customHeight="1" x14ac:dyDescent="0.25">
      <c r="A702" s="464"/>
      <c r="B702" s="465"/>
      <c r="C702" s="466"/>
      <c r="D702" s="466"/>
      <c r="E702" s="466"/>
      <c r="F702" s="466"/>
      <c r="G702" s="467"/>
      <c r="H702" s="468" t="str">
        <f t="array" ref="H702">IF(E702="","",INDEX(Tableau1[Equipement],MATCH(1,('TABLEAU SUIVI SF6'!E702=Tableau1[Poste technique])*('TABLEAU SUIVI SF6'!G702=Tableau1[Colonne1]),0)))</f>
        <v/>
      </c>
      <c r="I702" s="469" t="str">
        <f>IF(E702="","",VLOOKUP(E702,'Extraction IP'!A$2:B$1661,2,0))</f>
        <v/>
      </c>
      <c r="J702" s="470"/>
      <c r="K702" s="471"/>
      <c r="L702" s="472"/>
    </row>
    <row r="703" spans="1:12" ht="14.45" customHeight="1" x14ac:dyDescent="0.25">
      <c r="A703" s="464"/>
      <c r="B703" s="465"/>
      <c r="C703" s="466"/>
      <c r="D703" s="466"/>
      <c r="E703" s="466"/>
      <c r="F703" s="466"/>
      <c r="G703" s="467"/>
      <c r="H703" s="468" t="str">
        <f t="array" ref="H703">IF(E703="","",INDEX(Tableau1[Equipement],MATCH(1,('TABLEAU SUIVI SF6'!E703=Tableau1[Poste technique])*('TABLEAU SUIVI SF6'!G703=Tableau1[Colonne1]),0)))</f>
        <v/>
      </c>
      <c r="I703" s="469" t="str">
        <f>IF(E703="","",VLOOKUP(E703,'Extraction IP'!A$2:B$1661,2,0))</f>
        <v/>
      </c>
      <c r="J703" s="470"/>
      <c r="K703" s="471"/>
      <c r="L703" s="472"/>
    </row>
    <row r="704" spans="1:12" ht="14.45" customHeight="1" x14ac:dyDescent="0.25">
      <c r="A704" s="464"/>
      <c r="B704" s="465"/>
      <c r="C704" s="466"/>
      <c r="D704" s="466"/>
      <c r="E704" s="466"/>
      <c r="F704" s="466"/>
      <c r="G704" s="467"/>
      <c r="H704" s="468" t="str">
        <f t="array" ref="H704">IF(E704="","",INDEX(Tableau1[Equipement],MATCH(1,('TABLEAU SUIVI SF6'!E704=Tableau1[Poste technique])*('TABLEAU SUIVI SF6'!G704=Tableau1[Colonne1]),0)))</f>
        <v/>
      </c>
      <c r="I704" s="469" t="str">
        <f>IF(E704="","",VLOOKUP(E704,'Extraction IP'!A$2:B$1661,2,0))</f>
        <v/>
      </c>
      <c r="J704" s="470"/>
      <c r="K704" s="471"/>
      <c r="L704" s="472"/>
    </row>
    <row r="705" spans="1:12" ht="14.45" customHeight="1" x14ac:dyDescent="0.25">
      <c r="A705" s="464"/>
      <c r="B705" s="465"/>
      <c r="C705" s="466"/>
      <c r="D705" s="466"/>
      <c r="E705" s="466"/>
      <c r="F705" s="466"/>
      <c r="G705" s="467"/>
      <c r="H705" s="468" t="str">
        <f t="array" ref="H705">IF(E705="","",INDEX(Tableau1[Equipement],MATCH(1,('TABLEAU SUIVI SF6'!E705=Tableau1[Poste technique])*('TABLEAU SUIVI SF6'!G705=Tableau1[Colonne1]),0)))</f>
        <v/>
      </c>
      <c r="I705" s="469" t="str">
        <f>IF(E705="","",VLOOKUP(E705,'Extraction IP'!A$2:B$1661,2,0))</f>
        <v/>
      </c>
      <c r="J705" s="470"/>
      <c r="K705" s="471"/>
      <c r="L705" s="472"/>
    </row>
    <row r="706" spans="1:12" ht="14.45" customHeight="1" x14ac:dyDescent="0.25">
      <c r="A706" s="464"/>
      <c r="B706" s="465"/>
      <c r="C706" s="466"/>
      <c r="D706" s="466"/>
      <c r="E706" s="466"/>
      <c r="F706" s="466"/>
      <c r="G706" s="467"/>
      <c r="H706" s="468" t="str">
        <f t="array" ref="H706">IF(E706="","",INDEX(Tableau1[Equipement],MATCH(1,('TABLEAU SUIVI SF6'!E706=Tableau1[Poste technique])*('TABLEAU SUIVI SF6'!G706=Tableau1[Colonne1]),0)))</f>
        <v/>
      </c>
      <c r="I706" s="469" t="str">
        <f>IF(E706="","",VLOOKUP(E706,'Extraction IP'!A$2:B$1661,2,0))</f>
        <v/>
      </c>
      <c r="J706" s="470"/>
      <c r="K706" s="471"/>
      <c r="L706" s="472"/>
    </row>
    <row r="707" spans="1:12" ht="14.45" customHeight="1" x14ac:dyDescent="0.25">
      <c r="A707" s="464"/>
      <c r="B707" s="465"/>
      <c r="C707" s="466"/>
      <c r="D707" s="466"/>
      <c r="E707" s="466"/>
      <c r="F707" s="466"/>
      <c r="G707" s="467"/>
      <c r="H707" s="468" t="str">
        <f t="array" ref="H707">IF(E707="","",INDEX(Tableau1[Equipement],MATCH(1,('TABLEAU SUIVI SF6'!E707=Tableau1[Poste technique])*('TABLEAU SUIVI SF6'!G707=Tableau1[Colonne1]),0)))</f>
        <v/>
      </c>
      <c r="I707" s="469" t="str">
        <f>IF(E707="","",VLOOKUP(E707,'Extraction IP'!A$2:B$1661,2,0))</f>
        <v/>
      </c>
      <c r="J707" s="470"/>
      <c r="K707" s="471"/>
      <c r="L707" s="472"/>
    </row>
    <row r="708" spans="1:12" ht="14.45" customHeight="1" x14ac:dyDescent="0.25">
      <c r="A708" s="464"/>
      <c r="B708" s="465"/>
      <c r="C708" s="466"/>
      <c r="D708" s="466"/>
      <c r="E708" s="466"/>
      <c r="F708" s="466"/>
      <c r="G708" s="467"/>
      <c r="H708" s="468" t="str">
        <f t="array" ref="H708">IF(E708="","",INDEX(Tableau1[Equipement],MATCH(1,('TABLEAU SUIVI SF6'!E708=Tableau1[Poste technique])*('TABLEAU SUIVI SF6'!G708=Tableau1[Colonne1]),0)))</f>
        <v/>
      </c>
      <c r="I708" s="469" t="str">
        <f>IF(E708="","",VLOOKUP(E708,'Extraction IP'!A$2:B$1661,2,0))</f>
        <v/>
      </c>
      <c r="J708" s="470"/>
      <c r="K708" s="471"/>
      <c r="L708" s="472"/>
    </row>
    <row r="709" spans="1:12" ht="14.45" customHeight="1" x14ac:dyDescent="0.25">
      <c r="A709" s="464"/>
      <c r="B709" s="465"/>
      <c r="C709" s="466"/>
      <c r="D709" s="466"/>
      <c r="E709" s="466"/>
      <c r="F709" s="466"/>
      <c r="G709" s="467"/>
      <c r="H709" s="468" t="str">
        <f t="array" ref="H709">IF(E709="","",INDEX(Tableau1[Equipement],MATCH(1,('TABLEAU SUIVI SF6'!E709=Tableau1[Poste technique])*('TABLEAU SUIVI SF6'!G709=Tableau1[Colonne1]),0)))</f>
        <v/>
      </c>
      <c r="I709" s="469" t="str">
        <f>IF(E709="","",VLOOKUP(E709,'Extraction IP'!A$2:B$1661,2,0))</f>
        <v/>
      </c>
      <c r="J709" s="470"/>
      <c r="K709" s="471"/>
      <c r="L709" s="472"/>
    </row>
    <row r="710" spans="1:12" ht="14.45" customHeight="1" x14ac:dyDescent="0.25">
      <c r="A710" s="464"/>
      <c r="B710" s="465"/>
      <c r="C710" s="466"/>
      <c r="D710" s="466"/>
      <c r="E710" s="466"/>
      <c r="F710" s="466"/>
      <c r="G710" s="467"/>
      <c r="H710" s="468" t="str">
        <f t="array" ref="H710">IF(E710="","",INDEX(Tableau1[Equipement],MATCH(1,('TABLEAU SUIVI SF6'!E710=Tableau1[Poste technique])*('TABLEAU SUIVI SF6'!G710=Tableau1[Colonne1]),0)))</f>
        <v/>
      </c>
      <c r="I710" s="469" t="str">
        <f>IF(E710="","",VLOOKUP(E710,'Extraction IP'!A$2:B$1661,2,0))</f>
        <v/>
      </c>
      <c r="J710" s="470"/>
      <c r="K710" s="471"/>
      <c r="L710" s="472"/>
    </row>
    <row r="711" spans="1:12" ht="14.45" customHeight="1" x14ac:dyDescent="0.25">
      <c r="A711" s="464"/>
      <c r="B711" s="465"/>
      <c r="C711" s="466"/>
      <c r="D711" s="466"/>
      <c r="E711" s="466"/>
      <c r="F711" s="466"/>
      <c r="G711" s="467"/>
      <c r="H711" s="468" t="str">
        <f t="array" ref="H711">IF(E711="","",INDEX(Tableau1[Equipement],MATCH(1,('TABLEAU SUIVI SF6'!E711=Tableau1[Poste technique])*('TABLEAU SUIVI SF6'!G711=Tableau1[Colonne1]),0)))</f>
        <v/>
      </c>
      <c r="I711" s="469" t="str">
        <f>IF(E711="","",VLOOKUP(E711,'Extraction IP'!A$2:B$1661,2,0))</f>
        <v/>
      </c>
      <c r="J711" s="470"/>
      <c r="K711" s="471"/>
      <c r="L711" s="472"/>
    </row>
    <row r="712" spans="1:12" ht="14.45" customHeight="1" x14ac:dyDescent="0.25">
      <c r="A712" s="464"/>
      <c r="B712" s="465"/>
      <c r="C712" s="466"/>
      <c r="D712" s="466"/>
      <c r="E712" s="466"/>
      <c r="F712" s="466"/>
      <c r="G712" s="467"/>
      <c r="H712" s="468" t="str">
        <f t="array" ref="H712">IF(E712="","",INDEX(Tableau1[Equipement],MATCH(1,('TABLEAU SUIVI SF6'!E712=Tableau1[Poste technique])*('TABLEAU SUIVI SF6'!G712=Tableau1[Colonne1]),0)))</f>
        <v/>
      </c>
      <c r="I712" s="469" t="str">
        <f>IF(E712="","",VLOOKUP(E712,'Extraction IP'!A$2:B$1661,2,0))</f>
        <v/>
      </c>
      <c r="J712" s="470"/>
      <c r="K712" s="471"/>
      <c r="L712" s="472"/>
    </row>
    <row r="713" spans="1:12" ht="14.45" customHeight="1" x14ac:dyDescent="0.25">
      <c r="A713" s="464"/>
      <c r="B713" s="465"/>
      <c r="C713" s="466"/>
      <c r="D713" s="466"/>
      <c r="E713" s="466"/>
      <c r="F713" s="466"/>
      <c r="G713" s="467"/>
      <c r="H713" s="468" t="str">
        <f t="array" ref="H713">IF(E713="","",INDEX(Tableau1[Equipement],MATCH(1,('TABLEAU SUIVI SF6'!E713=Tableau1[Poste technique])*('TABLEAU SUIVI SF6'!G713=Tableau1[Colonne1]),0)))</f>
        <v/>
      </c>
      <c r="I713" s="469" t="str">
        <f>IF(E713="","",VLOOKUP(E713,'Extraction IP'!A$2:B$1661,2,0))</f>
        <v/>
      </c>
      <c r="J713" s="470"/>
      <c r="K713" s="471"/>
      <c r="L713" s="472"/>
    </row>
    <row r="714" spans="1:12" ht="14.45" customHeight="1" x14ac:dyDescent="0.25">
      <c r="A714" s="464"/>
      <c r="B714" s="465"/>
      <c r="C714" s="466"/>
      <c r="D714" s="466"/>
      <c r="E714" s="466"/>
      <c r="F714" s="466"/>
      <c r="G714" s="467"/>
      <c r="H714" s="468" t="str">
        <f t="array" ref="H714">IF(E714="","",INDEX(Tableau1[Equipement],MATCH(1,('TABLEAU SUIVI SF6'!E714=Tableau1[Poste technique])*('TABLEAU SUIVI SF6'!G714=Tableau1[Colonne1]),0)))</f>
        <v/>
      </c>
      <c r="I714" s="469" t="str">
        <f>IF(E714="","",VLOOKUP(E714,'Extraction IP'!A$2:B$1661,2,0))</f>
        <v/>
      </c>
      <c r="J714" s="470"/>
      <c r="K714" s="471"/>
      <c r="L714" s="472"/>
    </row>
    <row r="715" spans="1:12" ht="14.45" customHeight="1" x14ac:dyDescent="0.25">
      <c r="A715" s="464"/>
      <c r="B715" s="465"/>
      <c r="C715" s="466"/>
      <c r="D715" s="466"/>
      <c r="E715" s="466"/>
      <c r="F715" s="466"/>
      <c r="G715" s="467"/>
      <c r="H715" s="468" t="str">
        <f t="array" ref="H715">IF(E715="","",INDEX(Tableau1[Equipement],MATCH(1,('TABLEAU SUIVI SF6'!E715=Tableau1[Poste technique])*('TABLEAU SUIVI SF6'!G715=Tableau1[Colonne1]),0)))</f>
        <v/>
      </c>
      <c r="I715" s="469" t="str">
        <f>IF(E715="","",VLOOKUP(E715,'Extraction IP'!A$2:B$1661,2,0))</f>
        <v/>
      </c>
      <c r="J715" s="470"/>
      <c r="K715" s="471"/>
      <c r="L715" s="472"/>
    </row>
    <row r="716" spans="1:12" ht="14.45" customHeight="1" x14ac:dyDescent="0.25">
      <c r="A716" s="464"/>
      <c r="B716" s="465"/>
      <c r="C716" s="466"/>
      <c r="D716" s="466"/>
      <c r="E716" s="466"/>
      <c r="F716" s="466"/>
      <c r="G716" s="467"/>
      <c r="H716" s="468" t="str">
        <f t="array" ref="H716">IF(E716="","",INDEX(Tableau1[Equipement],MATCH(1,('TABLEAU SUIVI SF6'!E716=Tableau1[Poste technique])*('TABLEAU SUIVI SF6'!G716=Tableau1[Colonne1]),0)))</f>
        <v/>
      </c>
      <c r="I716" s="469" t="str">
        <f>IF(E716="","",VLOOKUP(E716,'Extraction IP'!A$2:B$1661,2,0))</f>
        <v/>
      </c>
      <c r="J716" s="470"/>
      <c r="K716" s="471"/>
      <c r="L716" s="472"/>
    </row>
    <row r="717" spans="1:12" ht="14.45" customHeight="1" x14ac:dyDescent="0.25">
      <c r="A717" s="464"/>
      <c r="B717" s="465"/>
      <c r="C717" s="466"/>
      <c r="D717" s="466"/>
      <c r="E717" s="466"/>
      <c r="F717" s="466"/>
      <c r="G717" s="467"/>
      <c r="H717" s="468" t="str">
        <f t="array" ref="H717">IF(E717="","",INDEX(Tableau1[Equipement],MATCH(1,('TABLEAU SUIVI SF6'!E717=Tableau1[Poste technique])*('TABLEAU SUIVI SF6'!G717=Tableau1[Colonne1]),0)))</f>
        <v/>
      </c>
      <c r="I717" s="469" t="str">
        <f>IF(E717="","",VLOOKUP(E717,'Extraction IP'!A$2:B$1661,2,0))</f>
        <v/>
      </c>
      <c r="J717" s="470"/>
      <c r="K717" s="471"/>
      <c r="L717" s="472"/>
    </row>
    <row r="718" spans="1:12" ht="14.45" customHeight="1" x14ac:dyDescent="0.25">
      <c r="A718" s="464"/>
      <c r="B718" s="465"/>
      <c r="C718" s="466"/>
      <c r="D718" s="466"/>
      <c r="E718" s="466"/>
      <c r="F718" s="466"/>
      <c r="G718" s="467"/>
      <c r="H718" s="468" t="str">
        <f t="array" ref="H718">IF(E718="","",INDEX(Tableau1[Equipement],MATCH(1,('TABLEAU SUIVI SF6'!E718=Tableau1[Poste technique])*('TABLEAU SUIVI SF6'!G718=Tableau1[Colonne1]),0)))</f>
        <v/>
      </c>
      <c r="I718" s="469" t="str">
        <f>IF(E718="","",VLOOKUP(E718,'Extraction IP'!A$2:B$1661,2,0))</f>
        <v/>
      </c>
      <c r="J718" s="470"/>
      <c r="K718" s="471"/>
      <c r="L718" s="472"/>
    </row>
    <row r="719" spans="1:12" ht="14.45" customHeight="1" x14ac:dyDescent="0.25">
      <c r="A719" s="464"/>
      <c r="B719" s="465"/>
      <c r="C719" s="466"/>
      <c r="D719" s="466"/>
      <c r="E719" s="466"/>
      <c r="F719" s="466"/>
      <c r="G719" s="467"/>
      <c r="H719" s="468" t="str">
        <f t="array" ref="H719">IF(E719="","",INDEX(Tableau1[Equipement],MATCH(1,('TABLEAU SUIVI SF6'!E719=Tableau1[Poste technique])*('TABLEAU SUIVI SF6'!G719=Tableau1[Colonne1]),0)))</f>
        <v/>
      </c>
      <c r="I719" s="469" t="str">
        <f>IF(E719="","",VLOOKUP(E719,'Extraction IP'!A$2:B$1661,2,0))</f>
        <v/>
      </c>
      <c r="J719" s="470"/>
      <c r="K719" s="471"/>
      <c r="L719" s="472"/>
    </row>
    <row r="720" spans="1:12" ht="14.45" customHeight="1" x14ac:dyDescent="0.25">
      <c r="A720" s="464"/>
      <c r="B720" s="465"/>
      <c r="C720" s="466"/>
      <c r="D720" s="466"/>
      <c r="E720" s="466"/>
      <c r="F720" s="466"/>
      <c r="G720" s="467"/>
      <c r="H720" s="468" t="str">
        <f t="array" ref="H720">IF(E720="","",INDEX(Tableau1[Equipement],MATCH(1,('TABLEAU SUIVI SF6'!E720=Tableau1[Poste technique])*('TABLEAU SUIVI SF6'!G720=Tableau1[Colonne1]),0)))</f>
        <v/>
      </c>
      <c r="I720" s="469" t="str">
        <f>IF(E720="","",VLOOKUP(E720,'Extraction IP'!A$2:B$1661,2,0))</f>
        <v/>
      </c>
      <c r="J720" s="470"/>
      <c r="K720" s="471"/>
      <c r="L720" s="472"/>
    </row>
    <row r="721" spans="1:12" ht="14.45" customHeight="1" x14ac:dyDescent="0.25">
      <c r="A721" s="464"/>
      <c r="B721" s="465"/>
      <c r="C721" s="466"/>
      <c r="D721" s="466"/>
      <c r="E721" s="466"/>
      <c r="F721" s="466"/>
      <c r="G721" s="467"/>
      <c r="H721" s="468" t="str">
        <f t="array" ref="H721">IF(E721="","",INDEX(Tableau1[Equipement],MATCH(1,('TABLEAU SUIVI SF6'!E721=Tableau1[Poste technique])*('TABLEAU SUIVI SF6'!G721=Tableau1[Colonne1]),0)))</f>
        <v/>
      </c>
      <c r="I721" s="469" t="str">
        <f>IF(E721="","",VLOOKUP(E721,'Extraction IP'!A$2:B$1661,2,0))</f>
        <v/>
      </c>
      <c r="J721" s="470"/>
      <c r="K721" s="471"/>
      <c r="L721" s="472"/>
    </row>
    <row r="722" spans="1:12" ht="14.45" customHeight="1" x14ac:dyDescent="0.25">
      <c r="A722" s="464"/>
      <c r="B722" s="465"/>
      <c r="C722" s="466"/>
      <c r="D722" s="466"/>
      <c r="E722" s="466"/>
      <c r="F722" s="466"/>
      <c r="G722" s="467"/>
      <c r="H722" s="468" t="str">
        <f t="array" ref="H722">IF(E722="","",INDEX(Tableau1[Equipement],MATCH(1,('TABLEAU SUIVI SF6'!E722=Tableau1[Poste technique])*('TABLEAU SUIVI SF6'!G722=Tableau1[Colonne1]),0)))</f>
        <v/>
      </c>
      <c r="I722" s="469" t="str">
        <f>IF(E722="","",VLOOKUP(E722,'Extraction IP'!A$2:B$1661,2,0))</f>
        <v/>
      </c>
      <c r="J722" s="470"/>
      <c r="K722" s="471"/>
      <c r="L722" s="472"/>
    </row>
    <row r="723" spans="1:12" ht="14.45" customHeight="1" x14ac:dyDescent="0.25">
      <c r="A723" s="464"/>
      <c r="B723" s="465"/>
      <c r="C723" s="466"/>
      <c r="D723" s="466"/>
      <c r="E723" s="466"/>
      <c r="F723" s="466"/>
      <c r="G723" s="467"/>
      <c r="H723" s="468" t="str">
        <f t="array" ref="H723">IF(E723="","",INDEX(Tableau1[Equipement],MATCH(1,('TABLEAU SUIVI SF6'!E723=Tableau1[Poste technique])*('TABLEAU SUIVI SF6'!G723=Tableau1[Colonne1]),0)))</f>
        <v/>
      </c>
      <c r="I723" s="469" t="str">
        <f>IF(E723="","",VLOOKUP(E723,'Extraction IP'!A$2:B$1661,2,0))</f>
        <v/>
      </c>
      <c r="J723" s="470"/>
      <c r="K723" s="471"/>
      <c r="L723" s="472"/>
    </row>
    <row r="724" spans="1:12" ht="14.45" customHeight="1" x14ac:dyDescent="0.25">
      <c r="A724" s="464"/>
      <c r="B724" s="465"/>
      <c r="C724" s="466"/>
      <c r="D724" s="466"/>
      <c r="E724" s="466"/>
      <c r="F724" s="466"/>
      <c r="G724" s="467"/>
      <c r="H724" s="468" t="str">
        <f t="array" ref="H724">IF(E724="","",INDEX(Tableau1[Equipement],MATCH(1,('TABLEAU SUIVI SF6'!E724=Tableau1[Poste technique])*('TABLEAU SUIVI SF6'!G724=Tableau1[Colonne1]),0)))</f>
        <v/>
      </c>
      <c r="I724" s="469" t="str">
        <f>IF(E724="","",VLOOKUP(E724,'Extraction IP'!A$2:B$1661,2,0))</f>
        <v/>
      </c>
      <c r="J724" s="470"/>
      <c r="K724" s="471"/>
      <c r="L724" s="472"/>
    </row>
    <row r="725" spans="1:12" ht="14.45" customHeight="1" x14ac:dyDescent="0.25">
      <c r="A725" s="464"/>
      <c r="B725" s="465"/>
      <c r="C725" s="466"/>
      <c r="D725" s="466"/>
      <c r="E725" s="466"/>
      <c r="F725" s="466"/>
      <c r="G725" s="467"/>
      <c r="H725" s="468" t="str">
        <f t="array" ref="H725">IF(E725="","",INDEX(Tableau1[Equipement],MATCH(1,('TABLEAU SUIVI SF6'!E725=Tableau1[Poste technique])*('TABLEAU SUIVI SF6'!G725=Tableau1[Colonne1]),0)))</f>
        <v/>
      </c>
      <c r="I725" s="469" t="str">
        <f>IF(E725="","",VLOOKUP(E725,'Extraction IP'!A$2:B$1661,2,0))</f>
        <v/>
      </c>
      <c r="J725" s="470"/>
      <c r="K725" s="471"/>
      <c r="L725" s="472"/>
    </row>
    <row r="726" spans="1:12" ht="14.45" customHeight="1" x14ac:dyDescent="0.25">
      <c r="A726" s="464"/>
      <c r="B726" s="465"/>
      <c r="C726" s="466"/>
      <c r="D726" s="466"/>
      <c r="E726" s="466"/>
      <c r="F726" s="466"/>
      <c r="G726" s="467"/>
      <c r="H726" s="468" t="str">
        <f t="array" ref="H726">IF(E726="","",INDEX(Tableau1[Equipement],MATCH(1,('TABLEAU SUIVI SF6'!E726=Tableau1[Poste technique])*('TABLEAU SUIVI SF6'!G726=Tableau1[Colonne1]),0)))</f>
        <v/>
      </c>
      <c r="I726" s="469" t="str">
        <f>IF(E726="","",VLOOKUP(E726,'Extraction IP'!A$2:B$1661,2,0))</f>
        <v/>
      </c>
      <c r="J726" s="470"/>
      <c r="K726" s="471"/>
      <c r="L726" s="472"/>
    </row>
    <row r="727" spans="1:12" ht="14.45" customHeight="1" x14ac:dyDescent="0.25">
      <c r="A727" s="464"/>
      <c r="B727" s="465"/>
      <c r="C727" s="466"/>
      <c r="D727" s="466"/>
      <c r="E727" s="466"/>
      <c r="F727" s="466"/>
      <c r="G727" s="467"/>
      <c r="H727" s="468" t="str">
        <f t="array" ref="H727">IF(E727="","",INDEX(Tableau1[Equipement],MATCH(1,('TABLEAU SUIVI SF6'!E727=Tableau1[Poste technique])*('TABLEAU SUIVI SF6'!G727=Tableau1[Colonne1]),0)))</f>
        <v/>
      </c>
      <c r="I727" s="469" t="str">
        <f>IF(E727="","",VLOOKUP(E727,'Extraction IP'!A$2:B$1661,2,0))</f>
        <v/>
      </c>
      <c r="J727" s="470"/>
      <c r="K727" s="471"/>
      <c r="L727" s="472"/>
    </row>
    <row r="728" spans="1:12" ht="14.45" customHeight="1" x14ac:dyDescent="0.25">
      <c r="A728" s="464"/>
      <c r="B728" s="465"/>
      <c r="C728" s="466"/>
      <c r="D728" s="466"/>
      <c r="E728" s="466"/>
      <c r="F728" s="466"/>
      <c r="G728" s="467"/>
      <c r="H728" s="468" t="str">
        <f t="array" ref="H728">IF(E728="","",INDEX(Tableau1[Equipement],MATCH(1,('TABLEAU SUIVI SF6'!E728=Tableau1[Poste technique])*('TABLEAU SUIVI SF6'!G728=Tableau1[Colonne1]),0)))</f>
        <v/>
      </c>
      <c r="I728" s="469" t="str">
        <f>IF(E728="","",VLOOKUP(E728,'Extraction IP'!A$2:B$1661,2,0))</f>
        <v/>
      </c>
      <c r="J728" s="470"/>
      <c r="K728" s="471"/>
      <c r="L728" s="472"/>
    </row>
    <row r="729" spans="1:12" ht="14.45" customHeight="1" x14ac:dyDescent="0.25">
      <c r="A729" s="464"/>
      <c r="B729" s="465"/>
      <c r="C729" s="466"/>
      <c r="D729" s="466"/>
      <c r="E729" s="466"/>
      <c r="F729" s="466"/>
      <c r="G729" s="467"/>
      <c r="H729" s="468" t="str">
        <f t="array" ref="H729">IF(E729="","",INDEX(Tableau1[Equipement],MATCH(1,('TABLEAU SUIVI SF6'!E729=Tableau1[Poste technique])*('TABLEAU SUIVI SF6'!G729=Tableau1[Colonne1]),0)))</f>
        <v/>
      </c>
      <c r="I729" s="469" t="str">
        <f>IF(E729="","",VLOOKUP(E729,'Extraction IP'!A$2:B$1661,2,0))</f>
        <v/>
      </c>
      <c r="J729" s="470"/>
      <c r="K729" s="471"/>
      <c r="L729" s="472"/>
    </row>
    <row r="730" spans="1:12" ht="14.45" customHeight="1" x14ac:dyDescent="0.25">
      <c r="A730" s="464"/>
      <c r="B730" s="465"/>
      <c r="C730" s="466"/>
      <c r="D730" s="466"/>
      <c r="E730" s="466"/>
      <c r="F730" s="466"/>
      <c r="G730" s="467"/>
      <c r="H730" s="468" t="str">
        <f t="array" ref="H730">IF(E730="","",INDEX(Tableau1[Equipement],MATCH(1,('TABLEAU SUIVI SF6'!E730=Tableau1[Poste technique])*('TABLEAU SUIVI SF6'!G730=Tableau1[Colonne1]),0)))</f>
        <v/>
      </c>
      <c r="I730" s="469" t="str">
        <f>IF(E730="","",VLOOKUP(E730,'Extraction IP'!A$2:B$1661,2,0))</f>
        <v/>
      </c>
      <c r="J730" s="470"/>
      <c r="K730" s="471"/>
      <c r="L730" s="472"/>
    </row>
    <row r="731" spans="1:12" ht="14.45" customHeight="1" x14ac:dyDescent="0.25">
      <c r="A731" s="464"/>
      <c r="B731" s="465"/>
      <c r="C731" s="466"/>
      <c r="D731" s="466"/>
      <c r="E731" s="466"/>
      <c r="F731" s="466"/>
      <c r="G731" s="467"/>
      <c r="H731" s="468" t="str">
        <f t="array" ref="H731">IF(E731="","",INDEX(Tableau1[Equipement],MATCH(1,('TABLEAU SUIVI SF6'!E731=Tableau1[Poste technique])*('TABLEAU SUIVI SF6'!G731=Tableau1[Colonne1]),0)))</f>
        <v/>
      </c>
      <c r="I731" s="469" t="str">
        <f>IF(E731="","",VLOOKUP(E731,'Extraction IP'!A$2:B$1661,2,0))</f>
        <v/>
      </c>
      <c r="J731" s="470"/>
      <c r="K731" s="471"/>
      <c r="L731" s="472"/>
    </row>
    <row r="732" spans="1:12" ht="14.45" customHeight="1" x14ac:dyDescent="0.25">
      <c r="A732" s="464"/>
      <c r="B732" s="465"/>
      <c r="C732" s="466"/>
      <c r="D732" s="466"/>
      <c r="E732" s="466"/>
      <c r="F732" s="466"/>
      <c r="G732" s="467"/>
      <c r="H732" s="468" t="str">
        <f t="array" ref="H732">IF(E732="","",INDEX(Tableau1[Equipement],MATCH(1,('TABLEAU SUIVI SF6'!E732=Tableau1[Poste technique])*('TABLEAU SUIVI SF6'!G732=Tableau1[Colonne1]),0)))</f>
        <v/>
      </c>
      <c r="I732" s="469" t="str">
        <f>IF(E732="","",VLOOKUP(E732,'Extraction IP'!A$2:B$1661,2,0))</f>
        <v/>
      </c>
      <c r="J732" s="470"/>
      <c r="K732" s="471"/>
      <c r="L732" s="472"/>
    </row>
    <row r="733" spans="1:12" ht="14.45" customHeight="1" x14ac:dyDescent="0.25">
      <c r="A733" s="464"/>
      <c r="B733" s="465"/>
      <c r="C733" s="466"/>
      <c r="D733" s="466"/>
      <c r="E733" s="466"/>
      <c r="F733" s="466"/>
      <c r="G733" s="467"/>
      <c r="H733" s="468" t="str">
        <f t="array" ref="H733">IF(E733="","",INDEX(Tableau1[Equipement],MATCH(1,('TABLEAU SUIVI SF6'!E733=Tableau1[Poste technique])*('TABLEAU SUIVI SF6'!G733=Tableau1[Colonne1]),0)))</f>
        <v/>
      </c>
      <c r="I733" s="469" t="str">
        <f>IF(E733="","",VLOOKUP(E733,'Extraction IP'!A$2:B$1661,2,0))</f>
        <v/>
      </c>
      <c r="J733" s="470"/>
      <c r="K733" s="471"/>
      <c r="L733" s="472"/>
    </row>
    <row r="734" spans="1:12" ht="14.45" customHeight="1" x14ac:dyDescent="0.25">
      <c r="A734" s="464"/>
      <c r="B734" s="465"/>
      <c r="C734" s="466"/>
      <c r="D734" s="466"/>
      <c r="E734" s="466"/>
      <c r="F734" s="466"/>
      <c r="G734" s="467"/>
      <c r="H734" s="468" t="str">
        <f t="array" ref="H734">IF(E734="","",INDEX(Tableau1[Equipement],MATCH(1,('TABLEAU SUIVI SF6'!E734=Tableau1[Poste technique])*('TABLEAU SUIVI SF6'!G734=Tableau1[Colonne1]),0)))</f>
        <v/>
      </c>
      <c r="I734" s="469" t="str">
        <f>IF(E734="","",VLOOKUP(E734,'Extraction IP'!A$2:B$1661,2,0))</f>
        <v/>
      </c>
      <c r="J734" s="470"/>
      <c r="K734" s="471"/>
      <c r="L734" s="472"/>
    </row>
    <row r="735" spans="1:12" ht="14.45" customHeight="1" x14ac:dyDescent="0.25">
      <c r="A735" s="464"/>
      <c r="B735" s="465"/>
      <c r="C735" s="466"/>
      <c r="D735" s="466"/>
      <c r="E735" s="466"/>
      <c r="F735" s="466"/>
      <c r="G735" s="467"/>
      <c r="H735" s="468" t="str">
        <f t="array" ref="H735">IF(E735="","",INDEX(Tableau1[Equipement],MATCH(1,('TABLEAU SUIVI SF6'!E735=Tableau1[Poste technique])*('TABLEAU SUIVI SF6'!G735=Tableau1[Colonne1]),0)))</f>
        <v/>
      </c>
      <c r="I735" s="469" t="str">
        <f>IF(E735="","",VLOOKUP(E735,'Extraction IP'!A$2:B$1661,2,0))</f>
        <v/>
      </c>
      <c r="J735" s="470"/>
      <c r="K735" s="471"/>
      <c r="L735" s="472"/>
    </row>
    <row r="736" spans="1:12" ht="14.45" customHeight="1" x14ac:dyDescent="0.25">
      <c r="A736" s="464"/>
      <c r="B736" s="465"/>
      <c r="C736" s="466"/>
      <c r="D736" s="466"/>
      <c r="E736" s="466"/>
      <c r="F736" s="466"/>
      <c r="G736" s="467"/>
      <c r="H736" s="468" t="str">
        <f t="array" ref="H736">IF(E736="","",INDEX(Tableau1[Equipement],MATCH(1,('TABLEAU SUIVI SF6'!E736=Tableau1[Poste technique])*('TABLEAU SUIVI SF6'!G736=Tableau1[Colonne1]),0)))</f>
        <v/>
      </c>
      <c r="I736" s="469" t="str">
        <f>IF(E736="","",VLOOKUP(E736,'Extraction IP'!A$2:B$1661,2,0))</f>
        <v/>
      </c>
      <c r="J736" s="470"/>
      <c r="K736" s="471"/>
      <c r="L736" s="472"/>
    </row>
    <row r="737" spans="1:12" ht="14.45" customHeight="1" x14ac:dyDescent="0.25">
      <c r="A737" s="464"/>
      <c r="B737" s="465"/>
      <c r="C737" s="466"/>
      <c r="D737" s="466"/>
      <c r="E737" s="466"/>
      <c r="F737" s="466"/>
      <c r="G737" s="467"/>
      <c r="H737" s="468" t="str">
        <f t="array" ref="H737">IF(E737="","",INDEX(Tableau1[Equipement],MATCH(1,('TABLEAU SUIVI SF6'!E737=Tableau1[Poste technique])*('TABLEAU SUIVI SF6'!G737=Tableau1[Colonne1]),0)))</f>
        <v/>
      </c>
      <c r="I737" s="469" t="str">
        <f>IF(E737="","",VLOOKUP(E737,'Extraction IP'!A$2:B$1661,2,0))</f>
        <v/>
      </c>
      <c r="J737" s="470"/>
      <c r="K737" s="471"/>
      <c r="L737" s="472"/>
    </row>
    <row r="738" spans="1:12" ht="14.45" customHeight="1" x14ac:dyDescent="0.25">
      <c r="A738" s="464"/>
      <c r="B738" s="465"/>
      <c r="C738" s="466"/>
      <c r="D738" s="466"/>
      <c r="E738" s="466"/>
      <c r="F738" s="466"/>
      <c r="G738" s="467"/>
      <c r="H738" s="468" t="str">
        <f t="array" ref="H738">IF(E738="","",INDEX(Tableau1[Equipement],MATCH(1,('TABLEAU SUIVI SF6'!E738=Tableau1[Poste technique])*('TABLEAU SUIVI SF6'!G738=Tableau1[Colonne1]),0)))</f>
        <v/>
      </c>
      <c r="I738" s="469" t="str">
        <f>IF(E738="","",VLOOKUP(E738,'Extraction IP'!A$2:B$1661,2,0))</f>
        <v/>
      </c>
      <c r="J738" s="470"/>
      <c r="K738" s="471"/>
      <c r="L738" s="472"/>
    </row>
    <row r="739" spans="1:12" ht="14.45" customHeight="1" x14ac:dyDescent="0.25">
      <c r="A739" s="464"/>
      <c r="B739" s="465"/>
      <c r="C739" s="466"/>
      <c r="D739" s="466"/>
      <c r="E739" s="466"/>
      <c r="F739" s="466"/>
      <c r="G739" s="467"/>
      <c r="H739" s="468" t="str">
        <f t="array" ref="H739">IF(E739="","",INDEX(Tableau1[Equipement],MATCH(1,('TABLEAU SUIVI SF6'!E739=Tableau1[Poste technique])*('TABLEAU SUIVI SF6'!G739=Tableau1[Colonne1]),0)))</f>
        <v/>
      </c>
      <c r="I739" s="469" t="str">
        <f>IF(E739="","",VLOOKUP(E739,'Extraction IP'!A$2:B$1661,2,0))</f>
        <v/>
      </c>
      <c r="J739" s="470"/>
      <c r="K739" s="471"/>
      <c r="L739" s="472"/>
    </row>
    <row r="740" spans="1:12" ht="14.45" customHeight="1" x14ac:dyDescent="0.25">
      <c r="A740" s="464"/>
      <c r="B740" s="465"/>
      <c r="C740" s="466"/>
      <c r="D740" s="466"/>
      <c r="E740" s="466"/>
      <c r="F740" s="466"/>
      <c r="G740" s="467"/>
      <c r="H740" s="468" t="str">
        <f t="array" ref="H740">IF(E740="","",INDEX(Tableau1[Equipement],MATCH(1,('TABLEAU SUIVI SF6'!E740=Tableau1[Poste technique])*('TABLEAU SUIVI SF6'!G740=Tableau1[Colonne1]),0)))</f>
        <v/>
      </c>
      <c r="I740" s="469" t="str">
        <f>IF(E740="","",VLOOKUP(E740,'Extraction IP'!A$2:B$1661,2,0))</f>
        <v/>
      </c>
      <c r="J740" s="470"/>
      <c r="K740" s="471"/>
      <c r="L740" s="472"/>
    </row>
    <row r="741" spans="1:12" ht="14.45" customHeight="1" x14ac:dyDescent="0.25">
      <c r="A741" s="464"/>
      <c r="B741" s="465"/>
      <c r="C741" s="466"/>
      <c r="D741" s="466"/>
      <c r="E741" s="466"/>
      <c r="F741" s="466"/>
      <c r="G741" s="467"/>
      <c r="H741" s="468" t="str">
        <f t="array" ref="H741">IF(E741="","",INDEX(Tableau1[Equipement],MATCH(1,('TABLEAU SUIVI SF6'!E741=Tableau1[Poste technique])*('TABLEAU SUIVI SF6'!G741=Tableau1[Colonne1]),0)))</f>
        <v/>
      </c>
      <c r="I741" s="469" t="str">
        <f>IF(E741="","",VLOOKUP(E741,'Extraction IP'!A$2:B$1661,2,0))</f>
        <v/>
      </c>
      <c r="J741" s="470"/>
      <c r="K741" s="471"/>
      <c r="L741" s="472"/>
    </row>
    <row r="742" spans="1:12" ht="14.45" customHeight="1" x14ac:dyDescent="0.25">
      <c r="A742" s="464"/>
      <c r="B742" s="465"/>
      <c r="C742" s="466"/>
      <c r="D742" s="466"/>
      <c r="E742" s="466"/>
      <c r="F742" s="466"/>
      <c r="G742" s="467"/>
      <c r="H742" s="468" t="str">
        <f t="array" ref="H742">IF(E742="","",INDEX(Tableau1[Equipement],MATCH(1,('TABLEAU SUIVI SF6'!E742=Tableau1[Poste technique])*('TABLEAU SUIVI SF6'!G742=Tableau1[Colonne1]),0)))</f>
        <v/>
      </c>
      <c r="I742" s="469" t="str">
        <f>IF(E742="","",VLOOKUP(E742,'Extraction IP'!A$2:B$1661,2,0))</f>
        <v/>
      </c>
      <c r="J742" s="470"/>
      <c r="K742" s="471"/>
      <c r="L742" s="472"/>
    </row>
    <row r="743" spans="1:12" ht="14.45" customHeight="1" x14ac:dyDescent="0.25">
      <c r="A743" s="464"/>
      <c r="B743" s="465"/>
      <c r="C743" s="466"/>
      <c r="D743" s="466"/>
      <c r="E743" s="466"/>
      <c r="F743" s="466"/>
      <c r="G743" s="467"/>
      <c r="H743" s="468" t="str">
        <f t="array" ref="H743">IF(E743="","",INDEX(Tableau1[Equipement],MATCH(1,('TABLEAU SUIVI SF6'!E743=Tableau1[Poste technique])*('TABLEAU SUIVI SF6'!G743=Tableau1[Colonne1]),0)))</f>
        <v/>
      </c>
      <c r="I743" s="469" t="str">
        <f>IF(E743="","",VLOOKUP(E743,'Extraction IP'!A$2:B$1661,2,0))</f>
        <v/>
      </c>
      <c r="J743" s="470"/>
      <c r="K743" s="471"/>
      <c r="L743" s="472"/>
    </row>
    <row r="744" spans="1:12" ht="14.45" customHeight="1" x14ac:dyDescent="0.25">
      <c r="A744" s="464"/>
      <c r="B744" s="465"/>
      <c r="C744" s="466"/>
      <c r="D744" s="466"/>
      <c r="E744" s="466"/>
      <c r="F744" s="466"/>
      <c r="G744" s="467"/>
      <c r="H744" s="468" t="str">
        <f t="array" ref="H744">IF(E744="","",INDEX(Tableau1[Equipement],MATCH(1,('TABLEAU SUIVI SF6'!E744=Tableau1[Poste technique])*('TABLEAU SUIVI SF6'!G744=Tableau1[Colonne1]),0)))</f>
        <v/>
      </c>
      <c r="I744" s="469" t="str">
        <f>IF(E744="","",VLOOKUP(E744,'Extraction IP'!A$2:B$1661,2,0))</f>
        <v/>
      </c>
      <c r="J744" s="470"/>
      <c r="K744" s="471"/>
      <c r="L744" s="472"/>
    </row>
    <row r="745" spans="1:12" ht="14.45" customHeight="1" x14ac:dyDescent="0.25">
      <c r="A745" s="464"/>
      <c r="B745" s="465"/>
      <c r="C745" s="466"/>
      <c r="D745" s="466"/>
      <c r="E745" s="466"/>
      <c r="F745" s="466"/>
      <c r="G745" s="467"/>
      <c r="H745" s="468" t="str">
        <f t="array" ref="H745">IF(E745="","",INDEX(Tableau1[Equipement],MATCH(1,('TABLEAU SUIVI SF6'!E745=Tableau1[Poste technique])*('TABLEAU SUIVI SF6'!G745=Tableau1[Colonne1]),0)))</f>
        <v/>
      </c>
      <c r="I745" s="469" t="str">
        <f>IF(E745="","",VLOOKUP(E745,'Extraction IP'!A$2:B$1661,2,0))</f>
        <v/>
      </c>
      <c r="J745" s="470"/>
      <c r="K745" s="471"/>
      <c r="L745" s="472"/>
    </row>
    <row r="746" spans="1:12" ht="14.45" customHeight="1" x14ac:dyDescent="0.25">
      <c r="A746" s="464"/>
      <c r="B746" s="465"/>
      <c r="C746" s="466"/>
      <c r="D746" s="466"/>
      <c r="E746" s="466"/>
      <c r="F746" s="466"/>
      <c r="G746" s="467"/>
      <c r="H746" s="468" t="str">
        <f t="array" ref="H746">IF(E746="","",INDEX(Tableau1[Equipement],MATCH(1,('TABLEAU SUIVI SF6'!E746=Tableau1[Poste technique])*('TABLEAU SUIVI SF6'!G746=Tableau1[Colonne1]),0)))</f>
        <v/>
      </c>
      <c r="I746" s="469" t="str">
        <f>IF(E746="","",VLOOKUP(E746,'Extraction IP'!A$2:B$1661,2,0))</f>
        <v/>
      </c>
      <c r="J746" s="470"/>
      <c r="K746" s="471"/>
      <c r="L746" s="472"/>
    </row>
    <row r="747" spans="1:12" ht="14.45" customHeight="1" x14ac:dyDescent="0.25">
      <c r="A747" s="464"/>
      <c r="B747" s="465"/>
      <c r="C747" s="466"/>
      <c r="D747" s="466"/>
      <c r="E747" s="466"/>
      <c r="F747" s="466"/>
      <c r="G747" s="467"/>
      <c r="H747" s="468" t="str">
        <f t="array" ref="H747">IF(E747="","",INDEX(Tableau1[Equipement],MATCH(1,('TABLEAU SUIVI SF6'!E747=Tableau1[Poste technique])*('TABLEAU SUIVI SF6'!G747=Tableau1[Colonne1]),0)))</f>
        <v/>
      </c>
      <c r="I747" s="469" t="str">
        <f>IF(E747="","",VLOOKUP(E747,'Extraction IP'!A$2:B$1661,2,0))</f>
        <v/>
      </c>
      <c r="J747" s="470"/>
      <c r="K747" s="471"/>
      <c r="L747" s="472"/>
    </row>
    <row r="748" spans="1:12" ht="14.45" customHeight="1" x14ac:dyDescent="0.25">
      <c r="A748" s="464"/>
      <c r="B748" s="465"/>
      <c r="C748" s="466"/>
      <c r="D748" s="466"/>
      <c r="E748" s="466"/>
      <c r="F748" s="466"/>
      <c r="G748" s="467"/>
      <c r="H748" s="468" t="str">
        <f t="array" ref="H748">IF(E748="","",INDEX(Tableau1[Equipement],MATCH(1,('TABLEAU SUIVI SF6'!E748=Tableau1[Poste technique])*('TABLEAU SUIVI SF6'!G748=Tableau1[Colonne1]),0)))</f>
        <v/>
      </c>
      <c r="I748" s="469" t="str">
        <f>IF(E748="","",VLOOKUP(E748,'Extraction IP'!A$2:B$1661,2,0))</f>
        <v/>
      </c>
      <c r="J748" s="470"/>
      <c r="K748" s="471"/>
      <c r="L748" s="472"/>
    </row>
    <row r="749" spans="1:12" ht="14.45" customHeight="1" x14ac:dyDescent="0.25">
      <c r="A749" s="464"/>
      <c r="B749" s="465"/>
      <c r="C749" s="466"/>
      <c r="D749" s="466"/>
      <c r="E749" s="466"/>
      <c r="F749" s="466"/>
      <c r="G749" s="467"/>
      <c r="H749" s="468" t="str">
        <f t="array" ref="H749">IF(E749="","",INDEX(Tableau1[Equipement],MATCH(1,('TABLEAU SUIVI SF6'!E749=Tableau1[Poste technique])*('TABLEAU SUIVI SF6'!G749=Tableau1[Colonne1]),0)))</f>
        <v/>
      </c>
      <c r="I749" s="469" t="str">
        <f>IF(E749="","",VLOOKUP(E749,'Extraction IP'!A$2:B$1661,2,0))</f>
        <v/>
      </c>
      <c r="J749" s="470"/>
      <c r="K749" s="471"/>
      <c r="L749" s="472"/>
    </row>
    <row r="750" spans="1:12" ht="14.45" customHeight="1" x14ac:dyDescent="0.25">
      <c r="A750" s="464"/>
      <c r="B750" s="465"/>
      <c r="C750" s="466"/>
      <c r="D750" s="466"/>
      <c r="E750" s="466"/>
      <c r="F750" s="466"/>
      <c r="G750" s="467"/>
      <c r="H750" s="468" t="str">
        <f t="array" ref="H750">IF(E750="","",INDEX(Tableau1[Equipement],MATCH(1,('TABLEAU SUIVI SF6'!E750=Tableau1[Poste technique])*('TABLEAU SUIVI SF6'!G750=Tableau1[Colonne1]),0)))</f>
        <v/>
      </c>
      <c r="I750" s="469" t="str">
        <f>IF(E750="","",VLOOKUP(E750,'Extraction IP'!A$2:B$1661,2,0))</f>
        <v/>
      </c>
      <c r="J750" s="470"/>
      <c r="K750" s="471"/>
      <c r="L750" s="472"/>
    </row>
    <row r="751" spans="1:12" ht="14.45" customHeight="1" x14ac:dyDescent="0.25">
      <c r="A751" s="464"/>
      <c r="B751" s="465"/>
      <c r="C751" s="466"/>
      <c r="D751" s="466"/>
      <c r="E751" s="466"/>
      <c r="F751" s="466"/>
      <c r="G751" s="467"/>
      <c r="H751" s="468" t="str">
        <f t="array" ref="H751">IF(E751="","",INDEX(Tableau1[Equipement],MATCH(1,('TABLEAU SUIVI SF6'!E751=Tableau1[Poste technique])*('TABLEAU SUIVI SF6'!G751=Tableau1[Colonne1]),0)))</f>
        <v/>
      </c>
      <c r="I751" s="469" t="str">
        <f>IF(E751="","",VLOOKUP(E751,'Extraction IP'!A$2:B$1661,2,0))</f>
        <v/>
      </c>
      <c r="J751" s="470"/>
      <c r="K751" s="471"/>
      <c r="L751" s="472"/>
    </row>
    <row r="752" spans="1:12" ht="14.45" customHeight="1" x14ac:dyDescent="0.25">
      <c r="A752" s="464"/>
      <c r="B752" s="465"/>
      <c r="C752" s="466"/>
      <c r="D752" s="466"/>
      <c r="E752" s="466"/>
      <c r="F752" s="466"/>
      <c r="G752" s="467"/>
      <c r="H752" s="468" t="str">
        <f t="array" ref="H752">IF(E752="","",INDEX(Tableau1[Equipement],MATCH(1,('TABLEAU SUIVI SF6'!E752=Tableau1[Poste technique])*('TABLEAU SUIVI SF6'!G752=Tableau1[Colonne1]),0)))</f>
        <v/>
      </c>
      <c r="I752" s="469" t="str">
        <f>IF(E752="","",VLOOKUP(E752,'Extraction IP'!A$2:B$1661,2,0))</f>
        <v/>
      </c>
      <c r="J752" s="470"/>
      <c r="K752" s="471"/>
      <c r="L752" s="472"/>
    </row>
    <row r="753" spans="1:12" ht="14.45" customHeight="1" x14ac:dyDescent="0.25">
      <c r="A753" s="464"/>
      <c r="B753" s="465"/>
      <c r="C753" s="466"/>
      <c r="D753" s="466"/>
      <c r="E753" s="466"/>
      <c r="F753" s="466"/>
      <c r="G753" s="467"/>
      <c r="H753" s="468" t="str">
        <f t="array" ref="H753">IF(E753="","",INDEX(Tableau1[Equipement],MATCH(1,('TABLEAU SUIVI SF6'!E753=Tableau1[Poste technique])*('TABLEAU SUIVI SF6'!G753=Tableau1[Colonne1]),0)))</f>
        <v/>
      </c>
      <c r="I753" s="469" t="str">
        <f>IF(E753="","",VLOOKUP(E753,'Extraction IP'!A$2:B$1661,2,0))</f>
        <v/>
      </c>
      <c r="J753" s="470"/>
      <c r="K753" s="471"/>
      <c r="L753" s="472"/>
    </row>
    <row r="754" spans="1:12" ht="14.45" customHeight="1" x14ac:dyDescent="0.25">
      <c r="A754" s="464"/>
      <c r="B754" s="465"/>
      <c r="C754" s="466"/>
      <c r="D754" s="466"/>
      <c r="E754" s="466"/>
      <c r="F754" s="466"/>
      <c r="G754" s="467"/>
      <c r="H754" s="468" t="str">
        <f t="array" ref="H754">IF(E754="","",INDEX(Tableau1[Equipement],MATCH(1,('TABLEAU SUIVI SF6'!E754=Tableau1[Poste technique])*('TABLEAU SUIVI SF6'!G754=Tableau1[Colonne1]),0)))</f>
        <v/>
      </c>
      <c r="I754" s="469" t="str">
        <f>IF(E754="","",VLOOKUP(E754,'Extraction IP'!A$2:B$1661,2,0))</f>
        <v/>
      </c>
      <c r="J754" s="470"/>
      <c r="K754" s="471"/>
      <c r="L754" s="472"/>
    </row>
    <row r="755" spans="1:12" ht="14.45" customHeight="1" x14ac:dyDescent="0.25">
      <c r="A755" s="464"/>
      <c r="B755" s="465"/>
      <c r="C755" s="466"/>
      <c r="D755" s="466"/>
      <c r="E755" s="466"/>
      <c r="F755" s="466"/>
      <c r="G755" s="467"/>
      <c r="H755" s="468" t="str">
        <f t="array" ref="H755">IF(E755="","",INDEX(Tableau1[Equipement],MATCH(1,('TABLEAU SUIVI SF6'!E755=Tableau1[Poste technique])*('TABLEAU SUIVI SF6'!G755=Tableau1[Colonne1]),0)))</f>
        <v/>
      </c>
      <c r="I755" s="469" t="str">
        <f>IF(E755="","",VLOOKUP(E755,'Extraction IP'!A$2:B$1661,2,0))</f>
        <v/>
      </c>
      <c r="J755" s="470"/>
      <c r="K755" s="471"/>
      <c r="L755" s="472"/>
    </row>
    <row r="756" spans="1:12" ht="14.45" customHeight="1" x14ac:dyDescent="0.25">
      <c r="A756" s="464"/>
      <c r="B756" s="465"/>
      <c r="C756" s="466"/>
      <c r="D756" s="466"/>
      <c r="E756" s="466"/>
      <c r="F756" s="466"/>
      <c r="G756" s="467"/>
      <c r="H756" s="468" t="str">
        <f t="array" ref="H756">IF(E756="","",INDEX(Tableau1[Equipement],MATCH(1,('TABLEAU SUIVI SF6'!E756=Tableau1[Poste technique])*('TABLEAU SUIVI SF6'!G756=Tableau1[Colonne1]),0)))</f>
        <v/>
      </c>
      <c r="I756" s="469" t="str">
        <f>IF(E756="","",VLOOKUP(E756,'Extraction IP'!A$2:B$1661,2,0))</f>
        <v/>
      </c>
      <c r="J756" s="470"/>
      <c r="K756" s="471"/>
      <c r="L756" s="472"/>
    </row>
    <row r="757" spans="1:12" ht="14.45" customHeight="1" x14ac:dyDescent="0.25">
      <c r="A757" s="464"/>
      <c r="B757" s="465"/>
      <c r="C757" s="466"/>
      <c r="D757" s="466"/>
      <c r="E757" s="466"/>
      <c r="F757" s="466"/>
      <c r="G757" s="467"/>
      <c r="H757" s="468" t="str">
        <f t="array" ref="H757">IF(E757="","",INDEX(Tableau1[Equipement],MATCH(1,('TABLEAU SUIVI SF6'!E757=Tableau1[Poste technique])*('TABLEAU SUIVI SF6'!G757=Tableau1[Colonne1]),0)))</f>
        <v/>
      </c>
      <c r="I757" s="469" t="str">
        <f>IF(E757="","",VLOOKUP(E757,'Extraction IP'!A$2:B$1661,2,0))</f>
        <v/>
      </c>
      <c r="J757" s="470"/>
      <c r="K757" s="471"/>
      <c r="L757" s="472"/>
    </row>
    <row r="758" spans="1:12" ht="14.45" customHeight="1" x14ac:dyDescent="0.25">
      <c r="A758" s="464"/>
      <c r="B758" s="465"/>
      <c r="C758" s="466"/>
      <c r="D758" s="466"/>
      <c r="E758" s="466"/>
      <c r="F758" s="466"/>
      <c r="G758" s="467"/>
      <c r="H758" s="468" t="str">
        <f t="array" ref="H758">IF(E758="","",INDEX(Tableau1[Equipement],MATCH(1,('TABLEAU SUIVI SF6'!E758=Tableau1[Poste technique])*('TABLEAU SUIVI SF6'!G758=Tableau1[Colonne1]),0)))</f>
        <v/>
      </c>
      <c r="I758" s="469" t="str">
        <f>IF(E758="","",VLOOKUP(E758,'Extraction IP'!A$2:B$1661,2,0))</f>
        <v/>
      </c>
      <c r="J758" s="470"/>
      <c r="K758" s="471"/>
      <c r="L758" s="472"/>
    </row>
    <row r="759" spans="1:12" ht="14.45" customHeight="1" x14ac:dyDescent="0.25">
      <c r="A759" s="464"/>
      <c r="B759" s="465"/>
      <c r="C759" s="466"/>
      <c r="D759" s="466"/>
      <c r="E759" s="466"/>
      <c r="F759" s="466"/>
      <c r="G759" s="467"/>
      <c r="H759" s="468" t="str">
        <f t="array" ref="H759">IF(E759="","",INDEX(Tableau1[Equipement],MATCH(1,('TABLEAU SUIVI SF6'!E759=Tableau1[Poste technique])*('TABLEAU SUIVI SF6'!G759=Tableau1[Colonne1]),0)))</f>
        <v/>
      </c>
      <c r="I759" s="469" t="str">
        <f>IF(E759="","",VLOOKUP(E759,'Extraction IP'!A$2:B$1661,2,0))</f>
        <v/>
      </c>
      <c r="J759" s="470"/>
      <c r="K759" s="471"/>
      <c r="L759" s="472"/>
    </row>
    <row r="760" spans="1:12" ht="14.45" customHeight="1" x14ac:dyDescent="0.25">
      <c r="A760" s="464"/>
      <c r="B760" s="465"/>
      <c r="C760" s="466"/>
      <c r="D760" s="466"/>
      <c r="E760" s="466"/>
      <c r="F760" s="466"/>
      <c r="G760" s="467"/>
      <c r="H760" s="468" t="str">
        <f t="array" ref="H760">IF(E760="","",INDEX(Tableau1[Equipement],MATCH(1,('TABLEAU SUIVI SF6'!E760=Tableau1[Poste technique])*('TABLEAU SUIVI SF6'!G760=Tableau1[Colonne1]),0)))</f>
        <v/>
      </c>
      <c r="I760" s="469" t="str">
        <f>IF(E760="","",VLOOKUP(E760,'Extraction IP'!A$2:B$1661,2,0))</f>
        <v/>
      </c>
      <c r="J760" s="470"/>
      <c r="K760" s="471"/>
      <c r="L760" s="472"/>
    </row>
    <row r="761" spans="1:12" ht="14.45" customHeight="1" x14ac:dyDescent="0.25">
      <c r="A761" s="464"/>
      <c r="B761" s="465"/>
      <c r="C761" s="466"/>
      <c r="D761" s="466"/>
      <c r="E761" s="466"/>
      <c r="F761" s="466"/>
      <c r="G761" s="467"/>
      <c r="H761" s="468" t="str">
        <f t="array" ref="H761">IF(E761="","",INDEX(Tableau1[Equipement],MATCH(1,('TABLEAU SUIVI SF6'!E761=Tableau1[Poste technique])*('TABLEAU SUIVI SF6'!G761=Tableau1[Colonne1]),0)))</f>
        <v/>
      </c>
      <c r="I761" s="469" t="str">
        <f>IF(E761="","",VLOOKUP(E761,'Extraction IP'!A$2:B$1661,2,0))</f>
        <v/>
      </c>
      <c r="J761" s="470"/>
      <c r="K761" s="471"/>
      <c r="L761" s="472"/>
    </row>
    <row r="762" spans="1:12" ht="14.45" customHeight="1" x14ac:dyDescent="0.25">
      <c r="A762" s="464"/>
      <c r="B762" s="465"/>
      <c r="C762" s="466"/>
      <c r="D762" s="466"/>
      <c r="E762" s="466"/>
      <c r="F762" s="466"/>
      <c r="G762" s="467"/>
      <c r="H762" s="468" t="str">
        <f t="array" ref="H762">IF(E762="","",INDEX(Tableau1[Equipement],MATCH(1,('TABLEAU SUIVI SF6'!E762=Tableau1[Poste technique])*('TABLEAU SUIVI SF6'!G762=Tableau1[Colonne1]),0)))</f>
        <v/>
      </c>
      <c r="I762" s="469" t="str">
        <f>IF(E762="","",VLOOKUP(E762,'Extraction IP'!A$2:B$1661,2,0))</f>
        <v/>
      </c>
      <c r="J762" s="470"/>
      <c r="K762" s="471"/>
      <c r="L762" s="472"/>
    </row>
    <row r="763" spans="1:12" ht="14.45" customHeight="1" x14ac:dyDescent="0.25">
      <c r="A763" s="464"/>
      <c r="B763" s="465"/>
      <c r="C763" s="466"/>
      <c r="D763" s="466"/>
      <c r="E763" s="466"/>
      <c r="F763" s="466"/>
      <c r="G763" s="467"/>
      <c r="H763" s="468" t="str">
        <f t="array" ref="H763">IF(E763="","",INDEX(Tableau1[Equipement],MATCH(1,('TABLEAU SUIVI SF6'!E763=Tableau1[Poste technique])*('TABLEAU SUIVI SF6'!G763=Tableau1[Colonne1]),0)))</f>
        <v/>
      </c>
      <c r="I763" s="469" t="str">
        <f>IF(E763="","",VLOOKUP(E763,'Extraction IP'!A$2:B$1661,2,0))</f>
        <v/>
      </c>
      <c r="J763" s="470"/>
      <c r="K763" s="471"/>
      <c r="L763" s="472"/>
    </row>
    <row r="764" spans="1:12" ht="14.45" customHeight="1" x14ac:dyDescent="0.25">
      <c r="A764" s="464"/>
      <c r="B764" s="465"/>
      <c r="C764" s="466"/>
      <c r="D764" s="466"/>
      <c r="E764" s="466"/>
      <c r="F764" s="466"/>
      <c r="G764" s="467"/>
      <c r="H764" s="468" t="str">
        <f t="array" ref="H764">IF(E764="","",INDEX(Tableau1[Equipement],MATCH(1,('TABLEAU SUIVI SF6'!E764=Tableau1[Poste technique])*('TABLEAU SUIVI SF6'!G764=Tableau1[Colonne1]),0)))</f>
        <v/>
      </c>
      <c r="I764" s="469" t="str">
        <f>IF(E764="","",VLOOKUP(E764,'Extraction IP'!A$2:B$1661,2,0))</f>
        <v/>
      </c>
      <c r="J764" s="470"/>
      <c r="K764" s="471"/>
      <c r="L764" s="472"/>
    </row>
    <row r="765" spans="1:12" ht="14.45" customHeight="1" x14ac:dyDescent="0.25">
      <c r="A765" s="464"/>
      <c r="B765" s="465"/>
      <c r="C765" s="466"/>
      <c r="D765" s="466"/>
      <c r="E765" s="466"/>
      <c r="F765" s="466"/>
      <c r="G765" s="467"/>
      <c r="H765" s="468" t="str">
        <f t="array" ref="H765">IF(E765="","",INDEX(Tableau1[Equipement],MATCH(1,('TABLEAU SUIVI SF6'!E765=Tableau1[Poste technique])*('TABLEAU SUIVI SF6'!G765=Tableau1[Colonne1]),0)))</f>
        <v/>
      </c>
      <c r="I765" s="469" t="str">
        <f>IF(E765="","",VLOOKUP(E765,'Extraction IP'!A$2:B$1661,2,0))</f>
        <v/>
      </c>
      <c r="J765" s="470"/>
      <c r="K765" s="471"/>
      <c r="L765" s="472"/>
    </row>
    <row r="766" spans="1:12" ht="14.45" customHeight="1" x14ac:dyDescent="0.25">
      <c r="A766" s="464"/>
      <c r="B766" s="465"/>
      <c r="C766" s="466"/>
      <c r="D766" s="466"/>
      <c r="E766" s="466"/>
      <c r="F766" s="466"/>
      <c r="G766" s="467"/>
      <c r="H766" s="468" t="str">
        <f t="array" ref="H766">IF(E766="","",INDEX(Tableau1[Equipement],MATCH(1,('TABLEAU SUIVI SF6'!E766=Tableau1[Poste technique])*('TABLEAU SUIVI SF6'!G766=Tableau1[Colonne1]),0)))</f>
        <v/>
      </c>
      <c r="I766" s="469" t="str">
        <f>IF(E766="","",VLOOKUP(E766,'Extraction IP'!A$2:B$1661,2,0))</f>
        <v/>
      </c>
      <c r="J766" s="470"/>
      <c r="K766" s="471"/>
      <c r="L766" s="472"/>
    </row>
    <row r="767" spans="1:12" ht="14.45" customHeight="1" x14ac:dyDescent="0.25">
      <c r="A767" s="464"/>
      <c r="B767" s="465"/>
      <c r="C767" s="466"/>
      <c r="D767" s="466"/>
      <c r="E767" s="466"/>
      <c r="F767" s="466"/>
      <c r="G767" s="467"/>
      <c r="H767" s="468" t="str">
        <f t="array" ref="H767">IF(E767="","",INDEX(Tableau1[Equipement],MATCH(1,('TABLEAU SUIVI SF6'!E767=Tableau1[Poste technique])*('TABLEAU SUIVI SF6'!G767=Tableau1[Colonne1]),0)))</f>
        <v/>
      </c>
      <c r="I767" s="469" t="str">
        <f>IF(E767="","",VLOOKUP(E767,'Extraction IP'!A$2:B$1661,2,0))</f>
        <v/>
      </c>
      <c r="J767" s="470"/>
      <c r="K767" s="471"/>
      <c r="L767" s="472"/>
    </row>
    <row r="768" spans="1:12" ht="14.45" customHeight="1" x14ac:dyDescent="0.25">
      <c r="A768" s="464"/>
      <c r="B768" s="465"/>
      <c r="C768" s="466"/>
      <c r="D768" s="466"/>
      <c r="E768" s="466"/>
      <c r="F768" s="466"/>
      <c r="G768" s="467"/>
      <c r="H768" s="468" t="str">
        <f t="array" ref="H768">IF(E768="","",INDEX(Tableau1[Equipement],MATCH(1,('TABLEAU SUIVI SF6'!E768=Tableau1[Poste technique])*('TABLEAU SUIVI SF6'!G768=Tableau1[Colonne1]),0)))</f>
        <v/>
      </c>
      <c r="I768" s="469" t="str">
        <f>IF(E768="","",VLOOKUP(E768,'Extraction IP'!A$2:B$1661,2,0))</f>
        <v/>
      </c>
      <c r="J768" s="470"/>
      <c r="K768" s="471"/>
      <c r="L768" s="472"/>
    </row>
    <row r="769" spans="1:12" ht="14.45" customHeight="1" x14ac:dyDescent="0.25">
      <c r="A769" s="464"/>
      <c r="B769" s="465"/>
      <c r="C769" s="466"/>
      <c r="D769" s="466"/>
      <c r="E769" s="466"/>
      <c r="F769" s="466"/>
      <c r="G769" s="467"/>
      <c r="H769" s="468" t="str">
        <f t="array" ref="H769">IF(E769="","",INDEX(Tableau1[Equipement],MATCH(1,('TABLEAU SUIVI SF6'!E769=Tableau1[Poste technique])*('TABLEAU SUIVI SF6'!G769=Tableau1[Colonne1]),0)))</f>
        <v/>
      </c>
      <c r="I769" s="469" t="str">
        <f>IF(E769="","",VLOOKUP(E769,'Extraction IP'!A$2:B$1661,2,0))</f>
        <v/>
      </c>
      <c r="J769" s="470"/>
      <c r="K769" s="471"/>
      <c r="L769" s="472"/>
    </row>
    <row r="770" spans="1:12" ht="14.45" customHeight="1" x14ac:dyDescent="0.25">
      <c r="A770" s="464"/>
      <c r="B770" s="465"/>
      <c r="C770" s="466"/>
      <c r="D770" s="466"/>
      <c r="E770" s="466"/>
      <c r="F770" s="466"/>
      <c r="G770" s="467"/>
      <c r="H770" s="468" t="str">
        <f t="array" ref="H770">IF(E770="","",INDEX(Tableau1[Equipement],MATCH(1,('TABLEAU SUIVI SF6'!E770=Tableau1[Poste technique])*('TABLEAU SUIVI SF6'!G770=Tableau1[Colonne1]),0)))</f>
        <v/>
      </c>
      <c r="I770" s="469" t="str">
        <f>IF(E770="","",VLOOKUP(E770,'Extraction IP'!A$2:B$1661,2,0))</f>
        <v/>
      </c>
      <c r="J770" s="470"/>
      <c r="K770" s="471"/>
      <c r="L770" s="472"/>
    </row>
    <row r="771" spans="1:12" ht="14.45" customHeight="1" x14ac:dyDescent="0.25">
      <c r="A771" s="464"/>
      <c r="B771" s="465"/>
      <c r="C771" s="466"/>
      <c r="D771" s="466"/>
      <c r="E771" s="466"/>
      <c r="F771" s="466"/>
      <c r="G771" s="467"/>
      <c r="H771" s="468" t="str">
        <f t="array" ref="H771">IF(E771="","",INDEX(Tableau1[Equipement],MATCH(1,('TABLEAU SUIVI SF6'!E771=Tableau1[Poste technique])*('TABLEAU SUIVI SF6'!G771=Tableau1[Colonne1]),0)))</f>
        <v/>
      </c>
      <c r="I771" s="469" t="str">
        <f>IF(E771="","",VLOOKUP(E771,'Extraction IP'!A$2:B$1661,2,0))</f>
        <v/>
      </c>
      <c r="J771" s="470"/>
      <c r="K771" s="471"/>
      <c r="L771" s="472"/>
    </row>
    <row r="772" spans="1:12" ht="14.45" customHeight="1" x14ac:dyDescent="0.25">
      <c r="A772" s="464"/>
      <c r="B772" s="465"/>
      <c r="C772" s="466"/>
      <c r="D772" s="466"/>
      <c r="E772" s="466"/>
      <c r="F772" s="466"/>
      <c r="G772" s="467"/>
      <c r="H772" s="468" t="str">
        <f t="array" ref="H772">IF(E772="","",INDEX(Tableau1[Equipement],MATCH(1,('TABLEAU SUIVI SF6'!E772=Tableau1[Poste technique])*('TABLEAU SUIVI SF6'!G772=Tableau1[Colonne1]),0)))</f>
        <v/>
      </c>
      <c r="I772" s="469" t="str">
        <f>IF(E772="","",VLOOKUP(E772,'Extraction IP'!A$2:B$1661,2,0))</f>
        <v/>
      </c>
      <c r="J772" s="470"/>
      <c r="K772" s="471"/>
      <c r="L772" s="472"/>
    </row>
    <row r="773" spans="1:12" ht="14.45" customHeight="1" x14ac:dyDescent="0.25">
      <c r="A773" s="464"/>
      <c r="B773" s="465"/>
      <c r="C773" s="466"/>
      <c r="D773" s="466"/>
      <c r="E773" s="466"/>
      <c r="F773" s="466"/>
      <c r="G773" s="467"/>
      <c r="H773" s="468" t="str">
        <f t="array" ref="H773">IF(E773="","",INDEX(Tableau1[Equipement],MATCH(1,('TABLEAU SUIVI SF6'!E773=Tableau1[Poste technique])*('TABLEAU SUIVI SF6'!G773=Tableau1[Colonne1]),0)))</f>
        <v/>
      </c>
      <c r="I773" s="469" t="str">
        <f>IF(E773="","",VLOOKUP(E773,'Extraction IP'!A$2:B$1661,2,0))</f>
        <v/>
      </c>
      <c r="J773" s="470"/>
      <c r="K773" s="471"/>
      <c r="L773" s="472"/>
    </row>
    <row r="774" spans="1:12" ht="14.45" customHeight="1" x14ac:dyDescent="0.25">
      <c r="A774" s="464"/>
      <c r="B774" s="465"/>
      <c r="C774" s="466"/>
      <c r="D774" s="466"/>
      <c r="E774" s="466"/>
      <c r="F774" s="466"/>
      <c r="G774" s="467"/>
      <c r="H774" s="468" t="str">
        <f t="array" ref="H774">IF(E774="","",INDEX(Tableau1[Equipement],MATCH(1,('TABLEAU SUIVI SF6'!E774=Tableau1[Poste technique])*('TABLEAU SUIVI SF6'!G774=Tableau1[Colonne1]),0)))</f>
        <v/>
      </c>
      <c r="I774" s="469" t="str">
        <f>IF(E774="","",VLOOKUP(E774,'Extraction IP'!A$2:B$1661,2,0))</f>
        <v/>
      </c>
      <c r="J774" s="470"/>
      <c r="K774" s="471"/>
      <c r="L774" s="472"/>
    </row>
    <row r="775" spans="1:12" ht="14.45" customHeight="1" x14ac:dyDescent="0.25">
      <c r="A775" s="464"/>
      <c r="B775" s="465"/>
      <c r="C775" s="466"/>
      <c r="D775" s="466"/>
      <c r="E775" s="466"/>
      <c r="F775" s="466"/>
      <c r="G775" s="467"/>
      <c r="H775" s="468" t="str">
        <f t="array" ref="H775">IF(E775="","",INDEX(Tableau1[Equipement],MATCH(1,('TABLEAU SUIVI SF6'!E775=Tableau1[Poste technique])*('TABLEAU SUIVI SF6'!G775=Tableau1[Colonne1]),0)))</f>
        <v/>
      </c>
      <c r="I775" s="469" t="str">
        <f>IF(E775="","",VLOOKUP(E775,'Extraction IP'!A$2:B$1661,2,0))</f>
        <v/>
      </c>
      <c r="J775" s="470"/>
      <c r="K775" s="471"/>
      <c r="L775" s="472"/>
    </row>
    <row r="776" spans="1:12" ht="14.45" customHeight="1" x14ac:dyDescent="0.25">
      <c r="A776" s="464"/>
      <c r="B776" s="465"/>
      <c r="C776" s="466"/>
      <c r="D776" s="466"/>
      <c r="E776" s="466"/>
      <c r="F776" s="466"/>
      <c r="G776" s="467"/>
      <c r="H776" s="468" t="str">
        <f t="array" ref="H776">IF(E776="","",INDEX(Tableau1[Equipement],MATCH(1,('TABLEAU SUIVI SF6'!E776=Tableau1[Poste technique])*('TABLEAU SUIVI SF6'!G776=Tableau1[Colonne1]),0)))</f>
        <v/>
      </c>
      <c r="I776" s="469" t="str">
        <f>IF(E776="","",VLOOKUP(E776,'Extraction IP'!A$2:B$1661,2,0))</f>
        <v/>
      </c>
      <c r="J776" s="470"/>
      <c r="K776" s="471"/>
      <c r="L776" s="472"/>
    </row>
    <row r="777" spans="1:12" ht="14.45" customHeight="1" x14ac:dyDescent="0.25">
      <c r="A777" s="464"/>
      <c r="B777" s="465"/>
      <c r="C777" s="466"/>
      <c r="D777" s="466"/>
      <c r="E777" s="466"/>
      <c r="F777" s="466"/>
      <c r="G777" s="467"/>
      <c r="H777" s="468" t="str">
        <f t="array" ref="H777">IF(E777="","",INDEX(Tableau1[Equipement],MATCH(1,('TABLEAU SUIVI SF6'!E777=Tableau1[Poste technique])*('TABLEAU SUIVI SF6'!G777=Tableau1[Colonne1]),0)))</f>
        <v/>
      </c>
      <c r="I777" s="469" t="str">
        <f>IF(E777="","",VLOOKUP(E777,'Extraction IP'!A$2:B$1661,2,0))</f>
        <v/>
      </c>
      <c r="J777" s="470"/>
      <c r="K777" s="471"/>
      <c r="L777" s="472"/>
    </row>
    <row r="778" spans="1:12" ht="14.45" customHeight="1" x14ac:dyDescent="0.25">
      <c r="A778" s="464"/>
      <c r="B778" s="465"/>
      <c r="C778" s="466"/>
      <c r="D778" s="466"/>
      <c r="E778" s="466"/>
      <c r="F778" s="466"/>
      <c r="G778" s="467"/>
      <c r="H778" s="468" t="str">
        <f t="array" ref="H778">IF(E778="","",INDEX(Tableau1[Equipement],MATCH(1,('TABLEAU SUIVI SF6'!E778=Tableau1[Poste technique])*('TABLEAU SUIVI SF6'!G778=Tableau1[Colonne1]),0)))</f>
        <v/>
      </c>
      <c r="I778" s="469" t="str">
        <f>IF(E778="","",VLOOKUP(E778,'Extraction IP'!A$2:B$1661,2,0))</f>
        <v/>
      </c>
      <c r="J778" s="470"/>
      <c r="K778" s="471"/>
      <c r="L778" s="472"/>
    </row>
    <row r="779" spans="1:12" ht="14.45" customHeight="1" x14ac:dyDescent="0.25">
      <c r="A779" s="464"/>
      <c r="B779" s="465"/>
      <c r="C779" s="466"/>
      <c r="D779" s="466"/>
      <c r="E779" s="466"/>
      <c r="F779" s="466"/>
      <c r="G779" s="467"/>
      <c r="H779" s="468" t="str">
        <f t="array" ref="H779">IF(E779="","",INDEX(Tableau1[Equipement],MATCH(1,('TABLEAU SUIVI SF6'!E779=Tableau1[Poste technique])*('TABLEAU SUIVI SF6'!G779=Tableau1[Colonne1]),0)))</f>
        <v/>
      </c>
      <c r="I779" s="469" t="str">
        <f>IF(E779="","",VLOOKUP(E779,'Extraction IP'!A$2:B$1661,2,0))</f>
        <v/>
      </c>
      <c r="J779" s="470"/>
      <c r="K779" s="471"/>
      <c r="L779" s="472"/>
    </row>
    <row r="780" spans="1:12" ht="14.45" customHeight="1" x14ac:dyDescent="0.25">
      <c r="A780" s="464"/>
      <c r="B780" s="465"/>
      <c r="C780" s="466"/>
      <c r="D780" s="466"/>
      <c r="E780" s="466"/>
      <c r="F780" s="466"/>
      <c r="G780" s="467"/>
      <c r="H780" s="468" t="str">
        <f t="array" ref="H780">IF(E780="","",INDEX(Tableau1[Equipement],MATCH(1,('TABLEAU SUIVI SF6'!E780=Tableau1[Poste technique])*('TABLEAU SUIVI SF6'!G780=Tableau1[Colonne1]),0)))</f>
        <v/>
      </c>
      <c r="I780" s="469" t="str">
        <f>IF(E780="","",VLOOKUP(E780,'Extraction IP'!A$2:B$1661,2,0))</f>
        <v/>
      </c>
      <c r="J780" s="470"/>
      <c r="K780" s="471"/>
      <c r="L780" s="472"/>
    </row>
    <row r="781" spans="1:12" ht="14.45" customHeight="1" x14ac:dyDescent="0.25">
      <c r="A781" s="464"/>
      <c r="B781" s="465"/>
      <c r="C781" s="466"/>
      <c r="D781" s="466"/>
      <c r="E781" s="466"/>
      <c r="F781" s="466"/>
      <c r="G781" s="467"/>
      <c r="H781" s="468" t="str">
        <f t="array" ref="H781">IF(E781="","",INDEX(Tableau1[Equipement],MATCH(1,('TABLEAU SUIVI SF6'!E781=Tableau1[Poste technique])*('TABLEAU SUIVI SF6'!G781=Tableau1[Colonne1]),0)))</f>
        <v/>
      </c>
      <c r="I781" s="469" t="str">
        <f>IF(E781="","",VLOOKUP(E781,'Extraction IP'!A$2:B$1661,2,0))</f>
        <v/>
      </c>
      <c r="J781" s="470"/>
      <c r="K781" s="471"/>
      <c r="L781" s="472"/>
    </row>
    <row r="782" spans="1:12" ht="14.45" customHeight="1" x14ac:dyDescent="0.25">
      <c r="A782" s="464"/>
      <c r="B782" s="465"/>
      <c r="C782" s="466"/>
      <c r="D782" s="466"/>
      <c r="E782" s="466"/>
      <c r="F782" s="466"/>
      <c r="G782" s="467"/>
      <c r="H782" s="468" t="str">
        <f t="array" ref="H782">IF(E782="","",INDEX(Tableau1[Equipement],MATCH(1,('TABLEAU SUIVI SF6'!E782=Tableau1[Poste technique])*('TABLEAU SUIVI SF6'!G782=Tableau1[Colonne1]),0)))</f>
        <v/>
      </c>
      <c r="I782" s="469" t="str">
        <f>IF(E782="","",VLOOKUP(E782,'Extraction IP'!A$2:B$1661,2,0))</f>
        <v/>
      </c>
      <c r="J782" s="470"/>
      <c r="K782" s="471"/>
      <c r="L782" s="472"/>
    </row>
    <row r="783" spans="1:12" ht="14.45" customHeight="1" x14ac:dyDescent="0.25">
      <c r="A783" s="464"/>
      <c r="B783" s="465"/>
      <c r="C783" s="466"/>
      <c r="D783" s="466"/>
      <c r="E783" s="466"/>
      <c r="F783" s="466"/>
      <c r="G783" s="467"/>
      <c r="H783" s="468" t="str">
        <f t="array" ref="H783">IF(E783="","",INDEX(Tableau1[Equipement],MATCH(1,('TABLEAU SUIVI SF6'!E783=Tableau1[Poste technique])*('TABLEAU SUIVI SF6'!G783=Tableau1[Colonne1]),0)))</f>
        <v/>
      </c>
      <c r="I783" s="469" t="str">
        <f>IF(E783="","",VLOOKUP(E783,'Extraction IP'!A$2:B$1661,2,0))</f>
        <v/>
      </c>
      <c r="J783" s="470"/>
      <c r="K783" s="471"/>
      <c r="L783" s="472"/>
    </row>
    <row r="784" spans="1:12" ht="14.45" customHeight="1" x14ac:dyDescent="0.25">
      <c r="A784" s="464"/>
      <c r="B784" s="465"/>
      <c r="C784" s="466"/>
      <c r="D784" s="466"/>
      <c r="E784" s="466"/>
      <c r="F784" s="466"/>
      <c r="G784" s="467"/>
      <c r="H784" s="468" t="str">
        <f t="array" ref="H784">IF(E784="","",INDEX(Tableau1[Equipement],MATCH(1,('TABLEAU SUIVI SF6'!E784=Tableau1[Poste technique])*('TABLEAU SUIVI SF6'!G784=Tableau1[Colonne1]),0)))</f>
        <v/>
      </c>
      <c r="I784" s="469" t="str">
        <f>IF(E784="","",VLOOKUP(E784,'Extraction IP'!A$2:B$1661,2,0))</f>
        <v/>
      </c>
      <c r="J784" s="470"/>
      <c r="K784" s="471"/>
      <c r="L784" s="472"/>
    </row>
    <row r="785" spans="1:12" ht="14.45" customHeight="1" x14ac:dyDescent="0.25">
      <c r="A785" s="464"/>
      <c r="B785" s="465"/>
      <c r="C785" s="466"/>
      <c r="D785" s="466"/>
      <c r="E785" s="466"/>
      <c r="F785" s="466"/>
      <c r="G785" s="467"/>
      <c r="H785" s="468" t="str">
        <f t="array" ref="H785">IF(E785="","",INDEX(Tableau1[Equipement],MATCH(1,('TABLEAU SUIVI SF6'!E785=Tableau1[Poste technique])*('TABLEAU SUIVI SF6'!G785=Tableau1[Colonne1]),0)))</f>
        <v/>
      </c>
      <c r="I785" s="469" t="str">
        <f>IF(E785="","",VLOOKUP(E785,'Extraction IP'!A$2:B$1661,2,0))</f>
        <v/>
      </c>
      <c r="J785" s="470"/>
      <c r="K785" s="471"/>
      <c r="L785" s="472"/>
    </row>
    <row r="786" spans="1:12" ht="14.45" customHeight="1" x14ac:dyDescent="0.25">
      <c r="A786" s="464"/>
      <c r="B786" s="465"/>
      <c r="C786" s="466"/>
      <c r="D786" s="466"/>
      <c r="E786" s="466"/>
      <c r="F786" s="466"/>
      <c r="G786" s="467"/>
      <c r="H786" s="468" t="str">
        <f t="array" ref="H786">IF(E786="","",INDEX(Tableau1[Equipement],MATCH(1,('TABLEAU SUIVI SF6'!E786=Tableau1[Poste technique])*('TABLEAU SUIVI SF6'!G786=Tableau1[Colonne1]),0)))</f>
        <v/>
      </c>
      <c r="I786" s="469" t="str">
        <f>IF(E786="","",VLOOKUP(E786,'Extraction IP'!A$2:B$1661,2,0))</f>
        <v/>
      </c>
      <c r="J786" s="470"/>
      <c r="K786" s="471"/>
      <c r="L786" s="472"/>
    </row>
    <row r="787" spans="1:12" ht="14.45" customHeight="1" x14ac:dyDescent="0.25">
      <c r="A787" s="464"/>
      <c r="B787" s="465"/>
      <c r="C787" s="466"/>
      <c r="D787" s="466"/>
      <c r="E787" s="466"/>
      <c r="F787" s="466"/>
      <c r="G787" s="467"/>
      <c r="H787" s="468" t="str">
        <f t="array" ref="H787">IF(E787="","",INDEX(Tableau1[Equipement],MATCH(1,('TABLEAU SUIVI SF6'!E787=Tableau1[Poste technique])*('TABLEAU SUIVI SF6'!G787=Tableau1[Colonne1]),0)))</f>
        <v/>
      </c>
      <c r="I787" s="469" t="str">
        <f>IF(E787="","",VLOOKUP(E787,'Extraction IP'!A$2:B$1661,2,0))</f>
        <v/>
      </c>
      <c r="J787" s="470"/>
      <c r="K787" s="471"/>
      <c r="L787" s="472"/>
    </row>
    <row r="788" spans="1:12" ht="14.45" customHeight="1" x14ac:dyDescent="0.25">
      <c r="A788" s="464"/>
      <c r="B788" s="465"/>
      <c r="C788" s="466"/>
      <c r="D788" s="466"/>
      <c r="E788" s="466"/>
      <c r="F788" s="466"/>
      <c r="G788" s="467"/>
      <c r="H788" s="468" t="str">
        <f t="array" ref="H788">IF(E788="","",INDEX(Tableau1[Equipement],MATCH(1,('TABLEAU SUIVI SF6'!E788=Tableau1[Poste technique])*('TABLEAU SUIVI SF6'!G788=Tableau1[Colonne1]),0)))</f>
        <v/>
      </c>
      <c r="I788" s="469" t="str">
        <f>IF(E788="","",VLOOKUP(E788,'Extraction IP'!A$2:B$1661,2,0))</f>
        <v/>
      </c>
      <c r="J788" s="470"/>
      <c r="K788" s="471"/>
      <c r="L788" s="472"/>
    </row>
    <row r="789" spans="1:12" ht="14.45" customHeight="1" x14ac:dyDescent="0.25">
      <c r="A789" s="464"/>
      <c r="B789" s="465"/>
      <c r="C789" s="466"/>
      <c r="D789" s="466"/>
      <c r="E789" s="466"/>
      <c r="F789" s="466"/>
      <c r="G789" s="467"/>
      <c r="H789" s="468" t="str">
        <f t="array" ref="H789">IF(E789="","",INDEX(Tableau1[Equipement],MATCH(1,('TABLEAU SUIVI SF6'!E789=Tableau1[Poste technique])*('TABLEAU SUIVI SF6'!G789=Tableau1[Colonne1]),0)))</f>
        <v/>
      </c>
      <c r="I789" s="469" t="str">
        <f>IF(E789="","",VLOOKUP(E789,'Extraction IP'!A$2:B$1661,2,0))</f>
        <v/>
      </c>
      <c r="J789" s="470"/>
      <c r="K789" s="471"/>
      <c r="L789" s="472"/>
    </row>
    <row r="790" spans="1:12" ht="14.45" customHeight="1" x14ac:dyDescent="0.25">
      <c r="A790" s="464"/>
      <c r="B790" s="465"/>
      <c r="C790" s="466"/>
      <c r="D790" s="466"/>
      <c r="E790" s="466"/>
      <c r="F790" s="466"/>
      <c r="G790" s="467"/>
      <c r="H790" s="468" t="str">
        <f t="array" ref="H790">IF(E790="","",INDEX(Tableau1[Equipement],MATCH(1,('TABLEAU SUIVI SF6'!E790=Tableau1[Poste technique])*('TABLEAU SUIVI SF6'!G790=Tableau1[Colonne1]),0)))</f>
        <v/>
      </c>
      <c r="I790" s="469" t="str">
        <f>IF(E790="","",VLOOKUP(E790,'Extraction IP'!A$2:B$1661,2,0))</f>
        <v/>
      </c>
      <c r="J790" s="470"/>
      <c r="K790" s="471"/>
      <c r="L790" s="472"/>
    </row>
    <row r="791" spans="1:12" ht="14.45" customHeight="1" x14ac:dyDescent="0.25">
      <c r="A791" s="464"/>
      <c r="B791" s="465"/>
      <c r="C791" s="466"/>
      <c r="D791" s="466"/>
      <c r="E791" s="466"/>
      <c r="F791" s="466"/>
      <c r="G791" s="467"/>
      <c r="H791" s="468" t="str">
        <f t="array" ref="H791">IF(E791="","",INDEX(Tableau1[Equipement],MATCH(1,('TABLEAU SUIVI SF6'!E791=Tableau1[Poste technique])*('TABLEAU SUIVI SF6'!G791=Tableau1[Colonne1]),0)))</f>
        <v/>
      </c>
      <c r="I791" s="469" t="str">
        <f>IF(E791="","",VLOOKUP(E791,'Extraction IP'!A$2:B$1661,2,0))</f>
        <v/>
      </c>
      <c r="J791" s="470"/>
      <c r="K791" s="471"/>
      <c r="L791" s="472"/>
    </row>
    <row r="792" spans="1:12" ht="14.45" customHeight="1" x14ac:dyDescent="0.25">
      <c r="A792" s="464"/>
      <c r="B792" s="465"/>
      <c r="C792" s="466"/>
      <c r="D792" s="466"/>
      <c r="E792" s="466"/>
      <c r="F792" s="466"/>
      <c r="G792" s="467"/>
      <c r="H792" s="468" t="str">
        <f t="array" ref="H792">IF(E792="","",INDEX(Tableau1[Equipement],MATCH(1,('TABLEAU SUIVI SF6'!E792=Tableau1[Poste technique])*('TABLEAU SUIVI SF6'!G792=Tableau1[Colonne1]),0)))</f>
        <v/>
      </c>
      <c r="I792" s="469" t="str">
        <f>IF(E792="","",VLOOKUP(E792,'Extraction IP'!A$2:B$1661,2,0))</f>
        <v/>
      </c>
      <c r="J792" s="470"/>
      <c r="K792" s="471"/>
      <c r="L792" s="472"/>
    </row>
    <row r="793" spans="1:12" ht="14.45" customHeight="1" x14ac:dyDescent="0.25">
      <c r="A793" s="464"/>
      <c r="B793" s="465"/>
      <c r="C793" s="466"/>
      <c r="D793" s="466"/>
      <c r="E793" s="466"/>
      <c r="F793" s="466"/>
      <c r="G793" s="467"/>
      <c r="H793" s="468" t="str">
        <f t="array" ref="H793">IF(E793="","",INDEX(Tableau1[Equipement],MATCH(1,('TABLEAU SUIVI SF6'!E793=Tableau1[Poste technique])*('TABLEAU SUIVI SF6'!G793=Tableau1[Colonne1]),0)))</f>
        <v/>
      </c>
      <c r="I793" s="469" t="str">
        <f>IF(E793="","",VLOOKUP(E793,'Extraction IP'!A$2:B$1661,2,0))</f>
        <v/>
      </c>
      <c r="J793" s="470"/>
      <c r="K793" s="471"/>
      <c r="L793" s="472"/>
    </row>
    <row r="794" spans="1:12" ht="14.45" customHeight="1" x14ac:dyDescent="0.25">
      <c r="A794" s="464"/>
      <c r="B794" s="465"/>
      <c r="C794" s="466"/>
      <c r="D794" s="466"/>
      <c r="E794" s="466"/>
      <c r="F794" s="466"/>
      <c r="G794" s="467"/>
      <c r="H794" s="468" t="str">
        <f t="array" ref="H794">IF(E794="","",INDEX(Tableau1[Equipement],MATCH(1,('TABLEAU SUIVI SF6'!E794=Tableau1[Poste technique])*('TABLEAU SUIVI SF6'!G794=Tableau1[Colonne1]),0)))</f>
        <v/>
      </c>
      <c r="I794" s="469" t="str">
        <f>IF(E794="","",VLOOKUP(E794,'Extraction IP'!A$2:B$1661,2,0))</f>
        <v/>
      </c>
      <c r="J794" s="470"/>
      <c r="K794" s="471"/>
      <c r="L794" s="472"/>
    </row>
    <row r="795" spans="1:12" ht="14.45" customHeight="1" x14ac:dyDescent="0.25">
      <c r="A795" s="464"/>
      <c r="B795" s="465"/>
      <c r="C795" s="466"/>
      <c r="D795" s="466"/>
      <c r="E795" s="466"/>
      <c r="F795" s="466"/>
      <c r="G795" s="467"/>
      <c r="H795" s="468" t="str">
        <f t="array" ref="H795">IF(E795="","",INDEX(Tableau1[Equipement],MATCH(1,('TABLEAU SUIVI SF6'!E795=Tableau1[Poste technique])*('TABLEAU SUIVI SF6'!G795=Tableau1[Colonne1]),0)))</f>
        <v/>
      </c>
      <c r="I795" s="469" t="str">
        <f>IF(E795="","",VLOOKUP(E795,'Extraction IP'!A$2:B$1661,2,0))</f>
        <v/>
      </c>
      <c r="J795" s="470"/>
      <c r="K795" s="471"/>
      <c r="L795" s="472"/>
    </row>
    <row r="796" spans="1:12" ht="14.45" customHeight="1" x14ac:dyDescent="0.25">
      <c r="A796" s="464"/>
      <c r="B796" s="465"/>
      <c r="C796" s="466"/>
      <c r="D796" s="466"/>
      <c r="E796" s="466"/>
      <c r="F796" s="466"/>
      <c r="G796" s="467"/>
      <c r="H796" s="468" t="str">
        <f t="array" ref="H796">IF(E796="","",INDEX(Tableau1[Equipement],MATCH(1,('TABLEAU SUIVI SF6'!E796=Tableau1[Poste technique])*('TABLEAU SUIVI SF6'!G796=Tableau1[Colonne1]),0)))</f>
        <v/>
      </c>
      <c r="I796" s="469" t="str">
        <f>IF(E796="","",VLOOKUP(E796,'Extraction IP'!A$2:B$1661,2,0))</f>
        <v/>
      </c>
      <c r="J796" s="470"/>
      <c r="K796" s="471"/>
      <c r="L796" s="472"/>
    </row>
    <row r="797" spans="1:12" ht="14.45" customHeight="1" x14ac:dyDescent="0.25">
      <c r="A797" s="464"/>
      <c r="B797" s="465"/>
      <c r="C797" s="466"/>
      <c r="D797" s="466"/>
      <c r="E797" s="466"/>
      <c r="F797" s="466"/>
      <c r="G797" s="467"/>
      <c r="H797" s="468" t="str">
        <f t="array" ref="H797">IF(E797="","",INDEX(Tableau1[Equipement],MATCH(1,('TABLEAU SUIVI SF6'!E797=Tableau1[Poste technique])*('TABLEAU SUIVI SF6'!G797=Tableau1[Colonne1]),0)))</f>
        <v/>
      </c>
      <c r="I797" s="469" t="str">
        <f>IF(E797="","",VLOOKUP(E797,'Extraction IP'!A$2:B$1661,2,0))</f>
        <v/>
      </c>
      <c r="J797" s="470"/>
      <c r="K797" s="471"/>
      <c r="L797" s="472"/>
    </row>
    <row r="798" spans="1:12" ht="14.45" customHeight="1" x14ac:dyDescent="0.25">
      <c r="A798" s="464"/>
      <c r="B798" s="465"/>
      <c r="C798" s="466"/>
      <c r="D798" s="466"/>
      <c r="E798" s="466"/>
      <c r="F798" s="466"/>
      <c r="G798" s="467"/>
      <c r="H798" s="468" t="str">
        <f t="array" ref="H798">IF(E798="","",INDEX(Tableau1[Equipement],MATCH(1,('TABLEAU SUIVI SF6'!E798=Tableau1[Poste technique])*('TABLEAU SUIVI SF6'!G798=Tableau1[Colonne1]),0)))</f>
        <v/>
      </c>
      <c r="I798" s="469" t="str">
        <f>IF(E798="","",VLOOKUP(E798,'Extraction IP'!A$2:B$1661,2,0))</f>
        <v/>
      </c>
      <c r="J798" s="470"/>
      <c r="K798" s="471"/>
      <c r="L798" s="472"/>
    </row>
    <row r="799" spans="1:12" ht="14.45" customHeight="1" x14ac:dyDescent="0.25">
      <c r="A799" s="464"/>
      <c r="B799" s="465"/>
      <c r="C799" s="466"/>
      <c r="D799" s="466"/>
      <c r="E799" s="466"/>
      <c r="F799" s="466"/>
      <c r="G799" s="467"/>
      <c r="H799" s="468" t="str">
        <f t="array" ref="H799">IF(E799="","",INDEX(Tableau1[Equipement],MATCH(1,('TABLEAU SUIVI SF6'!E799=Tableau1[Poste technique])*('TABLEAU SUIVI SF6'!G799=Tableau1[Colonne1]),0)))</f>
        <v/>
      </c>
      <c r="I799" s="469" t="str">
        <f>IF(E799="","",VLOOKUP(E799,'Extraction IP'!A$2:B$1661,2,0))</f>
        <v/>
      </c>
      <c r="J799" s="470"/>
      <c r="K799" s="471"/>
      <c r="L799" s="472"/>
    </row>
    <row r="800" spans="1:12" ht="14.45" customHeight="1" x14ac:dyDescent="0.25">
      <c r="A800" s="464"/>
      <c r="B800" s="465"/>
      <c r="C800" s="466"/>
      <c r="D800" s="466"/>
      <c r="E800" s="466"/>
      <c r="F800" s="466"/>
      <c r="G800" s="467"/>
      <c r="H800" s="468" t="str">
        <f t="array" ref="H800">IF(E800="","",INDEX(Tableau1[Equipement],MATCH(1,('TABLEAU SUIVI SF6'!E800=Tableau1[Poste technique])*('TABLEAU SUIVI SF6'!G800=Tableau1[Colonne1]),0)))</f>
        <v/>
      </c>
      <c r="I800" s="469" t="str">
        <f>IF(E800="","",VLOOKUP(E800,'Extraction IP'!A$2:B$1661,2,0))</f>
        <v/>
      </c>
      <c r="J800" s="470"/>
      <c r="K800" s="471"/>
      <c r="L800" s="472"/>
    </row>
    <row r="801" spans="1:12" ht="14.45" customHeight="1" x14ac:dyDescent="0.25">
      <c r="A801" s="464"/>
      <c r="B801" s="465"/>
      <c r="C801" s="466"/>
      <c r="D801" s="466"/>
      <c r="E801" s="466"/>
      <c r="F801" s="466"/>
      <c r="G801" s="467"/>
      <c r="H801" s="468" t="str">
        <f t="array" ref="H801">IF(E801="","",INDEX(Tableau1[Equipement],MATCH(1,('TABLEAU SUIVI SF6'!E801=Tableau1[Poste technique])*('TABLEAU SUIVI SF6'!G801=Tableau1[Colonne1]),0)))</f>
        <v/>
      </c>
      <c r="I801" s="469" t="str">
        <f>IF(E801="","",VLOOKUP(E801,'Extraction IP'!A$2:B$1661,2,0))</f>
        <v/>
      </c>
      <c r="J801" s="470"/>
      <c r="K801" s="471"/>
      <c r="L801" s="472"/>
    </row>
    <row r="802" spans="1:12" ht="14.45" customHeight="1" x14ac:dyDescent="0.25">
      <c r="A802" s="464"/>
      <c r="B802" s="465"/>
      <c r="C802" s="466"/>
      <c r="D802" s="466"/>
      <c r="E802" s="466"/>
      <c r="F802" s="466"/>
      <c r="G802" s="467"/>
      <c r="H802" s="468" t="str">
        <f t="array" ref="H802">IF(E802="","",INDEX(Tableau1[Equipement],MATCH(1,('TABLEAU SUIVI SF6'!E802=Tableau1[Poste technique])*('TABLEAU SUIVI SF6'!G802=Tableau1[Colonne1]),0)))</f>
        <v/>
      </c>
      <c r="I802" s="469" t="str">
        <f>IF(E802="","",VLOOKUP(E802,'Extraction IP'!A$2:B$1661,2,0))</f>
        <v/>
      </c>
      <c r="J802" s="470"/>
      <c r="K802" s="471"/>
      <c r="L802" s="472"/>
    </row>
    <row r="803" spans="1:12" ht="14.45" customHeight="1" x14ac:dyDescent="0.25">
      <c r="A803" s="464"/>
      <c r="B803" s="465"/>
      <c r="C803" s="466"/>
      <c r="D803" s="466"/>
      <c r="E803" s="466"/>
      <c r="F803" s="466"/>
      <c r="G803" s="467"/>
      <c r="H803" s="468" t="str">
        <f t="array" ref="H803">IF(E803="","",INDEX(Tableau1[Equipement],MATCH(1,('TABLEAU SUIVI SF6'!E803=Tableau1[Poste technique])*('TABLEAU SUIVI SF6'!G803=Tableau1[Colonne1]),0)))</f>
        <v/>
      </c>
      <c r="I803" s="469" t="str">
        <f>IF(E803="","",VLOOKUP(E803,'Extraction IP'!A$2:B$1661,2,0))</f>
        <v/>
      </c>
      <c r="J803" s="470"/>
      <c r="K803" s="471"/>
      <c r="L803" s="472"/>
    </row>
    <row r="804" spans="1:12" ht="14.45" customHeight="1" x14ac:dyDescent="0.25">
      <c r="A804" s="464"/>
      <c r="B804" s="465"/>
      <c r="C804" s="466"/>
      <c r="D804" s="466"/>
      <c r="E804" s="466"/>
      <c r="F804" s="466"/>
      <c r="G804" s="467"/>
      <c r="H804" s="468" t="str">
        <f t="array" ref="H804">IF(E804="","",INDEX(Tableau1[Equipement],MATCH(1,('TABLEAU SUIVI SF6'!E804=Tableau1[Poste technique])*('TABLEAU SUIVI SF6'!G804=Tableau1[Colonne1]),0)))</f>
        <v/>
      </c>
      <c r="I804" s="469" t="str">
        <f>IF(E804="","",VLOOKUP(E804,'Extraction IP'!A$2:B$1661,2,0))</f>
        <v/>
      </c>
      <c r="J804" s="470"/>
      <c r="K804" s="471"/>
      <c r="L804" s="472"/>
    </row>
    <row r="805" spans="1:12" ht="14.45" customHeight="1" x14ac:dyDescent="0.25">
      <c r="A805" s="464"/>
      <c r="B805" s="465"/>
      <c r="C805" s="466"/>
      <c r="D805" s="466"/>
      <c r="E805" s="466"/>
      <c r="F805" s="466"/>
      <c r="G805" s="467"/>
      <c r="H805" s="468" t="str">
        <f t="array" ref="H805">IF(E805="","",INDEX(Tableau1[Equipement],MATCH(1,('TABLEAU SUIVI SF6'!E805=Tableau1[Poste technique])*('TABLEAU SUIVI SF6'!G805=Tableau1[Colonne1]),0)))</f>
        <v/>
      </c>
      <c r="I805" s="469" t="str">
        <f>IF(E805="","",VLOOKUP(E805,'Extraction IP'!A$2:B$1661,2,0))</f>
        <v/>
      </c>
      <c r="J805" s="470"/>
      <c r="K805" s="471"/>
      <c r="L805" s="472"/>
    </row>
    <row r="806" spans="1:12" ht="14.45" customHeight="1" x14ac:dyDescent="0.25">
      <c r="A806" s="464"/>
      <c r="B806" s="465"/>
      <c r="C806" s="466"/>
      <c r="D806" s="466"/>
      <c r="E806" s="466"/>
      <c r="F806" s="466"/>
      <c r="G806" s="467"/>
      <c r="H806" s="468" t="str">
        <f t="array" ref="H806">IF(E806="","",INDEX(Tableau1[Equipement],MATCH(1,('TABLEAU SUIVI SF6'!E806=Tableau1[Poste technique])*('TABLEAU SUIVI SF6'!G806=Tableau1[Colonne1]),0)))</f>
        <v/>
      </c>
      <c r="I806" s="469" t="str">
        <f>IF(E806="","",VLOOKUP(E806,'Extraction IP'!A$2:B$1661,2,0))</f>
        <v/>
      </c>
      <c r="J806" s="470"/>
      <c r="K806" s="471"/>
      <c r="L806" s="472"/>
    </row>
    <row r="807" spans="1:12" ht="14.45" customHeight="1" x14ac:dyDescent="0.25">
      <c r="A807" s="464"/>
      <c r="B807" s="465"/>
      <c r="C807" s="466"/>
      <c r="D807" s="466"/>
      <c r="E807" s="466"/>
      <c r="F807" s="466"/>
      <c r="G807" s="467"/>
      <c r="H807" s="468" t="str">
        <f t="array" ref="H807">IF(E807="","",INDEX(Tableau1[Equipement],MATCH(1,('TABLEAU SUIVI SF6'!E807=Tableau1[Poste technique])*('TABLEAU SUIVI SF6'!G807=Tableau1[Colonne1]),0)))</f>
        <v/>
      </c>
      <c r="I807" s="469" t="str">
        <f>IF(E807="","",VLOOKUP(E807,'Extraction IP'!A$2:B$1661,2,0))</f>
        <v/>
      </c>
      <c r="J807" s="470"/>
      <c r="K807" s="471"/>
      <c r="L807" s="472"/>
    </row>
    <row r="808" spans="1:12" ht="14.45" customHeight="1" x14ac:dyDescent="0.25">
      <c r="A808" s="464"/>
      <c r="B808" s="465"/>
      <c r="C808" s="466"/>
      <c r="D808" s="466"/>
      <c r="E808" s="466"/>
      <c r="F808" s="466"/>
      <c r="G808" s="467"/>
      <c r="H808" s="468" t="str">
        <f t="array" ref="H808">IF(E808="","",INDEX(Tableau1[Equipement],MATCH(1,('TABLEAU SUIVI SF6'!E808=Tableau1[Poste technique])*('TABLEAU SUIVI SF6'!G808=Tableau1[Colonne1]),0)))</f>
        <v/>
      </c>
      <c r="I808" s="469" t="str">
        <f>IF(E808="","",VLOOKUP(E808,'Extraction IP'!A$2:B$1661,2,0))</f>
        <v/>
      </c>
      <c r="J808" s="470"/>
      <c r="K808" s="471"/>
      <c r="L808" s="472"/>
    </row>
    <row r="809" spans="1:12" ht="14.45" customHeight="1" x14ac:dyDescent="0.25">
      <c r="A809" s="464"/>
      <c r="B809" s="465"/>
      <c r="C809" s="466"/>
      <c r="D809" s="466"/>
      <c r="E809" s="466"/>
      <c r="F809" s="466"/>
      <c r="G809" s="467"/>
      <c r="H809" s="468" t="str">
        <f t="array" ref="H809">IF(E809="","",INDEX(Tableau1[Equipement],MATCH(1,('TABLEAU SUIVI SF6'!E809=Tableau1[Poste technique])*('TABLEAU SUIVI SF6'!G809=Tableau1[Colonne1]),0)))</f>
        <v/>
      </c>
      <c r="I809" s="469" t="str">
        <f>IF(E809="","",VLOOKUP(E809,'Extraction IP'!A$2:B$1661,2,0))</f>
        <v/>
      </c>
      <c r="J809" s="470"/>
      <c r="K809" s="471"/>
      <c r="L809" s="472"/>
    </row>
    <row r="810" spans="1:12" ht="14.45" customHeight="1" x14ac:dyDescent="0.25">
      <c r="A810" s="464"/>
      <c r="B810" s="465"/>
      <c r="C810" s="466"/>
      <c r="D810" s="466"/>
      <c r="E810" s="466"/>
      <c r="F810" s="466"/>
      <c r="G810" s="467"/>
      <c r="H810" s="468" t="str">
        <f t="array" ref="H810">IF(E810="","",INDEX(Tableau1[Equipement],MATCH(1,('TABLEAU SUIVI SF6'!E810=Tableau1[Poste technique])*('TABLEAU SUIVI SF6'!G810=Tableau1[Colonne1]),0)))</f>
        <v/>
      </c>
      <c r="I810" s="469" t="str">
        <f>IF(E810="","",VLOOKUP(E810,'Extraction IP'!A$2:B$1661,2,0))</f>
        <v/>
      </c>
      <c r="J810" s="470"/>
      <c r="K810" s="471"/>
      <c r="L810" s="472"/>
    </row>
    <row r="811" spans="1:12" ht="14.45" customHeight="1" x14ac:dyDescent="0.25">
      <c r="A811" s="464"/>
      <c r="B811" s="465"/>
      <c r="C811" s="466"/>
      <c r="D811" s="466"/>
      <c r="E811" s="466"/>
      <c r="F811" s="466"/>
      <c r="G811" s="467"/>
      <c r="H811" s="468" t="str">
        <f t="array" ref="H811">IF(E811="","",INDEX(Tableau1[Equipement],MATCH(1,('TABLEAU SUIVI SF6'!E811=Tableau1[Poste technique])*('TABLEAU SUIVI SF6'!G811=Tableau1[Colonne1]),0)))</f>
        <v/>
      </c>
      <c r="I811" s="469" t="str">
        <f>IF(E811="","",VLOOKUP(E811,'Extraction IP'!A$2:B$1661,2,0))</f>
        <v/>
      </c>
      <c r="J811" s="470"/>
      <c r="K811" s="471"/>
      <c r="L811" s="472"/>
    </row>
    <row r="812" spans="1:12" ht="14.45" customHeight="1" x14ac:dyDescent="0.25">
      <c r="A812" s="464"/>
      <c r="B812" s="465"/>
      <c r="C812" s="466"/>
      <c r="D812" s="466"/>
      <c r="E812" s="466"/>
      <c r="F812" s="466"/>
      <c r="G812" s="467"/>
      <c r="H812" s="468" t="str">
        <f t="array" ref="H812">IF(E812="","",INDEX(Tableau1[Equipement],MATCH(1,('TABLEAU SUIVI SF6'!E812=Tableau1[Poste technique])*('TABLEAU SUIVI SF6'!G812=Tableau1[Colonne1]),0)))</f>
        <v/>
      </c>
      <c r="I812" s="469" t="str">
        <f>IF(E812="","",VLOOKUP(E812,'Extraction IP'!A$2:B$1661,2,0))</f>
        <v/>
      </c>
      <c r="J812" s="470"/>
      <c r="K812" s="471"/>
      <c r="L812" s="472"/>
    </row>
    <row r="813" spans="1:12" ht="14.45" customHeight="1" x14ac:dyDescent="0.25">
      <c r="A813" s="464"/>
      <c r="B813" s="465"/>
      <c r="C813" s="466"/>
      <c r="D813" s="466"/>
      <c r="E813" s="466"/>
      <c r="F813" s="466"/>
      <c r="G813" s="467"/>
      <c r="H813" s="468" t="str">
        <f t="array" ref="H813">IF(E813="","",INDEX(Tableau1[Equipement],MATCH(1,('TABLEAU SUIVI SF6'!E813=Tableau1[Poste technique])*('TABLEAU SUIVI SF6'!G813=Tableau1[Colonne1]),0)))</f>
        <v/>
      </c>
      <c r="I813" s="469" t="str">
        <f>IF(E813="","",VLOOKUP(E813,'Extraction IP'!A$2:B$1661,2,0))</f>
        <v/>
      </c>
      <c r="J813" s="470"/>
      <c r="K813" s="471"/>
      <c r="L813" s="472"/>
    </row>
    <row r="814" spans="1:12" ht="14.45" customHeight="1" x14ac:dyDescent="0.25">
      <c r="A814" s="464"/>
      <c r="B814" s="465"/>
      <c r="C814" s="466"/>
      <c r="D814" s="466"/>
      <c r="E814" s="466"/>
      <c r="F814" s="466"/>
      <c r="G814" s="467"/>
      <c r="H814" s="468" t="str">
        <f t="array" ref="H814">IF(E814="","",INDEX(Tableau1[Equipement],MATCH(1,('TABLEAU SUIVI SF6'!E814=Tableau1[Poste technique])*('TABLEAU SUIVI SF6'!G814=Tableau1[Colonne1]),0)))</f>
        <v/>
      </c>
      <c r="I814" s="469" t="str">
        <f>IF(E814="","",VLOOKUP(E814,'Extraction IP'!A$2:B$1661,2,0))</f>
        <v/>
      </c>
      <c r="J814" s="470"/>
      <c r="K814" s="471"/>
      <c r="L814" s="472"/>
    </row>
    <row r="815" spans="1:12" ht="14.45" customHeight="1" x14ac:dyDescent="0.25">
      <c r="A815" s="464"/>
      <c r="B815" s="465"/>
      <c r="C815" s="466"/>
      <c r="D815" s="466"/>
      <c r="E815" s="466"/>
      <c r="F815" s="466"/>
      <c r="G815" s="467"/>
      <c r="H815" s="468" t="str">
        <f t="array" ref="H815">IF(E815="","",INDEX(Tableau1[Equipement],MATCH(1,('TABLEAU SUIVI SF6'!E815=Tableau1[Poste technique])*('TABLEAU SUIVI SF6'!G815=Tableau1[Colonne1]),0)))</f>
        <v/>
      </c>
      <c r="I815" s="469" t="str">
        <f>IF(E815="","",VLOOKUP(E815,'Extraction IP'!A$2:B$1661,2,0))</f>
        <v/>
      </c>
      <c r="J815" s="470"/>
      <c r="K815" s="471"/>
      <c r="L815" s="472"/>
    </row>
    <row r="816" spans="1:12" ht="14.45" customHeight="1" x14ac:dyDescent="0.25">
      <c r="A816" s="464"/>
      <c r="B816" s="465"/>
      <c r="C816" s="466"/>
      <c r="D816" s="466"/>
      <c r="E816" s="466"/>
      <c r="F816" s="466"/>
      <c r="G816" s="467"/>
      <c r="H816" s="468" t="str">
        <f t="array" ref="H816">IF(E816="","",INDEX(Tableau1[Equipement],MATCH(1,('TABLEAU SUIVI SF6'!E816=Tableau1[Poste technique])*('TABLEAU SUIVI SF6'!G816=Tableau1[Colonne1]),0)))</f>
        <v/>
      </c>
      <c r="I816" s="469" t="str">
        <f>IF(E816="","",VLOOKUP(E816,'Extraction IP'!A$2:B$1661,2,0))</f>
        <v/>
      </c>
      <c r="J816" s="470"/>
      <c r="K816" s="471"/>
      <c r="L816" s="472"/>
    </row>
    <row r="817" spans="1:12" ht="14.45" customHeight="1" x14ac:dyDescent="0.25">
      <c r="A817" s="464"/>
      <c r="B817" s="465"/>
      <c r="C817" s="466"/>
      <c r="D817" s="466"/>
      <c r="E817" s="466"/>
      <c r="F817" s="466"/>
      <c r="G817" s="467"/>
      <c r="H817" s="468" t="str">
        <f t="array" ref="H817">IF(E817="","",INDEX(Tableau1[Equipement],MATCH(1,('TABLEAU SUIVI SF6'!E817=Tableau1[Poste technique])*('TABLEAU SUIVI SF6'!G817=Tableau1[Colonne1]),0)))</f>
        <v/>
      </c>
      <c r="I817" s="469" t="str">
        <f>IF(E817="","",VLOOKUP(E817,'Extraction IP'!A$2:B$1661,2,0))</f>
        <v/>
      </c>
      <c r="J817" s="470"/>
      <c r="K817" s="471"/>
      <c r="L817" s="472"/>
    </row>
    <row r="818" spans="1:12" ht="14.45" customHeight="1" x14ac:dyDescent="0.25">
      <c r="A818" s="464"/>
      <c r="B818" s="465"/>
      <c r="C818" s="466"/>
      <c r="D818" s="466"/>
      <c r="E818" s="466"/>
      <c r="F818" s="466"/>
      <c r="G818" s="467"/>
      <c r="H818" s="468" t="str">
        <f t="array" ref="H818">IF(E818="","",INDEX(Tableau1[Equipement],MATCH(1,('TABLEAU SUIVI SF6'!E818=Tableau1[Poste technique])*('TABLEAU SUIVI SF6'!G818=Tableau1[Colonne1]),0)))</f>
        <v/>
      </c>
      <c r="I818" s="469" t="str">
        <f>IF(E818="","",VLOOKUP(E818,'Extraction IP'!A$2:B$1661,2,0))</f>
        <v/>
      </c>
      <c r="J818" s="470"/>
      <c r="K818" s="471"/>
      <c r="L818" s="472"/>
    </row>
    <row r="819" spans="1:12" ht="14.45" customHeight="1" x14ac:dyDescent="0.25">
      <c r="A819" s="464"/>
      <c r="B819" s="465"/>
      <c r="C819" s="466"/>
      <c r="D819" s="466"/>
      <c r="E819" s="466"/>
      <c r="F819" s="466"/>
      <c r="G819" s="467"/>
      <c r="H819" s="468" t="str">
        <f t="array" ref="H819">IF(E819="","",INDEX(Tableau1[Equipement],MATCH(1,('TABLEAU SUIVI SF6'!E819=Tableau1[Poste technique])*('TABLEAU SUIVI SF6'!G819=Tableau1[Colonne1]),0)))</f>
        <v/>
      </c>
      <c r="I819" s="469" t="str">
        <f>IF(E819="","",VLOOKUP(E819,'Extraction IP'!A$2:B$1661,2,0))</f>
        <v/>
      </c>
      <c r="J819" s="470"/>
      <c r="K819" s="471"/>
      <c r="L819" s="472"/>
    </row>
    <row r="820" spans="1:12" ht="14.45" customHeight="1" x14ac:dyDescent="0.25">
      <c r="A820" s="464"/>
      <c r="B820" s="465"/>
      <c r="C820" s="466"/>
      <c r="D820" s="466"/>
      <c r="E820" s="466"/>
      <c r="F820" s="466"/>
      <c r="G820" s="467"/>
      <c r="H820" s="468" t="str">
        <f t="array" ref="H820">IF(E820="","",INDEX(Tableau1[Equipement],MATCH(1,('TABLEAU SUIVI SF6'!E820=Tableau1[Poste technique])*('TABLEAU SUIVI SF6'!G820=Tableau1[Colonne1]),0)))</f>
        <v/>
      </c>
      <c r="I820" s="469" t="str">
        <f>IF(E820="","",VLOOKUP(E820,'Extraction IP'!A$2:B$1661,2,0))</f>
        <v/>
      </c>
      <c r="J820" s="470"/>
      <c r="K820" s="471"/>
      <c r="L820" s="472"/>
    </row>
    <row r="821" spans="1:12" ht="14.45" customHeight="1" x14ac:dyDescent="0.25">
      <c r="A821" s="464"/>
      <c r="B821" s="465"/>
      <c r="C821" s="466"/>
      <c r="D821" s="466"/>
      <c r="E821" s="466"/>
      <c r="F821" s="466"/>
      <c r="G821" s="467"/>
      <c r="H821" s="468" t="str">
        <f t="array" ref="H821">IF(E821="","",INDEX(Tableau1[Equipement],MATCH(1,('TABLEAU SUIVI SF6'!E821=Tableau1[Poste technique])*('TABLEAU SUIVI SF6'!G821=Tableau1[Colonne1]),0)))</f>
        <v/>
      </c>
      <c r="I821" s="469" t="str">
        <f>IF(E821="","",VLOOKUP(E821,'Extraction IP'!A$2:B$1661,2,0))</f>
        <v/>
      </c>
      <c r="J821" s="470"/>
      <c r="K821" s="471"/>
      <c r="L821" s="472"/>
    </row>
    <row r="822" spans="1:12" ht="14.45" customHeight="1" x14ac:dyDescent="0.25">
      <c r="A822" s="464"/>
      <c r="B822" s="465"/>
      <c r="C822" s="466"/>
      <c r="D822" s="466"/>
      <c r="E822" s="466"/>
      <c r="F822" s="466"/>
      <c r="G822" s="467"/>
      <c r="H822" s="468" t="str">
        <f t="array" ref="H822">IF(E822="","",INDEX(Tableau1[Equipement],MATCH(1,('TABLEAU SUIVI SF6'!E822=Tableau1[Poste technique])*('TABLEAU SUIVI SF6'!G822=Tableau1[Colonne1]),0)))</f>
        <v/>
      </c>
      <c r="I822" s="469" t="str">
        <f>IF(E822="","",VLOOKUP(E822,'Extraction IP'!A$2:B$1661,2,0))</f>
        <v/>
      </c>
      <c r="J822" s="470"/>
      <c r="K822" s="471"/>
      <c r="L822" s="472"/>
    </row>
    <row r="823" spans="1:12" ht="14.45" customHeight="1" x14ac:dyDescent="0.25">
      <c r="A823" s="464"/>
      <c r="B823" s="465"/>
      <c r="C823" s="466"/>
      <c r="D823" s="466"/>
      <c r="E823" s="466"/>
      <c r="F823" s="466"/>
      <c r="G823" s="467"/>
      <c r="H823" s="468" t="str">
        <f t="array" ref="H823">IF(E823="","",INDEX(Tableau1[Equipement],MATCH(1,('TABLEAU SUIVI SF6'!E823=Tableau1[Poste technique])*('TABLEAU SUIVI SF6'!G823=Tableau1[Colonne1]),0)))</f>
        <v/>
      </c>
      <c r="I823" s="469" t="str">
        <f>IF(E823="","",VLOOKUP(E823,'Extraction IP'!A$2:B$1661,2,0))</f>
        <v/>
      </c>
      <c r="J823" s="470"/>
      <c r="K823" s="471"/>
      <c r="L823" s="472"/>
    </row>
    <row r="824" spans="1:12" ht="14.45" customHeight="1" x14ac:dyDescent="0.25">
      <c r="A824" s="464"/>
      <c r="B824" s="465"/>
      <c r="C824" s="466"/>
      <c r="D824" s="466"/>
      <c r="E824" s="466"/>
      <c r="F824" s="466"/>
      <c r="G824" s="467"/>
      <c r="H824" s="468" t="str">
        <f t="array" ref="H824">IF(E824="","",INDEX(Tableau1[Equipement],MATCH(1,('TABLEAU SUIVI SF6'!E824=Tableau1[Poste technique])*('TABLEAU SUIVI SF6'!G824=Tableau1[Colonne1]),0)))</f>
        <v/>
      </c>
      <c r="I824" s="469" t="str">
        <f>IF(E824="","",VLOOKUP(E824,'Extraction IP'!A$2:B$1661,2,0))</f>
        <v/>
      </c>
      <c r="J824" s="470"/>
      <c r="K824" s="471"/>
      <c r="L824" s="472"/>
    </row>
    <row r="825" spans="1:12" ht="14.45" customHeight="1" x14ac:dyDescent="0.25">
      <c r="A825" s="464"/>
      <c r="B825" s="465"/>
      <c r="C825" s="466"/>
      <c r="D825" s="466"/>
      <c r="E825" s="466"/>
      <c r="F825" s="466"/>
      <c r="G825" s="467"/>
      <c r="H825" s="468" t="str">
        <f t="array" ref="H825">IF(E825="","",INDEX(Tableau1[Equipement],MATCH(1,('TABLEAU SUIVI SF6'!E825=Tableau1[Poste technique])*('TABLEAU SUIVI SF6'!G825=Tableau1[Colonne1]),0)))</f>
        <v/>
      </c>
      <c r="I825" s="469" t="str">
        <f>IF(E825="","",VLOOKUP(E825,'Extraction IP'!A$2:B$1661,2,0))</f>
        <v/>
      </c>
      <c r="J825" s="470"/>
      <c r="K825" s="471"/>
      <c r="L825" s="472"/>
    </row>
    <row r="826" spans="1:12" ht="14.45" customHeight="1" x14ac:dyDescent="0.25">
      <c r="A826" s="464"/>
      <c r="B826" s="465"/>
      <c r="C826" s="466"/>
      <c r="D826" s="466"/>
      <c r="E826" s="466"/>
      <c r="F826" s="466"/>
      <c r="G826" s="467"/>
      <c r="H826" s="468" t="str">
        <f t="array" ref="H826">IF(E826="","",INDEX(Tableau1[Equipement],MATCH(1,('TABLEAU SUIVI SF6'!E826=Tableau1[Poste technique])*('TABLEAU SUIVI SF6'!G826=Tableau1[Colonne1]),0)))</f>
        <v/>
      </c>
      <c r="I826" s="469" t="str">
        <f>IF(E826="","",VLOOKUP(E826,'Extraction IP'!A$2:B$1661,2,0))</f>
        <v/>
      </c>
      <c r="J826" s="470"/>
      <c r="K826" s="471"/>
      <c r="L826" s="472"/>
    </row>
    <row r="827" spans="1:12" ht="14.45" customHeight="1" x14ac:dyDescent="0.25">
      <c r="A827" s="464"/>
      <c r="B827" s="465"/>
      <c r="C827" s="466"/>
      <c r="D827" s="466"/>
      <c r="E827" s="466"/>
      <c r="F827" s="466"/>
      <c r="G827" s="467"/>
      <c r="H827" s="468" t="str">
        <f t="array" ref="H827">IF(E827="","",INDEX(Tableau1[Equipement],MATCH(1,('TABLEAU SUIVI SF6'!E827=Tableau1[Poste technique])*('TABLEAU SUIVI SF6'!G827=Tableau1[Colonne1]),0)))</f>
        <v/>
      </c>
      <c r="I827" s="469" t="str">
        <f>IF(E827="","",VLOOKUP(E827,'Extraction IP'!A$2:B$1661,2,0))</f>
        <v/>
      </c>
      <c r="J827" s="470"/>
      <c r="K827" s="471"/>
      <c r="L827" s="472"/>
    </row>
    <row r="828" spans="1:12" ht="14.45" customHeight="1" x14ac:dyDescent="0.25">
      <c r="A828" s="464"/>
      <c r="B828" s="465"/>
      <c r="C828" s="466"/>
      <c r="D828" s="466"/>
      <c r="E828" s="466"/>
      <c r="F828" s="466"/>
      <c r="G828" s="467"/>
      <c r="H828" s="468" t="str">
        <f t="array" ref="H828">IF(E828="","",INDEX(Tableau1[Equipement],MATCH(1,('TABLEAU SUIVI SF6'!E828=Tableau1[Poste technique])*('TABLEAU SUIVI SF6'!G828=Tableau1[Colonne1]),0)))</f>
        <v/>
      </c>
      <c r="I828" s="469" t="str">
        <f>IF(E828="","",VLOOKUP(E828,'Extraction IP'!A$2:B$1661,2,0))</f>
        <v/>
      </c>
      <c r="J828" s="470"/>
      <c r="K828" s="471"/>
      <c r="L828" s="472"/>
    </row>
    <row r="829" spans="1:12" ht="14.45" customHeight="1" x14ac:dyDescent="0.25">
      <c r="A829" s="464"/>
      <c r="B829" s="465"/>
      <c r="C829" s="466"/>
      <c r="D829" s="466"/>
      <c r="E829" s="466"/>
      <c r="F829" s="466"/>
      <c r="G829" s="467"/>
      <c r="H829" s="468" t="str">
        <f t="array" ref="H829">IF(E829="","",INDEX(Tableau1[Equipement],MATCH(1,('TABLEAU SUIVI SF6'!E829=Tableau1[Poste technique])*('TABLEAU SUIVI SF6'!G829=Tableau1[Colonne1]),0)))</f>
        <v/>
      </c>
      <c r="I829" s="469" t="str">
        <f>IF(E829="","",VLOOKUP(E829,'Extraction IP'!A$2:B$1661,2,0))</f>
        <v/>
      </c>
      <c r="J829" s="470"/>
      <c r="K829" s="471"/>
      <c r="L829" s="472"/>
    </row>
    <row r="830" spans="1:12" ht="14.45" customHeight="1" x14ac:dyDescent="0.25">
      <c r="A830" s="464"/>
      <c r="B830" s="465"/>
      <c r="C830" s="466"/>
      <c r="D830" s="466"/>
      <c r="E830" s="466"/>
      <c r="F830" s="466"/>
      <c r="G830" s="467"/>
      <c r="H830" s="468" t="str">
        <f t="array" ref="H830">IF(E830="","",INDEX(Tableau1[Equipement],MATCH(1,('TABLEAU SUIVI SF6'!E830=Tableau1[Poste technique])*('TABLEAU SUIVI SF6'!G830=Tableau1[Colonne1]),0)))</f>
        <v/>
      </c>
      <c r="I830" s="469" t="str">
        <f>IF(E830="","",VLOOKUP(E830,'Extraction IP'!A$2:B$1661,2,0))</f>
        <v/>
      </c>
      <c r="J830" s="470"/>
      <c r="K830" s="471"/>
      <c r="L830" s="472"/>
    </row>
    <row r="831" spans="1:12" ht="14.45" customHeight="1" x14ac:dyDescent="0.25">
      <c r="A831" s="464"/>
      <c r="B831" s="465"/>
      <c r="C831" s="466"/>
      <c r="D831" s="466"/>
      <c r="E831" s="466"/>
      <c r="F831" s="466"/>
      <c r="G831" s="467"/>
      <c r="H831" s="468" t="str">
        <f t="array" ref="H831">IF(E831="","",INDEX(Tableau1[Equipement],MATCH(1,('TABLEAU SUIVI SF6'!E831=Tableau1[Poste technique])*('TABLEAU SUIVI SF6'!G831=Tableau1[Colonne1]),0)))</f>
        <v/>
      </c>
      <c r="I831" s="469" t="str">
        <f>IF(E831="","",VLOOKUP(E831,'Extraction IP'!A$2:B$1661,2,0))</f>
        <v/>
      </c>
      <c r="J831" s="470"/>
      <c r="K831" s="471"/>
      <c r="L831" s="472"/>
    </row>
    <row r="832" spans="1:12" ht="14.45" customHeight="1" x14ac:dyDescent="0.25">
      <c r="A832" s="464"/>
      <c r="B832" s="465"/>
      <c r="C832" s="466"/>
      <c r="D832" s="466"/>
      <c r="E832" s="466"/>
      <c r="F832" s="466"/>
      <c r="G832" s="467"/>
      <c r="H832" s="468" t="str">
        <f t="array" ref="H832">IF(E832="","",INDEX(Tableau1[Equipement],MATCH(1,('TABLEAU SUIVI SF6'!E832=Tableau1[Poste technique])*('TABLEAU SUIVI SF6'!G832=Tableau1[Colonne1]),0)))</f>
        <v/>
      </c>
      <c r="I832" s="469" t="str">
        <f>IF(E832="","",VLOOKUP(E832,'Extraction IP'!A$2:B$1661,2,0))</f>
        <v/>
      </c>
      <c r="J832" s="470"/>
      <c r="K832" s="471"/>
      <c r="L832" s="472"/>
    </row>
    <row r="833" spans="1:12" ht="14.45" customHeight="1" x14ac:dyDescent="0.25">
      <c r="A833" s="464"/>
      <c r="B833" s="465"/>
      <c r="C833" s="466"/>
      <c r="D833" s="466"/>
      <c r="E833" s="466"/>
      <c r="F833" s="466"/>
      <c r="G833" s="467"/>
      <c r="H833" s="468" t="str">
        <f t="array" ref="H833">IF(E833="","",INDEX(Tableau1[Equipement],MATCH(1,('TABLEAU SUIVI SF6'!E833=Tableau1[Poste technique])*('TABLEAU SUIVI SF6'!G833=Tableau1[Colonne1]),0)))</f>
        <v/>
      </c>
      <c r="I833" s="469" t="str">
        <f>IF(E833="","",VLOOKUP(E833,'Extraction IP'!A$2:B$1661,2,0))</f>
        <v/>
      </c>
      <c r="J833" s="470"/>
      <c r="K833" s="471"/>
      <c r="L833" s="472"/>
    </row>
    <row r="834" spans="1:12" ht="14.45" customHeight="1" x14ac:dyDescent="0.25">
      <c r="A834" s="464"/>
      <c r="B834" s="465"/>
      <c r="C834" s="466"/>
      <c r="D834" s="466"/>
      <c r="E834" s="466"/>
      <c r="F834" s="466"/>
      <c r="G834" s="467"/>
      <c r="H834" s="468" t="str">
        <f t="array" ref="H834">IF(E834="","",INDEX(Tableau1[Equipement],MATCH(1,('TABLEAU SUIVI SF6'!E834=Tableau1[Poste technique])*('TABLEAU SUIVI SF6'!G834=Tableau1[Colonne1]),0)))</f>
        <v/>
      </c>
      <c r="I834" s="469" t="str">
        <f>IF(E834="","",VLOOKUP(E834,'Extraction IP'!A$2:B$1661,2,0))</f>
        <v/>
      </c>
      <c r="J834" s="470"/>
      <c r="K834" s="471"/>
      <c r="L834" s="472"/>
    </row>
    <row r="835" spans="1:12" ht="14.45" customHeight="1" x14ac:dyDescent="0.25">
      <c r="A835" s="464"/>
      <c r="B835" s="465"/>
      <c r="C835" s="466"/>
      <c r="D835" s="466"/>
      <c r="E835" s="466"/>
      <c r="F835" s="466"/>
      <c r="G835" s="467"/>
      <c r="H835" s="468" t="str">
        <f t="array" ref="H835">IF(E835="","",INDEX(Tableau1[Equipement],MATCH(1,('TABLEAU SUIVI SF6'!E835=Tableau1[Poste technique])*('TABLEAU SUIVI SF6'!G835=Tableau1[Colonne1]),0)))</f>
        <v/>
      </c>
      <c r="I835" s="469" t="str">
        <f>IF(E835="","",VLOOKUP(E835,'Extraction IP'!A$2:B$1661,2,0))</f>
        <v/>
      </c>
      <c r="J835" s="470"/>
      <c r="K835" s="471"/>
      <c r="L835" s="472"/>
    </row>
    <row r="836" spans="1:12" ht="14.45" customHeight="1" x14ac:dyDescent="0.25">
      <c r="A836" s="464"/>
      <c r="B836" s="465"/>
      <c r="C836" s="466"/>
      <c r="D836" s="466"/>
      <c r="E836" s="466"/>
      <c r="F836" s="466"/>
      <c r="G836" s="467"/>
      <c r="H836" s="468" t="str">
        <f t="array" ref="H836">IF(E836="","",INDEX(Tableau1[Equipement],MATCH(1,('TABLEAU SUIVI SF6'!E836=Tableau1[Poste technique])*('TABLEAU SUIVI SF6'!G836=Tableau1[Colonne1]),0)))</f>
        <v/>
      </c>
      <c r="I836" s="469" t="str">
        <f>IF(E836="","",VLOOKUP(E836,'Extraction IP'!A$2:B$1661,2,0))</f>
        <v/>
      </c>
      <c r="J836" s="470"/>
      <c r="K836" s="471"/>
      <c r="L836" s="472"/>
    </row>
    <row r="837" spans="1:12" ht="14.45" customHeight="1" x14ac:dyDescent="0.25">
      <c r="A837" s="464"/>
      <c r="B837" s="465"/>
      <c r="C837" s="466"/>
      <c r="D837" s="466"/>
      <c r="E837" s="466"/>
      <c r="F837" s="466"/>
      <c r="G837" s="467"/>
      <c r="H837" s="468" t="str">
        <f t="array" ref="H837">IF(E837="","",INDEX(Tableau1[Equipement],MATCH(1,('TABLEAU SUIVI SF6'!E837=Tableau1[Poste technique])*('TABLEAU SUIVI SF6'!G837=Tableau1[Colonne1]),0)))</f>
        <v/>
      </c>
      <c r="I837" s="469" t="str">
        <f>IF(E837="","",VLOOKUP(E837,'Extraction IP'!A$2:B$1661,2,0))</f>
        <v/>
      </c>
      <c r="J837" s="470"/>
      <c r="K837" s="471"/>
      <c r="L837" s="472"/>
    </row>
    <row r="838" spans="1:12" ht="14.45" customHeight="1" x14ac:dyDescent="0.25">
      <c r="A838" s="464"/>
      <c r="B838" s="465"/>
      <c r="C838" s="466"/>
      <c r="D838" s="466"/>
      <c r="E838" s="466"/>
      <c r="F838" s="466"/>
      <c r="G838" s="467"/>
      <c r="H838" s="468" t="str">
        <f t="array" ref="H838">IF(E838="","",INDEX(Tableau1[Equipement],MATCH(1,('TABLEAU SUIVI SF6'!E838=Tableau1[Poste technique])*('TABLEAU SUIVI SF6'!G838=Tableau1[Colonne1]),0)))</f>
        <v/>
      </c>
      <c r="I838" s="469" t="str">
        <f>IF(E838="","",VLOOKUP(E838,'Extraction IP'!A$2:B$1661,2,0))</f>
        <v/>
      </c>
      <c r="J838" s="470"/>
      <c r="K838" s="471"/>
      <c r="L838" s="472"/>
    </row>
    <row r="839" spans="1:12" ht="14.45" customHeight="1" x14ac:dyDescent="0.25">
      <c r="A839" s="464"/>
      <c r="B839" s="465"/>
      <c r="C839" s="466"/>
      <c r="D839" s="466"/>
      <c r="E839" s="466"/>
      <c r="F839" s="466"/>
      <c r="G839" s="467"/>
      <c r="H839" s="468" t="str">
        <f t="array" ref="H839">IF(E839="","",INDEX(Tableau1[Equipement],MATCH(1,('TABLEAU SUIVI SF6'!E839=Tableau1[Poste technique])*('TABLEAU SUIVI SF6'!G839=Tableau1[Colonne1]),0)))</f>
        <v/>
      </c>
      <c r="I839" s="469" t="str">
        <f>IF(E839="","",VLOOKUP(E839,'Extraction IP'!A$2:B$1661,2,0))</f>
        <v/>
      </c>
      <c r="J839" s="470"/>
      <c r="K839" s="471"/>
      <c r="L839" s="472"/>
    </row>
    <row r="840" spans="1:12" ht="14.45" customHeight="1" x14ac:dyDescent="0.25">
      <c r="A840" s="464"/>
      <c r="B840" s="465"/>
      <c r="C840" s="466"/>
      <c r="D840" s="466"/>
      <c r="E840" s="466"/>
      <c r="F840" s="466"/>
      <c r="G840" s="467"/>
      <c r="H840" s="468" t="str">
        <f t="array" ref="H840">IF(E840="","",INDEX(Tableau1[Equipement],MATCH(1,('TABLEAU SUIVI SF6'!E840=Tableau1[Poste technique])*('TABLEAU SUIVI SF6'!G840=Tableau1[Colonne1]),0)))</f>
        <v/>
      </c>
      <c r="I840" s="469" t="str">
        <f>IF(E840="","",VLOOKUP(E840,'Extraction IP'!A$2:B$1661,2,0))</f>
        <v/>
      </c>
      <c r="J840" s="470"/>
      <c r="K840" s="471"/>
      <c r="L840" s="472"/>
    </row>
    <row r="841" spans="1:12" ht="14.45" customHeight="1" x14ac:dyDescent="0.25">
      <c r="A841" s="464"/>
      <c r="B841" s="465"/>
      <c r="C841" s="466"/>
      <c r="D841" s="466"/>
      <c r="E841" s="466"/>
      <c r="F841" s="466"/>
      <c r="G841" s="467"/>
      <c r="H841" s="468" t="str">
        <f t="array" ref="H841">IF(E841="","",INDEX(Tableau1[Equipement],MATCH(1,('TABLEAU SUIVI SF6'!E841=Tableau1[Poste technique])*('TABLEAU SUIVI SF6'!G841=Tableau1[Colonne1]),0)))</f>
        <v/>
      </c>
      <c r="I841" s="469" t="str">
        <f>IF(E841="","",VLOOKUP(E841,'Extraction IP'!A$2:B$1661,2,0))</f>
        <v/>
      </c>
      <c r="J841" s="470"/>
      <c r="K841" s="471"/>
      <c r="L841" s="472"/>
    </row>
    <row r="842" spans="1:12" ht="14.45" customHeight="1" x14ac:dyDescent="0.25">
      <c r="A842" s="464"/>
      <c r="B842" s="465"/>
      <c r="C842" s="466"/>
      <c r="D842" s="466"/>
      <c r="E842" s="466"/>
      <c r="F842" s="466"/>
      <c r="G842" s="467"/>
      <c r="H842" s="468" t="str">
        <f t="array" ref="H842">IF(E842="","",INDEX(Tableau1[Equipement],MATCH(1,('TABLEAU SUIVI SF6'!E842=Tableau1[Poste technique])*('TABLEAU SUIVI SF6'!G842=Tableau1[Colonne1]),0)))</f>
        <v/>
      </c>
      <c r="I842" s="469" t="str">
        <f>IF(E842="","",VLOOKUP(E842,'Extraction IP'!A$2:B$1661,2,0))</f>
        <v/>
      </c>
      <c r="J842" s="470"/>
      <c r="K842" s="471"/>
      <c r="L842" s="472"/>
    </row>
    <row r="843" spans="1:12" ht="14.45" customHeight="1" x14ac:dyDescent="0.25">
      <c r="A843" s="464"/>
      <c r="B843" s="465"/>
      <c r="C843" s="466"/>
      <c r="D843" s="466"/>
      <c r="E843" s="466"/>
      <c r="F843" s="466"/>
      <c r="G843" s="467"/>
      <c r="H843" s="468" t="str">
        <f t="array" ref="H843">IF(E843="","",INDEX(Tableau1[Equipement],MATCH(1,('TABLEAU SUIVI SF6'!E843=Tableau1[Poste technique])*('TABLEAU SUIVI SF6'!G843=Tableau1[Colonne1]),0)))</f>
        <v/>
      </c>
      <c r="I843" s="469" t="str">
        <f>IF(E843="","",VLOOKUP(E843,'Extraction IP'!A$2:B$1661,2,0))</f>
        <v/>
      </c>
      <c r="J843" s="470"/>
      <c r="K843" s="471"/>
      <c r="L843" s="472"/>
    </row>
    <row r="844" spans="1:12" ht="14.45" customHeight="1" x14ac:dyDescent="0.25">
      <c r="A844" s="464"/>
      <c r="B844" s="465"/>
      <c r="C844" s="466"/>
      <c r="D844" s="466"/>
      <c r="E844" s="466"/>
      <c r="F844" s="466"/>
      <c r="G844" s="467"/>
      <c r="H844" s="468" t="str">
        <f t="array" ref="H844">IF(E844="","",INDEX(Tableau1[Equipement],MATCH(1,('TABLEAU SUIVI SF6'!E844=Tableau1[Poste technique])*('TABLEAU SUIVI SF6'!G844=Tableau1[Colonne1]),0)))</f>
        <v/>
      </c>
      <c r="I844" s="469" t="str">
        <f>IF(E844="","",VLOOKUP(E844,'Extraction IP'!A$2:B$1661,2,0))</f>
        <v/>
      </c>
      <c r="J844" s="470"/>
      <c r="K844" s="471"/>
      <c r="L844" s="472"/>
    </row>
    <row r="845" spans="1:12" ht="14.45" customHeight="1" x14ac:dyDescent="0.25">
      <c r="A845" s="464"/>
      <c r="B845" s="465"/>
      <c r="C845" s="466"/>
      <c r="D845" s="466"/>
      <c r="E845" s="466"/>
      <c r="F845" s="466"/>
      <c r="G845" s="467"/>
      <c r="H845" s="468" t="str">
        <f t="array" ref="H845">IF(E845="","",INDEX(Tableau1[Equipement],MATCH(1,('TABLEAU SUIVI SF6'!E845=Tableau1[Poste technique])*('TABLEAU SUIVI SF6'!G845=Tableau1[Colonne1]),0)))</f>
        <v/>
      </c>
      <c r="I845" s="469" t="str">
        <f>IF(E845="","",VLOOKUP(E845,'Extraction IP'!A$2:B$1661,2,0))</f>
        <v/>
      </c>
      <c r="J845" s="470"/>
      <c r="K845" s="471"/>
      <c r="L845" s="472"/>
    </row>
    <row r="846" spans="1:12" ht="14.45" customHeight="1" x14ac:dyDescent="0.25">
      <c r="A846" s="464"/>
      <c r="B846" s="465"/>
      <c r="C846" s="466"/>
      <c r="D846" s="466"/>
      <c r="E846" s="466"/>
      <c r="F846" s="466"/>
      <c r="G846" s="467"/>
      <c r="H846" s="468" t="str">
        <f t="array" ref="H846">IF(E846="","",INDEX(Tableau1[Equipement],MATCH(1,('TABLEAU SUIVI SF6'!E846=Tableau1[Poste technique])*('TABLEAU SUIVI SF6'!G846=Tableau1[Colonne1]),0)))</f>
        <v/>
      </c>
      <c r="I846" s="469" t="str">
        <f>IF(E846="","",VLOOKUP(E846,'Extraction IP'!A$2:B$1661,2,0))</f>
        <v/>
      </c>
      <c r="J846" s="470"/>
      <c r="K846" s="471"/>
      <c r="L846" s="472"/>
    </row>
    <row r="847" spans="1:12" ht="14.45" customHeight="1" x14ac:dyDescent="0.25">
      <c r="A847" s="464"/>
      <c r="B847" s="465"/>
      <c r="C847" s="466"/>
      <c r="D847" s="466"/>
      <c r="E847" s="466"/>
      <c r="F847" s="466"/>
      <c r="G847" s="467"/>
      <c r="H847" s="468" t="str">
        <f t="array" ref="H847">IF(E847="","",INDEX(Tableau1[Equipement],MATCH(1,('TABLEAU SUIVI SF6'!E847=Tableau1[Poste technique])*('TABLEAU SUIVI SF6'!G847=Tableau1[Colonne1]),0)))</f>
        <v/>
      </c>
      <c r="I847" s="469" t="str">
        <f>IF(E847="","",VLOOKUP(E847,'Extraction IP'!A$2:B$1661,2,0))</f>
        <v/>
      </c>
      <c r="J847" s="470"/>
      <c r="K847" s="471"/>
      <c r="L847" s="472"/>
    </row>
    <row r="848" spans="1:12" ht="14.45" customHeight="1" x14ac:dyDescent="0.25">
      <c r="A848" s="464"/>
      <c r="B848" s="465"/>
      <c r="C848" s="466"/>
      <c r="D848" s="466"/>
      <c r="E848" s="466"/>
      <c r="F848" s="466"/>
      <c r="G848" s="467"/>
      <c r="H848" s="468" t="str">
        <f t="array" ref="H848">IF(E848="","",INDEX(Tableau1[Equipement],MATCH(1,('TABLEAU SUIVI SF6'!E848=Tableau1[Poste technique])*('TABLEAU SUIVI SF6'!G848=Tableau1[Colonne1]),0)))</f>
        <v/>
      </c>
      <c r="I848" s="469" t="str">
        <f>IF(E848="","",VLOOKUP(E848,'Extraction IP'!A$2:B$1661,2,0))</f>
        <v/>
      </c>
      <c r="J848" s="470"/>
      <c r="K848" s="471"/>
      <c r="L848" s="472"/>
    </row>
    <row r="849" spans="1:12" ht="14.45" customHeight="1" x14ac:dyDescent="0.25">
      <c r="A849" s="464"/>
      <c r="B849" s="465"/>
      <c r="C849" s="466"/>
      <c r="D849" s="466"/>
      <c r="E849" s="466"/>
      <c r="F849" s="466"/>
      <c r="G849" s="467"/>
      <c r="H849" s="468" t="str">
        <f t="array" ref="H849">IF(E849="","",INDEX(Tableau1[Equipement],MATCH(1,('TABLEAU SUIVI SF6'!E849=Tableau1[Poste technique])*('TABLEAU SUIVI SF6'!G849=Tableau1[Colonne1]),0)))</f>
        <v/>
      </c>
      <c r="I849" s="469" t="str">
        <f>IF(E849="","",VLOOKUP(E849,'Extraction IP'!A$2:B$1661,2,0))</f>
        <v/>
      </c>
      <c r="J849" s="470"/>
      <c r="K849" s="471"/>
      <c r="L849" s="472"/>
    </row>
    <row r="850" spans="1:12" ht="14.45" customHeight="1" x14ac:dyDescent="0.25">
      <c r="A850" s="464"/>
      <c r="B850" s="465"/>
      <c r="C850" s="466"/>
      <c r="D850" s="466"/>
      <c r="E850" s="466"/>
      <c r="F850" s="466"/>
      <c r="G850" s="467"/>
      <c r="H850" s="468" t="str">
        <f t="array" ref="H850">IF(E850="","",INDEX(Tableau1[Equipement],MATCH(1,('TABLEAU SUIVI SF6'!E850=Tableau1[Poste technique])*('TABLEAU SUIVI SF6'!G850=Tableau1[Colonne1]),0)))</f>
        <v/>
      </c>
      <c r="I850" s="469" t="str">
        <f>IF(E850="","",VLOOKUP(E850,'Extraction IP'!A$2:B$1661,2,0))</f>
        <v/>
      </c>
      <c r="J850" s="470"/>
      <c r="K850" s="471"/>
      <c r="L850" s="472"/>
    </row>
    <row r="851" spans="1:12" ht="14.45" customHeight="1" x14ac:dyDescent="0.25">
      <c r="A851" s="464"/>
      <c r="B851" s="465"/>
      <c r="C851" s="466"/>
      <c r="D851" s="466"/>
      <c r="E851" s="466"/>
      <c r="F851" s="466"/>
      <c r="G851" s="467"/>
      <c r="H851" s="468" t="str">
        <f t="array" ref="H851">IF(E851="","",INDEX(Tableau1[Equipement],MATCH(1,('TABLEAU SUIVI SF6'!E851=Tableau1[Poste technique])*('TABLEAU SUIVI SF6'!G851=Tableau1[Colonne1]),0)))</f>
        <v/>
      </c>
      <c r="I851" s="469" t="str">
        <f>IF(E851="","",VLOOKUP(E851,'Extraction IP'!A$2:B$1661,2,0))</f>
        <v/>
      </c>
      <c r="J851" s="470"/>
      <c r="K851" s="471"/>
      <c r="L851" s="472"/>
    </row>
    <row r="852" spans="1:12" ht="14.45" customHeight="1" x14ac:dyDescent="0.25">
      <c r="A852" s="464"/>
      <c r="B852" s="465"/>
      <c r="C852" s="466"/>
      <c r="D852" s="466"/>
      <c r="E852" s="466"/>
      <c r="F852" s="466"/>
      <c r="G852" s="467"/>
      <c r="H852" s="468" t="str">
        <f t="array" ref="H852">IF(E852="","",INDEX(Tableau1[Equipement],MATCH(1,('TABLEAU SUIVI SF6'!E852=Tableau1[Poste technique])*('TABLEAU SUIVI SF6'!G852=Tableau1[Colonne1]),0)))</f>
        <v/>
      </c>
      <c r="I852" s="469" t="str">
        <f>IF(E852="","",VLOOKUP(E852,'Extraction IP'!A$2:B$1661,2,0))</f>
        <v/>
      </c>
      <c r="J852" s="470"/>
      <c r="K852" s="471"/>
      <c r="L852" s="472"/>
    </row>
    <row r="853" spans="1:12" ht="14.45" customHeight="1" x14ac:dyDescent="0.25">
      <c r="A853" s="464"/>
      <c r="B853" s="465"/>
      <c r="C853" s="466"/>
      <c r="D853" s="466"/>
      <c r="E853" s="466"/>
      <c r="F853" s="466"/>
      <c r="G853" s="467"/>
      <c r="H853" s="468" t="str">
        <f t="array" ref="H853">IF(E853="","",INDEX(Tableau1[Equipement],MATCH(1,('TABLEAU SUIVI SF6'!E853=Tableau1[Poste technique])*('TABLEAU SUIVI SF6'!G853=Tableau1[Colonne1]),0)))</f>
        <v/>
      </c>
      <c r="I853" s="469" t="str">
        <f>IF(E853="","",VLOOKUP(E853,'Extraction IP'!A$2:B$1661,2,0))</f>
        <v/>
      </c>
      <c r="J853" s="470"/>
      <c r="K853" s="471"/>
      <c r="L853" s="472"/>
    </row>
    <row r="854" spans="1:12" ht="14.45" customHeight="1" x14ac:dyDescent="0.25">
      <c r="A854" s="464"/>
      <c r="B854" s="465"/>
      <c r="C854" s="466"/>
      <c r="D854" s="466"/>
      <c r="E854" s="466"/>
      <c r="F854" s="466"/>
      <c r="G854" s="467"/>
      <c r="H854" s="468" t="str">
        <f t="array" ref="H854">IF(E854="","",INDEX(Tableau1[Equipement],MATCH(1,('TABLEAU SUIVI SF6'!E854=Tableau1[Poste technique])*('TABLEAU SUIVI SF6'!G854=Tableau1[Colonne1]),0)))</f>
        <v/>
      </c>
      <c r="I854" s="469" t="str">
        <f>IF(E854="","",VLOOKUP(E854,'Extraction IP'!A$2:B$1661,2,0))</f>
        <v/>
      </c>
      <c r="J854" s="470"/>
      <c r="K854" s="471"/>
      <c r="L854" s="472"/>
    </row>
    <row r="855" spans="1:12" ht="14.45" customHeight="1" x14ac:dyDescent="0.25">
      <c r="A855" s="464"/>
      <c r="B855" s="465"/>
      <c r="C855" s="466"/>
      <c r="D855" s="466"/>
      <c r="E855" s="466"/>
      <c r="F855" s="466"/>
      <c r="G855" s="467"/>
      <c r="H855" s="468" t="str">
        <f t="array" ref="H855">IF(E855="","",INDEX(Tableau1[Equipement],MATCH(1,('TABLEAU SUIVI SF6'!E855=Tableau1[Poste technique])*('TABLEAU SUIVI SF6'!G855=Tableau1[Colonne1]),0)))</f>
        <v/>
      </c>
      <c r="I855" s="469" t="str">
        <f>IF(E855="","",VLOOKUP(E855,'Extraction IP'!A$2:B$1661,2,0))</f>
        <v/>
      </c>
      <c r="J855" s="470"/>
      <c r="K855" s="471"/>
      <c r="L855" s="472"/>
    </row>
    <row r="856" spans="1:12" ht="14.45" customHeight="1" x14ac:dyDescent="0.25">
      <c r="A856" s="464"/>
      <c r="B856" s="465"/>
      <c r="C856" s="466"/>
      <c r="D856" s="466"/>
      <c r="E856" s="466"/>
      <c r="F856" s="466"/>
      <c r="G856" s="467"/>
      <c r="H856" s="468" t="str">
        <f t="array" ref="H856">IF(E856="","",INDEX(Tableau1[Equipement],MATCH(1,('TABLEAU SUIVI SF6'!E856=Tableau1[Poste technique])*('TABLEAU SUIVI SF6'!G856=Tableau1[Colonne1]),0)))</f>
        <v/>
      </c>
      <c r="I856" s="469" t="str">
        <f>IF(E856="","",VLOOKUP(E856,'Extraction IP'!A$2:B$1661,2,0))</f>
        <v/>
      </c>
      <c r="J856" s="470"/>
      <c r="K856" s="471"/>
      <c r="L856" s="472"/>
    </row>
    <row r="857" spans="1:12" ht="14.45" customHeight="1" x14ac:dyDescent="0.25">
      <c r="A857" s="464"/>
      <c r="B857" s="465"/>
      <c r="C857" s="466"/>
      <c r="D857" s="466"/>
      <c r="E857" s="466"/>
      <c r="F857" s="466"/>
      <c r="G857" s="467"/>
      <c r="H857" s="468" t="str">
        <f t="array" ref="H857">IF(E857="","",INDEX(Tableau1[Equipement],MATCH(1,('TABLEAU SUIVI SF6'!E857=Tableau1[Poste technique])*('TABLEAU SUIVI SF6'!G857=Tableau1[Colonne1]),0)))</f>
        <v/>
      </c>
      <c r="I857" s="469" t="str">
        <f>IF(E857="","",VLOOKUP(E857,'Extraction IP'!A$2:B$1661,2,0))</f>
        <v/>
      </c>
      <c r="J857" s="470"/>
      <c r="K857" s="471"/>
      <c r="L857" s="472"/>
    </row>
    <row r="858" spans="1:12" ht="14.45" customHeight="1" x14ac:dyDescent="0.25">
      <c r="A858" s="464"/>
      <c r="B858" s="465"/>
      <c r="C858" s="466"/>
      <c r="D858" s="466"/>
      <c r="E858" s="466"/>
      <c r="F858" s="466"/>
      <c r="G858" s="467"/>
      <c r="H858" s="468" t="str">
        <f t="array" ref="H858">IF(E858="","",INDEX(Tableau1[Equipement],MATCH(1,('TABLEAU SUIVI SF6'!E858=Tableau1[Poste technique])*('TABLEAU SUIVI SF6'!G858=Tableau1[Colonne1]),0)))</f>
        <v/>
      </c>
      <c r="I858" s="469" t="str">
        <f>IF(E858="","",VLOOKUP(E858,'Extraction IP'!A$2:B$1661,2,0))</f>
        <v/>
      </c>
      <c r="J858" s="470"/>
      <c r="K858" s="471"/>
      <c r="L858" s="472"/>
    </row>
    <row r="859" spans="1:12" ht="14.45" customHeight="1" x14ac:dyDescent="0.25">
      <c r="A859" s="464"/>
      <c r="B859" s="465"/>
      <c r="C859" s="466"/>
      <c r="D859" s="466"/>
      <c r="E859" s="466"/>
      <c r="F859" s="466"/>
      <c r="G859" s="467"/>
      <c r="H859" s="468" t="str">
        <f t="array" ref="H859">IF(E859="","",INDEX(Tableau1[Equipement],MATCH(1,('TABLEAU SUIVI SF6'!E859=Tableau1[Poste technique])*('TABLEAU SUIVI SF6'!G859=Tableau1[Colonne1]),0)))</f>
        <v/>
      </c>
      <c r="I859" s="469" t="str">
        <f>IF(E859="","",VLOOKUP(E859,'Extraction IP'!A$2:B$1661,2,0))</f>
        <v/>
      </c>
      <c r="J859" s="470"/>
      <c r="K859" s="471"/>
      <c r="L859" s="472"/>
    </row>
    <row r="860" spans="1:12" ht="14.45" customHeight="1" x14ac:dyDescent="0.25">
      <c r="A860" s="464"/>
      <c r="B860" s="465"/>
      <c r="C860" s="466"/>
      <c r="D860" s="466"/>
      <c r="E860" s="466"/>
      <c r="F860" s="466"/>
      <c r="G860" s="467"/>
      <c r="H860" s="468" t="str">
        <f t="array" ref="H860">IF(E860="","",INDEX(Tableau1[Equipement],MATCH(1,('TABLEAU SUIVI SF6'!E860=Tableau1[Poste technique])*('TABLEAU SUIVI SF6'!G860=Tableau1[Colonne1]),0)))</f>
        <v/>
      </c>
      <c r="I860" s="469" t="str">
        <f>IF(E860="","",VLOOKUP(E860,'Extraction IP'!A$2:B$1661,2,0))</f>
        <v/>
      </c>
      <c r="J860" s="470"/>
      <c r="K860" s="471"/>
      <c r="L860" s="472"/>
    </row>
    <row r="861" spans="1:12" ht="14.45" customHeight="1" x14ac:dyDescent="0.25">
      <c r="A861" s="464"/>
      <c r="B861" s="465"/>
      <c r="C861" s="466"/>
      <c r="D861" s="466"/>
      <c r="E861" s="466"/>
      <c r="F861" s="466"/>
      <c r="G861" s="467"/>
      <c r="H861" s="468" t="str">
        <f t="array" ref="H861">IF(E861="","",INDEX(Tableau1[Equipement],MATCH(1,('TABLEAU SUIVI SF6'!E861=Tableau1[Poste technique])*('TABLEAU SUIVI SF6'!G861=Tableau1[Colonne1]),0)))</f>
        <v/>
      </c>
      <c r="I861" s="469" t="str">
        <f>IF(E861="","",VLOOKUP(E861,'Extraction IP'!A$2:B$1661,2,0))</f>
        <v/>
      </c>
      <c r="J861" s="470"/>
      <c r="K861" s="471"/>
      <c r="L861" s="472"/>
    </row>
    <row r="862" spans="1:12" ht="14.45" customHeight="1" x14ac:dyDescent="0.25">
      <c r="A862" s="464"/>
      <c r="B862" s="465"/>
      <c r="C862" s="466"/>
      <c r="D862" s="466"/>
      <c r="E862" s="466"/>
      <c r="F862" s="466"/>
      <c r="G862" s="467"/>
      <c r="H862" s="468" t="str">
        <f t="array" ref="H862">IF(E862="","",INDEX(Tableau1[Equipement],MATCH(1,('TABLEAU SUIVI SF6'!E862=Tableau1[Poste technique])*('TABLEAU SUIVI SF6'!G862=Tableau1[Colonne1]),0)))</f>
        <v/>
      </c>
      <c r="I862" s="469" t="str">
        <f>IF(E862="","",VLOOKUP(E862,'Extraction IP'!A$2:B$1661,2,0))</f>
        <v/>
      </c>
      <c r="J862" s="470"/>
      <c r="K862" s="471"/>
      <c r="L862" s="472"/>
    </row>
    <row r="863" spans="1:12" ht="14.45" customHeight="1" x14ac:dyDescent="0.25">
      <c r="A863" s="464"/>
      <c r="B863" s="465"/>
      <c r="C863" s="466"/>
      <c r="D863" s="466"/>
      <c r="E863" s="466"/>
      <c r="F863" s="466"/>
      <c r="G863" s="467"/>
      <c r="H863" s="468" t="str">
        <f t="array" ref="H863">IF(E863="","",INDEX(Tableau1[Equipement],MATCH(1,('TABLEAU SUIVI SF6'!E863=Tableau1[Poste technique])*('TABLEAU SUIVI SF6'!G863=Tableau1[Colonne1]),0)))</f>
        <v/>
      </c>
      <c r="I863" s="469" t="str">
        <f>IF(E863="","",VLOOKUP(E863,'Extraction IP'!A$2:B$1661,2,0))</f>
        <v/>
      </c>
      <c r="J863" s="470"/>
      <c r="K863" s="471"/>
      <c r="L863" s="472"/>
    </row>
    <row r="864" spans="1:12" ht="14.45" customHeight="1" x14ac:dyDescent="0.25">
      <c r="A864" s="464"/>
      <c r="B864" s="465"/>
      <c r="C864" s="466"/>
      <c r="D864" s="466"/>
      <c r="E864" s="466"/>
      <c r="F864" s="466"/>
      <c r="G864" s="467"/>
      <c r="H864" s="468" t="str">
        <f t="array" ref="H864">IF(E864="","",INDEX(Tableau1[Equipement],MATCH(1,('TABLEAU SUIVI SF6'!E864=Tableau1[Poste technique])*('TABLEAU SUIVI SF6'!G864=Tableau1[Colonne1]),0)))</f>
        <v/>
      </c>
      <c r="I864" s="469" t="str">
        <f>IF(E864="","",VLOOKUP(E864,'Extraction IP'!A$2:B$1661,2,0))</f>
        <v/>
      </c>
      <c r="J864" s="470"/>
      <c r="K864" s="471"/>
      <c r="L864" s="472"/>
    </row>
    <row r="865" spans="1:12" ht="14.45" customHeight="1" x14ac:dyDescent="0.25">
      <c r="A865" s="464"/>
      <c r="B865" s="465"/>
      <c r="C865" s="466"/>
      <c r="D865" s="466"/>
      <c r="E865" s="466"/>
      <c r="F865" s="466"/>
      <c r="G865" s="467"/>
      <c r="H865" s="468" t="str">
        <f t="array" ref="H865">IF(E865="","",INDEX(Tableau1[Equipement],MATCH(1,('TABLEAU SUIVI SF6'!E865=Tableau1[Poste technique])*('TABLEAU SUIVI SF6'!G865=Tableau1[Colonne1]),0)))</f>
        <v/>
      </c>
      <c r="I865" s="469" t="str">
        <f>IF(E865="","",VLOOKUP(E865,'Extraction IP'!A$2:B$1661,2,0))</f>
        <v/>
      </c>
      <c r="J865" s="470"/>
      <c r="K865" s="471"/>
      <c r="L865" s="472"/>
    </row>
    <row r="866" spans="1:12" ht="14.45" customHeight="1" x14ac:dyDescent="0.25">
      <c r="A866" s="464"/>
      <c r="B866" s="465"/>
      <c r="C866" s="466"/>
      <c r="D866" s="466"/>
      <c r="E866" s="466"/>
      <c r="F866" s="466"/>
      <c r="G866" s="467"/>
      <c r="H866" s="468" t="str">
        <f t="array" ref="H866">IF(E866="","",INDEX(Tableau1[Equipement],MATCH(1,('TABLEAU SUIVI SF6'!E866=Tableau1[Poste technique])*('TABLEAU SUIVI SF6'!G866=Tableau1[Colonne1]),0)))</f>
        <v/>
      </c>
      <c r="I866" s="469" t="str">
        <f>IF(E866="","",VLOOKUP(E866,'Extraction IP'!A$2:B$1661,2,0))</f>
        <v/>
      </c>
      <c r="J866" s="470"/>
      <c r="K866" s="471"/>
      <c r="L866" s="472"/>
    </row>
    <row r="867" spans="1:12" ht="14.45" customHeight="1" x14ac:dyDescent="0.25">
      <c r="A867" s="464"/>
      <c r="B867" s="465"/>
      <c r="C867" s="466"/>
      <c r="D867" s="466"/>
      <c r="E867" s="466"/>
      <c r="F867" s="466"/>
      <c r="G867" s="467"/>
      <c r="H867" s="468" t="str">
        <f t="array" ref="H867">IF(E867="","",INDEX(Tableau1[Equipement],MATCH(1,('TABLEAU SUIVI SF6'!E867=Tableau1[Poste technique])*('TABLEAU SUIVI SF6'!G867=Tableau1[Colonne1]),0)))</f>
        <v/>
      </c>
      <c r="I867" s="469" t="str">
        <f>IF(E867="","",VLOOKUP(E867,'Extraction IP'!A$2:B$1661,2,0))</f>
        <v/>
      </c>
      <c r="J867" s="470"/>
      <c r="K867" s="471"/>
      <c r="L867" s="472"/>
    </row>
    <row r="868" spans="1:12" ht="14.45" customHeight="1" x14ac:dyDescent="0.25">
      <c r="A868" s="464"/>
      <c r="B868" s="465"/>
      <c r="C868" s="466"/>
      <c r="D868" s="466"/>
      <c r="E868" s="466"/>
      <c r="F868" s="466"/>
      <c r="G868" s="467"/>
      <c r="H868" s="468" t="str">
        <f t="array" ref="H868">IF(E868="","",INDEX(Tableau1[Equipement],MATCH(1,('TABLEAU SUIVI SF6'!E868=Tableau1[Poste technique])*('TABLEAU SUIVI SF6'!G868=Tableau1[Colonne1]),0)))</f>
        <v/>
      </c>
      <c r="I868" s="469" t="str">
        <f>IF(E868="","",VLOOKUP(E868,'Extraction IP'!A$2:B$1661,2,0))</f>
        <v/>
      </c>
      <c r="J868" s="470"/>
      <c r="K868" s="471"/>
      <c r="L868" s="472"/>
    </row>
    <row r="869" spans="1:12" ht="14.45" customHeight="1" x14ac:dyDescent="0.25">
      <c r="A869" s="464"/>
      <c r="B869" s="465"/>
      <c r="C869" s="466"/>
      <c r="D869" s="466"/>
      <c r="E869" s="466"/>
      <c r="F869" s="466"/>
      <c r="G869" s="467"/>
      <c r="H869" s="468" t="str">
        <f t="array" ref="H869">IF(E869="","",INDEX(Tableau1[Equipement],MATCH(1,('TABLEAU SUIVI SF6'!E869=Tableau1[Poste technique])*('TABLEAU SUIVI SF6'!G869=Tableau1[Colonne1]),0)))</f>
        <v/>
      </c>
      <c r="I869" s="469" t="str">
        <f>IF(E869="","",VLOOKUP(E869,'Extraction IP'!A$2:B$1661,2,0))</f>
        <v/>
      </c>
      <c r="J869" s="470"/>
      <c r="K869" s="471"/>
      <c r="L869" s="472"/>
    </row>
    <row r="870" spans="1:12" ht="14.45" customHeight="1" x14ac:dyDescent="0.25">
      <c r="A870" s="464"/>
      <c r="B870" s="465"/>
      <c r="C870" s="466"/>
      <c r="D870" s="466"/>
      <c r="E870" s="466"/>
      <c r="F870" s="466"/>
      <c r="G870" s="467"/>
      <c r="H870" s="468" t="str">
        <f t="array" ref="H870">IF(E870="","",INDEX(Tableau1[Equipement],MATCH(1,('TABLEAU SUIVI SF6'!E870=Tableau1[Poste technique])*('TABLEAU SUIVI SF6'!G870=Tableau1[Colonne1]),0)))</f>
        <v/>
      </c>
      <c r="I870" s="469" t="str">
        <f>IF(E870="","",VLOOKUP(E870,'Extraction IP'!A$2:B$1661,2,0))</f>
        <v/>
      </c>
      <c r="J870" s="470"/>
      <c r="K870" s="471"/>
      <c r="L870" s="472"/>
    </row>
    <row r="871" spans="1:12" ht="14.45" customHeight="1" x14ac:dyDescent="0.25">
      <c r="A871" s="464"/>
      <c r="B871" s="465"/>
      <c r="C871" s="466"/>
      <c r="D871" s="466"/>
      <c r="E871" s="466"/>
      <c r="F871" s="466"/>
      <c r="G871" s="467"/>
      <c r="H871" s="468" t="str">
        <f t="array" ref="H871">IF(E871="","",INDEX(Tableau1[Equipement],MATCH(1,('TABLEAU SUIVI SF6'!E871=Tableau1[Poste technique])*('TABLEAU SUIVI SF6'!G871=Tableau1[Colonne1]),0)))</f>
        <v/>
      </c>
      <c r="I871" s="469" t="str">
        <f>IF(E871="","",VLOOKUP(E871,'Extraction IP'!A$2:B$1661,2,0))</f>
        <v/>
      </c>
      <c r="J871" s="470"/>
      <c r="K871" s="471"/>
      <c r="L871" s="472"/>
    </row>
    <row r="872" spans="1:12" ht="14.45" customHeight="1" x14ac:dyDescent="0.25">
      <c r="A872" s="464"/>
      <c r="B872" s="465"/>
      <c r="C872" s="466"/>
      <c r="D872" s="466"/>
      <c r="E872" s="466"/>
      <c r="F872" s="466"/>
      <c r="G872" s="467"/>
      <c r="H872" s="468" t="str">
        <f t="array" ref="H872">IF(E872="","",INDEX(Tableau1[Equipement],MATCH(1,('TABLEAU SUIVI SF6'!E872=Tableau1[Poste technique])*('TABLEAU SUIVI SF6'!G872=Tableau1[Colonne1]),0)))</f>
        <v/>
      </c>
      <c r="I872" s="469" t="str">
        <f>IF(E872="","",VLOOKUP(E872,'Extraction IP'!A$2:B$1661,2,0))</f>
        <v/>
      </c>
      <c r="J872" s="470"/>
      <c r="K872" s="471"/>
      <c r="L872" s="472"/>
    </row>
    <row r="873" spans="1:12" ht="14.45" customHeight="1" x14ac:dyDescent="0.25">
      <c r="A873" s="464"/>
      <c r="B873" s="465"/>
      <c r="C873" s="466"/>
      <c r="D873" s="466"/>
      <c r="E873" s="466"/>
      <c r="F873" s="466"/>
      <c r="G873" s="467"/>
      <c r="H873" s="468" t="str">
        <f t="array" ref="H873">IF(E873="","",INDEX(Tableau1[Equipement],MATCH(1,('TABLEAU SUIVI SF6'!E873=Tableau1[Poste technique])*('TABLEAU SUIVI SF6'!G873=Tableau1[Colonne1]),0)))</f>
        <v/>
      </c>
      <c r="I873" s="469" t="str">
        <f>IF(E873="","",VLOOKUP(E873,'Extraction IP'!A$2:B$1661,2,0))</f>
        <v/>
      </c>
      <c r="J873" s="470"/>
      <c r="K873" s="471"/>
      <c r="L873" s="472"/>
    </row>
    <row r="874" spans="1:12" ht="14.45" customHeight="1" x14ac:dyDescent="0.25">
      <c r="A874" s="464"/>
      <c r="B874" s="465"/>
      <c r="C874" s="466"/>
      <c r="D874" s="466"/>
      <c r="E874" s="466"/>
      <c r="F874" s="466"/>
      <c r="G874" s="467"/>
      <c r="H874" s="468" t="str">
        <f t="array" ref="H874">IF(E874="","",INDEX(Tableau1[Equipement],MATCH(1,('TABLEAU SUIVI SF6'!E874=Tableau1[Poste technique])*('TABLEAU SUIVI SF6'!G874=Tableau1[Colonne1]),0)))</f>
        <v/>
      </c>
      <c r="I874" s="469" t="str">
        <f>IF(E874="","",VLOOKUP(E874,'Extraction IP'!A$2:B$1661,2,0))</f>
        <v/>
      </c>
      <c r="J874" s="470"/>
      <c r="K874" s="471"/>
      <c r="L874" s="472"/>
    </row>
    <row r="875" spans="1:12" ht="14.45" customHeight="1" x14ac:dyDescent="0.25">
      <c r="A875" s="464"/>
      <c r="B875" s="465"/>
      <c r="C875" s="466"/>
      <c r="D875" s="466"/>
      <c r="E875" s="466"/>
      <c r="F875" s="466"/>
      <c r="G875" s="467"/>
      <c r="H875" s="468" t="str">
        <f t="array" ref="H875">IF(E875="","",INDEX(Tableau1[Equipement],MATCH(1,('TABLEAU SUIVI SF6'!E875=Tableau1[Poste technique])*('TABLEAU SUIVI SF6'!G875=Tableau1[Colonne1]),0)))</f>
        <v/>
      </c>
      <c r="I875" s="469" t="str">
        <f>IF(E875="","",VLOOKUP(E875,'Extraction IP'!A$2:B$1661,2,0))</f>
        <v/>
      </c>
      <c r="J875" s="470"/>
      <c r="K875" s="471"/>
      <c r="L875" s="472"/>
    </row>
    <row r="876" spans="1:12" ht="14.45" customHeight="1" x14ac:dyDescent="0.25">
      <c r="A876" s="464"/>
      <c r="B876" s="465"/>
      <c r="C876" s="466"/>
      <c r="D876" s="466"/>
      <c r="E876" s="466"/>
      <c r="F876" s="466"/>
      <c r="G876" s="467"/>
      <c r="H876" s="468" t="str">
        <f t="array" ref="H876">IF(E876="","",INDEX(Tableau1[Equipement],MATCH(1,('TABLEAU SUIVI SF6'!E876=Tableau1[Poste technique])*('TABLEAU SUIVI SF6'!G876=Tableau1[Colonne1]),0)))</f>
        <v/>
      </c>
      <c r="I876" s="469" t="str">
        <f>IF(E876="","",VLOOKUP(E876,'Extraction IP'!A$2:B$1661,2,0))</f>
        <v/>
      </c>
      <c r="J876" s="470"/>
      <c r="K876" s="471"/>
      <c r="L876" s="472"/>
    </row>
    <row r="877" spans="1:12" ht="14.45" customHeight="1" x14ac:dyDescent="0.25">
      <c r="A877" s="464"/>
      <c r="B877" s="465"/>
      <c r="C877" s="466"/>
      <c r="D877" s="466"/>
      <c r="E877" s="466"/>
      <c r="F877" s="466"/>
      <c r="G877" s="467"/>
      <c r="H877" s="468" t="str">
        <f t="array" ref="H877">IF(E877="","",INDEX(Tableau1[Equipement],MATCH(1,('TABLEAU SUIVI SF6'!E877=Tableau1[Poste technique])*('TABLEAU SUIVI SF6'!G877=Tableau1[Colonne1]),0)))</f>
        <v/>
      </c>
      <c r="I877" s="469" t="str">
        <f>IF(E877="","",VLOOKUP(E877,'Extraction IP'!A$2:B$1661,2,0))</f>
        <v/>
      </c>
      <c r="J877" s="470"/>
      <c r="K877" s="471"/>
      <c r="L877" s="472"/>
    </row>
    <row r="878" spans="1:12" ht="14.45" customHeight="1" x14ac:dyDescent="0.25">
      <c r="A878" s="464"/>
      <c r="B878" s="465"/>
      <c r="C878" s="466"/>
      <c r="D878" s="466"/>
      <c r="E878" s="466"/>
      <c r="F878" s="466"/>
      <c r="G878" s="467"/>
      <c r="H878" s="468" t="str">
        <f t="array" ref="H878">IF(E878="","",INDEX(Tableau1[Equipement],MATCH(1,('TABLEAU SUIVI SF6'!E878=Tableau1[Poste technique])*('TABLEAU SUIVI SF6'!G878=Tableau1[Colonne1]),0)))</f>
        <v/>
      </c>
      <c r="I878" s="469" t="str">
        <f>IF(E878="","",VLOOKUP(E878,'Extraction IP'!A$2:B$1661,2,0))</f>
        <v/>
      </c>
      <c r="J878" s="470"/>
      <c r="K878" s="471"/>
      <c r="L878" s="472"/>
    </row>
    <row r="879" spans="1:12" ht="14.45" customHeight="1" x14ac:dyDescent="0.25">
      <c r="A879" s="464"/>
      <c r="B879" s="465"/>
      <c r="C879" s="466"/>
      <c r="D879" s="466"/>
      <c r="E879" s="466"/>
      <c r="F879" s="466"/>
      <c r="G879" s="467"/>
      <c r="H879" s="468" t="str">
        <f t="array" ref="H879">IF(E879="","",INDEX(Tableau1[Equipement],MATCH(1,('TABLEAU SUIVI SF6'!E879=Tableau1[Poste technique])*('TABLEAU SUIVI SF6'!G879=Tableau1[Colonne1]),0)))</f>
        <v/>
      </c>
      <c r="I879" s="469" t="str">
        <f>IF(E879="","",VLOOKUP(E879,'Extraction IP'!A$2:B$1661,2,0))</f>
        <v/>
      </c>
      <c r="J879" s="470"/>
      <c r="K879" s="471"/>
      <c r="L879" s="472"/>
    </row>
    <row r="880" spans="1:12" ht="14.45" customHeight="1" x14ac:dyDescent="0.25">
      <c r="A880" s="464"/>
      <c r="B880" s="465"/>
      <c r="C880" s="466"/>
      <c r="D880" s="466"/>
      <c r="E880" s="466"/>
      <c r="F880" s="466"/>
      <c r="G880" s="467"/>
      <c r="H880" s="468" t="str">
        <f t="array" ref="H880">IF(E880="","",INDEX(Tableau1[Equipement],MATCH(1,('TABLEAU SUIVI SF6'!E880=Tableau1[Poste technique])*('TABLEAU SUIVI SF6'!G880=Tableau1[Colonne1]),0)))</f>
        <v/>
      </c>
      <c r="I880" s="469" t="str">
        <f>IF(E880="","",VLOOKUP(E880,'Extraction IP'!A$2:B$1661,2,0))</f>
        <v/>
      </c>
      <c r="J880" s="470"/>
      <c r="K880" s="471"/>
      <c r="L880" s="472"/>
    </row>
    <row r="881" spans="1:12" ht="14.45" customHeight="1" x14ac:dyDescent="0.25">
      <c r="A881" s="464"/>
      <c r="B881" s="465"/>
      <c r="C881" s="466"/>
      <c r="D881" s="466"/>
      <c r="E881" s="466"/>
      <c r="F881" s="466"/>
      <c r="G881" s="467"/>
      <c r="H881" s="468" t="str">
        <f t="array" ref="H881">IF(E881="","",INDEX(Tableau1[Equipement],MATCH(1,('TABLEAU SUIVI SF6'!E881=Tableau1[Poste technique])*('TABLEAU SUIVI SF6'!G881=Tableau1[Colonne1]),0)))</f>
        <v/>
      </c>
      <c r="I881" s="469" t="str">
        <f>IF(E881="","",VLOOKUP(E881,'Extraction IP'!A$2:B$1661,2,0))</f>
        <v/>
      </c>
      <c r="J881" s="470"/>
      <c r="K881" s="471"/>
      <c r="L881" s="472"/>
    </row>
    <row r="882" spans="1:12" ht="14.45" customHeight="1" x14ac:dyDescent="0.25">
      <c r="A882" s="464"/>
      <c r="B882" s="465"/>
      <c r="C882" s="466"/>
      <c r="D882" s="466"/>
      <c r="E882" s="466"/>
      <c r="F882" s="466"/>
      <c r="G882" s="467"/>
      <c r="H882" s="468" t="str">
        <f t="array" ref="H882">IF(E882="","",INDEX(Tableau1[Equipement],MATCH(1,('TABLEAU SUIVI SF6'!E882=Tableau1[Poste technique])*('TABLEAU SUIVI SF6'!G882=Tableau1[Colonne1]),0)))</f>
        <v/>
      </c>
      <c r="I882" s="469" t="str">
        <f>IF(E882="","",VLOOKUP(E882,'Extraction IP'!A$2:B$1661,2,0))</f>
        <v/>
      </c>
      <c r="J882" s="470"/>
      <c r="K882" s="471"/>
      <c r="L882" s="472"/>
    </row>
    <row r="883" spans="1:12" ht="14.45" customHeight="1" x14ac:dyDescent="0.25">
      <c r="A883" s="464"/>
      <c r="B883" s="465"/>
      <c r="C883" s="466"/>
      <c r="D883" s="466"/>
      <c r="E883" s="466"/>
      <c r="F883" s="466"/>
      <c r="G883" s="467"/>
      <c r="H883" s="468" t="str">
        <f t="array" ref="H883">IF(E883="","",INDEX(Tableau1[Equipement],MATCH(1,('TABLEAU SUIVI SF6'!E883=Tableau1[Poste technique])*('TABLEAU SUIVI SF6'!G883=Tableau1[Colonne1]),0)))</f>
        <v/>
      </c>
      <c r="I883" s="469" t="str">
        <f>IF(E883="","",VLOOKUP(E883,'Extraction IP'!A$2:B$1661,2,0))</f>
        <v/>
      </c>
      <c r="J883" s="470"/>
      <c r="K883" s="471"/>
      <c r="L883" s="472"/>
    </row>
    <row r="884" spans="1:12" ht="14.45" customHeight="1" x14ac:dyDescent="0.25">
      <c r="A884" s="464"/>
      <c r="B884" s="465"/>
      <c r="C884" s="466"/>
      <c r="D884" s="466"/>
      <c r="E884" s="466"/>
      <c r="F884" s="466"/>
      <c r="G884" s="467"/>
      <c r="H884" s="468" t="str">
        <f t="array" ref="H884">IF(E884="","",INDEX(Tableau1[Equipement],MATCH(1,('TABLEAU SUIVI SF6'!E884=Tableau1[Poste technique])*('TABLEAU SUIVI SF6'!G884=Tableau1[Colonne1]),0)))</f>
        <v/>
      </c>
      <c r="I884" s="469" t="str">
        <f>IF(E884="","",VLOOKUP(E884,'Extraction IP'!A$2:B$1661,2,0))</f>
        <v/>
      </c>
      <c r="J884" s="470"/>
      <c r="K884" s="471"/>
      <c r="L884" s="472"/>
    </row>
    <row r="885" spans="1:12" ht="14.45" customHeight="1" x14ac:dyDescent="0.25">
      <c r="A885" s="464"/>
      <c r="B885" s="465"/>
      <c r="C885" s="466"/>
      <c r="D885" s="466"/>
      <c r="E885" s="466"/>
      <c r="F885" s="466"/>
      <c r="G885" s="467"/>
      <c r="H885" s="468" t="str">
        <f t="array" ref="H885">IF(E885="","",INDEX(Tableau1[Equipement],MATCH(1,('TABLEAU SUIVI SF6'!E885=Tableau1[Poste technique])*('TABLEAU SUIVI SF6'!G885=Tableau1[Colonne1]),0)))</f>
        <v/>
      </c>
      <c r="I885" s="469" t="str">
        <f>IF(E885="","",VLOOKUP(E885,'Extraction IP'!A$2:B$1661,2,0))</f>
        <v/>
      </c>
      <c r="J885" s="470"/>
      <c r="K885" s="471"/>
      <c r="L885" s="472"/>
    </row>
    <row r="886" spans="1:12" ht="14.45" customHeight="1" x14ac:dyDescent="0.25">
      <c r="A886" s="464"/>
      <c r="B886" s="465"/>
      <c r="C886" s="466"/>
      <c r="D886" s="466"/>
      <c r="E886" s="466"/>
      <c r="F886" s="466"/>
      <c r="G886" s="467"/>
      <c r="H886" s="468" t="str">
        <f t="array" ref="H886">IF(E886="","",INDEX(Tableau1[Equipement],MATCH(1,('TABLEAU SUIVI SF6'!E886=Tableau1[Poste technique])*('TABLEAU SUIVI SF6'!G886=Tableau1[Colonne1]),0)))</f>
        <v/>
      </c>
      <c r="I886" s="469" t="str">
        <f>IF(E886="","",VLOOKUP(E886,'Extraction IP'!A$2:B$1661,2,0))</f>
        <v/>
      </c>
      <c r="J886" s="470"/>
      <c r="K886" s="471"/>
      <c r="L886" s="472"/>
    </row>
    <row r="887" spans="1:12" ht="14.45" customHeight="1" x14ac:dyDescent="0.25">
      <c r="A887" s="464"/>
      <c r="B887" s="465"/>
      <c r="C887" s="466"/>
      <c r="D887" s="466"/>
      <c r="E887" s="466"/>
      <c r="F887" s="466"/>
      <c r="G887" s="467"/>
      <c r="H887" s="468" t="str">
        <f t="array" ref="H887">IF(E887="","",INDEX(Tableau1[Equipement],MATCH(1,('TABLEAU SUIVI SF6'!E887=Tableau1[Poste technique])*('TABLEAU SUIVI SF6'!G887=Tableau1[Colonne1]),0)))</f>
        <v/>
      </c>
      <c r="I887" s="469" t="str">
        <f>IF(E887="","",VLOOKUP(E887,'Extraction IP'!A$2:B$1661,2,0))</f>
        <v/>
      </c>
      <c r="J887" s="470"/>
      <c r="K887" s="471"/>
      <c r="L887" s="472"/>
    </row>
    <row r="888" spans="1:12" ht="14.45" customHeight="1" x14ac:dyDescent="0.25">
      <c r="A888" s="464"/>
      <c r="B888" s="465"/>
      <c r="C888" s="466"/>
      <c r="D888" s="466"/>
      <c r="E888" s="466"/>
      <c r="F888" s="466"/>
      <c r="G888" s="467"/>
      <c r="H888" s="468" t="str">
        <f t="array" ref="H888">IF(E888="","",INDEX(Tableau1[Equipement],MATCH(1,('TABLEAU SUIVI SF6'!E888=Tableau1[Poste technique])*('TABLEAU SUIVI SF6'!G888=Tableau1[Colonne1]),0)))</f>
        <v/>
      </c>
      <c r="I888" s="469" t="str">
        <f>IF(E888="","",VLOOKUP(E888,'Extraction IP'!A$2:B$1661,2,0))</f>
        <v/>
      </c>
      <c r="J888" s="470"/>
      <c r="K888" s="471"/>
      <c r="L888" s="472"/>
    </row>
    <row r="889" spans="1:12" ht="14.45" customHeight="1" x14ac:dyDescent="0.25">
      <c r="A889" s="464"/>
      <c r="B889" s="465"/>
      <c r="C889" s="466"/>
      <c r="D889" s="466"/>
      <c r="E889" s="466"/>
      <c r="F889" s="466"/>
      <c r="G889" s="467"/>
      <c r="H889" s="468" t="str">
        <f t="array" ref="H889">IF(E889="","",INDEX(Tableau1[Equipement],MATCH(1,('TABLEAU SUIVI SF6'!E889=Tableau1[Poste technique])*('TABLEAU SUIVI SF6'!G889=Tableau1[Colonne1]),0)))</f>
        <v/>
      </c>
      <c r="I889" s="469" t="str">
        <f>IF(E889="","",VLOOKUP(E889,'Extraction IP'!A$2:B$1661,2,0))</f>
        <v/>
      </c>
      <c r="J889" s="470"/>
      <c r="K889" s="471"/>
      <c r="L889" s="472"/>
    </row>
    <row r="890" spans="1:12" ht="14.45" customHeight="1" x14ac:dyDescent="0.25">
      <c r="A890" s="464"/>
      <c r="B890" s="465"/>
      <c r="C890" s="466"/>
      <c r="D890" s="466"/>
      <c r="E890" s="466"/>
      <c r="F890" s="466"/>
      <c r="G890" s="467"/>
      <c r="H890" s="468" t="str">
        <f t="array" ref="H890">IF(E890="","",INDEX(Tableau1[Equipement],MATCH(1,('TABLEAU SUIVI SF6'!E890=Tableau1[Poste technique])*('TABLEAU SUIVI SF6'!G890=Tableau1[Colonne1]),0)))</f>
        <v/>
      </c>
      <c r="I890" s="469" t="str">
        <f>IF(E890="","",VLOOKUP(E890,'Extraction IP'!A$2:B$1661,2,0))</f>
        <v/>
      </c>
      <c r="J890" s="470"/>
      <c r="K890" s="471"/>
      <c r="L890" s="472"/>
    </row>
    <row r="891" spans="1:12" ht="14.45" customHeight="1" x14ac:dyDescent="0.25">
      <c r="A891" s="464"/>
      <c r="B891" s="465"/>
      <c r="C891" s="466"/>
      <c r="D891" s="466"/>
      <c r="E891" s="466"/>
      <c r="F891" s="466"/>
      <c r="G891" s="467"/>
      <c r="H891" s="468" t="str">
        <f t="array" ref="H891">IF(E891="","",INDEX(Tableau1[Equipement],MATCH(1,('TABLEAU SUIVI SF6'!E891=Tableau1[Poste technique])*('TABLEAU SUIVI SF6'!G891=Tableau1[Colonne1]),0)))</f>
        <v/>
      </c>
      <c r="I891" s="469" t="str">
        <f>IF(E891="","",VLOOKUP(E891,'Extraction IP'!A$2:B$1661,2,0))</f>
        <v/>
      </c>
      <c r="J891" s="470"/>
      <c r="K891" s="471"/>
      <c r="L891" s="472"/>
    </row>
    <row r="892" spans="1:12" ht="14.45" customHeight="1" x14ac:dyDescent="0.25">
      <c r="A892" s="464"/>
      <c r="B892" s="465"/>
      <c r="C892" s="466"/>
      <c r="D892" s="466"/>
      <c r="E892" s="466"/>
      <c r="F892" s="466"/>
      <c r="G892" s="467"/>
      <c r="H892" s="468" t="str">
        <f t="array" ref="H892">IF(E892="","",INDEX(Tableau1[Equipement],MATCH(1,('TABLEAU SUIVI SF6'!E892=Tableau1[Poste technique])*('TABLEAU SUIVI SF6'!G892=Tableau1[Colonne1]),0)))</f>
        <v/>
      </c>
      <c r="I892" s="469" t="str">
        <f>IF(E892="","",VLOOKUP(E892,'Extraction IP'!A$2:B$1661,2,0))</f>
        <v/>
      </c>
      <c r="J892" s="470"/>
      <c r="K892" s="471"/>
      <c r="L892" s="472"/>
    </row>
    <row r="893" spans="1:12" ht="14.45" customHeight="1" x14ac:dyDescent="0.25">
      <c r="A893" s="464"/>
      <c r="B893" s="465"/>
      <c r="C893" s="466"/>
      <c r="D893" s="466"/>
      <c r="E893" s="466"/>
      <c r="F893" s="466"/>
      <c r="G893" s="467"/>
      <c r="H893" s="468" t="str">
        <f t="array" ref="H893">IF(E893="","",INDEX(Tableau1[Equipement],MATCH(1,('TABLEAU SUIVI SF6'!E893=Tableau1[Poste technique])*('TABLEAU SUIVI SF6'!G893=Tableau1[Colonne1]),0)))</f>
        <v/>
      </c>
      <c r="I893" s="469" t="str">
        <f>IF(E893="","",VLOOKUP(E893,'Extraction IP'!A$2:B$1661,2,0))</f>
        <v/>
      </c>
      <c r="J893" s="470"/>
      <c r="K893" s="471"/>
      <c r="L893" s="472"/>
    </row>
    <row r="894" spans="1:12" ht="14.45" customHeight="1" x14ac:dyDescent="0.25">
      <c r="A894" s="464"/>
      <c r="B894" s="465"/>
      <c r="C894" s="466"/>
      <c r="D894" s="466"/>
      <c r="E894" s="466"/>
      <c r="F894" s="466"/>
      <c r="G894" s="467"/>
      <c r="H894" s="468" t="str">
        <f t="array" ref="H894">IF(E894="","",INDEX(Tableau1[Equipement],MATCH(1,('TABLEAU SUIVI SF6'!E894=Tableau1[Poste technique])*('TABLEAU SUIVI SF6'!G894=Tableau1[Colonne1]),0)))</f>
        <v/>
      </c>
      <c r="I894" s="469" t="str">
        <f>IF(E894="","",VLOOKUP(E894,'Extraction IP'!A$2:B$1661,2,0))</f>
        <v/>
      </c>
      <c r="J894" s="470"/>
      <c r="K894" s="471"/>
      <c r="L894" s="472"/>
    </row>
    <row r="895" spans="1:12" ht="14.45" customHeight="1" x14ac:dyDescent="0.25">
      <c r="A895" s="464"/>
      <c r="B895" s="465"/>
      <c r="C895" s="466"/>
      <c r="D895" s="466"/>
      <c r="E895" s="466"/>
      <c r="F895" s="466"/>
      <c r="G895" s="467"/>
      <c r="H895" s="468" t="str">
        <f t="array" ref="H895">IF(E895="","",INDEX(Tableau1[Equipement],MATCH(1,('TABLEAU SUIVI SF6'!E895=Tableau1[Poste technique])*('TABLEAU SUIVI SF6'!G895=Tableau1[Colonne1]),0)))</f>
        <v/>
      </c>
      <c r="I895" s="469" t="str">
        <f>IF(E895="","",VLOOKUP(E895,'Extraction IP'!A$2:B$1661,2,0))</f>
        <v/>
      </c>
      <c r="J895" s="470"/>
      <c r="K895" s="471"/>
      <c r="L895" s="472"/>
    </row>
    <row r="896" spans="1:12" ht="14.45" customHeight="1" x14ac:dyDescent="0.25">
      <c r="A896" s="464"/>
      <c r="B896" s="465"/>
      <c r="C896" s="466"/>
      <c r="D896" s="466"/>
      <c r="E896" s="466"/>
      <c r="F896" s="466"/>
      <c r="G896" s="467"/>
      <c r="H896" s="468" t="str">
        <f t="array" ref="H896">IF(E896="","",INDEX(Tableau1[Equipement],MATCH(1,('TABLEAU SUIVI SF6'!E896=Tableau1[Poste technique])*('TABLEAU SUIVI SF6'!G896=Tableau1[Colonne1]),0)))</f>
        <v/>
      </c>
      <c r="I896" s="469" t="str">
        <f>IF(E896="","",VLOOKUP(E896,'Extraction IP'!A$2:B$1661,2,0))</f>
        <v/>
      </c>
      <c r="J896" s="470"/>
      <c r="K896" s="471"/>
      <c r="L896" s="472"/>
    </row>
    <row r="897" spans="1:12" ht="14.45" customHeight="1" x14ac:dyDescent="0.25">
      <c r="A897" s="464"/>
      <c r="B897" s="465"/>
      <c r="C897" s="466"/>
      <c r="D897" s="466"/>
      <c r="E897" s="466"/>
      <c r="F897" s="466"/>
      <c r="G897" s="467"/>
      <c r="H897" s="468" t="str">
        <f t="array" ref="H897">IF(E897="","",INDEX(Tableau1[Equipement],MATCH(1,('TABLEAU SUIVI SF6'!E897=Tableau1[Poste technique])*('TABLEAU SUIVI SF6'!G897=Tableau1[Colonne1]),0)))</f>
        <v/>
      </c>
      <c r="I897" s="469" t="str">
        <f>IF(E897="","",VLOOKUP(E897,'Extraction IP'!A$2:B$1661,2,0))</f>
        <v/>
      </c>
      <c r="J897" s="470"/>
      <c r="K897" s="471"/>
      <c r="L897" s="472"/>
    </row>
    <row r="898" spans="1:12" ht="14.45" customHeight="1" x14ac:dyDescent="0.25">
      <c r="A898" s="464"/>
      <c r="B898" s="465"/>
      <c r="C898" s="466"/>
      <c r="D898" s="466"/>
      <c r="E898" s="466"/>
      <c r="F898" s="466"/>
      <c r="G898" s="467"/>
      <c r="H898" s="468" t="str">
        <f t="array" ref="H898">IF(E898="","",INDEX(Tableau1[Equipement],MATCH(1,('TABLEAU SUIVI SF6'!E898=Tableau1[Poste technique])*('TABLEAU SUIVI SF6'!G898=Tableau1[Colonne1]),0)))</f>
        <v/>
      </c>
      <c r="I898" s="469" t="str">
        <f>IF(E898="","",VLOOKUP(E898,'Extraction IP'!A$2:B$1661,2,0))</f>
        <v/>
      </c>
      <c r="J898" s="470"/>
      <c r="K898" s="471"/>
      <c r="L898" s="472"/>
    </row>
    <row r="899" spans="1:12" ht="14.45" customHeight="1" x14ac:dyDescent="0.25">
      <c r="A899" s="464"/>
      <c r="B899" s="465"/>
      <c r="C899" s="466"/>
      <c r="D899" s="466"/>
      <c r="E899" s="466"/>
      <c r="F899" s="466"/>
      <c r="G899" s="467"/>
      <c r="H899" s="468" t="str">
        <f t="array" ref="H899">IF(E899="","",INDEX(Tableau1[Equipement],MATCH(1,('TABLEAU SUIVI SF6'!E899=Tableau1[Poste technique])*('TABLEAU SUIVI SF6'!G899=Tableau1[Colonne1]),0)))</f>
        <v/>
      </c>
      <c r="I899" s="469" t="str">
        <f>IF(E899="","",VLOOKUP(E899,'Extraction IP'!A$2:B$1661,2,0))</f>
        <v/>
      </c>
      <c r="J899" s="470"/>
      <c r="K899" s="471"/>
      <c r="L899" s="472"/>
    </row>
    <row r="900" spans="1:12" ht="14.45" customHeight="1" x14ac:dyDescent="0.25">
      <c r="A900" s="464"/>
      <c r="B900" s="465"/>
      <c r="C900" s="466"/>
      <c r="D900" s="466"/>
      <c r="E900" s="466"/>
      <c r="F900" s="466"/>
      <c r="G900" s="467"/>
      <c r="H900" s="468" t="str">
        <f t="array" ref="H900">IF(E900="","",INDEX(Tableau1[Equipement],MATCH(1,('TABLEAU SUIVI SF6'!E900=Tableau1[Poste technique])*('TABLEAU SUIVI SF6'!G900=Tableau1[Colonne1]),0)))</f>
        <v/>
      </c>
      <c r="I900" s="469" t="str">
        <f>IF(E900="","",VLOOKUP(E900,'Extraction IP'!A$2:B$1661,2,0))</f>
        <v/>
      </c>
      <c r="J900" s="470"/>
      <c r="K900" s="471"/>
      <c r="L900" s="472"/>
    </row>
    <row r="901" spans="1:12" ht="14.45" customHeight="1" x14ac:dyDescent="0.25">
      <c r="A901" s="464"/>
      <c r="B901" s="465"/>
      <c r="C901" s="466"/>
      <c r="D901" s="466"/>
      <c r="E901" s="466"/>
      <c r="F901" s="466"/>
      <c r="G901" s="467"/>
      <c r="H901" s="468" t="str">
        <f t="array" ref="H901">IF(E901="","",INDEX(Tableau1[Equipement],MATCH(1,('TABLEAU SUIVI SF6'!E901=Tableau1[Poste technique])*('TABLEAU SUIVI SF6'!G901=Tableau1[Colonne1]),0)))</f>
        <v/>
      </c>
      <c r="I901" s="469" t="str">
        <f>IF(E901="","",VLOOKUP(E901,'Extraction IP'!A$2:B$1661,2,0))</f>
        <v/>
      </c>
      <c r="J901" s="470"/>
      <c r="K901" s="471"/>
      <c r="L901" s="472"/>
    </row>
    <row r="902" spans="1:12" ht="14.45" customHeight="1" x14ac:dyDescent="0.25">
      <c r="A902" s="464"/>
      <c r="B902" s="465"/>
      <c r="C902" s="466"/>
      <c r="D902" s="466"/>
      <c r="E902" s="466"/>
      <c r="F902" s="466"/>
      <c r="G902" s="467"/>
      <c r="H902" s="468" t="str">
        <f t="array" ref="H902">IF(E902="","",INDEX(Tableau1[Equipement],MATCH(1,('TABLEAU SUIVI SF6'!E902=Tableau1[Poste technique])*('TABLEAU SUIVI SF6'!G902=Tableau1[Colonne1]),0)))</f>
        <v/>
      </c>
      <c r="I902" s="469" t="str">
        <f>IF(E902="","",VLOOKUP(E902,'Extraction IP'!A$2:B$1661,2,0))</f>
        <v/>
      </c>
      <c r="J902" s="470"/>
      <c r="K902" s="471"/>
      <c r="L902" s="472"/>
    </row>
    <row r="903" spans="1:12" ht="14.45" customHeight="1" x14ac:dyDescent="0.25">
      <c r="A903" s="464"/>
      <c r="B903" s="465"/>
      <c r="C903" s="466"/>
      <c r="D903" s="466"/>
      <c r="E903" s="466"/>
      <c r="F903" s="466"/>
      <c r="G903" s="467"/>
      <c r="H903" s="468" t="str">
        <f t="array" ref="H903">IF(E903="","",INDEX(Tableau1[Equipement],MATCH(1,('TABLEAU SUIVI SF6'!E903=Tableau1[Poste technique])*('TABLEAU SUIVI SF6'!G903=Tableau1[Colonne1]),0)))</f>
        <v/>
      </c>
      <c r="I903" s="469" t="str">
        <f>IF(E903="","",VLOOKUP(E903,'Extraction IP'!A$2:B$1661,2,0))</f>
        <v/>
      </c>
      <c r="J903" s="470"/>
      <c r="K903" s="471"/>
      <c r="L903" s="472"/>
    </row>
    <row r="904" spans="1:12" ht="14.45" customHeight="1" x14ac:dyDescent="0.25">
      <c r="A904" s="464"/>
      <c r="B904" s="465"/>
      <c r="C904" s="466"/>
      <c r="D904" s="466"/>
      <c r="E904" s="466"/>
      <c r="F904" s="466"/>
      <c r="G904" s="467"/>
      <c r="H904" s="468" t="str">
        <f t="array" ref="H904">IF(E904="","",INDEX(Tableau1[Equipement],MATCH(1,('TABLEAU SUIVI SF6'!E904=Tableau1[Poste technique])*('TABLEAU SUIVI SF6'!G904=Tableau1[Colonne1]),0)))</f>
        <v/>
      </c>
      <c r="I904" s="469" t="str">
        <f>IF(E904="","",VLOOKUP(E904,'Extraction IP'!A$2:B$1661,2,0))</f>
        <v/>
      </c>
      <c r="J904" s="470"/>
      <c r="K904" s="471"/>
      <c r="L904" s="472"/>
    </row>
    <row r="905" spans="1:12" ht="14.45" customHeight="1" x14ac:dyDescent="0.25">
      <c r="A905" s="464"/>
      <c r="B905" s="465"/>
      <c r="C905" s="466"/>
      <c r="D905" s="466"/>
      <c r="E905" s="466"/>
      <c r="F905" s="466"/>
      <c r="G905" s="467"/>
      <c r="H905" s="468" t="str">
        <f t="array" ref="H905">IF(E905="","",INDEX(Tableau1[Equipement],MATCH(1,('TABLEAU SUIVI SF6'!E905=Tableau1[Poste technique])*('TABLEAU SUIVI SF6'!G905=Tableau1[Colonne1]),0)))</f>
        <v/>
      </c>
      <c r="I905" s="469" t="str">
        <f>IF(E905="","",VLOOKUP(E905,'Extraction IP'!A$2:B$1661,2,0))</f>
        <v/>
      </c>
      <c r="J905" s="470"/>
      <c r="K905" s="471"/>
      <c r="L905" s="472"/>
    </row>
    <row r="906" spans="1:12" ht="14.45" customHeight="1" x14ac:dyDescent="0.25">
      <c r="A906" s="464"/>
      <c r="B906" s="465"/>
      <c r="C906" s="466"/>
      <c r="D906" s="466"/>
      <c r="E906" s="466"/>
      <c r="F906" s="466"/>
      <c r="G906" s="467"/>
      <c r="H906" s="468" t="str">
        <f t="array" ref="H906">IF(E906="","",INDEX(Tableau1[Equipement],MATCH(1,('TABLEAU SUIVI SF6'!E906=Tableau1[Poste technique])*('TABLEAU SUIVI SF6'!G906=Tableau1[Colonne1]),0)))</f>
        <v/>
      </c>
      <c r="I906" s="469" t="str">
        <f>IF(E906="","",VLOOKUP(E906,'Extraction IP'!A$2:B$1661,2,0))</f>
        <v/>
      </c>
      <c r="J906" s="470"/>
      <c r="K906" s="471"/>
      <c r="L906" s="472"/>
    </row>
    <row r="907" spans="1:12" ht="14.45" customHeight="1" x14ac:dyDescent="0.25">
      <c r="A907" s="464"/>
      <c r="B907" s="465"/>
      <c r="C907" s="466"/>
      <c r="D907" s="466"/>
      <c r="E907" s="466"/>
      <c r="F907" s="466"/>
      <c r="G907" s="467"/>
      <c r="H907" s="468" t="str">
        <f t="array" ref="H907">IF(E907="","",INDEX(Tableau1[Equipement],MATCH(1,('TABLEAU SUIVI SF6'!E907=Tableau1[Poste technique])*('TABLEAU SUIVI SF6'!G907=Tableau1[Colonne1]),0)))</f>
        <v/>
      </c>
      <c r="I907" s="469" t="str">
        <f>IF(E907="","",VLOOKUP(E907,'Extraction IP'!A$2:B$1661,2,0))</f>
        <v/>
      </c>
      <c r="J907" s="470"/>
      <c r="K907" s="471"/>
      <c r="L907" s="472"/>
    </row>
    <row r="908" spans="1:12" ht="14.45" customHeight="1" x14ac:dyDescent="0.25">
      <c r="A908" s="464"/>
      <c r="B908" s="465"/>
      <c r="C908" s="466"/>
      <c r="D908" s="466"/>
      <c r="E908" s="466"/>
      <c r="F908" s="466"/>
      <c r="G908" s="467"/>
      <c r="H908" s="468" t="str">
        <f t="array" ref="H908">IF(E908="","",INDEX(Tableau1[Equipement],MATCH(1,('TABLEAU SUIVI SF6'!E908=Tableau1[Poste technique])*('TABLEAU SUIVI SF6'!G908=Tableau1[Colonne1]),0)))</f>
        <v/>
      </c>
      <c r="I908" s="469" t="str">
        <f>IF(E908="","",VLOOKUP(E908,'Extraction IP'!A$2:B$1661,2,0))</f>
        <v/>
      </c>
      <c r="J908" s="470"/>
      <c r="K908" s="471"/>
      <c r="L908" s="472"/>
    </row>
    <row r="909" spans="1:12" ht="14.45" customHeight="1" x14ac:dyDescent="0.25">
      <c r="A909" s="464"/>
      <c r="B909" s="465"/>
      <c r="C909" s="466"/>
      <c r="D909" s="466"/>
      <c r="E909" s="466"/>
      <c r="F909" s="466"/>
      <c r="G909" s="467"/>
      <c r="H909" s="468" t="str">
        <f t="array" ref="H909">IF(E909="","",INDEX(Tableau1[Equipement],MATCH(1,('TABLEAU SUIVI SF6'!E909=Tableau1[Poste technique])*('TABLEAU SUIVI SF6'!G909=Tableau1[Colonne1]),0)))</f>
        <v/>
      </c>
      <c r="I909" s="469" t="str">
        <f>IF(E909="","",VLOOKUP(E909,'Extraction IP'!A$2:B$1661,2,0))</f>
        <v/>
      </c>
      <c r="J909" s="470"/>
      <c r="K909" s="471"/>
      <c r="L909" s="472"/>
    </row>
    <row r="910" spans="1:12" ht="14.45" customHeight="1" x14ac:dyDescent="0.25">
      <c r="A910" s="464"/>
      <c r="B910" s="465"/>
      <c r="C910" s="466"/>
      <c r="D910" s="466"/>
      <c r="E910" s="466"/>
      <c r="F910" s="466"/>
      <c r="G910" s="467"/>
      <c r="H910" s="468" t="str">
        <f t="array" ref="H910">IF(E910="","",INDEX(Tableau1[Equipement],MATCH(1,('TABLEAU SUIVI SF6'!E910=Tableau1[Poste technique])*('TABLEAU SUIVI SF6'!G910=Tableau1[Colonne1]),0)))</f>
        <v/>
      </c>
      <c r="I910" s="469" t="str">
        <f>IF(E910="","",VLOOKUP(E910,'Extraction IP'!A$2:B$1661,2,0))</f>
        <v/>
      </c>
      <c r="J910" s="470"/>
      <c r="K910" s="471"/>
      <c r="L910" s="472"/>
    </row>
    <row r="911" spans="1:12" ht="14.45" customHeight="1" x14ac:dyDescent="0.25">
      <c r="A911" s="464"/>
      <c r="B911" s="465"/>
      <c r="C911" s="466"/>
      <c r="D911" s="466"/>
      <c r="E911" s="466"/>
      <c r="F911" s="466"/>
      <c r="G911" s="467"/>
      <c r="H911" s="468" t="str">
        <f t="array" ref="H911">IF(E911="","",INDEX(Tableau1[Equipement],MATCH(1,('TABLEAU SUIVI SF6'!E911=Tableau1[Poste technique])*('TABLEAU SUIVI SF6'!G911=Tableau1[Colonne1]),0)))</f>
        <v/>
      </c>
      <c r="I911" s="469" t="str">
        <f>IF(E911="","",VLOOKUP(E911,'Extraction IP'!A$2:B$1661,2,0))</f>
        <v/>
      </c>
      <c r="J911" s="470"/>
      <c r="K911" s="471"/>
      <c r="L911" s="472"/>
    </row>
    <row r="912" spans="1:12" ht="14.45" customHeight="1" x14ac:dyDescent="0.25">
      <c r="A912" s="464"/>
      <c r="B912" s="465"/>
      <c r="C912" s="466"/>
      <c r="D912" s="466"/>
      <c r="E912" s="466"/>
      <c r="F912" s="466"/>
      <c r="G912" s="467"/>
      <c r="H912" s="468" t="str">
        <f t="array" ref="H912">IF(E912="","",INDEX(Tableau1[Equipement],MATCH(1,('TABLEAU SUIVI SF6'!E912=Tableau1[Poste technique])*('TABLEAU SUIVI SF6'!G912=Tableau1[Colonne1]),0)))</f>
        <v/>
      </c>
      <c r="I912" s="469" t="str">
        <f>IF(E912="","",VLOOKUP(E912,'Extraction IP'!A$2:B$1661,2,0))</f>
        <v/>
      </c>
      <c r="J912" s="470"/>
      <c r="K912" s="471"/>
      <c r="L912" s="472"/>
    </row>
    <row r="913" spans="1:12" ht="14.45" customHeight="1" x14ac:dyDescent="0.25">
      <c r="A913" s="464"/>
      <c r="B913" s="465"/>
      <c r="C913" s="466"/>
      <c r="D913" s="466"/>
      <c r="E913" s="466"/>
      <c r="F913" s="466"/>
      <c r="G913" s="467"/>
      <c r="H913" s="468" t="str">
        <f t="array" ref="H913">IF(E913="","",INDEX(Tableau1[Equipement],MATCH(1,('TABLEAU SUIVI SF6'!E913=Tableau1[Poste technique])*('TABLEAU SUIVI SF6'!G913=Tableau1[Colonne1]),0)))</f>
        <v/>
      </c>
      <c r="I913" s="469" t="str">
        <f>IF(E913="","",VLOOKUP(E913,'Extraction IP'!A$2:B$1661,2,0))</f>
        <v/>
      </c>
      <c r="J913" s="470"/>
      <c r="K913" s="471"/>
      <c r="L913" s="472"/>
    </row>
    <row r="914" spans="1:12" ht="14.45" customHeight="1" x14ac:dyDescent="0.25">
      <c r="A914" s="464"/>
      <c r="B914" s="465"/>
      <c r="C914" s="466"/>
      <c r="D914" s="466"/>
      <c r="E914" s="466"/>
      <c r="F914" s="466"/>
      <c r="G914" s="467"/>
      <c r="H914" s="468" t="str">
        <f t="array" ref="H914">IF(E914="","",INDEX(Tableau1[Equipement],MATCH(1,('TABLEAU SUIVI SF6'!E914=Tableau1[Poste technique])*('TABLEAU SUIVI SF6'!G914=Tableau1[Colonne1]),0)))</f>
        <v/>
      </c>
      <c r="I914" s="469" t="str">
        <f>IF(E914="","",VLOOKUP(E914,'Extraction IP'!A$2:B$1661,2,0))</f>
        <v/>
      </c>
      <c r="J914" s="470"/>
      <c r="K914" s="471"/>
      <c r="L914" s="472"/>
    </row>
    <row r="915" spans="1:12" ht="14.45" customHeight="1" x14ac:dyDescent="0.25">
      <c r="A915" s="464"/>
      <c r="B915" s="465"/>
      <c r="C915" s="466"/>
      <c r="D915" s="466"/>
      <c r="E915" s="466"/>
      <c r="F915" s="466"/>
      <c r="G915" s="467"/>
      <c r="H915" s="468" t="str">
        <f t="array" ref="H915">IF(E915="","",INDEX(Tableau1[Equipement],MATCH(1,('TABLEAU SUIVI SF6'!E915=Tableau1[Poste technique])*('TABLEAU SUIVI SF6'!G915=Tableau1[Colonne1]),0)))</f>
        <v/>
      </c>
      <c r="I915" s="469" t="str">
        <f>IF(E915="","",VLOOKUP(E915,'Extraction IP'!A$2:B$1661,2,0))</f>
        <v/>
      </c>
      <c r="J915" s="470"/>
      <c r="K915" s="471"/>
      <c r="L915" s="472"/>
    </row>
    <row r="916" spans="1:12" ht="14.45" customHeight="1" x14ac:dyDescent="0.25">
      <c r="A916" s="464"/>
      <c r="B916" s="465"/>
      <c r="C916" s="466"/>
      <c r="D916" s="466"/>
      <c r="E916" s="466"/>
      <c r="F916" s="466"/>
      <c r="G916" s="467"/>
      <c r="H916" s="468" t="str">
        <f t="array" ref="H916">IF(E916="","",INDEX(Tableau1[Equipement],MATCH(1,('TABLEAU SUIVI SF6'!E916=Tableau1[Poste technique])*('TABLEAU SUIVI SF6'!G916=Tableau1[Colonne1]),0)))</f>
        <v/>
      </c>
      <c r="I916" s="469" t="str">
        <f>IF(E916="","",VLOOKUP(E916,'Extraction IP'!A$2:B$1661,2,0))</f>
        <v/>
      </c>
      <c r="J916" s="470"/>
      <c r="K916" s="471"/>
      <c r="L916" s="472"/>
    </row>
    <row r="917" spans="1:12" ht="14.45" customHeight="1" x14ac:dyDescent="0.25">
      <c r="A917" s="464"/>
      <c r="B917" s="465"/>
      <c r="C917" s="466"/>
      <c r="D917" s="466"/>
      <c r="E917" s="466"/>
      <c r="F917" s="466"/>
      <c r="G917" s="467"/>
      <c r="H917" s="468" t="str">
        <f t="array" ref="H917">IF(E917="","",INDEX(Tableau1[Equipement],MATCH(1,('TABLEAU SUIVI SF6'!E917=Tableau1[Poste technique])*('TABLEAU SUIVI SF6'!G917=Tableau1[Colonne1]),0)))</f>
        <v/>
      </c>
      <c r="I917" s="469" t="str">
        <f>IF(E917="","",VLOOKUP(E917,'Extraction IP'!A$2:B$1661,2,0))</f>
        <v/>
      </c>
      <c r="J917" s="470"/>
      <c r="K917" s="471"/>
      <c r="L917" s="472"/>
    </row>
    <row r="918" spans="1:12" ht="14.45" customHeight="1" x14ac:dyDescent="0.25">
      <c r="A918" s="464"/>
      <c r="B918" s="465"/>
      <c r="C918" s="466"/>
      <c r="D918" s="466"/>
      <c r="E918" s="466"/>
      <c r="F918" s="466"/>
      <c r="G918" s="467"/>
      <c r="H918" s="468" t="str">
        <f t="array" ref="H918">IF(E918="","",INDEX(Tableau1[Equipement],MATCH(1,('TABLEAU SUIVI SF6'!E918=Tableau1[Poste technique])*('TABLEAU SUIVI SF6'!G918=Tableau1[Colonne1]),0)))</f>
        <v/>
      </c>
      <c r="I918" s="469" t="str">
        <f>IF(E918="","",VLOOKUP(E918,'Extraction IP'!A$2:B$1661,2,0))</f>
        <v/>
      </c>
      <c r="J918" s="470"/>
      <c r="K918" s="471"/>
      <c r="L918" s="472"/>
    </row>
    <row r="919" spans="1:12" ht="14.45" customHeight="1" x14ac:dyDescent="0.25">
      <c r="A919" s="464"/>
      <c r="B919" s="465"/>
      <c r="C919" s="466"/>
      <c r="D919" s="466"/>
      <c r="E919" s="466"/>
      <c r="F919" s="466"/>
      <c r="G919" s="467"/>
      <c r="H919" s="468" t="str">
        <f t="array" ref="H919">IF(E919="","",INDEX(Tableau1[Equipement],MATCH(1,('TABLEAU SUIVI SF6'!E919=Tableau1[Poste technique])*('TABLEAU SUIVI SF6'!G919=Tableau1[Colonne1]),0)))</f>
        <v/>
      </c>
      <c r="I919" s="469" t="str">
        <f>IF(E919="","",VLOOKUP(E919,'Extraction IP'!A$2:B$1661,2,0))</f>
        <v/>
      </c>
      <c r="J919" s="470"/>
      <c r="K919" s="471"/>
      <c r="L919" s="472"/>
    </row>
    <row r="920" spans="1:12" ht="14.45" customHeight="1" x14ac:dyDescent="0.25">
      <c r="A920" s="464"/>
      <c r="B920" s="465"/>
      <c r="C920" s="466"/>
      <c r="D920" s="466"/>
      <c r="E920" s="466"/>
      <c r="F920" s="466"/>
      <c r="G920" s="467"/>
      <c r="H920" s="468" t="str">
        <f t="array" ref="H920">IF(E920="","",INDEX(Tableau1[Equipement],MATCH(1,('TABLEAU SUIVI SF6'!E920=Tableau1[Poste technique])*('TABLEAU SUIVI SF6'!G920=Tableau1[Colonne1]),0)))</f>
        <v/>
      </c>
      <c r="I920" s="469" t="str">
        <f>IF(E920="","",VLOOKUP(E920,'Extraction IP'!A$2:B$1661,2,0))</f>
        <v/>
      </c>
      <c r="J920" s="470"/>
      <c r="K920" s="471"/>
      <c r="L920" s="472"/>
    </row>
    <row r="921" spans="1:12" ht="14.45" customHeight="1" x14ac:dyDescent="0.25">
      <c r="A921" s="464"/>
      <c r="B921" s="465"/>
      <c r="C921" s="466"/>
      <c r="D921" s="466"/>
      <c r="E921" s="466"/>
      <c r="F921" s="466"/>
      <c r="G921" s="467"/>
      <c r="H921" s="468" t="str">
        <f t="array" ref="H921">IF(E921="","",INDEX(Tableau1[Equipement],MATCH(1,('TABLEAU SUIVI SF6'!E921=Tableau1[Poste technique])*('TABLEAU SUIVI SF6'!G921=Tableau1[Colonne1]),0)))</f>
        <v/>
      </c>
      <c r="I921" s="469" t="str">
        <f>IF(E921="","",VLOOKUP(E921,'Extraction IP'!A$2:B$1661,2,0))</f>
        <v/>
      </c>
      <c r="J921" s="470"/>
      <c r="K921" s="471"/>
      <c r="L921" s="472"/>
    </row>
    <row r="922" spans="1:12" ht="14.45" customHeight="1" x14ac:dyDescent="0.25">
      <c r="A922" s="464"/>
      <c r="B922" s="465"/>
      <c r="C922" s="466"/>
      <c r="D922" s="466"/>
      <c r="E922" s="466"/>
      <c r="F922" s="466"/>
      <c r="G922" s="467"/>
      <c r="H922" s="468" t="str">
        <f t="array" ref="H922">IF(E922="","",INDEX(Tableau1[Equipement],MATCH(1,('TABLEAU SUIVI SF6'!E922=Tableau1[Poste technique])*('TABLEAU SUIVI SF6'!G922=Tableau1[Colonne1]),0)))</f>
        <v/>
      </c>
      <c r="I922" s="469" t="str">
        <f>IF(E922="","",VLOOKUP(E922,'Extraction IP'!A$2:B$1661,2,0))</f>
        <v/>
      </c>
      <c r="J922" s="470"/>
      <c r="K922" s="471"/>
      <c r="L922" s="472"/>
    </row>
    <row r="923" spans="1:12" ht="14.45" customHeight="1" x14ac:dyDescent="0.25">
      <c r="A923" s="464"/>
      <c r="B923" s="465"/>
      <c r="C923" s="466"/>
      <c r="D923" s="466"/>
      <c r="E923" s="466"/>
      <c r="F923" s="466"/>
      <c r="G923" s="467"/>
      <c r="H923" s="468" t="str">
        <f t="array" ref="H923">IF(E923="","",INDEX(Tableau1[Equipement],MATCH(1,('TABLEAU SUIVI SF6'!E923=Tableau1[Poste technique])*('TABLEAU SUIVI SF6'!G923=Tableau1[Colonne1]),0)))</f>
        <v/>
      </c>
      <c r="I923" s="469" t="str">
        <f>IF(E923="","",VLOOKUP(E923,'Extraction IP'!A$2:B$1661,2,0))</f>
        <v/>
      </c>
      <c r="J923" s="470"/>
      <c r="K923" s="471"/>
      <c r="L923" s="472"/>
    </row>
    <row r="924" spans="1:12" ht="14.45" customHeight="1" x14ac:dyDescent="0.25">
      <c r="A924" s="464"/>
      <c r="B924" s="465"/>
      <c r="C924" s="466"/>
      <c r="D924" s="466"/>
      <c r="E924" s="466"/>
      <c r="F924" s="466"/>
      <c r="G924" s="467"/>
      <c r="H924" s="468" t="str">
        <f t="array" ref="H924">IF(E924="","",INDEX(Tableau1[Equipement],MATCH(1,('TABLEAU SUIVI SF6'!E924=Tableau1[Poste technique])*('TABLEAU SUIVI SF6'!G924=Tableau1[Colonne1]),0)))</f>
        <v/>
      </c>
      <c r="I924" s="469" t="str">
        <f>IF(E924="","",VLOOKUP(E924,'Extraction IP'!A$2:B$1661,2,0))</f>
        <v/>
      </c>
      <c r="J924" s="470"/>
      <c r="K924" s="471"/>
      <c r="L924" s="472"/>
    </row>
    <row r="925" spans="1:12" ht="14.45" customHeight="1" x14ac:dyDescent="0.25">
      <c r="A925" s="464"/>
      <c r="B925" s="465"/>
      <c r="C925" s="466"/>
      <c r="D925" s="466"/>
      <c r="E925" s="466"/>
      <c r="F925" s="466"/>
      <c r="G925" s="467"/>
      <c r="H925" s="468" t="str">
        <f t="array" ref="H925">IF(E925="","",INDEX(Tableau1[Equipement],MATCH(1,('TABLEAU SUIVI SF6'!E925=Tableau1[Poste technique])*('TABLEAU SUIVI SF6'!G925=Tableau1[Colonne1]),0)))</f>
        <v/>
      </c>
      <c r="I925" s="469" t="str">
        <f>IF(E925="","",VLOOKUP(E925,'Extraction IP'!A$2:B$1661,2,0))</f>
        <v/>
      </c>
      <c r="J925" s="470"/>
      <c r="K925" s="471"/>
      <c r="L925" s="472"/>
    </row>
    <row r="926" spans="1:12" ht="14.45" customHeight="1" x14ac:dyDescent="0.25">
      <c r="A926" s="464"/>
      <c r="B926" s="465"/>
      <c r="C926" s="466"/>
      <c r="D926" s="466"/>
      <c r="E926" s="466"/>
      <c r="F926" s="466"/>
      <c r="G926" s="467"/>
      <c r="H926" s="468" t="str">
        <f t="array" ref="H926">IF(E926="","",INDEX(Tableau1[Equipement],MATCH(1,('TABLEAU SUIVI SF6'!E926=Tableau1[Poste technique])*('TABLEAU SUIVI SF6'!G926=Tableau1[Colonne1]),0)))</f>
        <v/>
      </c>
      <c r="I926" s="469" t="str">
        <f>IF(E926="","",VLOOKUP(E926,'Extraction IP'!A$2:B$1661,2,0))</f>
        <v/>
      </c>
      <c r="J926" s="470"/>
      <c r="K926" s="471"/>
      <c r="L926" s="472"/>
    </row>
    <row r="927" spans="1:12" ht="14.45" customHeight="1" x14ac:dyDescent="0.25">
      <c r="A927" s="464"/>
      <c r="B927" s="465"/>
      <c r="C927" s="466"/>
      <c r="D927" s="466"/>
      <c r="E927" s="466"/>
      <c r="F927" s="466"/>
      <c r="G927" s="467"/>
      <c r="H927" s="468" t="str">
        <f t="array" ref="H927">IF(E927="","",INDEX(Tableau1[Equipement],MATCH(1,('TABLEAU SUIVI SF6'!E927=Tableau1[Poste technique])*('TABLEAU SUIVI SF6'!G927=Tableau1[Colonne1]),0)))</f>
        <v/>
      </c>
      <c r="I927" s="469" t="str">
        <f>IF(E927="","",VLOOKUP(E927,'Extraction IP'!A$2:B$1661,2,0))</f>
        <v/>
      </c>
      <c r="J927" s="470"/>
      <c r="K927" s="471"/>
      <c r="L927" s="472"/>
    </row>
    <row r="928" spans="1:12" ht="14.45" customHeight="1" x14ac:dyDescent="0.25">
      <c r="A928" s="464"/>
      <c r="B928" s="465"/>
      <c r="C928" s="466"/>
      <c r="D928" s="466"/>
      <c r="E928" s="466"/>
      <c r="F928" s="466"/>
      <c r="G928" s="467"/>
      <c r="H928" s="468" t="str">
        <f t="array" ref="H928">IF(E928="","",INDEX(Tableau1[Equipement],MATCH(1,('TABLEAU SUIVI SF6'!E928=Tableau1[Poste technique])*('TABLEAU SUIVI SF6'!G928=Tableau1[Colonne1]),0)))</f>
        <v/>
      </c>
      <c r="I928" s="469" t="str">
        <f>IF(E928="","",VLOOKUP(E928,'Extraction IP'!A$2:B$1661,2,0))</f>
        <v/>
      </c>
      <c r="J928" s="470"/>
      <c r="K928" s="471"/>
      <c r="L928" s="472"/>
    </row>
    <row r="929" spans="1:12" ht="14.45" customHeight="1" x14ac:dyDescent="0.25">
      <c r="A929" s="464"/>
      <c r="B929" s="465"/>
      <c r="C929" s="466"/>
      <c r="D929" s="466"/>
      <c r="E929" s="466"/>
      <c r="F929" s="466"/>
      <c r="G929" s="467"/>
      <c r="H929" s="468" t="str">
        <f t="array" ref="H929">IF(E929="","",INDEX(Tableau1[Equipement],MATCH(1,('TABLEAU SUIVI SF6'!E929=Tableau1[Poste technique])*('TABLEAU SUIVI SF6'!G929=Tableau1[Colonne1]),0)))</f>
        <v/>
      </c>
      <c r="I929" s="469" t="str">
        <f>IF(E929="","",VLOOKUP(E929,'Extraction IP'!A$2:B$1661,2,0))</f>
        <v/>
      </c>
      <c r="J929" s="470"/>
      <c r="K929" s="471"/>
      <c r="L929" s="472"/>
    </row>
    <row r="930" spans="1:12" ht="14.45" customHeight="1" x14ac:dyDescent="0.25">
      <c r="A930" s="464"/>
      <c r="B930" s="465"/>
      <c r="C930" s="466"/>
      <c r="D930" s="466"/>
      <c r="E930" s="466"/>
      <c r="F930" s="466"/>
      <c r="G930" s="467"/>
      <c r="H930" s="468" t="str">
        <f t="array" ref="H930">IF(E930="","",INDEX(Tableau1[Equipement],MATCH(1,('TABLEAU SUIVI SF6'!E930=Tableau1[Poste technique])*('TABLEAU SUIVI SF6'!G930=Tableau1[Colonne1]),0)))</f>
        <v/>
      </c>
      <c r="I930" s="469" t="str">
        <f>IF(E930="","",VLOOKUP(E930,'Extraction IP'!A$2:B$1661,2,0))</f>
        <v/>
      </c>
      <c r="J930" s="470"/>
      <c r="K930" s="471"/>
      <c r="L930" s="472"/>
    </row>
    <row r="931" spans="1:12" ht="14.45" customHeight="1" x14ac:dyDescent="0.25">
      <c r="A931" s="464"/>
      <c r="B931" s="465"/>
      <c r="C931" s="466"/>
      <c r="D931" s="466"/>
      <c r="E931" s="466"/>
      <c r="F931" s="466"/>
      <c r="G931" s="467"/>
      <c r="H931" s="468" t="str">
        <f t="array" ref="H931">IF(E931="","",INDEX(Tableau1[Equipement],MATCH(1,('TABLEAU SUIVI SF6'!E931=Tableau1[Poste technique])*('TABLEAU SUIVI SF6'!G931=Tableau1[Colonne1]),0)))</f>
        <v/>
      </c>
      <c r="I931" s="469" t="str">
        <f>IF(E931="","",VLOOKUP(E931,'Extraction IP'!A$2:B$1661,2,0))</f>
        <v/>
      </c>
      <c r="J931" s="470"/>
      <c r="K931" s="471"/>
      <c r="L931" s="472"/>
    </row>
    <row r="932" spans="1:12" ht="14.45" customHeight="1" x14ac:dyDescent="0.25">
      <c r="A932" s="464"/>
      <c r="B932" s="465"/>
      <c r="C932" s="466"/>
      <c r="D932" s="466"/>
      <c r="E932" s="466"/>
      <c r="F932" s="466"/>
      <c r="G932" s="467"/>
      <c r="H932" s="468" t="str">
        <f t="array" ref="H932">IF(E932="","",INDEX(Tableau1[Equipement],MATCH(1,('TABLEAU SUIVI SF6'!E932=Tableau1[Poste technique])*('TABLEAU SUIVI SF6'!G932=Tableau1[Colonne1]),0)))</f>
        <v/>
      </c>
      <c r="I932" s="469" t="str">
        <f>IF(E932="","",VLOOKUP(E932,'Extraction IP'!A$2:B$1661,2,0))</f>
        <v/>
      </c>
      <c r="J932" s="470"/>
      <c r="K932" s="471"/>
      <c r="L932" s="472"/>
    </row>
    <row r="933" spans="1:12" ht="14.45" customHeight="1" x14ac:dyDescent="0.25">
      <c r="A933" s="464"/>
      <c r="B933" s="465"/>
      <c r="C933" s="466"/>
      <c r="D933" s="466"/>
      <c r="E933" s="466"/>
      <c r="F933" s="466"/>
      <c r="G933" s="467"/>
      <c r="H933" s="468" t="str">
        <f t="array" ref="H933">IF(E933="","",INDEX(Tableau1[Equipement],MATCH(1,('TABLEAU SUIVI SF6'!E933=Tableau1[Poste technique])*('TABLEAU SUIVI SF6'!G933=Tableau1[Colonne1]),0)))</f>
        <v/>
      </c>
      <c r="I933" s="469" t="str">
        <f>IF(E933="","",VLOOKUP(E933,'Extraction IP'!A$2:B$1661,2,0))</f>
        <v/>
      </c>
      <c r="J933" s="470"/>
      <c r="K933" s="471"/>
      <c r="L933" s="472"/>
    </row>
    <row r="934" spans="1:12" ht="14.45" customHeight="1" x14ac:dyDescent="0.25">
      <c r="A934" s="464"/>
      <c r="B934" s="465"/>
      <c r="C934" s="466"/>
      <c r="D934" s="466"/>
      <c r="E934" s="466"/>
      <c r="F934" s="466"/>
      <c r="G934" s="467"/>
      <c r="H934" s="468" t="str">
        <f t="array" ref="H934">IF(E934="","",INDEX(Tableau1[Equipement],MATCH(1,('TABLEAU SUIVI SF6'!E934=Tableau1[Poste technique])*('TABLEAU SUIVI SF6'!G934=Tableau1[Colonne1]),0)))</f>
        <v/>
      </c>
      <c r="I934" s="469" t="str">
        <f>IF(E934="","",VLOOKUP(E934,'Extraction IP'!A$2:B$1661,2,0))</f>
        <v/>
      </c>
      <c r="J934" s="470"/>
      <c r="K934" s="471"/>
      <c r="L934" s="472"/>
    </row>
    <row r="935" spans="1:12" ht="14.45" customHeight="1" x14ac:dyDescent="0.25">
      <c r="A935" s="464"/>
      <c r="B935" s="465"/>
      <c r="C935" s="466"/>
      <c r="D935" s="466"/>
      <c r="E935" s="466"/>
      <c r="F935" s="466"/>
      <c r="G935" s="467"/>
      <c r="H935" s="468" t="str">
        <f t="array" ref="H935">IF(E935="","",INDEX(Tableau1[Equipement],MATCH(1,('TABLEAU SUIVI SF6'!E935=Tableau1[Poste technique])*('TABLEAU SUIVI SF6'!G935=Tableau1[Colonne1]),0)))</f>
        <v/>
      </c>
      <c r="I935" s="469" t="str">
        <f>IF(E935="","",VLOOKUP(E935,'Extraction IP'!A$2:B$1661,2,0))</f>
        <v/>
      </c>
      <c r="J935" s="470"/>
      <c r="K935" s="471"/>
      <c r="L935" s="472"/>
    </row>
    <row r="936" spans="1:12" ht="14.45" customHeight="1" x14ac:dyDescent="0.25">
      <c r="A936" s="464"/>
      <c r="B936" s="465"/>
      <c r="C936" s="466"/>
      <c r="D936" s="466"/>
      <c r="E936" s="466"/>
      <c r="F936" s="466"/>
      <c r="G936" s="467"/>
      <c r="H936" s="468" t="str">
        <f t="array" ref="H936">IF(E936="","",INDEX(Tableau1[Equipement],MATCH(1,('TABLEAU SUIVI SF6'!E936=Tableau1[Poste technique])*('TABLEAU SUIVI SF6'!G936=Tableau1[Colonne1]),0)))</f>
        <v/>
      </c>
      <c r="I936" s="469" t="str">
        <f>IF(E936="","",VLOOKUP(E936,'Extraction IP'!A$2:B$1661,2,0))</f>
        <v/>
      </c>
      <c r="J936" s="470"/>
      <c r="K936" s="471"/>
      <c r="L936" s="472"/>
    </row>
    <row r="937" spans="1:12" ht="14.45" customHeight="1" x14ac:dyDescent="0.25">
      <c r="A937" s="464"/>
      <c r="B937" s="465"/>
      <c r="C937" s="466"/>
      <c r="D937" s="466"/>
      <c r="E937" s="466"/>
      <c r="F937" s="466"/>
      <c r="G937" s="467"/>
      <c r="H937" s="468" t="str">
        <f t="array" ref="H937">IF(E937="","",INDEX(Tableau1[Equipement],MATCH(1,('TABLEAU SUIVI SF6'!E937=Tableau1[Poste technique])*('TABLEAU SUIVI SF6'!G937=Tableau1[Colonne1]),0)))</f>
        <v/>
      </c>
      <c r="I937" s="469" t="str">
        <f>IF(E937="","",VLOOKUP(E937,'Extraction IP'!A$2:B$1661,2,0))</f>
        <v/>
      </c>
      <c r="J937" s="470"/>
      <c r="K937" s="471"/>
      <c r="L937" s="472"/>
    </row>
    <row r="938" spans="1:12" ht="14.45" customHeight="1" x14ac:dyDescent="0.25">
      <c r="A938" s="464"/>
      <c r="B938" s="465"/>
      <c r="C938" s="466"/>
      <c r="D938" s="466"/>
      <c r="E938" s="466"/>
      <c r="F938" s="466"/>
      <c r="G938" s="467"/>
      <c r="H938" s="468" t="str">
        <f t="array" ref="H938">IF(E938="","",INDEX(Tableau1[Equipement],MATCH(1,('TABLEAU SUIVI SF6'!E938=Tableau1[Poste technique])*('TABLEAU SUIVI SF6'!G938=Tableau1[Colonne1]),0)))</f>
        <v/>
      </c>
      <c r="I938" s="469" t="str">
        <f>IF(E938="","",VLOOKUP(E938,'Extraction IP'!A$2:B$1661,2,0))</f>
        <v/>
      </c>
      <c r="J938" s="470"/>
      <c r="K938" s="471"/>
      <c r="L938" s="472"/>
    </row>
    <row r="939" spans="1:12" ht="14.45" customHeight="1" x14ac:dyDescent="0.25">
      <c r="A939" s="464"/>
      <c r="B939" s="465"/>
      <c r="C939" s="466"/>
      <c r="D939" s="466"/>
      <c r="E939" s="466"/>
      <c r="F939" s="466"/>
      <c r="G939" s="467"/>
      <c r="H939" s="468" t="str">
        <f t="array" ref="H939">IF(E939="","",INDEX(Tableau1[Equipement],MATCH(1,('TABLEAU SUIVI SF6'!E939=Tableau1[Poste technique])*('TABLEAU SUIVI SF6'!G939=Tableau1[Colonne1]),0)))</f>
        <v/>
      </c>
      <c r="I939" s="469" t="str">
        <f>IF(E939="","",VLOOKUP(E939,'Extraction IP'!A$2:B$1661,2,0))</f>
        <v/>
      </c>
      <c r="J939" s="470"/>
      <c r="K939" s="471"/>
      <c r="L939" s="472"/>
    </row>
    <row r="940" spans="1:12" ht="14.45" customHeight="1" x14ac:dyDescent="0.25">
      <c r="A940" s="464"/>
      <c r="B940" s="465"/>
      <c r="C940" s="466"/>
      <c r="D940" s="466"/>
      <c r="E940" s="466"/>
      <c r="F940" s="466"/>
      <c r="G940" s="467"/>
      <c r="H940" s="468" t="str">
        <f t="array" ref="H940">IF(E940="","",INDEX(Tableau1[Equipement],MATCH(1,('TABLEAU SUIVI SF6'!E940=Tableau1[Poste technique])*('TABLEAU SUIVI SF6'!G940=Tableau1[Colonne1]),0)))</f>
        <v/>
      </c>
      <c r="I940" s="469" t="str">
        <f>IF(E940="","",VLOOKUP(E940,'Extraction IP'!A$2:B$1661,2,0))</f>
        <v/>
      </c>
      <c r="J940" s="470"/>
      <c r="K940" s="471"/>
      <c r="L940" s="472"/>
    </row>
    <row r="941" spans="1:12" ht="14.45" customHeight="1" x14ac:dyDescent="0.25">
      <c r="A941" s="464"/>
      <c r="B941" s="465"/>
      <c r="C941" s="466"/>
      <c r="D941" s="466"/>
      <c r="E941" s="466"/>
      <c r="F941" s="466"/>
      <c r="G941" s="467"/>
      <c r="H941" s="468" t="str">
        <f t="array" ref="H941">IF(E941="","",INDEX(Tableau1[Equipement],MATCH(1,('TABLEAU SUIVI SF6'!E941=Tableau1[Poste technique])*('TABLEAU SUIVI SF6'!G941=Tableau1[Colonne1]),0)))</f>
        <v/>
      </c>
      <c r="I941" s="469" t="str">
        <f>IF(E941="","",VLOOKUP(E941,'Extraction IP'!A$2:B$1661,2,0))</f>
        <v/>
      </c>
      <c r="J941" s="470"/>
      <c r="K941" s="471"/>
      <c r="L941" s="472"/>
    </row>
    <row r="942" spans="1:12" ht="14.45" customHeight="1" x14ac:dyDescent="0.25">
      <c r="A942" s="464"/>
      <c r="B942" s="465"/>
      <c r="C942" s="466"/>
      <c r="D942" s="466"/>
      <c r="E942" s="466"/>
      <c r="F942" s="466"/>
      <c r="G942" s="467"/>
      <c r="H942" s="468" t="str">
        <f t="array" ref="H942">IF(E942="","",INDEX(Tableau1[Equipement],MATCH(1,('TABLEAU SUIVI SF6'!E942=Tableau1[Poste technique])*('TABLEAU SUIVI SF6'!G942=Tableau1[Colonne1]),0)))</f>
        <v/>
      </c>
      <c r="I942" s="469" t="str">
        <f>IF(E942="","",VLOOKUP(E942,'Extraction IP'!A$2:B$1661,2,0))</f>
        <v/>
      </c>
      <c r="J942" s="470"/>
      <c r="K942" s="471"/>
      <c r="L942" s="472"/>
    </row>
    <row r="943" spans="1:12" ht="14.45" customHeight="1" x14ac:dyDescent="0.25">
      <c r="A943" s="464"/>
      <c r="B943" s="465"/>
      <c r="C943" s="466"/>
      <c r="D943" s="466"/>
      <c r="E943" s="466"/>
      <c r="F943" s="466"/>
      <c r="G943" s="467"/>
      <c r="H943" s="468" t="str">
        <f t="array" ref="H943">IF(E943="","",INDEX(Tableau1[Equipement],MATCH(1,('TABLEAU SUIVI SF6'!E943=Tableau1[Poste technique])*('TABLEAU SUIVI SF6'!G943=Tableau1[Colonne1]),0)))</f>
        <v/>
      </c>
      <c r="I943" s="469" t="str">
        <f>IF(E943="","",VLOOKUP(E943,'Extraction IP'!A$2:B$1661,2,0))</f>
        <v/>
      </c>
      <c r="J943" s="470"/>
      <c r="K943" s="471"/>
      <c r="L943" s="472"/>
    </row>
    <row r="944" spans="1:12" ht="14.45" customHeight="1" x14ac:dyDescent="0.25">
      <c r="A944" s="464"/>
      <c r="B944" s="465"/>
      <c r="C944" s="466"/>
      <c r="D944" s="466"/>
      <c r="E944" s="466"/>
      <c r="F944" s="466"/>
      <c r="G944" s="467"/>
      <c r="H944" s="468" t="str">
        <f t="array" ref="H944">IF(E944="","",INDEX(Tableau1[Equipement],MATCH(1,('TABLEAU SUIVI SF6'!E944=Tableau1[Poste technique])*('TABLEAU SUIVI SF6'!G944=Tableau1[Colonne1]),0)))</f>
        <v/>
      </c>
      <c r="I944" s="469" t="str">
        <f>IF(E944="","",VLOOKUP(E944,'Extraction IP'!A$2:B$1661,2,0))</f>
        <v/>
      </c>
      <c r="J944" s="470"/>
      <c r="K944" s="471"/>
      <c r="L944" s="472"/>
    </row>
    <row r="945" spans="1:12" ht="14.45" customHeight="1" x14ac:dyDescent="0.25">
      <c r="A945" s="464"/>
      <c r="B945" s="465"/>
      <c r="C945" s="466"/>
      <c r="D945" s="466"/>
      <c r="E945" s="466"/>
      <c r="F945" s="466"/>
      <c r="G945" s="467"/>
      <c r="H945" s="468" t="str">
        <f t="array" ref="H945">IF(E945="","",INDEX(Tableau1[Equipement],MATCH(1,('TABLEAU SUIVI SF6'!E945=Tableau1[Poste technique])*('TABLEAU SUIVI SF6'!G945=Tableau1[Colonne1]),0)))</f>
        <v/>
      </c>
      <c r="I945" s="469" t="str">
        <f>IF(E945="","",VLOOKUP(E945,'Extraction IP'!A$2:B$1661,2,0))</f>
        <v/>
      </c>
      <c r="J945" s="470"/>
      <c r="K945" s="471"/>
      <c r="L945" s="472"/>
    </row>
    <row r="946" spans="1:12" ht="14.45" customHeight="1" x14ac:dyDescent="0.25">
      <c r="A946" s="464"/>
      <c r="B946" s="465"/>
      <c r="C946" s="466"/>
      <c r="D946" s="466"/>
      <c r="E946" s="466"/>
      <c r="F946" s="466"/>
      <c r="G946" s="467"/>
      <c r="H946" s="468" t="str">
        <f t="array" ref="H946">IF(E946="","",INDEX(Tableau1[Equipement],MATCH(1,('TABLEAU SUIVI SF6'!E946=Tableau1[Poste technique])*('TABLEAU SUIVI SF6'!G946=Tableau1[Colonne1]),0)))</f>
        <v/>
      </c>
      <c r="I946" s="469" t="str">
        <f>IF(E946="","",VLOOKUP(E946,'Extraction IP'!A$2:B$1661,2,0))</f>
        <v/>
      </c>
      <c r="J946" s="470"/>
      <c r="K946" s="471"/>
      <c r="L946" s="472"/>
    </row>
    <row r="947" spans="1:12" ht="14.45" customHeight="1" x14ac:dyDescent="0.25">
      <c r="A947" s="464"/>
      <c r="B947" s="465"/>
      <c r="C947" s="466"/>
      <c r="D947" s="466"/>
      <c r="E947" s="466"/>
      <c r="F947" s="466"/>
      <c r="G947" s="467"/>
      <c r="H947" s="468" t="str">
        <f t="array" ref="H947">IF(E947="","",INDEX(Tableau1[Equipement],MATCH(1,('TABLEAU SUIVI SF6'!E947=Tableau1[Poste technique])*('TABLEAU SUIVI SF6'!G947=Tableau1[Colonne1]),0)))</f>
        <v/>
      </c>
      <c r="I947" s="469" t="str">
        <f>IF(E947="","",VLOOKUP(E947,'Extraction IP'!A$2:B$1661,2,0))</f>
        <v/>
      </c>
      <c r="J947" s="470"/>
      <c r="K947" s="471"/>
      <c r="L947" s="472"/>
    </row>
    <row r="948" spans="1:12" ht="14.45" customHeight="1" x14ac:dyDescent="0.25">
      <c r="A948" s="464"/>
      <c r="B948" s="465"/>
      <c r="C948" s="466"/>
      <c r="D948" s="466"/>
      <c r="E948" s="466"/>
      <c r="F948" s="466"/>
      <c r="G948" s="467"/>
      <c r="H948" s="468" t="str">
        <f t="array" ref="H948">IF(E948="","",INDEX(Tableau1[Equipement],MATCH(1,('TABLEAU SUIVI SF6'!E948=Tableau1[Poste technique])*('TABLEAU SUIVI SF6'!G948=Tableau1[Colonne1]),0)))</f>
        <v/>
      </c>
      <c r="I948" s="469" t="str">
        <f>IF(E948="","",VLOOKUP(E948,'Extraction IP'!A$2:B$1661,2,0))</f>
        <v/>
      </c>
      <c r="J948" s="470"/>
      <c r="K948" s="471"/>
      <c r="L948" s="472"/>
    </row>
    <row r="949" spans="1:12" ht="14.45" customHeight="1" x14ac:dyDescent="0.25">
      <c r="A949" s="464"/>
      <c r="B949" s="465"/>
      <c r="C949" s="466"/>
      <c r="D949" s="466"/>
      <c r="E949" s="466"/>
      <c r="F949" s="466"/>
      <c r="G949" s="467"/>
      <c r="H949" s="468" t="str">
        <f t="array" ref="H949">IF(E949="","",INDEX(Tableau1[Equipement],MATCH(1,('TABLEAU SUIVI SF6'!E949=Tableau1[Poste technique])*('TABLEAU SUIVI SF6'!G949=Tableau1[Colonne1]),0)))</f>
        <v/>
      </c>
      <c r="I949" s="469" t="str">
        <f>IF(E949="","",VLOOKUP(E949,'Extraction IP'!A$2:B$1661,2,0))</f>
        <v/>
      </c>
      <c r="J949" s="470"/>
      <c r="K949" s="471"/>
      <c r="L949" s="472"/>
    </row>
    <row r="950" spans="1:12" ht="14.45" customHeight="1" x14ac:dyDescent="0.25">
      <c r="A950" s="464"/>
      <c r="B950" s="465"/>
      <c r="C950" s="466"/>
      <c r="D950" s="466"/>
      <c r="E950" s="466"/>
      <c r="F950" s="466"/>
      <c r="G950" s="467"/>
      <c r="H950" s="468" t="str">
        <f t="array" ref="H950">IF(E950="","",INDEX(Tableau1[Equipement],MATCH(1,('TABLEAU SUIVI SF6'!E950=Tableau1[Poste technique])*('TABLEAU SUIVI SF6'!G950=Tableau1[Colonne1]),0)))</f>
        <v/>
      </c>
      <c r="I950" s="469" t="str">
        <f>IF(E950="","",VLOOKUP(E950,'Extraction IP'!A$2:B$1661,2,0))</f>
        <v/>
      </c>
      <c r="J950" s="470"/>
      <c r="K950" s="471"/>
      <c r="L950" s="472"/>
    </row>
    <row r="951" spans="1:12" ht="14.45" customHeight="1" x14ac:dyDescent="0.25">
      <c r="A951" s="464"/>
      <c r="B951" s="465"/>
      <c r="C951" s="466"/>
      <c r="D951" s="466"/>
      <c r="E951" s="466"/>
      <c r="F951" s="466"/>
      <c r="G951" s="467"/>
      <c r="H951" s="468" t="str">
        <f t="array" ref="H951">IF(E951="","",INDEX(Tableau1[Equipement],MATCH(1,('TABLEAU SUIVI SF6'!E951=Tableau1[Poste technique])*('TABLEAU SUIVI SF6'!G951=Tableau1[Colonne1]),0)))</f>
        <v/>
      </c>
      <c r="I951" s="469" t="str">
        <f>IF(E951="","",VLOOKUP(E951,'Extraction IP'!A$2:B$1661,2,0))</f>
        <v/>
      </c>
      <c r="J951" s="470"/>
      <c r="K951" s="471"/>
      <c r="L951" s="472"/>
    </row>
    <row r="952" spans="1:12" ht="14.45" customHeight="1" x14ac:dyDescent="0.25">
      <c r="A952" s="464"/>
      <c r="B952" s="465"/>
      <c r="C952" s="466"/>
      <c r="D952" s="466"/>
      <c r="E952" s="466"/>
      <c r="F952" s="466"/>
      <c r="G952" s="467"/>
      <c r="H952" s="468" t="str">
        <f t="array" ref="H952">IF(E952="","",INDEX(Tableau1[Equipement],MATCH(1,('TABLEAU SUIVI SF6'!E952=Tableau1[Poste technique])*('TABLEAU SUIVI SF6'!G952=Tableau1[Colonne1]),0)))</f>
        <v/>
      </c>
      <c r="I952" s="469" t="str">
        <f>IF(E952="","",VLOOKUP(E952,'Extraction IP'!A$2:B$1661,2,0))</f>
        <v/>
      </c>
      <c r="J952" s="470"/>
      <c r="K952" s="471"/>
      <c r="L952" s="472"/>
    </row>
    <row r="953" spans="1:12" ht="14.45" customHeight="1" x14ac:dyDescent="0.25">
      <c r="A953" s="464"/>
      <c r="B953" s="465"/>
      <c r="C953" s="466"/>
      <c r="D953" s="466"/>
      <c r="E953" s="466"/>
      <c r="F953" s="466"/>
      <c r="G953" s="467"/>
      <c r="H953" s="468" t="str">
        <f t="array" ref="H953">IF(E953="","",INDEX(Tableau1[Equipement],MATCH(1,('TABLEAU SUIVI SF6'!E953=Tableau1[Poste technique])*('TABLEAU SUIVI SF6'!G953=Tableau1[Colonne1]),0)))</f>
        <v/>
      </c>
      <c r="I953" s="469" t="str">
        <f>IF(E953="","",VLOOKUP(E953,'Extraction IP'!A$2:B$1661,2,0))</f>
        <v/>
      </c>
      <c r="J953" s="470"/>
      <c r="K953" s="471"/>
      <c r="L953" s="472"/>
    </row>
    <row r="954" spans="1:12" ht="14.45" customHeight="1" x14ac:dyDescent="0.25">
      <c r="A954" s="464"/>
      <c r="B954" s="465"/>
      <c r="C954" s="466"/>
      <c r="D954" s="466"/>
      <c r="E954" s="466"/>
      <c r="F954" s="466"/>
      <c r="G954" s="467"/>
      <c r="H954" s="468" t="str">
        <f t="array" ref="H954">IF(E954="","",INDEX(Tableau1[Equipement],MATCH(1,('TABLEAU SUIVI SF6'!E954=Tableau1[Poste technique])*('TABLEAU SUIVI SF6'!G954=Tableau1[Colonne1]),0)))</f>
        <v/>
      </c>
      <c r="I954" s="469" t="str">
        <f>IF(E954="","",VLOOKUP(E954,'Extraction IP'!A$2:B$1661,2,0))</f>
        <v/>
      </c>
      <c r="J954" s="470"/>
      <c r="K954" s="471"/>
      <c r="L954" s="472"/>
    </row>
    <row r="955" spans="1:12" ht="14.45" customHeight="1" x14ac:dyDescent="0.25">
      <c r="A955" s="464"/>
      <c r="B955" s="465"/>
      <c r="C955" s="466"/>
      <c r="D955" s="466"/>
      <c r="E955" s="466"/>
      <c r="F955" s="466"/>
      <c r="G955" s="467"/>
      <c r="H955" s="468" t="str">
        <f t="array" ref="H955">IF(E955="","",INDEX(Tableau1[Equipement],MATCH(1,('TABLEAU SUIVI SF6'!E955=Tableau1[Poste technique])*('TABLEAU SUIVI SF6'!G955=Tableau1[Colonne1]),0)))</f>
        <v/>
      </c>
      <c r="I955" s="469" t="str">
        <f>IF(E955="","",VLOOKUP(E955,'Extraction IP'!A$2:B$1661,2,0))</f>
        <v/>
      </c>
      <c r="J955" s="470"/>
      <c r="K955" s="471"/>
      <c r="L955" s="472"/>
    </row>
    <row r="956" spans="1:12" ht="14.45" customHeight="1" x14ac:dyDescent="0.25">
      <c r="A956" s="464"/>
      <c r="B956" s="465"/>
      <c r="C956" s="466"/>
      <c r="D956" s="466"/>
      <c r="E956" s="466"/>
      <c r="F956" s="466"/>
      <c r="G956" s="467"/>
      <c r="H956" s="468" t="str">
        <f t="array" ref="H956">IF(E956="","",INDEX(Tableau1[Equipement],MATCH(1,('TABLEAU SUIVI SF6'!E956=Tableau1[Poste technique])*('TABLEAU SUIVI SF6'!G956=Tableau1[Colonne1]),0)))</f>
        <v/>
      </c>
      <c r="I956" s="469" t="str">
        <f>IF(E956="","",VLOOKUP(E956,'Extraction IP'!A$2:B$1661,2,0))</f>
        <v/>
      </c>
      <c r="J956" s="470"/>
      <c r="K956" s="471"/>
      <c r="L956" s="472"/>
    </row>
    <row r="957" spans="1:12" ht="14.45" customHeight="1" x14ac:dyDescent="0.25">
      <c r="A957" s="464"/>
      <c r="B957" s="465"/>
      <c r="C957" s="466"/>
      <c r="D957" s="466"/>
      <c r="E957" s="466"/>
      <c r="F957" s="466"/>
      <c r="G957" s="467"/>
      <c r="H957" s="468" t="str">
        <f t="array" ref="H957">IF(E957="","",INDEX(Tableau1[Equipement],MATCH(1,('TABLEAU SUIVI SF6'!E957=Tableau1[Poste technique])*('TABLEAU SUIVI SF6'!G957=Tableau1[Colonne1]),0)))</f>
        <v/>
      </c>
      <c r="I957" s="469" t="str">
        <f>IF(E957="","",VLOOKUP(E957,'Extraction IP'!A$2:B$1661,2,0))</f>
        <v/>
      </c>
      <c r="J957" s="470"/>
      <c r="K957" s="471"/>
      <c r="L957" s="472"/>
    </row>
    <row r="958" spans="1:12" ht="14.45" customHeight="1" x14ac:dyDescent="0.25">
      <c r="A958" s="464"/>
      <c r="B958" s="465"/>
      <c r="C958" s="466"/>
      <c r="D958" s="466"/>
      <c r="E958" s="466"/>
      <c r="F958" s="466"/>
      <c r="G958" s="467"/>
      <c r="H958" s="468" t="str">
        <f t="array" ref="H958">IF(E958="","",INDEX(Tableau1[Equipement],MATCH(1,('TABLEAU SUIVI SF6'!E958=Tableau1[Poste technique])*('TABLEAU SUIVI SF6'!G958=Tableau1[Colonne1]),0)))</f>
        <v/>
      </c>
      <c r="I958" s="469" t="str">
        <f>IF(E958="","",VLOOKUP(E958,'Extraction IP'!A$2:B$1661,2,0))</f>
        <v/>
      </c>
      <c r="J958" s="470"/>
      <c r="K958" s="471"/>
      <c r="L958" s="472"/>
    </row>
    <row r="959" spans="1:12" ht="14.45" customHeight="1" x14ac:dyDescent="0.25">
      <c r="A959" s="464"/>
      <c r="B959" s="465"/>
      <c r="C959" s="466"/>
      <c r="D959" s="466"/>
      <c r="E959" s="466"/>
      <c r="F959" s="466"/>
      <c r="G959" s="467"/>
      <c r="H959" s="468" t="str">
        <f t="array" ref="H959">IF(E959="","",INDEX(Tableau1[Equipement],MATCH(1,('TABLEAU SUIVI SF6'!E959=Tableau1[Poste technique])*('TABLEAU SUIVI SF6'!G959=Tableau1[Colonne1]),0)))</f>
        <v/>
      </c>
      <c r="I959" s="469" t="str">
        <f>IF(E959="","",VLOOKUP(E959,'Extraction IP'!A$2:B$1661,2,0))</f>
        <v/>
      </c>
      <c r="J959" s="470"/>
      <c r="K959" s="471"/>
      <c r="L959" s="472"/>
    </row>
    <row r="960" spans="1:12" ht="14.45" customHeight="1" x14ac:dyDescent="0.25">
      <c r="A960" s="464"/>
      <c r="B960" s="465"/>
      <c r="C960" s="466"/>
      <c r="D960" s="466"/>
      <c r="E960" s="466"/>
      <c r="F960" s="466"/>
      <c r="G960" s="467"/>
      <c r="H960" s="468" t="str">
        <f t="array" ref="H960">IF(E960="","",INDEX(Tableau1[Equipement],MATCH(1,('TABLEAU SUIVI SF6'!E960=Tableau1[Poste technique])*('TABLEAU SUIVI SF6'!G960=Tableau1[Colonne1]),0)))</f>
        <v/>
      </c>
      <c r="I960" s="469" t="str">
        <f>IF(E960="","",VLOOKUP(E960,'Extraction IP'!A$2:B$1661,2,0))</f>
        <v/>
      </c>
      <c r="J960" s="470"/>
      <c r="K960" s="471"/>
      <c r="L960" s="472"/>
    </row>
    <row r="961" spans="1:12" ht="14.45" customHeight="1" x14ac:dyDescent="0.25">
      <c r="A961" s="464"/>
      <c r="B961" s="465"/>
      <c r="C961" s="466"/>
      <c r="D961" s="466"/>
      <c r="E961" s="466"/>
      <c r="F961" s="466"/>
      <c r="G961" s="467"/>
      <c r="H961" s="468" t="str">
        <f t="array" ref="H961">IF(E961="","",INDEX(Tableau1[Equipement],MATCH(1,('TABLEAU SUIVI SF6'!E961=Tableau1[Poste technique])*('TABLEAU SUIVI SF6'!G961=Tableau1[Colonne1]),0)))</f>
        <v/>
      </c>
      <c r="I961" s="469" t="str">
        <f>IF(E961="","",VLOOKUP(E961,'Extraction IP'!A$2:B$1661,2,0))</f>
        <v/>
      </c>
      <c r="J961" s="470"/>
      <c r="K961" s="471"/>
      <c r="L961" s="472"/>
    </row>
    <row r="962" spans="1:12" ht="14.45" customHeight="1" x14ac:dyDescent="0.25">
      <c r="A962" s="464"/>
      <c r="B962" s="465"/>
      <c r="C962" s="466"/>
      <c r="D962" s="466"/>
      <c r="E962" s="466"/>
      <c r="F962" s="466"/>
      <c r="G962" s="467"/>
      <c r="H962" s="468" t="str">
        <f t="array" ref="H962">IF(E962="","",INDEX(Tableau1[Equipement],MATCH(1,('TABLEAU SUIVI SF6'!E962=Tableau1[Poste technique])*('TABLEAU SUIVI SF6'!G962=Tableau1[Colonne1]),0)))</f>
        <v/>
      </c>
      <c r="I962" s="469" t="str">
        <f>IF(E962="","",VLOOKUP(E962,'Extraction IP'!A$2:B$1661,2,0))</f>
        <v/>
      </c>
      <c r="J962" s="470"/>
      <c r="K962" s="471"/>
      <c r="L962" s="472"/>
    </row>
    <row r="963" spans="1:12" ht="14.45" customHeight="1" x14ac:dyDescent="0.25">
      <c r="A963" s="464"/>
      <c r="B963" s="465"/>
      <c r="C963" s="466"/>
      <c r="D963" s="466"/>
      <c r="E963" s="466"/>
      <c r="F963" s="466"/>
      <c r="G963" s="467"/>
      <c r="H963" s="468" t="str">
        <f t="array" ref="H963">IF(E963="","",INDEX(Tableau1[Equipement],MATCH(1,('TABLEAU SUIVI SF6'!E963=Tableau1[Poste technique])*('TABLEAU SUIVI SF6'!G963=Tableau1[Colonne1]),0)))</f>
        <v/>
      </c>
      <c r="I963" s="469" t="str">
        <f>IF(E963="","",VLOOKUP(E963,'Extraction IP'!A$2:B$1661,2,0))</f>
        <v/>
      </c>
      <c r="J963" s="470"/>
      <c r="K963" s="471"/>
      <c r="L963" s="472"/>
    </row>
    <row r="964" spans="1:12" ht="14.45" customHeight="1" x14ac:dyDescent="0.25">
      <c r="A964" s="464"/>
      <c r="B964" s="465"/>
      <c r="C964" s="466"/>
      <c r="D964" s="466"/>
      <c r="E964" s="466"/>
      <c r="F964" s="466"/>
      <c r="G964" s="467"/>
      <c r="H964" s="468" t="str">
        <f t="array" ref="H964">IF(E964="","",INDEX(Tableau1[Equipement],MATCH(1,('TABLEAU SUIVI SF6'!E964=Tableau1[Poste technique])*('TABLEAU SUIVI SF6'!G964=Tableau1[Colonne1]),0)))</f>
        <v/>
      </c>
      <c r="I964" s="469" t="str">
        <f>IF(E964="","",VLOOKUP(E964,'Extraction IP'!A$2:B$1661,2,0))</f>
        <v/>
      </c>
      <c r="J964" s="470"/>
      <c r="K964" s="471"/>
      <c r="L964" s="472"/>
    </row>
    <row r="965" spans="1:12" ht="14.45" customHeight="1" x14ac:dyDescent="0.25">
      <c r="A965" s="464"/>
      <c r="B965" s="465"/>
      <c r="C965" s="466"/>
      <c r="D965" s="466"/>
      <c r="E965" s="466"/>
      <c r="F965" s="466"/>
      <c r="G965" s="467"/>
      <c r="H965" s="468" t="str">
        <f t="array" ref="H965">IF(E965="","",INDEX(Tableau1[Equipement],MATCH(1,('TABLEAU SUIVI SF6'!E965=Tableau1[Poste technique])*('TABLEAU SUIVI SF6'!G965=Tableau1[Colonne1]),0)))</f>
        <v/>
      </c>
      <c r="I965" s="469" t="str">
        <f>IF(E965="","",VLOOKUP(E965,'Extraction IP'!A$2:B$1661,2,0))</f>
        <v/>
      </c>
      <c r="J965" s="470"/>
      <c r="K965" s="471"/>
      <c r="L965" s="472"/>
    </row>
    <row r="966" spans="1:12" ht="14.45" customHeight="1" x14ac:dyDescent="0.25">
      <c r="A966" s="464"/>
      <c r="B966" s="465"/>
      <c r="C966" s="466"/>
      <c r="D966" s="466"/>
      <c r="E966" s="466"/>
      <c r="F966" s="466"/>
      <c r="G966" s="467"/>
      <c r="H966" s="468" t="str">
        <f t="array" ref="H966">IF(E966="","",INDEX(Tableau1[Equipement],MATCH(1,('TABLEAU SUIVI SF6'!E966=Tableau1[Poste technique])*('TABLEAU SUIVI SF6'!G966=Tableau1[Colonne1]),0)))</f>
        <v/>
      </c>
      <c r="I966" s="469" t="str">
        <f>IF(E966="","",VLOOKUP(E966,'Extraction IP'!A$2:B$1661,2,0))</f>
        <v/>
      </c>
      <c r="J966" s="470"/>
      <c r="K966" s="471"/>
      <c r="L966" s="472"/>
    </row>
    <row r="967" spans="1:12" ht="14.45" customHeight="1" x14ac:dyDescent="0.25">
      <c r="A967" s="464"/>
      <c r="B967" s="465"/>
      <c r="C967" s="466"/>
      <c r="D967" s="466"/>
      <c r="E967" s="466"/>
      <c r="F967" s="466"/>
      <c r="G967" s="467"/>
      <c r="H967" s="468" t="str">
        <f t="array" ref="H967">IF(E967="","",INDEX(Tableau1[Equipement],MATCH(1,('TABLEAU SUIVI SF6'!E967=Tableau1[Poste technique])*('TABLEAU SUIVI SF6'!G967=Tableau1[Colonne1]),0)))</f>
        <v/>
      </c>
      <c r="I967" s="469" t="str">
        <f>IF(E967="","",VLOOKUP(E967,'Extraction IP'!A$2:B$1661,2,0))</f>
        <v/>
      </c>
      <c r="J967" s="470"/>
      <c r="K967" s="471"/>
      <c r="L967" s="472"/>
    </row>
    <row r="968" spans="1:12" ht="14.45" customHeight="1" x14ac:dyDescent="0.25">
      <c r="A968" s="464"/>
      <c r="B968" s="465"/>
      <c r="C968" s="466"/>
      <c r="D968" s="466"/>
      <c r="E968" s="466"/>
      <c r="F968" s="466"/>
      <c r="G968" s="467"/>
      <c r="H968" s="468" t="str">
        <f t="array" ref="H968">IF(E968="","",INDEX(Tableau1[Equipement],MATCH(1,('TABLEAU SUIVI SF6'!E968=Tableau1[Poste technique])*('TABLEAU SUIVI SF6'!G968=Tableau1[Colonne1]),0)))</f>
        <v/>
      </c>
      <c r="I968" s="469" t="str">
        <f>IF(E968="","",VLOOKUP(E968,'Extraction IP'!A$2:B$1661,2,0))</f>
        <v/>
      </c>
      <c r="J968" s="470"/>
      <c r="K968" s="471"/>
      <c r="L968" s="472"/>
    </row>
    <row r="969" spans="1:12" ht="14.45" customHeight="1" x14ac:dyDescent="0.25">
      <c r="A969" s="464"/>
      <c r="B969" s="465"/>
      <c r="C969" s="466"/>
      <c r="D969" s="466"/>
      <c r="E969" s="466"/>
      <c r="F969" s="466"/>
      <c r="G969" s="467"/>
      <c r="H969" s="468" t="str">
        <f t="array" ref="H969">IF(E969="","",INDEX(Tableau1[Equipement],MATCH(1,('TABLEAU SUIVI SF6'!E969=Tableau1[Poste technique])*('TABLEAU SUIVI SF6'!G969=Tableau1[Colonne1]),0)))</f>
        <v/>
      </c>
      <c r="I969" s="469" t="str">
        <f>IF(E969="","",VLOOKUP(E969,'Extraction IP'!A$2:B$1661,2,0))</f>
        <v/>
      </c>
      <c r="J969" s="470"/>
      <c r="K969" s="471"/>
      <c r="L969" s="472"/>
    </row>
    <row r="970" spans="1:12" ht="14.45" customHeight="1" x14ac:dyDescent="0.25">
      <c r="A970" s="464"/>
      <c r="B970" s="465"/>
      <c r="C970" s="466"/>
      <c r="D970" s="466"/>
      <c r="E970" s="466"/>
      <c r="F970" s="466"/>
      <c r="G970" s="467"/>
      <c r="H970" s="468" t="str">
        <f t="array" ref="H970">IF(E970="","",INDEX(Tableau1[Equipement],MATCH(1,('TABLEAU SUIVI SF6'!E970=Tableau1[Poste technique])*('TABLEAU SUIVI SF6'!G970=Tableau1[Colonne1]),0)))</f>
        <v/>
      </c>
      <c r="I970" s="469" t="str">
        <f>IF(E970="","",VLOOKUP(E970,'Extraction IP'!A$2:B$1661,2,0))</f>
        <v/>
      </c>
      <c r="J970" s="470"/>
      <c r="K970" s="471"/>
      <c r="L970" s="472"/>
    </row>
    <row r="971" spans="1:12" ht="14.45" customHeight="1" x14ac:dyDescent="0.25">
      <c r="A971" s="464"/>
      <c r="B971" s="465"/>
      <c r="C971" s="466"/>
      <c r="D971" s="466"/>
      <c r="E971" s="466"/>
      <c r="F971" s="466"/>
      <c r="G971" s="467"/>
      <c r="H971" s="468" t="str">
        <f t="array" ref="H971">IF(E971="","",INDEX(Tableau1[Equipement],MATCH(1,('TABLEAU SUIVI SF6'!E971=Tableau1[Poste technique])*('TABLEAU SUIVI SF6'!G971=Tableau1[Colonne1]),0)))</f>
        <v/>
      </c>
      <c r="I971" s="469" t="str">
        <f>IF(E971="","",VLOOKUP(E971,'Extraction IP'!A$2:B$1661,2,0))</f>
        <v/>
      </c>
      <c r="J971" s="470"/>
      <c r="K971" s="471"/>
      <c r="L971" s="472"/>
    </row>
    <row r="972" spans="1:12" ht="14.45" customHeight="1" x14ac:dyDescent="0.25">
      <c r="A972" s="464"/>
      <c r="B972" s="465"/>
      <c r="C972" s="466"/>
      <c r="D972" s="466"/>
      <c r="E972" s="466"/>
      <c r="F972" s="466"/>
      <c r="G972" s="467"/>
      <c r="H972" s="468" t="str">
        <f t="array" ref="H972">IF(E972="","",INDEX(Tableau1[Equipement],MATCH(1,('TABLEAU SUIVI SF6'!E972=Tableau1[Poste technique])*('TABLEAU SUIVI SF6'!G972=Tableau1[Colonne1]),0)))</f>
        <v/>
      </c>
      <c r="I972" s="469" t="str">
        <f>IF(E972="","",VLOOKUP(E972,'Extraction IP'!A$2:B$1661,2,0))</f>
        <v/>
      </c>
      <c r="J972" s="470"/>
      <c r="K972" s="471"/>
      <c r="L972" s="472"/>
    </row>
    <row r="973" spans="1:12" ht="14.45" customHeight="1" x14ac:dyDescent="0.25">
      <c r="A973" s="464"/>
      <c r="B973" s="465"/>
      <c r="C973" s="466"/>
      <c r="D973" s="466"/>
      <c r="E973" s="466"/>
      <c r="F973" s="466"/>
      <c r="G973" s="467"/>
      <c r="H973" s="468" t="str">
        <f t="array" ref="H973">IF(E973="","",INDEX(Tableau1[Equipement],MATCH(1,('TABLEAU SUIVI SF6'!E973=Tableau1[Poste technique])*('TABLEAU SUIVI SF6'!G973=Tableau1[Colonne1]),0)))</f>
        <v/>
      </c>
      <c r="I973" s="469" t="str">
        <f>IF(E973="","",VLOOKUP(E973,'Extraction IP'!A$2:B$1661,2,0))</f>
        <v/>
      </c>
      <c r="J973" s="470"/>
      <c r="K973" s="471"/>
      <c r="L973" s="472"/>
    </row>
    <row r="974" spans="1:12" ht="14.45" customHeight="1" x14ac:dyDescent="0.25">
      <c r="A974" s="464"/>
      <c r="B974" s="465"/>
      <c r="C974" s="466"/>
      <c r="D974" s="466"/>
      <c r="E974" s="466"/>
      <c r="F974" s="466"/>
      <c r="G974" s="467"/>
      <c r="H974" s="468" t="str">
        <f t="array" ref="H974">IF(E974="","",INDEX(Tableau1[Equipement],MATCH(1,('TABLEAU SUIVI SF6'!E974=Tableau1[Poste technique])*('TABLEAU SUIVI SF6'!G974=Tableau1[Colonne1]),0)))</f>
        <v/>
      </c>
      <c r="I974" s="469" t="str">
        <f>IF(E974="","",VLOOKUP(E974,'Extraction IP'!A$2:B$1661,2,0))</f>
        <v/>
      </c>
      <c r="J974" s="470"/>
      <c r="K974" s="471"/>
      <c r="L974" s="472"/>
    </row>
    <row r="975" spans="1:12" ht="14.45" customHeight="1" x14ac:dyDescent="0.25">
      <c r="A975" s="464"/>
      <c r="B975" s="465"/>
      <c r="C975" s="466"/>
      <c r="D975" s="466"/>
      <c r="E975" s="466"/>
      <c r="F975" s="466"/>
      <c r="G975" s="467"/>
      <c r="H975" s="468" t="str">
        <f t="array" ref="H975">IF(E975="","",INDEX(Tableau1[Equipement],MATCH(1,('TABLEAU SUIVI SF6'!E975=Tableau1[Poste technique])*('TABLEAU SUIVI SF6'!G975=Tableau1[Colonne1]),0)))</f>
        <v/>
      </c>
      <c r="I975" s="469" t="str">
        <f>IF(E975="","",VLOOKUP(E975,'Extraction IP'!A$2:B$1661,2,0))</f>
        <v/>
      </c>
      <c r="J975" s="470"/>
      <c r="K975" s="471"/>
      <c r="L975" s="472"/>
    </row>
    <row r="976" spans="1:12" ht="14.45" customHeight="1" x14ac:dyDescent="0.25">
      <c r="A976" s="464"/>
      <c r="B976" s="465"/>
      <c r="C976" s="466"/>
      <c r="D976" s="466"/>
      <c r="E976" s="466"/>
      <c r="F976" s="466"/>
      <c r="G976" s="467"/>
      <c r="H976" s="468" t="str">
        <f t="array" ref="H976">IF(E976="","",INDEX(Tableau1[Equipement],MATCH(1,('TABLEAU SUIVI SF6'!E976=Tableau1[Poste technique])*('TABLEAU SUIVI SF6'!G976=Tableau1[Colonne1]),0)))</f>
        <v/>
      </c>
      <c r="I976" s="469" t="str">
        <f>IF(E976="","",VLOOKUP(E976,'Extraction IP'!A$2:B$1661,2,0))</f>
        <v/>
      </c>
      <c r="J976" s="470"/>
      <c r="K976" s="471"/>
      <c r="L976" s="472"/>
    </row>
    <row r="977" spans="1:12" ht="14.45" customHeight="1" x14ac:dyDescent="0.25">
      <c r="A977" s="464"/>
      <c r="B977" s="465"/>
      <c r="C977" s="466"/>
      <c r="D977" s="466"/>
      <c r="E977" s="466"/>
      <c r="F977" s="466"/>
      <c r="G977" s="467"/>
      <c r="H977" s="468" t="str">
        <f t="array" ref="H977">IF(E977="","",INDEX(Tableau1[Equipement],MATCH(1,('TABLEAU SUIVI SF6'!E977=Tableau1[Poste technique])*('TABLEAU SUIVI SF6'!G977=Tableau1[Colonne1]),0)))</f>
        <v/>
      </c>
      <c r="I977" s="469" t="str">
        <f>IF(E977="","",VLOOKUP(E977,'Extraction IP'!A$2:B$1661,2,0))</f>
        <v/>
      </c>
      <c r="J977" s="470"/>
      <c r="K977" s="471"/>
      <c r="L977" s="472"/>
    </row>
    <row r="978" spans="1:12" ht="14.45" customHeight="1" x14ac:dyDescent="0.25">
      <c r="A978" s="464"/>
      <c r="B978" s="465"/>
      <c r="C978" s="466"/>
      <c r="D978" s="466"/>
      <c r="E978" s="466"/>
      <c r="F978" s="466"/>
      <c r="G978" s="467"/>
      <c r="H978" s="468" t="str">
        <f t="array" ref="H978">IF(E978="","",INDEX(Tableau1[Equipement],MATCH(1,('TABLEAU SUIVI SF6'!E978=Tableau1[Poste technique])*('TABLEAU SUIVI SF6'!G978=Tableau1[Colonne1]),0)))</f>
        <v/>
      </c>
      <c r="I978" s="469" t="str">
        <f>IF(E978="","",VLOOKUP(E978,'Extraction IP'!A$2:B$1661,2,0))</f>
        <v/>
      </c>
      <c r="J978" s="470"/>
      <c r="K978" s="471"/>
      <c r="L978" s="472"/>
    </row>
    <row r="979" spans="1:12" ht="14.45" customHeight="1" x14ac:dyDescent="0.25">
      <c r="A979" s="464"/>
      <c r="B979" s="465"/>
      <c r="C979" s="466"/>
      <c r="D979" s="466"/>
      <c r="E979" s="466"/>
      <c r="F979" s="466"/>
      <c r="G979" s="467"/>
      <c r="H979" s="468" t="str">
        <f t="array" ref="H979">IF(E979="","",INDEX(Tableau1[Equipement],MATCH(1,('TABLEAU SUIVI SF6'!E979=Tableau1[Poste technique])*('TABLEAU SUIVI SF6'!G979=Tableau1[Colonne1]),0)))</f>
        <v/>
      </c>
      <c r="I979" s="469" t="str">
        <f>IF(E979="","",VLOOKUP(E979,'Extraction IP'!A$2:B$1661,2,0))</f>
        <v/>
      </c>
      <c r="J979" s="470"/>
      <c r="K979" s="471"/>
      <c r="L979" s="472"/>
    </row>
    <row r="980" spans="1:12" ht="14.45" customHeight="1" x14ac:dyDescent="0.25">
      <c r="A980" s="464"/>
      <c r="B980" s="465"/>
      <c r="C980" s="466"/>
      <c r="D980" s="466"/>
      <c r="E980" s="466"/>
      <c r="F980" s="466"/>
      <c r="G980" s="467"/>
      <c r="H980" s="468" t="str">
        <f t="array" ref="H980">IF(E980="","",INDEX(Tableau1[Equipement],MATCH(1,('TABLEAU SUIVI SF6'!E980=Tableau1[Poste technique])*('TABLEAU SUIVI SF6'!G980=Tableau1[Colonne1]),0)))</f>
        <v/>
      </c>
      <c r="I980" s="469" t="str">
        <f>IF(E980="","",VLOOKUP(E980,'Extraction IP'!A$2:B$1661,2,0))</f>
        <v/>
      </c>
      <c r="J980" s="470"/>
      <c r="K980" s="471"/>
      <c r="L980" s="472"/>
    </row>
    <row r="981" spans="1:12" ht="14.45" customHeight="1" x14ac:dyDescent="0.25">
      <c r="A981" s="464"/>
      <c r="B981" s="465"/>
      <c r="C981" s="466"/>
      <c r="D981" s="466"/>
      <c r="E981" s="466"/>
      <c r="F981" s="466"/>
      <c r="G981" s="467"/>
      <c r="H981" s="468" t="str">
        <f t="array" ref="H981">IF(E981="","",INDEX(Tableau1[Equipement],MATCH(1,('TABLEAU SUIVI SF6'!E981=Tableau1[Poste technique])*('TABLEAU SUIVI SF6'!G981=Tableau1[Colonne1]),0)))</f>
        <v/>
      </c>
      <c r="I981" s="469" t="str">
        <f>IF(E981="","",VLOOKUP(E981,'Extraction IP'!A$2:B$1661,2,0))</f>
        <v/>
      </c>
      <c r="J981" s="470"/>
      <c r="K981" s="471"/>
      <c r="L981" s="472"/>
    </row>
    <row r="982" spans="1:12" ht="14.45" customHeight="1" x14ac:dyDescent="0.25">
      <c r="A982" s="464"/>
      <c r="B982" s="465"/>
      <c r="C982" s="466"/>
      <c r="D982" s="466"/>
      <c r="E982" s="466"/>
      <c r="F982" s="466"/>
      <c r="G982" s="467"/>
      <c r="H982" s="468" t="str">
        <f t="array" ref="H982">IF(E982="","",INDEX(Tableau1[Equipement],MATCH(1,('TABLEAU SUIVI SF6'!E982=Tableau1[Poste technique])*('TABLEAU SUIVI SF6'!G982=Tableau1[Colonne1]),0)))</f>
        <v/>
      </c>
      <c r="I982" s="469" t="str">
        <f>IF(E982="","",VLOOKUP(E982,'Extraction IP'!A$2:B$1661,2,0))</f>
        <v/>
      </c>
      <c r="J982" s="470"/>
      <c r="K982" s="471"/>
      <c r="L982" s="472"/>
    </row>
    <row r="983" spans="1:12" ht="14.45" customHeight="1" x14ac:dyDescent="0.25">
      <c r="A983" s="464"/>
      <c r="B983" s="465"/>
      <c r="C983" s="466"/>
      <c r="D983" s="466"/>
      <c r="E983" s="466"/>
      <c r="F983" s="466"/>
      <c r="G983" s="467"/>
      <c r="H983" s="468" t="str">
        <f t="array" ref="H983">IF(E983="","",INDEX(Tableau1[Equipement],MATCH(1,('TABLEAU SUIVI SF6'!E983=Tableau1[Poste technique])*('TABLEAU SUIVI SF6'!G983=Tableau1[Colonne1]),0)))</f>
        <v/>
      </c>
      <c r="I983" s="469" t="str">
        <f>IF(E983="","",VLOOKUP(E983,'Extraction IP'!A$2:B$1661,2,0))</f>
        <v/>
      </c>
      <c r="J983" s="470"/>
      <c r="K983" s="471"/>
      <c r="L983" s="472"/>
    </row>
    <row r="984" spans="1:12" ht="14.45" customHeight="1" x14ac:dyDescent="0.25">
      <c r="A984" s="464"/>
      <c r="B984" s="465"/>
      <c r="C984" s="466"/>
      <c r="D984" s="466"/>
      <c r="E984" s="466"/>
      <c r="F984" s="466"/>
      <c r="G984" s="467"/>
      <c r="H984" s="468" t="str">
        <f t="array" ref="H984">IF(E984="","",INDEX(Tableau1[Equipement],MATCH(1,('TABLEAU SUIVI SF6'!E984=Tableau1[Poste technique])*('TABLEAU SUIVI SF6'!G984=Tableau1[Colonne1]),0)))</f>
        <v/>
      </c>
      <c r="I984" s="469" t="str">
        <f>IF(E984="","",VLOOKUP(E984,'Extraction IP'!A$2:B$1661,2,0))</f>
        <v/>
      </c>
      <c r="J984" s="470"/>
      <c r="K984" s="471"/>
      <c r="L984" s="472"/>
    </row>
    <row r="985" spans="1:12" ht="14.45" customHeight="1" x14ac:dyDescent="0.25">
      <c r="A985" s="464"/>
      <c r="B985" s="465"/>
      <c r="C985" s="466"/>
      <c r="D985" s="466"/>
      <c r="E985" s="466"/>
      <c r="F985" s="466"/>
      <c r="G985" s="467"/>
      <c r="H985" s="468" t="str">
        <f t="array" ref="H985">IF(E985="","",INDEX(Tableau1[Equipement],MATCH(1,('TABLEAU SUIVI SF6'!E985=Tableau1[Poste technique])*('TABLEAU SUIVI SF6'!G985=Tableau1[Colonne1]),0)))</f>
        <v/>
      </c>
      <c r="I985" s="469" t="str">
        <f>IF(E985="","",VLOOKUP(E985,'Extraction IP'!A$2:B$1661,2,0))</f>
        <v/>
      </c>
      <c r="J985" s="470"/>
      <c r="K985" s="471"/>
      <c r="L985" s="472"/>
    </row>
    <row r="986" spans="1:12" ht="14.45" customHeight="1" x14ac:dyDescent="0.25">
      <c r="A986" s="464"/>
      <c r="B986" s="465"/>
      <c r="C986" s="466"/>
      <c r="D986" s="466"/>
      <c r="E986" s="466"/>
      <c r="F986" s="466"/>
      <c r="G986" s="467"/>
      <c r="H986" s="468" t="str">
        <f t="array" ref="H986">IF(E986="","",INDEX(Tableau1[Equipement],MATCH(1,('TABLEAU SUIVI SF6'!E986=Tableau1[Poste technique])*('TABLEAU SUIVI SF6'!G986=Tableau1[Colonne1]),0)))</f>
        <v/>
      </c>
      <c r="I986" s="469" t="str">
        <f>IF(E986="","",VLOOKUP(E986,'Extraction IP'!A$2:B$1661,2,0))</f>
        <v/>
      </c>
      <c r="J986" s="470"/>
      <c r="K986" s="471"/>
      <c r="L986" s="472"/>
    </row>
    <row r="987" spans="1:12" ht="14.45" customHeight="1" x14ac:dyDescent="0.25">
      <c r="A987" s="464"/>
      <c r="B987" s="465"/>
      <c r="C987" s="466"/>
      <c r="D987" s="466"/>
      <c r="E987" s="466"/>
      <c r="F987" s="466"/>
      <c r="G987" s="467"/>
      <c r="H987" s="468" t="str">
        <f t="array" ref="H987">IF(E987="","",INDEX(Tableau1[Equipement],MATCH(1,('TABLEAU SUIVI SF6'!E987=Tableau1[Poste technique])*('TABLEAU SUIVI SF6'!G987=Tableau1[Colonne1]),0)))</f>
        <v/>
      </c>
      <c r="I987" s="469" t="str">
        <f>IF(E987="","",VLOOKUP(E987,'Extraction IP'!A$2:B$1661,2,0))</f>
        <v/>
      </c>
      <c r="J987" s="470"/>
      <c r="K987" s="471"/>
      <c r="L987" s="472"/>
    </row>
    <row r="988" spans="1:12" ht="14.45" customHeight="1" x14ac:dyDescent="0.25">
      <c r="A988" s="464"/>
      <c r="B988" s="465"/>
      <c r="C988" s="466"/>
      <c r="D988" s="466"/>
      <c r="E988" s="466"/>
      <c r="F988" s="466"/>
      <c r="G988" s="467"/>
      <c r="H988" s="468" t="str">
        <f t="array" ref="H988">IF(E988="","",INDEX(Tableau1[Equipement],MATCH(1,('TABLEAU SUIVI SF6'!E988=Tableau1[Poste technique])*('TABLEAU SUIVI SF6'!G988=Tableau1[Colonne1]),0)))</f>
        <v/>
      </c>
      <c r="I988" s="469" t="str">
        <f>IF(E988="","",VLOOKUP(E988,'Extraction IP'!A$2:B$1661,2,0))</f>
        <v/>
      </c>
      <c r="J988" s="470"/>
      <c r="K988" s="471"/>
      <c r="L988" s="472"/>
    </row>
    <row r="989" spans="1:12" ht="14.45" customHeight="1" x14ac:dyDescent="0.25">
      <c r="A989" s="464"/>
      <c r="B989" s="465"/>
      <c r="C989" s="466"/>
      <c r="D989" s="466"/>
      <c r="E989" s="466"/>
      <c r="F989" s="466"/>
      <c r="G989" s="467"/>
      <c r="H989" s="468" t="str">
        <f t="array" ref="H989">IF(E989="","",INDEX(Tableau1[Equipement],MATCH(1,('TABLEAU SUIVI SF6'!E989=Tableau1[Poste technique])*('TABLEAU SUIVI SF6'!G989=Tableau1[Colonne1]),0)))</f>
        <v/>
      </c>
      <c r="I989" s="469" t="str">
        <f>IF(E989="","",VLOOKUP(E989,'Extraction IP'!A$2:B$1661,2,0))</f>
        <v/>
      </c>
      <c r="J989" s="470"/>
      <c r="K989" s="471"/>
      <c r="L989" s="472"/>
    </row>
    <row r="990" spans="1:12" ht="14.45" customHeight="1" x14ac:dyDescent="0.25">
      <c r="A990" s="464"/>
      <c r="B990" s="465"/>
      <c r="C990" s="466"/>
      <c r="D990" s="466"/>
      <c r="E990" s="466"/>
      <c r="F990" s="466"/>
      <c r="G990" s="467"/>
      <c r="H990" s="468" t="str">
        <f t="array" ref="H990">IF(E990="","",INDEX(Tableau1[Equipement],MATCH(1,('TABLEAU SUIVI SF6'!E990=Tableau1[Poste technique])*('TABLEAU SUIVI SF6'!G990=Tableau1[Colonne1]),0)))</f>
        <v/>
      </c>
      <c r="I990" s="469" t="str">
        <f>IF(E990="","",VLOOKUP(E990,'Extraction IP'!A$2:B$1661,2,0))</f>
        <v/>
      </c>
      <c r="J990" s="470"/>
      <c r="K990" s="471"/>
      <c r="L990" s="472"/>
    </row>
    <row r="991" spans="1:12" ht="14.45" customHeight="1" x14ac:dyDescent="0.25">
      <c r="A991" s="464"/>
      <c r="B991" s="465"/>
      <c r="C991" s="466"/>
      <c r="D991" s="466"/>
      <c r="E991" s="466"/>
      <c r="F991" s="466"/>
      <c r="G991" s="467"/>
      <c r="H991" s="468" t="str">
        <f t="array" ref="H991">IF(E991="","",INDEX(Tableau1[Equipement],MATCH(1,('TABLEAU SUIVI SF6'!E991=Tableau1[Poste technique])*('TABLEAU SUIVI SF6'!G991=Tableau1[Colonne1]),0)))</f>
        <v/>
      </c>
      <c r="I991" s="469" t="str">
        <f>IF(E991="","",VLOOKUP(E991,'Extraction IP'!A$2:B$1661,2,0))</f>
        <v/>
      </c>
      <c r="J991" s="470"/>
      <c r="K991" s="471"/>
      <c r="L991" s="472"/>
    </row>
    <row r="992" spans="1:12" ht="14.45" customHeight="1" x14ac:dyDescent="0.25">
      <c r="A992" s="464"/>
      <c r="B992" s="465"/>
      <c r="C992" s="466"/>
      <c r="D992" s="466"/>
      <c r="E992" s="466"/>
      <c r="F992" s="466"/>
      <c r="G992" s="467"/>
      <c r="H992" s="468" t="str">
        <f t="array" ref="H992">IF(E992="","",INDEX(Tableau1[Equipement],MATCH(1,('TABLEAU SUIVI SF6'!E992=Tableau1[Poste technique])*('TABLEAU SUIVI SF6'!G992=Tableau1[Colonne1]),0)))</f>
        <v/>
      </c>
      <c r="I992" s="469" t="str">
        <f>IF(E992="","",VLOOKUP(E992,'Extraction IP'!A$2:B$1661,2,0))</f>
        <v/>
      </c>
      <c r="J992" s="470"/>
      <c r="K992" s="471"/>
      <c r="L992" s="472"/>
    </row>
    <row r="993" spans="1:12" ht="14.45" customHeight="1" x14ac:dyDescent="0.25">
      <c r="A993" s="464"/>
      <c r="B993" s="465"/>
      <c r="C993" s="466"/>
      <c r="D993" s="466"/>
      <c r="E993" s="466"/>
      <c r="F993" s="466"/>
      <c r="G993" s="467"/>
      <c r="H993" s="468" t="str">
        <f t="array" ref="H993">IF(E993="","",INDEX(Tableau1[Equipement],MATCH(1,('TABLEAU SUIVI SF6'!E993=Tableau1[Poste technique])*('TABLEAU SUIVI SF6'!G993=Tableau1[Colonne1]),0)))</f>
        <v/>
      </c>
      <c r="I993" s="469" t="str">
        <f>IF(E993="","",VLOOKUP(E993,'Extraction IP'!A$2:B$1661,2,0))</f>
        <v/>
      </c>
      <c r="J993" s="470"/>
      <c r="K993" s="471"/>
      <c r="L993" s="472"/>
    </row>
    <row r="994" spans="1:12" ht="14.45" customHeight="1" x14ac:dyDescent="0.25">
      <c r="A994" s="464"/>
      <c r="B994" s="465"/>
      <c r="C994" s="466"/>
      <c r="D994" s="466"/>
      <c r="E994" s="466"/>
      <c r="F994" s="466"/>
      <c r="G994" s="467"/>
      <c r="H994" s="468" t="str">
        <f t="array" ref="H994">IF(E994="","",INDEX(Tableau1[Equipement],MATCH(1,('TABLEAU SUIVI SF6'!E994=Tableau1[Poste technique])*('TABLEAU SUIVI SF6'!G994=Tableau1[Colonne1]),0)))</f>
        <v/>
      </c>
      <c r="I994" s="469" t="str">
        <f>IF(E994="","",VLOOKUP(E994,'Extraction IP'!A$2:B$1661,2,0))</f>
        <v/>
      </c>
      <c r="J994" s="470"/>
      <c r="K994" s="471"/>
      <c r="L994" s="472"/>
    </row>
    <row r="995" spans="1:12" ht="14.45" customHeight="1" x14ac:dyDescent="0.25">
      <c r="A995" s="464"/>
      <c r="B995" s="465"/>
      <c r="C995" s="466"/>
      <c r="D995" s="466"/>
      <c r="E995" s="466"/>
      <c r="F995" s="466"/>
      <c r="G995" s="467"/>
      <c r="H995" s="468" t="str">
        <f t="array" ref="H995">IF(E995="","",INDEX(Tableau1[Equipement],MATCH(1,('TABLEAU SUIVI SF6'!E995=Tableau1[Poste technique])*('TABLEAU SUIVI SF6'!G995=Tableau1[Colonne1]),0)))</f>
        <v/>
      </c>
      <c r="I995" s="469" t="str">
        <f>IF(E995="","",VLOOKUP(E995,'Extraction IP'!A$2:B$1661,2,0))</f>
        <v/>
      </c>
      <c r="J995" s="470"/>
      <c r="K995" s="471"/>
      <c r="L995" s="472"/>
    </row>
    <row r="996" spans="1:12" ht="14.45" customHeight="1" x14ac:dyDescent="0.25">
      <c r="A996" s="464"/>
      <c r="B996" s="465"/>
      <c r="C996" s="466"/>
      <c r="D996" s="466"/>
      <c r="E996" s="466"/>
      <c r="F996" s="466"/>
      <c r="G996" s="467"/>
      <c r="H996" s="468" t="str">
        <f t="array" ref="H996">IF(E996="","",INDEX(Tableau1[Equipement],MATCH(1,('TABLEAU SUIVI SF6'!E996=Tableau1[Poste technique])*('TABLEAU SUIVI SF6'!G996=Tableau1[Colonne1]),0)))</f>
        <v/>
      </c>
      <c r="I996" s="469" t="str">
        <f>IF(E996="","",VLOOKUP(E996,'Extraction IP'!A$2:B$1661,2,0))</f>
        <v/>
      </c>
      <c r="J996" s="470"/>
      <c r="K996" s="471"/>
      <c r="L996" s="472"/>
    </row>
    <row r="997" spans="1:12" ht="14.45" customHeight="1" x14ac:dyDescent="0.25">
      <c r="A997" s="464"/>
      <c r="B997" s="465"/>
      <c r="C997" s="466"/>
      <c r="D997" s="466"/>
      <c r="E997" s="466"/>
      <c r="F997" s="466"/>
      <c r="G997" s="467"/>
      <c r="H997" s="468" t="str">
        <f t="array" ref="H997">IF(E997="","",INDEX(Tableau1[Equipement],MATCH(1,('TABLEAU SUIVI SF6'!E997=Tableau1[Poste technique])*('TABLEAU SUIVI SF6'!G997=Tableau1[Colonne1]),0)))</f>
        <v/>
      </c>
      <c r="I997" s="469" t="str">
        <f>IF(E997="","",VLOOKUP(E997,'Extraction IP'!A$2:B$1661,2,0))</f>
        <v/>
      </c>
      <c r="J997" s="470"/>
      <c r="K997" s="471"/>
      <c r="L997" s="472"/>
    </row>
    <row r="998" spans="1:12" ht="14.45" customHeight="1" x14ac:dyDescent="0.25">
      <c r="A998" s="464"/>
      <c r="B998" s="465"/>
      <c r="C998" s="466"/>
      <c r="D998" s="466"/>
      <c r="E998" s="466"/>
      <c r="F998" s="466"/>
      <c r="G998" s="467"/>
      <c r="H998" s="468" t="str">
        <f t="array" ref="H998">IF(E998="","",INDEX(Tableau1[Equipement],MATCH(1,('TABLEAU SUIVI SF6'!E998=Tableau1[Poste technique])*('TABLEAU SUIVI SF6'!G998=Tableau1[Colonne1]),0)))</f>
        <v/>
      </c>
      <c r="I998" s="469" t="str">
        <f>IF(E998="","",VLOOKUP(E998,'Extraction IP'!A$2:B$1661,2,0))</f>
        <v/>
      </c>
      <c r="J998" s="470"/>
      <c r="K998" s="471"/>
      <c r="L998" s="472"/>
    </row>
    <row r="999" spans="1:12" ht="14.45" customHeight="1" x14ac:dyDescent="0.25">
      <c r="A999" s="464"/>
      <c r="B999" s="465"/>
      <c r="C999" s="466"/>
      <c r="D999" s="466"/>
      <c r="E999" s="466"/>
      <c r="F999" s="466"/>
      <c r="G999" s="467"/>
      <c r="H999" s="468" t="str">
        <f t="array" ref="H999">IF(E999="","",INDEX(Tableau1[Equipement],MATCH(1,('TABLEAU SUIVI SF6'!E999=Tableau1[Poste technique])*('TABLEAU SUIVI SF6'!G999=Tableau1[Colonne1]),0)))</f>
        <v/>
      </c>
      <c r="I999" s="469" t="str">
        <f>IF(E999="","",VLOOKUP(E999,'Extraction IP'!A$2:B$1661,2,0))</f>
        <v/>
      </c>
      <c r="J999" s="470"/>
      <c r="K999" s="471"/>
      <c r="L999" s="472"/>
    </row>
    <row r="1000" spans="1:12" ht="14.45" customHeight="1" x14ac:dyDescent="0.25">
      <c r="A1000" s="464"/>
      <c r="B1000" s="465"/>
      <c r="C1000" s="466"/>
      <c r="D1000" s="466"/>
      <c r="E1000" s="466"/>
      <c r="F1000" s="466"/>
      <c r="G1000" s="467"/>
      <c r="H1000" s="468" t="str">
        <f t="array" ref="H1000">IF(E1000="","",INDEX(Tableau1[Equipement],MATCH(1,('TABLEAU SUIVI SF6'!E1000=Tableau1[Poste technique])*('TABLEAU SUIVI SF6'!G1000=Tableau1[Colonne1]),0)))</f>
        <v/>
      </c>
      <c r="I1000" s="469" t="str">
        <f>IF(E1000="","",VLOOKUP(E1000,'Extraction IP'!A$2:B$1661,2,0))</f>
        <v/>
      </c>
      <c r="J1000" s="470"/>
      <c r="K1000" s="471"/>
      <c r="L1000" s="472"/>
    </row>
    <row r="1001" spans="1:12" ht="14.45" customHeight="1" x14ac:dyDescent="0.25">
      <c r="A1001" s="464"/>
      <c r="B1001" s="465"/>
      <c r="C1001" s="466"/>
      <c r="D1001" s="466"/>
      <c r="E1001" s="466"/>
      <c r="F1001" s="466"/>
      <c r="G1001" s="467"/>
      <c r="H1001" s="468" t="str">
        <f t="array" ref="H1001">IF(E1001="","",INDEX(Tableau1[Equipement],MATCH(1,('TABLEAU SUIVI SF6'!E1001=Tableau1[Poste technique])*('TABLEAU SUIVI SF6'!G1001=Tableau1[Colonne1]),0)))</f>
        <v/>
      </c>
      <c r="I1001" s="469" t="str">
        <f>IF(E1001="","",VLOOKUP(E1001,'Extraction IP'!A$2:B$1661,2,0))</f>
        <v/>
      </c>
      <c r="J1001" s="470"/>
      <c r="K1001" s="471"/>
      <c r="L1001" s="472"/>
    </row>
    <row r="1002" spans="1:12" ht="14.45" customHeight="1" x14ac:dyDescent="0.25">
      <c r="A1002" s="464"/>
      <c r="B1002" s="465"/>
      <c r="C1002" s="466"/>
      <c r="D1002" s="466"/>
      <c r="E1002" s="466"/>
      <c r="F1002" s="466"/>
      <c r="G1002" s="467"/>
      <c r="H1002" s="468" t="str">
        <f t="array" ref="H1002">IF(E1002="","",INDEX(Tableau1[Equipement],MATCH(1,('TABLEAU SUIVI SF6'!E1002=Tableau1[Poste technique])*('TABLEAU SUIVI SF6'!G1002=Tableau1[Colonne1]),0)))</f>
        <v/>
      </c>
      <c r="I1002" s="469" t="str">
        <f>IF(E1002="","",VLOOKUP(E1002,'Extraction IP'!A$2:B$1661,2,0))</f>
        <v/>
      </c>
      <c r="J1002" s="470"/>
      <c r="K1002" s="471"/>
      <c r="L1002" s="472"/>
    </row>
    <row r="1003" spans="1:12" ht="14.45" customHeight="1" x14ac:dyDescent="0.25">
      <c r="A1003" s="464"/>
      <c r="B1003" s="465"/>
      <c r="C1003" s="466"/>
      <c r="D1003" s="466"/>
      <c r="E1003" s="466"/>
      <c r="F1003" s="466"/>
      <c r="G1003" s="467"/>
      <c r="H1003" s="468" t="str">
        <f t="array" ref="H1003">IF(E1003="","",INDEX(Tableau1[Equipement],MATCH(1,('TABLEAU SUIVI SF6'!E1003=Tableau1[Poste technique])*('TABLEAU SUIVI SF6'!G1003=Tableau1[Colonne1]),0)))</f>
        <v/>
      </c>
      <c r="I1003" s="469" t="str">
        <f>IF(E1003="","",VLOOKUP(E1003,'Extraction IP'!A$2:B$1661,2,0))</f>
        <v/>
      </c>
      <c r="J1003" s="470"/>
      <c r="K1003" s="471"/>
      <c r="L1003" s="472"/>
    </row>
    <row r="1004" spans="1:12" ht="14.45" customHeight="1" x14ac:dyDescent="0.25">
      <c r="A1004" s="464"/>
      <c r="B1004" s="465"/>
      <c r="C1004" s="466"/>
      <c r="D1004" s="466"/>
      <c r="E1004" s="466"/>
      <c r="F1004" s="466"/>
      <c r="G1004" s="467"/>
      <c r="H1004" s="468" t="str">
        <f t="array" ref="H1004">IF(E1004="","",INDEX(Tableau1[Equipement],MATCH(1,('TABLEAU SUIVI SF6'!E1004=Tableau1[Poste technique])*('TABLEAU SUIVI SF6'!G1004=Tableau1[Colonne1]),0)))</f>
        <v/>
      </c>
      <c r="I1004" s="469" t="str">
        <f>IF(E1004="","",VLOOKUP(E1004,'Extraction IP'!A$2:B$1661,2,0))</f>
        <v/>
      </c>
      <c r="J1004" s="470"/>
      <c r="K1004" s="471"/>
      <c r="L1004" s="472"/>
    </row>
    <row r="1005" spans="1:12" ht="14.45" customHeight="1" x14ac:dyDescent="0.25">
      <c r="A1005" s="464"/>
      <c r="B1005" s="465"/>
      <c r="C1005" s="466"/>
      <c r="D1005" s="466"/>
      <c r="E1005" s="466"/>
      <c r="F1005" s="466"/>
      <c r="G1005" s="467"/>
      <c r="H1005" s="468" t="str">
        <f t="array" ref="H1005">IF(E1005="","",INDEX(Tableau1[Equipement],MATCH(1,('TABLEAU SUIVI SF6'!E1005=Tableau1[Poste technique])*('TABLEAU SUIVI SF6'!G1005=Tableau1[Colonne1]),0)))</f>
        <v/>
      </c>
      <c r="I1005" s="469" t="str">
        <f>IF(E1005="","",VLOOKUP(E1005,'Extraction IP'!A$2:B$1661,2,0))</f>
        <v/>
      </c>
      <c r="J1005" s="470"/>
      <c r="K1005" s="471"/>
      <c r="L1005" s="472"/>
    </row>
    <row r="1006" spans="1:12" ht="14.45" customHeight="1" x14ac:dyDescent="0.25">
      <c r="A1006" s="464"/>
      <c r="B1006" s="465"/>
      <c r="C1006" s="466"/>
      <c r="D1006" s="466"/>
      <c r="E1006" s="466"/>
      <c r="F1006" s="466"/>
      <c r="G1006" s="467"/>
      <c r="H1006" s="468" t="str">
        <f t="array" ref="H1006">IF(E1006="","",INDEX(Tableau1[Equipement],MATCH(1,('TABLEAU SUIVI SF6'!E1006=Tableau1[Poste technique])*('TABLEAU SUIVI SF6'!G1006=Tableau1[Colonne1]),0)))</f>
        <v/>
      </c>
      <c r="I1006" s="469" t="str">
        <f>IF(E1006="","",VLOOKUP(E1006,'Extraction IP'!A$2:B$1661,2,0))</f>
        <v/>
      </c>
      <c r="J1006" s="470"/>
      <c r="K1006" s="471"/>
      <c r="L1006" s="472"/>
    </row>
    <row r="1007" spans="1:12" ht="14.45" customHeight="1" x14ac:dyDescent="0.25">
      <c r="A1007" s="464"/>
      <c r="B1007" s="465"/>
      <c r="C1007" s="466"/>
      <c r="D1007" s="466"/>
      <c r="E1007" s="466"/>
      <c r="F1007" s="466"/>
      <c r="G1007" s="467"/>
      <c r="H1007" s="468" t="str">
        <f t="array" ref="H1007">IF(E1007="","",INDEX(Tableau1[Equipement],MATCH(1,('TABLEAU SUIVI SF6'!E1007=Tableau1[Poste technique])*('TABLEAU SUIVI SF6'!G1007=Tableau1[Colonne1]),0)))</f>
        <v/>
      </c>
      <c r="I1007" s="469" t="str">
        <f>IF(E1007="","",VLOOKUP(E1007,'Extraction IP'!A$2:B$1661,2,0))</f>
        <v/>
      </c>
      <c r="J1007" s="470"/>
      <c r="K1007" s="471"/>
      <c r="L1007" s="472"/>
    </row>
    <row r="1008" spans="1:12" ht="14.45" customHeight="1" x14ac:dyDescent="0.25">
      <c r="A1008" s="464"/>
      <c r="B1008" s="465"/>
      <c r="C1008" s="466"/>
      <c r="D1008" s="466"/>
      <c r="E1008" s="466"/>
      <c r="F1008" s="466"/>
      <c r="G1008" s="467"/>
      <c r="H1008" s="468" t="str">
        <f t="array" ref="H1008">IF(E1008="","",INDEX(Tableau1[Equipement],MATCH(1,('TABLEAU SUIVI SF6'!E1008=Tableau1[Poste technique])*('TABLEAU SUIVI SF6'!G1008=Tableau1[Colonne1]),0)))</f>
        <v/>
      </c>
      <c r="I1008" s="469" t="str">
        <f>IF(E1008="","",VLOOKUP(E1008,'Extraction IP'!A$2:B$1661,2,0))</f>
        <v/>
      </c>
      <c r="J1008" s="470"/>
      <c r="K1008" s="471"/>
      <c r="L1008" s="472"/>
    </row>
    <row r="1009" spans="1:12" ht="14.45" customHeight="1" x14ac:dyDescent="0.25">
      <c r="A1009" s="464"/>
      <c r="B1009" s="465"/>
      <c r="C1009" s="466"/>
      <c r="D1009" s="466"/>
      <c r="E1009" s="466"/>
      <c r="F1009" s="466"/>
      <c r="G1009" s="467"/>
      <c r="H1009" s="468" t="str">
        <f t="array" ref="H1009">IF(E1009="","",INDEX(Tableau1[Equipement],MATCH(1,('TABLEAU SUIVI SF6'!E1009=Tableau1[Poste technique])*('TABLEAU SUIVI SF6'!G1009=Tableau1[Colonne1]),0)))</f>
        <v/>
      </c>
      <c r="I1009" s="469" t="str">
        <f>IF(E1009="","",VLOOKUP(E1009,'Extraction IP'!A$2:B$1661,2,0))</f>
        <v/>
      </c>
      <c r="J1009" s="470"/>
      <c r="K1009" s="471"/>
      <c r="L1009" s="472"/>
    </row>
    <row r="1010" spans="1:12" ht="14.45" customHeight="1" x14ac:dyDescent="0.25">
      <c r="A1010" s="464"/>
      <c r="B1010" s="465"/>
      <c r="C1010" s="466"/>
      <c r="D1010" s="466"/>
      <c r="E1010" s="466"/>
      <c r="F1010" s="466"/>
      <c r="G1010" s="467"/>
      <c r="H1010" s="468" t="str">
        <f t="array" ref="H1010">IF(E1010="","",INDEX(Tableau1[Equipement],MATCH(1,('TABLEAU SUIVI SF6'!E1010=Tableau1[Poste technique])*('TABLEAU SUIVI SF6'!G1010=Tableau1[Colonne1]),0)))</f>
        <v/>
      </c>
      <c r="I1010" s="469" t="str">
        <f>IF(E1010="","",VLOOKUP(E1010,'Extraction IP'!A$2:B$1661,2,0))</f>
        <v/>
      </c>
      <c r="J1010" s="470"/>
      <c r="K1010" s="471"/>
      <c r="L1010" s="472"/>
    </row>
    <row r="1011" spans="1:12" ht="14.45" customHeight="1" x14ac:dyDescent="0.25">
      <c r="A1011" s="464"/>
      <c r="B1011" s="465"/>
      <c r="C1011" s="466"/>
      <c r="D1011" s="466"/>
      <c r="E1011" s="466"/>
      <c r="F1011" s="466"/>
      <c r="G1011" s="467"/>
      <c r="H1011" s="468" t="str">
        <f t="array" ref="H1011">IF(E1011="","",INDEX(Tableau1[Equipement],MATCH(1,('TABLEAU SUIVI SF6'!E1011=Tableau1[Poste technique])*('TABLEAU SUIVI SF6'!G1011=Tableau1[Colonne1]),0)))</f>
        <v/>
      </c>
      <c r="I1011" s="469" t="str">
        <f>IF(E1011="","",VLOOKUP(E1011,'Extraction IP'!A$2:B$1661,2,0))</f>
        <v/>
      </c>
      <c r="J1011" s="470"/>
      <c r="K1011" s="471"/>
      <c r="L1011" s="472"/>
    </row>
    <row r="1012" spans="1:12" ht="14.45" customHeight="1" x14ac:dyDescent="0.25">
      <c r="A1012" s="464"/>
      <c r="B1012" s="465"/>
      <c r="C1012" s="466"/>
      <c r="D1012" s="466"/>
      <c r="E1012" s="466"/>
      <c r="F1012" s="466"/>
      <c r="G1012" s="467"/>
      <c r="H1012" s="468" t="str">
        <f t="array" ref="H1012">IF(E1012="","",INDEX(Tableau1[Equipement],MATCH(1,('TABLEAU SUIVI SF6'!E1012=Tableau1[Poste technique])*('TABLEAU SUIVI SF6'!G1012=Tableau1[Colonne1]),0)))</f>
        <v/>
      </c>
      <c r="I1012" s="469" t="str">
        <f>IF(E1012="","",VLOOKUP(E1012,'Extraction IP'!A$2:B$1661,2,0))</f>
        <v/>
      </c>
      <c r="J1012" s="470"/>
      <c r="K1012" s="471"/>
      <c r="L1012" s="472"/>
    </row>
    <row r="1013" spans="1:12" ht="14.45" customHeight="1" x14ac:dyDescent="0.25">
      <c r="A1013" s="464"/>
      <c r="B1013" s="465"/>
      <c r="C1013" s="466"/>
      <c r="D1013" s="466"/>
      <c r="E1013" s="466"/>
      <c r="F1013" s="466"/>
      <c r="G1013" s="467"/>
      <c r="H1013" s="468" t="str">
        <f t="array" ref="H1013">IF(E1013="","",INDEX(Tableau1[Equipement],MATCH(1,('TABLEAU SUIVI SF6'!E1013=Tableau1[Poste technique])*('TABLEAU SUIVI SF6'!G1013=Tableau1[Colonne1]),0)))</f>
        <v/>
      </c>
      <c r="I1013" s="469" t="str">
        <f>IF(E1013="","",VLOOKUP(E1013,'Extraction IP'!A$2:B$1661,2,0))</f>
        <v/>
      </c>
      <c r="J1013" s="470"/>
      <c r="K1013" s="471"/>
      <c r="L1013" s="472"/>
    </row>
    <row r="1014" spans="1:12" ht="14.45" customHeight="1" x14ac:dyDescent="0.25">
      <c r="A1014" s="464"/>
      <c r="B1014" s="465"/>
      <c r="C1014" s="466"/>
      <c r="D1014" s="466"/>
      <c r="E1014" s="466"/>
      <c r="F1014" s="466"/>
      <c r="G1014" s="467"/>
      <c r="H1014" s="468" t="str">
        <f t="array" ref="H1014">IF(E1014="","",INDEX(Tableau1[Equipement],MATCH(1,('TABLEAU SUIVI SF6'!E1014=Tableau1[Poste technique])*('TABLEAU SUIVI SF6'!G1014=Tableau1[Colonne1]),0)))</f>
        <v/>
      </c>
      <c r="I1014" s="469" t="str">
        <f>IF(E1014="","",VLOOKUP(E1014,'Extraction IP'!A$2:B$1661,2,0))</f>
        <v/>
      </c>
      <c r="J1014" s="470"/>
      <c r="K1014" s="471"/>
      <c r="L1014" s="472"/>
    </row>
    <row r="1015" spans="1:12" ht="14.45" customHeight="1" x14ac:dyDescent="0.25">
      <c r="A1015" s="464"/>
      <c r="B1015" s="465"/>
      <c r="C1015" s="466"/>
      <c r="D1015" s="466"/>
      <c r="E1015" s="466"/>
      <c r="F1015" s="466"/>
      <c r="G1015" s="467"/>
      <c r="H1015" s="468" t="str">
        <f t="array" ref="H1015">IF(E1015="","",INDEX(Tableau1[Equipement],MATCH(1,('TABLEAU SUIVI SF6'!E1015=Tableau1[Poste technique])*('TABLEAU SUIVI SF6'!G1015=Tableau1[Colonne1]),0)))</f>
        <v/>
      </c>
      <c r="I1015" s="469" t="str">
        <f>IF(E1015="","",VLOOKUP(E1015,'Extraction IP'!A$2:B$1661,2,0))</f>
        <v/>
      </c>
      <c r="J1015" s="470"/>
      <c r="K1015" s="471"/>
      <c r="L1015" s="472"/>
    </row>
    <row r="1016" spans="1:12" ht="14.45" customHeight="1" x14ac:dyDescent="0.25">
      <c r="A1016" s="464"/>
      <c r="B1016" s="465"/>
      <c r="C1016" s="466"/>
      <c r="D1016" s="466"/>
      <c r="E1016" s="466"/>
      <c r="F1016" s="466"/>
      <c r="G1016" s="467"/>
      <c r="H1016" s="468" t="str">
        <f t="array" ref="H1016">IF(E1016="","",INDEX(Tableau1[Equipement],MATCH(1,('TABLEAU SUIVI SF6'!E1016=Tableau1[Poste technique])*('TABLEAU SUIVI SF6'!G1016=Tableau1[Colonne1]),0)))</f>
        <v/>
      </c>
      <c r="I1016" s="469" t="str">
        <f>IF(E1016="","",VLOOKUP(E1016,'Extraction IP'!A$2:B$1661,2,0))</f>
        <v/>
      </c>
      <c r="J1016" s="470"/>
      <c r="K1016" s="471"/>
      <c r="L1016" s="472"/>
    </row>
    <row r="1017" spans="1:12" ht="14.45" customHeight="1" x14ac:dyDescent="0.25">
      <c r="A1017" s="464"/>
      <c r="B1017" s="465"/>
      <c r="C1017" s="466"/>
      <c r="D1017" s="466"/>
      <c r="E1017" s="466"/>
      <c r="F1017" s="466"/>
      <c r="G1017" s="467"/>
      <c r="H1017" s="468" t="str">
        <f t="array" ref="H1017">IF(E1017="","",INDEX(Tableau1[Equipement],MATCH(1,('TABLEAU SUIVI SF6'!E1017=Tableau1[Poste technique])*('TABLEAU SUIVI SF6'!G1017=Tableau1[Colonne1]),0)))</f>
        <v/>
      </c>
      <c r="I1017" s="469" t="str">
        <f>IF(E1017="","",VLOOKUP(E1017,'Extraction IP'!A$2:B$1661,2,0))</f>
        <v/>
      </c>
      <c r="J1017" s="470"/>
      <c r="K1017" s="471"/>
      <c r="L1017" s="472"/>
    </row>
    <row r="1018" spans="1:12" ht="14.45" customHeight="1" x14ac:dyDescent="0.25">
      <c r="A1018" s="464"/>
      <c r="B1018" s="465"/>
      <c r="C1018" s="466"/>
      <c r="D1018" s="466"/>
      <c r="E1018" s="466"/>
      <c r="F1018" s="466"/>
      <c r="G1018" s="467"/>
      <c r="H1018" s="468" t="str">
        <f t="array" ref="H1018">IF(E1018="","",INDEX(Tableau1[Equipement],MATCH(1,('TABLEAU SUIVI SF6'!E1018=Tableau1[Poste technique])*('TABLEAU SUIVI SF6'!G1018=Tableau1[Colonne1]),0)))</f>
        <v/>
      </c>
      <c r="I1018" s="469" t="str">
        <f>IF(E1018="","",VLOOKUP(E1018,'Extraction IP'!A$2:B$1661,2,0))</f>
        <v/>
      </c>
      <c r="J1018" s="470"/>
      <c r="K1018" s="471"/>
      <c r="L1018" s="472"/>
    </row>
    <row r="1019" spans="1:12" ht="14.45" customHeight="1" x14ac:dyDescent="0.25">
      <c r="A1019" s="464"/>
      <c r="B1019" s="465"/>
      <c r="C1019" s="466"/>
      <c r="D1019" s="466"/>
      <c r="E1019" s="466"/>
      <c r="F1019" s="466"/>
      <c r="G1019" s="467"/>
      <c r="H1019" s="468" t="str">
        <f t="array" ref="H1019">IF(E1019="","",INDEX(Tableau1[Equipement],MATCH(1,('TABLEAU SUIVI SF6'!E1019=Tableau1[Poste technique])*('TABLEAU SUIVI SF6'!G1019=Tableau1[Colonne1]),0)))</f>
        <v/>
      </c>
      <c r="I1019" s="469" t="str">
        <f>IF(E1019="","",VLOOKUP(E1019,'Extraction IP'!A$2:B$1661,2,0))</f>
        <v/>
      </c>
      <c r="J1019" s="470"/>
      <c r="K1019" s="471"/>
      <c r="L1019" s="472"/>
    </row>
    <row r="1020" spans="1:12" ht="14.45" customHeight="1" x14ac:dyDescent="0.25">
      <c r="A1020" s="464"/>
      <c r="B1020" s="465"/>
      <c r="C1020" s="466"/>
      <c r="D1020" s="466"/>
      <c r="E1020" s="466"/>
      <c r="F1020" s="466"/>
      <c r="G1020" s="467"/>
      <c r="H1020" s="468" t="str">
        <f t="array" ref="H1020">IF(E1020="","",INDEX(Tableau1[Equipement],MATCH(1,('TABLEAU SUIVI SF6'!E1020=Tableau1[Poste technique])*('TABLEAU SUIVI SF6'!G1020=Tableau1[Colonne1]),0)))</f>
        <v/>
      </c>
      <c r="I1020" s="469" t="str">
        <f>IF(E1020="","",VLOOKUP(E1020,'Extraction IP'!A$2:B$1661,2,0))</f>
        <v/>
      </c>
      <c r="J1020" s="470"/>
      <c r="K1020" s="471"/>
      <c r="L1020" s="472"/>
    </row>
    <row r="1021" spans="1:12" ht="14.45" customHeight="1" x14ac:dyDescent="0.25">
      <c r="A1021" s="464"/>
      <c r="B1021" s="465"/>
      <c r="C1021" s="466"/>
      <c r="D1021" s="466"/>
      <c r="E1021" s="466"/>
      <c r="F1021" s="466"/>
      <c r="G1021" s="467"/>
      <c r="H1021" s="468" t="str">
        <f t="array" ref="H1021">IF(E1021="","",INDEX(Tableau1[Equipement],MATCH(1,('TABLEAU SUIVI SF6'!E1021=Tableau1[Poste technique])*('TABLEAU SUIVI SF6'!G1021=Tableau1[Colonne1]),0)))</f>
        <v/>
      </c>
      <c r="I1021" s="469" t="str">
        <f>IF(E1021="","",VLOOKUP(E1021,'Extraction IP'!A$2:B$1661,2,0))</f>
        <v/>
      </c>
      <c r="J1021" s="470"/>
      <c r="K1021" s="471"/>
      <c r="L1021" s="472"/>
    </row>
    <row r="1022" spans="1:12" ht="14.45" customHeight="1" x14ac:dyDescent="0.25">
      <c r="A1022" s="464"/>
      <c r="B1022" s="465"/>
      <c r="C1022" s="466"/>
      <c r="D1022" s="466"/>
      <c r="E1022" s="466"/>
      <c r="F1022" s="466"/>
      <c r="G1022" s="467"/>
      <c r="H1022" s="468" t="str">
        <f t="array" ref="H1022">IF(E1022="","",INDEX(Tableau1[Equipement],MATCH(1,('TABLEAU SUIVI SF6'!E1022=Tableau1[Poste technique])*('TABLEAU SUIVI SF6'!G1022=Tableau1[Colonne1]),0)))</f>
        <v/>
      </c>
      <c r="I1022" s="469" t="str">
        <f>IF(E1022="","",VLOOKUP(E1022,'Extraction IP'!A$2:B$1661,2,0))</f>
        <v/>
      </c>
      <c r="J1022" s="470"/>
      <c r="K1022" s="471"/>
      <c r="L1022" s="472"/>
    </row>
    <row r="1023" spans="1:12" ht="14.45" customHeight="1" x14ac:dyDescent="0.25">
      <c r="A1023" s="464"/>
      <c r="B1023" s="465"/>
      <c r="C1023" s="466"/>
      <c r="D1023" s="466"/>
      <c r="E1023" s="466"/>
      <c r="F1023" s="466"/>
      <c r="G1023" s="467"/>
      <c r="H1023" s="468" t="str">
        <f t="array" ref="H1023">IF(E1023="","",INDEX(Tableau1[Equipement],MATCH(1,('TABLEAU SUIVI SF6'!E1023=Tableau1[Poste technique])*('TABLEAU SUIVI SF6'!G1023=Tableau1[Colonne1]),0)))</f>
        <v/>
      </c>
      <c r="I1023" s="469" t="str">
        <f>IF(E1023="","",VLOOKUP(E1023,'Extraction IP'!A$2:B$1661,2,0))</f>
        <v/>
      </c>
      <c r="J1023" s="470"/>
      <c r="K1023" s="471"/>
      <c r="L1023" s="472"/>
    </row>
    <row r="1024" spans="1:12" ht="14.45" customHeight="1" x14ac:dyDescent="0.25">
      <c r="A1024" s="464"/>
      <c r="B1024" s="465"/>
      <c r="C1024" s="466"/>
      <c r="D1024" s="466"/>
      <c r="E1024" s="466"/>
      <c r="F1024" s="466"/>
      <c r="G1024" s="467"/>
      <c r="H1024" s="468" t="str">
        <f t="array" ref="H1024">IF(E1024="","",INDEX(Tableau1[Equipement],MATCH(1,('TABLEAU SUIVI SF6'!E1024=Tableau1[Poste technique])*('TABLEAU SUIVI SF6'!G1024=Tableau1[Colonne1]),0)))</f>
        <v/>
      </c>
      <c r="I1024" s="469" t="str">
        <f>IF(E1024="","",VLOOKUP(E1024,'Extraction IP'!A$2:B$1661,2,0))</f>
        <v/>
      </c>
      <c r="J1024" s="470"/>
      <c r="K1024" s="471"/>
      <c r="L1024" s="472"/>
    </row>
    <row r="1025" spans="1:12" ht="14.45" customHeight="1" x14ac:dyDescent="0.25">
      <c r="A1025" s="464"/>
      <c r="B1025" s="465"/>
      <c r="C1025" s="466"/>
      <c r="D1025" s="466"/>
      <c r="E1025" s="466"/>
      <c r="F1025" s="466"/>
      <c r="G1025" s="467"/>
      <c r="H1025" s="468" t="str">
        <f t="array" ref="H1025">IF(E1025="","",INDEX(Tableau1[Equipement],MATCH(1,('TABLEAU SUIVI SF6'!E1025=Tableau1[Poste technique])*('TABLEAU SUIVI SF6'!G1025=Tableau1[Colonne1]),0)))</f>
        <v/>
      </c>
      <c r="I1025" s="469" t="str">
        <f>IF(E1025="","",VLOOKUP(E1025,'Extraction IP'!A$2:B$1661,2,0))</f>
        <v/>
      </c>
      <c r="J1025" s="470"/>
      <c r="K1025" s="471"/>
      <c r="L1025" s="472"/>
    </row>
    <row r="1026" spans="1:12" ht="14.45" customHeight="1" x14ac:dyDescent="0.25">
      <c r="A1026" s="464"/>
      <c r="B1026" s="465"/>
      <c r="C1026" s="466"/>
      <c r="D1026" s="466"/>
      <c r="E1026" s="466"/>
      <c r="F1026" s="466"/>
      <c r="G1026" s="467"/>
      <c r="H1026" s="468" t="str">
        <f t="array" ref="H1026">IF(E1026="","",INDEX(Tableau1[Equipement],MATCH(1,('TABLEAU SUIVI SF6'!E1026=Tableau1[Poste technique])*('TABLEAU SUIVI SF6'!G1026=Tableau1[Colonne1]),0)))</f>
        <v/>
      </c>
      <c r="I1026" s="469" t="str">
        <f>IF(E1026="","",VLOOKUP(E1026,'Extraction IP'!A$2:B$1661,2,0))</f>
        <v/>
      </c>
      <c r="J1026" s="470"/>
      <c r="K1026" s="471"/>
      <c r="L1026" s="472"/>
    </row>
    <row r="1027" spans="1:12" ht="14.45" customHeight="1" x14ac:dyDescent="0.25">
      <c r="A1027" s="464"/>
      <c r="B1027" s="465"/>
      <c r="C1027" s="466"/>
      <c r="D1027" s="466"/>
      <c r="E1027" s="466"/>
      <c r="F1027" s="466"/>
      <c r="G1027" s="467"/>
      <c r="H1027" s="468" t="str">
        <f t="array" ref="H1027">IF(E1027="","",INDEX(Tableau1[Equipement],MATCH(1,('TABLEAU SUIVI SF6'!E1027=Tableau1[Poste technique])*('TABLEAU SUIVI SF6'!G1027=Tableau1[Colonne1]),0)))</f>
        <v/>
      </c>
      <c r="I1027" s="469" t="str">
        <f>IF(E1027="","",VLOOKUP(E1027,'Extraction IP'!A$2:B$1661,2,0))</f>
        <v/>
      </c>
      <c r="J1027" s="470"/>
      <c r="K1027" s="471"/>
      <c r="L1027" s="472"/>
    </row>
    <row r="1028" spans="1:12" ht="14.45" customHeight="1" x14ac:dyDescent="0.25">
      <c r="A1028" s="464"/>
      <c r="B1028" s="465"/>
      <c r="C1028" s="466"/>
      <c r="D1028" s="466"/>
      <c r="E1028" s="466"/>
      <c r="F1028" s="466"/>
      <c r="G1028" s="467"/>
      <c r="H1028" s="468" t="str">
        <f t="array" ref="H1028">IF(E1028="","",INDEX(Tableau1[Equipement],MATCH(1,('TABLEAU SUIVI SF6'!E1028=Tableau1[Poste technique])*('TABLEAU SUIVI SF6'!G1028=Tableau1[Colonne1]),0)))</f>
        <v/>
      </c>
      <c r="I1028" s="469" t="str">
        <f>IF(E1028="","",VLOOKUP(E1028,'Extraction IP'!A$2:B$1661,2,0))</f>
        <v/>
      </c>
      <c r="J1028" s="470"/>
      <c r="K1028" s="471"/>
      <c r="L1028" s="472"/>
    </row>
    <row r="1029" spans="1:12" ht="14.45" customHeight="1" x14ac:dyDescent="0.25">
      <c r="A1029" s="464"/>
      <c r="B1029" s="465"/>
      <c r="C1029" s="466"/>
      <c r="D1029" s="466"/>
      <c r="E1029" s="466"/>
      <c r="F1029" s="466"/>
      <c r="G1029" s="467"/>
      <c r="H1029" s="468" t="str">
        <f t="array" ref="H1029">IF(E1029="","",INDEX(Tableau1[Equipement],MATCH(1,('TABLEAU SUIVI SF6'!E1029=Tableau1[Poste technique])*('TABLEAU SUIVI SF6'!G1029=Tableau1[Colonne1]),0)))</f>
        <v/>
      </c>
      <c r="I1029" s="469" t="str">
        <f>IF(E1029="","",VLOOKUP(E1029,'Extraction IP'!A$2:B$1661,2,0))</f>
        <v/>
      </c>
      <c r="J1029" s="470"/>
      <c r="K1029" s="471"/>
      <c r="L1029" s="472"/>
    </row>
    <row r="1030" spans="1:12" ht="14.45" customHeight="1" x14ac:dyDescent="0.25">
      <c r="A1030" s="464"/>
      <c r="B1030" s="465"/>
      <c r="C1030" s="466"/>
      <c r="D1030" s="466"/>
      <c r="E1030" s="466"/>
      <c r="F1030" s="466"/>
      <c r="G1030" s="467"/>
      <c r="H1030" s="468" t="str">
        <f t="array" ref="H1030">IF(E1030="","",INDEX(Tableau1[Equipement],MATCH(1,('TABLEAU SUIVI SF6'!E1030=Tableau1[Poste technique])*('TABLEAU SUIVI SF6'!G1030=Tableau1[Colonne1]),0)))</f>
        <v/>
      </c>
      <c r="I1030" s="469" t="str">
        <f>IF(E1030="","",VLOOKUP(E1030,'Extraction IP'!A$2:B$1661,2,0))</f>
        <v/>
      </c>
      <c r="J1030" s="470"/>
      <c r="K1030" s="471"/>
      <c r="L1030" s="472"/>
    </row>
    <row r="1031" spans="1:12" ht="14.45" customHeight="1" x14ac:dyDescent="0.25">
      <c r="A1031" s="464"/>
      <c r="B1031" s="465"/>
      <c r="C1031" s="466"/>
      <c r="D1031" s="466"/>
      <c r="E1031" s="466"/>
      <c r="F1031" s="466"/>
      <c r="G1031" s="467"/>
      <c r="H1031" s="468" t="str">
        <f t="array" ref="H1031">IF(E1031="","",INDEX(Tableau1[Equipement],MATCH(1,('TABLEAU SUIVI SF6'!E1031=Tableau1[Poste technique])*('TABLEAU SUIVI SF6'!G1031=Tableau1[Colonne1]),0)))</f>
        <v/>
      </c>
      <c r="I1031" s="469" t="str">
        <f>IF(E1031="","",VLOOKUP(E1031,'Extraction IP'!A$2:B$1661,2,0))</f>
        <v/>
      </c>
      <c r="J1031" s="470"/>
      <c r="K1031" s="471"/>
      <c r="L1031" s="472"/>
    </row>
    <row r="1032" spans="1:12" ht="14.45" customHeight="1" x14ac:dyDescent="0.25">
      <c r="A1032" s="464"/>
      <c r="B1032" s="465"/>
      <c r="C1032" s="466"/>
      <c r="D1032" s="466"/>
      <c r="E1032" s="466"/>
      <c r="F1032" s="466"/>
      <c r="G1032" s="467"/>
      <c r="H1032" s="468" t="str">
        <f t="array" ref="H1032">IF(E1032="","",INDEX(Tableau1[Equipement],MATCH(1,('TABLEAU SUIVI SF6'!E1032=Tableau1[Poste technique])*('TABLEAU SUIVI SF6'!G1032=Tableau1[Colonne1]),0)))</f>
        <v/>
      </c>
      <c r="I1032" s="469" t="str">
        <f>IF(E1032="","",VLOOKUP(E1032,'Extraction IP'!A$2:B$1661,2,0))</f>
        <v/>
      </c>
      <c r="J1032" s="470"/>
      <c r="K1032" s="471"/>
      <c r="L1032" s="472"/>
    </row>
    <row r="1033" spans="1:12" ht="14.45" customHeight="1" x14ac:dyDescent="0.25">
      <c r="A1033" s="464"/>
      <c r="B1033" s="465"/>
      <c r="C1033" s="466"/>
      <c r="D1033" s="466"/>
      <c r="E1033" s="466"/>
      <c r="F1033" s="466"/>
      <c r="G1033" s="467"/>
      <c r="H1033" s="468" t="str">
        <f t="array" ref="H1033">IF(E1033="","",INDEX(Tableau1[Equipement],MATCH(1,('TABLEAU SUIVI SF6'!E1033=Tableau1[Poste technique])*('TABLEAU SUIVI SF6'!G1033=Tableau1[Colonne1]),0)))</f>
        <v/>
      </c>
      <c r="I1033" s="469" t="str">
        <f>IF(E1033="","",VLOOKUP(E1033,'Extraction IP'!A$2:B$1661,2,0))</f>
        <v/>
      </c>
      <c r="J1033" s="470"/>
      <c r="K1033" s="471"/>
      <c r="L1033" s="472"/>
    </row>
    <row r="1034" spans="1:12" ht="14.45" customHeight="1" x14ac:dyDescent="0.25">
      <c r="A1034" s="464"/>
      <c r="B1034" s="465"/>
      <c r="C1034" s="466"/>
      <c r="D1034" s="466"/>
      <c r="E1034" s="466"/>
      <c r="F1034" s="466"/>
      <c r="G1034" s="467"/>
      <c r="H1034" s="468" t="str">
        <f t="array" ref="H1034">IF(E1034="","",INDEX(Tableau1[Equipement],MATCH(1,('TABLEAU SUIVI SF6'!E1034=Tableau1[Poste technique])*('TABLEAU SUIVI SF6'!G1034=Tableau1[Colonne1]),0)))</f>
        <v/>
      </c>
      <c r="I1034" s="469" t="str">
        <f>IF(E1034="","",VLOOKUP(E1034,'Extraction IP'!A$2:B$1661,2,0))</f>
        <v/>
      </c>
      <c r="J1034" s="470"/>
      <c r="K1034" s="471"/>
      <c r="L1034" s="472"/>
    </row>
    <row r="1035" spans="1:12" ht="14.45" customHeight="1" x14ac:dyDescent="0.25">
      <c r="A1035" s="464"/>
      <c r="B1035" s="465"/>
      <c r="C1035" s="466"/>
      <c r="D1035" s="466"/>
      <c r="E1035" s="466"/>
      <c r="F1035" s="466"/>
      <c r="G1035" s="467"/>
      <c r="H1035" s="468" t="str">
        <f t="array" ref="H1035">IF(E1035="","",INDEX(Tableau1[Equipement],MATCH(1,('TABLEAU SUIVI SF6'!E1035=Tableau1[Poste technique])*('TABLEAU SUIVI SF6'!G1035=Tableau1[Colonne1]),0)))</f>
        <v/>
      </c>
      <c r="I1035" s="469" t="str">
        <f>IF(E1035="","",VLOOKUP(E1035,'Extraction IP'!A$2:B$1661,2,0))</f>
        <v/>
      </c>
      <c r="J1035" s="470"/>
      <c r="K1035" s="471"/>
      <c r="L1035" s="472"/>
    </row>
    <row r="1036" spans="1:12" ht="14.45" customHeight="1" x14ac:dyDescent="0.25">
      <c r="A1036" s="464"/>
      <c r="B1036" s="465"/>
      <c r="C1036" s="466"/>
      <c r="D1036" s="466"/>
      <c r="E1036" s="466"/>
      <c r="F1036" s="466"/>
      <c r="G1036" s="467"/>
      <c r="H1036" s="468" t="str">
        <f t="array" ref="H1036">IF(E1036="","",INDEX(Tableau1[Equipement],MATCH(1,('TABLEAU SUIVI SF6'!E1036=Tableau1[Poste technique])*('TABLEAU SUIVI SF6'!G1036=Tableau1[Colonne1]),0)))</f>
        <v/>
      </c>
      <c r="I1036" s="469" t="str">
        <f>IF(E1036="","",VLOOKUP(E1036,'Extraction IP'!A$2:B$1661,2,0))</f>
        <v/>
      </c>
      <c r="J1036" s="470"/>
      <c r="K1036" s="471"/>
      <c r="L1036" s="472"/>
    </row>
    <row r="1037" spans="1:12" ht="14.45" customHeight="1" x14ac:dyDescent="0.25">
      <c r="A1037" s="464"/>
      <c r="B1037" s="465"/>
      <c r="C1037" s="466"/>
      <c r="D1037" s="466"/>
      <c r="E1037" s="466"/>
      <c r="F1037" s="466"/>
      <c r="G1037" s="467"/>
      <c r="H1037" s="468" t="str">
        <f t="array" ref="H1037">IF(E1037="","",INDEX(Tableau1[Equipement],MATCH(1,('TABLEAU SUIVI SF6'!E1037=Tableau1[Poste technique])*('TABLEAU SUIVI SF6'!G1037=Tableau1[Colonne1]),0)))</f>
        <v/>
      </c>
      <c r="I1037" s="469" t="str">
        <f>IF(E1037="","",VLOOKUP(E1037,'Extraction IP'!A$2:B$1661,2,0))</f>
        <v/>
      </c>
      <c r="J1037" s="470"/>
      <c r="K1037" s="471"/>
      <c r="L1037" s="472"/>
    </row>
    <row r="1038" spans="1:12" ht="14.45" customHeight="1" x14ac:dyDescent="0.25">
      <c r="A1038" s="464"/>
      <c r="B1038" s="465"/>
      <c r="C1038" s="466"/>
      <c r="D1038" s="466"/>
      <c r="E1038" s="466"/>
      <c r="F1038" s="466"/>
      <c r="G1038" s="467"/>
      <c r="H1038" s="468" t="str">
        <f t="array" ref="H1038">IF(E1038="","",INDEX(Tableau1[Equipement],MATCH(1,('TABLEAU SUIVI SF6'!E1038=Tableau1[Poste technique])*('TABLEAU SUIVI SF6'!G1038=Tableau1[Colonne1]),0)))</f>
        <v/>
      </c>
      <c r="I1038" s="469" t="str">
        <f>IF(E1038="","",VLOOKUP(E1038,'Extraction IP'!A$2:B$1661,2,0))</f>
        <v/>
      </c>
      <c r="J1038" s="470"/>
      <c r="K1038" s="471"/>
      <c r="L1038" s="472"/>
    </row>
    <row r="1039" spans="1:12" ht="14.45" customHeight="1" x14ac:dyDescent="0.25">
      <c r="A1039" s="464"/>
      <c r="B1039" s="465"/>
      <c r="C1039" s="466"/>
      <c r="D1039" s="466"/>
      <c r="E1039" s="466"/>
      <c r="F1039" s="466"/>
      <c r="G1039" s="467"/>
      <c r="H1039" s="468" t="str">
        <f t="array" ref="H1039">IF(E1039="","",INDEX(Tableau1[Equipement],MATCH(1,('TABLEAU SUIVI SF6'!E1039=Tableau1[Poste technique])*('TABLEAU SUIVI SF6'!G1039=Tableau1[Colonne1]),0)))</f>
        <v/>
      </c>
      <c r="I1039" s="469" t="str">
        <f>IF(E1039="","",VLOOKUP(E1039,'Extraction IP'!A$2:B$1661,2,0))</f>
        <v/>
      </c>
      <c r="J1039" s="470"/>
      <c r="K1039" s="471"/>
      <c r="L1039" s="472"/>
    </row>
    <row r="1040" spans="1:12" ht="14.45" customHeight="1" x14ac:dyDescent="0.25">
      <c r="A1040" s="464"/>
      <c r="B1040" s="465"/>
      <c r="C1040" s="466"/>
      <c r="D1040" s="466"/>
      <c r="E1040" s="466"/>
      <c r="F1040" s="466"/>
      <c r="G1040" s="467"/>
      <c r="H1040" s="468" t="str">
        <f t="array" ref="H1040">IF(E1040="","",INDEX(Tableau1[Equipement],MATCH(1,('TABLEAU SUIVI SF6'!E1040=Tableau1[Poste technique])*('TABLEAU SUIVI SF6'!G1040=Tableau1[Colonne1]),0)))</f>
        <v/>
      </c>
      <c r="I1040" s="469" t="str">
        <f>IF(E1040="","",VLOOKUP(E1040,'Extraction IP'!A$2:B$1661,2,0))</f>
        <v/>
      </c>
      <c r="J1040" s="470"/>
      <c r="K1040" s="471"/>
      <c r="L1040" s="472"/>
    </row>
    <row r="1041" spans="1:12" ht="14.45" customHeight="1" x14ac:dyDescent="0.25">
      <c r="A1041" s="464"/>
      <c r="B1041" s="465"/>
      <c r="C1041" s="466"/>
      <c r="D1041" s="466"/>
      <c r="E1041" s="466"/>
      <c r="F1041" s="466"/>
      <c r="G1041" s="467"/>
      <c r="H1041" s="468" t="str">
        <f t="array" ref="H1041">IF(E1041="","",INDEX(Tableau1[Equipement],MATCH(1,('TABLEAU SUIVI SF6'!E1041=Tableau1[Poste technique])*('TABLEAU SUIVI SF6'!G1041=Tableau1[Colonne1]),0)))</f>
        <v/>
      </c>
      <c r="I1041" s="469" t="str">
        <f>IF(E1041="","",VLOOKUP(E1041,'Extraction IP'!A$2:B$1661,2,0))</f>
        <v/>
      </c>
      <c r="J1041" s="470"/>
      <c r="K1041" s="471"/>
      <c r="L1041" s="472"/>
    </row>
    <row r="1042" spans="1:12" ht="14.45" customHeight="1" x14ac:dyDescent="0.25">
      <c r="A1042" s="464"/>
      <c r="B1042" s="465"/>
      <c r="C1042" s="466"/>
      <c r="D1042" s="466"/>
      <c r="E1042" s="466"/>
      <c r="F1042" s="466"/>
      <c r="G1042" s="467"/>
      <c r="H1042" s="468" t="str">
        <f t="array" ref="H1042">IF(E1042="","",INDEX(Tableau1[Equipement],MATCH(1,('TABLEAU SUIVI SF6'!E1042=Tableau1[Poste technique])*('TABLEAU SUIVI SF6'!G1042=Tableau1[Colonne1]),0)))</f>
        <v/>
      </c>
      <c r="I1042" s="469" t="str">
        <f>IF(E1042="","",VLOOKUP(E1042,'Extraction IP'!A$2:B$1661,2,0))</f>
        <v/>
      </c>
      <c r="J1042" s="470"/>
      <c r="K1042" s="471"/>
      <c r="L1042" s="472"/>
    </row>
    <row r="1043" spans="1:12" ht="14.45" customHeight="1" x14ac:dyDescent="0.25">
      <c r="A1043" s="464"/>
      <c r="B1043" s="465"/>
      <c r="C1043" s="466"/>
      <c r="D1043" s="466"/>
      <c r="E1043" s="466"/>
      <c r="F1043" s="466"/>
      <c r="G1043" s="467"/>
      <c r="H1043" s="468" t="str">
        <f t="array" ref="H1043">IF(E1043="","",INDEX(Tableau1[Equipement],MATCH(1,('TABLEAU SUIVI SF6'!E1043=Tableau1[Poste technique])*('TABLEAU SUIVI SF6'!G1043=Tableau1[Colonne1]),0)))</f>
        <v/>
      </c>
      <c r="I1043" s="469" t="str">
        <f>IF(E1043="","",VLOOKUP(E1043,'Extraction IP'!A$2:B$1661,2,0))</f>
        <v/>
      </c>
      <c r="J1043" s="470"/>
      <c r="K1043" s="471"/>
      <c r="L1043" s="472"/>
    </row>
    <row r="1044" spans="1:12" ht="14.45" customHeight="1" x14ac:dyDescent="0.25">
      <c r="A1044" s="464"/>
      <c r="B1044" s="465"/>
      <c r="C1044" s="466"/>
      <c r="D1044" s="466"/>
      <c r="E1044" s="466"/>
      <c r="F1044" s="466"/>
      <c r="G1044" s="467"/>
      <c r="H1044" s="468" t="str">
        <f t="array" ref="H1044">IF(E1044="","",INDEX(Tableau1[Equipement],MATCH(1,('TABLEAU SUIVI SF6'!E1044=Tableau1[Poste technique])*('TABLEAU SUIVI SF6'!G1044=Tableau1[Colonne1]),0)))</f>
        <v/>
      </c>
      <c r="I1044" s="469" t="str">
        <f>IF(E1044="","",VLOOKUP(E1044,'Extraction IP'!A$2:B$1661,2,0))</f>
        <v/>
      </c>
      <c r="J1044" s="470"/>
      <c r="K1044" s="471"/>
      <c r="L1044" s="472"/>
    </row>
    <row r="1045" spans="1:12" ht="14.45" customHeight="1" x14ac:dyDescent="0.25">
      <c r="A1045" s="464"/>
      <c r="B1045" s="465"/>
      <c r="C1045" s="466"/>
      <c r="D1045" s="466"/>
      <c r="E1045" s="466"/>
      <c r="F1045" s="466"/>
      <c r="G1045" s="467"/>
      <c r="H1045" s="468" t="str">
        <f t="array" ref="H1045">IF(E1045="","",INDEX(Tableau1[Equipement],MATCH(1,('TABLEAU SUIVI SF6'!E1045=Tableau1[Poste technique])*('TABLEAU SUIVI SF6'!G1045=Tableau1[Colonne1]),0)))</f>
        <v/>
      </c>
      <c r="I1045" s="469" t="str">
        <f>IF(E1045="","",VLOOKUP(E1045,'Extraction IP'!A$2:B$1661,2,0))</f>
        <v/>
      </c>
      <c r="J1045" s="470"/>
      <c r="K1045" s="471"/>
      <c r="L1045" s="472"/>
    </row>
    <row r="1046" spans="1:12" ht="14.45" customHeight="1" x14ac:dyDescent="0.25">
      <c r="A1046" s="464"/>
      <c r="B1046" s="465"/>
      <c r="C1046" s="466"/>
      <c r="D1046" s="466"/>
      <c r="E1046" s="466"/>
      <c r="F1046" s="466"/>
      <c r="G1046" s="467"/>
      <c r="H1046" s="468" t="str">
        <f t="array" ref="H1046">IF(E1046="","",INDEX(Tableau1[Equipement],MATCH(1,('TABLEAU SUIVI SF6'!E1046=Tableau1[Poste technique])*('TABLEAU SUIVI SF6'!G1046=Tableau1[Colonne1]),0)))</f>
        <v/>
      </c>
      <c r="I1046" s="469" t="str">
        <f>IF(E1046="","",VLOOKUP(E1046,'Extraction IP'!A$2:B$1661,2,0))</f>
        <v/>
      </c>
      <c r="J1046" s="470"/>
      <c r="K1046" s="471"/>
      <c r="L1046" s="472"/>
    </row>
    <row r="1047" spans="1:12" ht="14.45" customHeight="1" x14ac:dyDescent="0.25">
      <c r="A1047" s="464"/>
      <c r="B1047" s="465"/>
      <c r="C1047" s="466"/>
      <c r="D1047" s="466"/>
      <c r="E1047" s="466"/>
      <c r="F1047" s="466"/>
      <c r="G1047" s="467"/>
      <c r="H1047" s="468" t="str">
        <f t="array" ref="H1047">IF(E1047="","",INDEX(Tableau1[Equipement],MATCH(1,('TABLEAU SUIVI SF6'!E1047=Tableau1[Poste technique])*('TABLEAU SUIVI SF6'!G1047=Tableau1[Colonne1]),0)))</f>
        <v/>
      </c>
      <c r="I1047" s="469" t="str">
        <f>IF(E1047="","",VLOOKUP(E1047,'Extraction IP'!A$2:B$1661,2,0))</f>
        <v/>
      </c>
      <c r="J1047" s="470"/>
      <c r="K1047" s="471"/>
      <c r="L1047" s="472"/>
    </row>
    <row r="1048" spans="1:12" ht="14.45" customHeight="1" x14ac:dyDescent="0.25">
      <c r="A1048" s="464"/>
      <c r="B1048" s="465"/>
      <c r="C1048" s="466"/>
      <c r="D1048" s="466"/>
      <c r="E1048" s="466"/>
      <c r="F1048" s="466"/>
      <c r="G1048" s="467"/>
      <c r="H1048" s="468" t="str">
        <f t="array" ref="H1048">IF(E1048="","",INDEX(Tableau1[Equipement],MATCH(1,('TABLEAU SUIVI SF6'!E1048=Tableau1[Poste technique])*('TABLEAU SUIVI SF6'!G1048=Tableau1[Colonne1]),0)))</f>
        <v/>
      </c>
      <c r="I1048" s="469" t="str">
        <f>IF(E1048="","",VLOOKUP(E1048,'Extraction IP'!A$2:B$1661,2,0))</f>
        <v/>
      </c>
      <c r="J1048" s="470"/>
      <c r="K1048" s="471"/>
      <c r="L1048" s="472"/>
    </row>
    <row r="1049" spans="1:12" ht="14.45" customHeight="1" x14ac:dyDescent="0.25">
      <c r="A1049" s="464"/>
      <c r="B1049" s="465"/>
      <c r="C1049" s="466"/>
      <c r="D1049" s="466"/>
      <c r="E1049" s="466"/>
      <c r="F1049" s="466"/>
      <c r="G1049" s="467"/>
      <c r="H1049" s="468" t="str">
        <f t="array" ref="H1049">IF(E1049="","",INDEX(Tableau1[Equipement],MATCH(1,('TABLEAU SUIVI SF6'!E1049=Tableau1[Poste technique])*('TABLEAU SUIVI SF6'!G1049=Tableau1[Colonne1]),0)))</f>
        <v/>
      </c>
      <c r="I1049" s="469" t="str">
        <f>IF(E1049="","",VLOOKUP(E1049,'Extraction IP'!A$2:B$1661,2,0))</f>
        <v/>
      </c>
      <c r="J1049" s="470"/>
      <c r="K1049" s="471"/>
      <c r="L1049" s="472"/>
    </row>
    <row r="1050" spans="1:12" ht="14.45" customHeight="1" x14ac:dyDescent="0.25">
      <c r="A1050" s="464"/>
      <c r="B1050" s="465"/>
      <c r="C1050" s="466"/>
      <c r="D1050" s="466"/>
      <c r="E1050" s="466"/>
      <c r="F1050" s="466"/>
      <c r="G1050" s="467"/>
      <c r="H1050" s="468" t="str">
        <f t="array" ref="H1050">IF(E1050="","",INDEX(Tableau1[Equipement],MATCH(1,('TABLEAU SUIVI SF6'!E1050=Tableau1[Poste technique])*('TABLEAU SUIVI SF6'!G1050=Tableau1[Colonne1]),0)))</f>
        <v/>
      </c>
      <c r="I1050" s="469" t="str">
        <f>IF(E1050="","",VLOOKUP(E1050,'Extraction IP'!A$2:B$1661,2,0))</f>
        <v/>
      </c>
      <c r="J1050" s="470"/>
      <c r="K1050" s="471"/>
      <c r="L1050" s="472"/>
    </row>
    <row r="1051" spans="1:12" ht="14.45" customHeight="1" x14ac:dyDescent="0.25">
      <c r="A1051" s="464"/>
      <c r="B1051" s="465"/>
      <c r="C1051" s="466"/>
      <c r="D1051" s="466"/>
      <c r="E1051" s="466"/>
      <c r="F1051" s="466"/>
      <c r="G1051" s="467"/>
      <c r="H1051" s="468" t="str">
        <f t="array" ref="H1051">IF(E1051="","",INDEX(Tableau1[Equipement],MATCH(1,('TABLEAU SUIVI SF6'!E1051=Tableau1[Poste technique])*('TABLEAU SUIVI SF6'!G1051=Tableau1[Colonne1]),0)))</f>
        <v/>
      </c>
      <c r="I1051" s="469" t="str">
        <f>IF(E1051="","",VLOOKUP(E1051,'Extraction IP'!A$2:B$1661,2,0))</f>
        <v/>
      </c>
      <c r="J1051" s="470"/>
      <c r="K1051" s="471"/>
      <c r="L1051" s="472"/>
    </row>
    <row r="1052" spans="1:12" ht="14.45" customHeight="1" x14ac:dyDescent="0.25">
      <c r="A1052" s="464"/>
      <c r="B1052" s="465"/>
      <c r="C1052" s="466"/>
      <c r="D1052" s="466"/>
      <c r="E1052" s="466"/>
      <c r="F1052" s="466"/>
      <c r="G1052" s="467"/>
      <c r="H1052" s="468" t="str">
        <f t="array" ref="H1052">IF(E1052="","",INDEX(Tableau1[Equipement],MATCH(1,('TABLEAU SUIVI SF6'!E1052=Tableau1[Poste technique])*('TABLEAU SUIVI SF6'!G1052=Tableau1[Colonne1]),0)))</f>
        <v/>
      </c>
      <c r="I1052" s="469" t="str">
        <f>IF(E1052="","",VLOOKUP(E1052,'Extraction IP'!A$2:B$1661,2,0))</f>
        <v/>
      </c>
      <c r="J1052" s="470"/>
      <c r="K1052" s="471"/>
      <c r="L1052" s="472"/>
    </row>
    <row r="1053" spans="1:12" ht="14.45" customHeight="1" x14ac:dyDescent="0.25">
      <c r="A1053" s="464"/>
      <c r="B1053" s="465"/>
      <c r="C1053" s="466"/>
      <c r="D1053" s="466"/>
      <c r="E1053" s="466"/>
      <c r="F1053" s="466"/>
      <c r="G1053" s="467"/>
      <c r="H1053" s="468" t="str">
        <f t="array" ref="H1053">IF(E1053="","",INDEX(Tableau1[Equipement],MATCH(1,('TABLEAU SUIVI SF6'!E1053=Tableau1[Poste technique])*('TABLEAU SUIVI SF6'!G1053=Tableau1[Colonne1]),0)))</f>
        <v/>
      </c>
      <c r="I1053" s="469" t="str">
        <f>IF(E1053="","",VLOOKUP(E1053,'Extraction IP'!A$2:B$1661,2,0))</f>
        <v/>
      </c>
      <c r="J1053" s="470"/>
      <c r="K1053" s="471"/>
      <c r="L1053" s="472"/>
    </row>
    <row r="1054" spans="1:12" ht="14.45" customHeight="1" x14ac:dyDescent="0.25">
      <c r="A1054" s="464"/>
      <c r="B1054" s="465"/>
      <c r="C1054" s="466"/>
      <c r="D1054" s="466"/>
      <c r="E1054" s="466"/>
      <c r="F1054" s="466"/>
      <c r="G1054" s="467"/>
      <c r="H1054" s="468" t="str">
        <f t="array" ref="H1054">IF(E1054="","",INDEX(Tableau1[Equipement],MATCH(1,('TABLEAU SUIVI SF6'!E1054=Tableau1[Poste technique])*('TABLEAU SUIVI SF6'!G1054=Tableau1[Colonne1]),0)))</f>
        <v/>
      </c>
      <c r="I1054" s="469" t="str">
        <f>IF(E1054="","",VLOOKUP(E1054,'Extraction IP'!A$2:B$1661,2,0))</f>
        <v/>
      </c>
      <c r="J1054" s="470"/>
      <c r="K1054" s="471"/>
      <c r="L1054" s="472"/>
    </row>
    <row r="1055" spans="1:12" ht="14.45" customHeight="1" x14ac:dyDescent="0.25">
      <c r="A1055" s="464"/>
      <c r="B1055" s="465"/>
      <c r="C1055" s="466"/>
      <c r="D1055" s="466"/>
      <c r="E1055" s="466"/>
      <c r="F1055" s="466"/>
      <c r="G1055" s="467"/>
      <c r="H1055" s="468" t="str">
        <f t="array" ref="H1055">IF(E1055="","",INDEX(Tableau1[Equipement],MATCH(1,('TABLEAU SUIVI SF6'!E1055=Tableau1[Poste technique])*('TABLEAU SUIVI SF6'!G1055=Tableau1[Colonne1]),0)))</f>
        <v/>
      </c>
      <c r="I1055" s="469" t="str">
        <f>IF(E1055="","",VLOOKUP(E1055,'Extraction IP'!A$2:B$1661,2,0))</f>
        <v/>
      </c>
      <c r="J1055" s="470"/>
      <c r="K1055" s="471"/>
      <c r="L1055" s="472"/>
    </row>
    <row r="1056" spans="1:12" ht="14.45" customHeight="1" x14ac:dyDescent="0.25">
      <c r="A1056" s="464"/>
      <c r="B1056" s="465"/>
      <c r="C1056" s="466"/>
      <c r="D1056" s="466"/>
      <c r="E1056" s="466"/>
      <c r="F1056" s="466"/>
      <c r="G1056" s="467"/>
      <c r="H1056" s="468" t="str">
        <f t="array" ref="H1056">IF(E1056="","",INDEX(Tableau1[Equipement],MATCH(1,('TABLEAU SUIVI SF6'!E1056=Tableau1[Poste technique])*('TABLEAU SUIVI SF6'!G1056=Tableau1[Colonne1]),0)))</f>
        <v/>
      </c>
      <c r="I1056" s="469" t="str">
        <f>IF(E1056="","",VLOOKUP(E1056,'Extraction IP'!A$2:B$1661,2,0))</f>
        <v/>
      </c>
      <c r="J1056" s="470"/>
      <c r="K1056" s="471"/>
      <c r="L1056" s="472"/>
    </row>
    <row r="1057" spans="1:12" ht="14.45" customHeight="1" x14ac:dyDescent="0.25">
      <c r="A1057" s="464"/>
      <c r="B1057" s="465"/>
      <c r="C1057" s="466"/>
      <c r="D1057" s="466"/>
      <c r="E1057" s="466"/>
      <c r="F1057" s="466"/>
      <c r="G1057" s="467"/>
      <c r="H1057" s="468" t="str">
        <f t="array" ref="H1057">IF(E1057="","",INDEX(Tableau1[Equipement],MATCH(1,('TABLEAU SUIVI SF6'!E1057=Tableau1[Poste technique])*('TABLEAU SUIVI SF6'!G1057=Tableau1[Colonne1]),0)))</f>
        <v/>
      </c>
      <c r="I1057" s="469" t="str">
        <f>IF(E1057="","",VLOOKUP(E1057,'Extraction IP'!A$2:B$1661,2,0))</f>
        <v/>
      </c>
      <c r="J1057" s="470"/>
      <c r="K1057" s="471"/>
      <c r="L1057" s="472"/>
    </row>
    <row r="1058" spans="1:12" ht="14.45" customHeight="1" x14ac:dyDescent="0.25">
      <c r="A1058" s="464"/>
      <c r="B1058" s="465"/>
      <c r="C1058" s="466"/>
      <c r="D1058" s="466"/>
      <c r="E1058" s="466"/>
      <c r="F1058" s="466"/>
      <c r="G1058" s="467"/>
      <c r="H1058" s="468" t="str">
        <f t="array" ref="H1058">IF(E1058="","",INDEX(Tableau1[Equipement],MATCH(1,('TABLEAU SUIVI SF6'!E1058=Tableau1[Poste technique])*('TABLEAU SUIVI SF6'!G1058=Tableau1[Colonne1]),0)))</f>
        <v/>
      </c>
      <c r="I1058" s="469" t="str">
        <f>IF(E1058="","",VLOOKUP(E1058,'Extraction IP'!A$2:B$1661,2,0))</f>
        <v/>
      </c>
      <c r="J1058" s="470"/>
      <c r="K1058" s="471"/>
      <c r="L1058" s="472"/>
    </row>
    <row r="1059" spans="1:12" ht="14.45" customHeight="1" x14ac:dyDescent="0.25">
      <c r="A1059" s="464"/>
      <c r="B1059" s="465"/>
      <c r="C1059" s="466"/>
      <c r="D1059" s="466"/>
      <c r="E1059" s="466"/>
      <c r="F1059" s="466"/>
      <c r="G1059" s="467"/>
      <c r="H1059" s="468" t="str">
        <f t="array" ref="H1059">IF(E1059="","",INDEX(Tableau1[Equipement],MATCH(1,('TABLEAU SUIVI SF6'!E1059=Tableau1[Poste technique])*('TABLEAU SUIVI SF6'!G1059=Tableau1[Colonne1]),0)))</f>
        <v/>
      </c>
      <c r="I1059" s="469" t="str">
        <f>IF(E1059="","",VLOOKUP(E1059,'Extraction IP'!A$2:B$1661,2,0))</f>
        <v/>
      </c>
      <c r="J1059" s="470"/>
      <c r="K1059" s="471"/>
      <c r="L1059" s="472"/>
    </row>
    <row r="1060" spans="1:12" ht="14.45" customHeight="1" x14ac:dyDescent="0.25">
      <c r="A1060" s="464"/>
      <c r="B1060" s="465"/>
      <c r="C1060" s="466"/>
      <c r="D1060" s="466"/>
      <c r="E1060" s="466"/>
      <c r="F1060" s="466"/>
      <c r="G1060" s="467"/>
      <c r="H1060" s="468" t="str">
        <f t="array" ref="H1060">IF(E1060="","",INDEX(Tableau1[Equipement],MATCH(1,('TABLEAU SUIVI SF6'!E1060=Tableau1[Poste technique])*('TABLEAU SUIVI SF6'!G1060=Tableau1[Colonne1]),0)))</f>
        <v/>
      </c>
      <c r="I1060" s="469" t="str">
        <f>IF(E1060="","",VLOOKUP(E1060,'Extraction IP'!A$2:B$1661,2,0))</f>
        <v/>
      </c>
      <c r="J1060" s="470"/>
      <c r="K1060" s="471"/>
      <c r="L1060" s="472"/>
    </row>
    <row r="1061" spans="1:12" ht="14.45" customHeight="1" x14ac:dyDescent="0.25">
      <c r="A1061" s="464"/>
      <c r="B1061" s="465"/>
      <c r="C1061" s="466"/>
      <c r="D1061" s="466"/>
      <c r="E1061" s="466"/>
      <c r="F1061" s="466"/>
      <c r="G1061" s="467"/>
      <c r="H1061" s="468" t="str">
        <f t="array" ref="H1061">IF(E1061="","",INDEX(Tableau1[Equipement],MATCH(1,('TABLEAU SUIVI SF6'!E1061=Tableau1[Poste technique])*('TABLEAU SUIVI SF6'!G1061=Tableau1[Colonne1]),0)))</f>
        <v/>
      </c>
      <c r="I1061" s="469" t="str">
        <f>IF(E1061="","",VLOOKUP(E1061,'Extraction IP'!A$2:B$1661,2,0))</f>
        <v/>
      </c>
      <c r="J1061" s="470"/>
      <c r="K1061" s="471"/>
      <c r="L1061" s="472"/>
    </row>
    <row r="1062" spans="1:12" ht="14.45" customHeight="1" x14ac:dyDescent="0.25">
      <c r="A1062" s="464"/>
      <c r="B1062" s="465"/>
      <c r="C1062" s="466"/>
      <c r="D1062" s="466"/>
      <c r="E1062" s="466"/>
      <c r="F1062" s="466"/>
      <c r="G1062" s="467"/>
      <c r="H1062" s="468" t="str">
        <f t="array" ref="H1062">IF(E1062="","",INDEX(Tableau1[Equipement],MATCH(1,('TABLEAU SUIVI SF6'!E1062=Tableau1[Poste technique])*('TABLEAU SUIVI SF6'!G1062=Tableau1[Colonne1]),0)))</f>
        <v/>
      </c>
      <c r="I1062" s="469" t="str">
        <f>IF(E1062="","",VLOOKUP(E1062,'Extraction IP'!A$2:B$1661,2,0))</f>
        <v/>
      </c>
      <c r="J1062" s="470"/>
      <c r="K1062" s="471"/>
      <c r="L1062" s="472"/>
    </row>
    <row r="1063" spans="1:12" ht="14.45" customHeight="1" x14ac:dyDescent="0.25">
      <c r="A1063" s="464"/>
      <c r="B1063" s="465"/>
      <c r="C1063" s="466"/>
      <c r="D1063" s="466"/>
      <c r="E1063" s="466"/>
      <c r="F1063" s="466"/>
      <c r="G1063" s="467"/>
      <c r="H1063" s="468" t="str">
        <f t="array" ref="H1063">IF(E1063="","",INDEX(Tableau1[Equipement],MATCH(1,('TABLEAU SUIVI SF6'!E1063=Tableau1[Poste technique])*('TABLEAU SUIVI SF6'!G1063=Tableau1[Colonne1]),0)))</f>
        <v/>
      </c>
      <c r="I1063" s="469" t="str">
        <f>IF(E1063="","",VLOOKUP(E1063,'Extraction IP'!A$2:B$1661,2,0))</f>
        <v/>
      </c>
      <c r="J1063" s="470"/>
      <c r="K1063" s="471"/>
      <c r="L1063" s="472"/>
    </row>
    <row r="1064" spans="1:12" ht="14.45" customHeight="1" x14ac:dyDescent="0.25">
      <c r="A1064" s="464"/>
      <c r="B1064" s="465"/>
      <c r="C1064" s="466"/>
      <c r="D1064" s="466"/>
      <c r="E1064" s="466"/>
      <c r="F1064" s="466"/>
      <c r="G1064" s="467"/>
      <c r="H1064" s="468" t="str">
        <f t="array" ref="H1064">IF(E1064="","",INDEX(Tableau1[Equipement],MATCH(1,('TABLEAU SUIVI SF6'!E1064=Tableau1[Poste technique])*('TABLEAU SUIVI SF6'!G1064=Tableau1[Colonne1]),0)))</f>
        <v/>
      </c>
      <c r="I1064" s="469" t="str">
        <f>IF(E1064="","",VLOOKUP(E1064,'Extraction IP'!A$2:B$1661,2,0))</f>
        <v/>
      </c>
      <c r="J1064" s="470"/>
      <c r="K1064" s="471"/>
      <c r="L1064" s="472"/>
    </row>
    <row r="1065" spans="1:12" ht="14.45" customHeight="1" x14ac:dyDescent="0.25">
      <c r="A1065" s="464"/>
      <c r="B1065" s="465"/>
      <c r="C1065" s="466"/>
      <c r="D1065" s="466"/>
      <c r="E1065" s="466"/>
      <c r="F1065" s="466"/>
      <c r="G1065" s="467"/>
      <c r="H1065" s="468" t="str">
        <f t="array" ref="H1065">IF(E1065="","",INDEX(Tableau1[Equipement],MATCH(1,('TABLEAU SUIVI SF6'!E1065=Tableau1[Poste technique])*('TABLEAU SUIVI SF6'!G1065=Tableau1[Colonne1]),0)))</f>
        <v/>
      </c>
      <c r="I1065" s="469" t="str">
        <f>IF(E1065="","",VLOOKUP(E1065,'Extraction IP'!A$2:B$1661,2,0))</f>
        <v/>
      </c>
      <c r="J1065" s="470"/>
      <c r="K1065" s="471"/>
      <c r="L1065" s="472"/>
    </row>
    <row r="1066" spans="1:12" ht="14.45" customHeight="1" x14ac:dyDescent="0.25">
      <c r="A1066" s="464"/>
      <c r="B1066" s="465"/>
      <c r="C1066" s="466"/>
      <c r="D1066" s="466"/>
      <c r="E1066" s="466"/>
      <c r="F1066" s="466"/>
      <c r="G1066" s="467"/>
      <c r="H1066" s="468" t="str">
        <f t="array" ref="H1066">IF(E1066="","",INDEX(Tableau1[Equipement],MATCH(1,('TABLEAU SUIVI SF6'!E1066=Tableau1[Poste technique])*('TABLEAU SUIVI SF6'!G1066=Tableau1[Colonne1]),0)))</f>
        <v/>
      </c>
      <c r="I1066" s="469" t="str">
        <f>IF(E1066="","",VLOOKUP(E1066,'Extraction IP'!A$2:B$1661,2,0))</f>
        <v/>
      </c>
      <c r="J1066" s="470"/>
      <c r="K1066" s="471"/>
      <c r="L1066" s="472"/>
    </row>
    <row r="1067" spans="1:12" ht="14.45" customHeight="1" x14ac:dyDescent="0.25">
      <c r="A1067" s="464"/>
      <c r="B1067" s="465"/>
      <c r="C1067" s="466"/>
      <c r="D1067" s="466"/>
      <c r="E1067" s="466"/>
      <c r="F1067" s="466"/>
      <c r="G1067" s="467"/>
      <c r="H1067" s="468" t="str">
        <f t="array" ref="H1067">IF(E1067="","",INDEX(Tableau1[Equipement],MATCH(1,('TABLEAU SUIVI SF6'!E1067=Tableau1[Poste technique])*('TABLEAU SUIVI SF6'!G1067=Tableau1[Colonne1]),0)))</f>
        <v/>
      </c>
      <c r="I1067" s="469" t="str">
        <f>IF(E1067="","",VLOOKUP(E1067,'Extraction IP'!A$2:B$1661,2,0))</f>
        <v/>
      </c>
      <c r="J1067" s="470"/>
      <c r="K1067" s="471"/>
      <c r="L1067" s="472"/>
    </row>
    <row r="1068" spans="1:12" ht="14.45" customHeight="1" x14ac:dyDescent="0.25">
      <c r="A1068" s="464"/>
      <c r="B1068" s="465"/>
      <c r="C1068" s="466"/>
      <c r="D1068" s="466"/>
      <c r="E1068" s="466"/>
      <c r="F1068" s="466"/>
      <c r="G1068" s="467"/>
      <c r="H1068" s="468" t="str">
        <f t="array" ref="H1068">IF(E1068="","",INDEX(Tableau1[Equipement],MATCH(1,('TABLEAU SUIVI SF6'!E1068=Tableau1[Poste technique])*('TABLEAU SUIVI SF6'!G1068=Tableau1[Colonne1]),0)))</f>
        <v/>
      </c>
      <c r="I1068" s="469" t="str">
        <f>IF(E1068="","",VLOOKUP(E1068,'Extraction IP'!A$2:B$1661,2,0))</f>
        <v/>
      </c>
      <c r="J1068" s="470"/>
      <c r="K1068" s="471"/>
      <c r="L1068" s="472"/>
    </row>
    <row r="1069" spans="1:12" ht="14.45" customHeight="1" x14ac:dyDescent="0.25">
      <c r="A1069" s="464"/>
      <c r="B1069" s="465"/>
      <c r="C1069" s="466"/>
      <c r="D1069" s="466"/>
      <c r="E1069" s="466"/>
      <c r="F1069" s="466"/>
      <c r="G1069" s="467"/>
      <c r="H1069" s="468" t="str">
        <f t="array" ref="H1069">IF(E1069="","",INDEX(Tableau1[Equipement],MATCH(1,('TABLEAU SUIVI SF6'!E1069=Tableau1[Poste technique])*('TABLEAU SUIVI SF6'!G1069=Tableau1[Colonne1]),0)))</f>
        <v/>
      </c>
      <c r="I1069" s="469" t="str">
        <f>IF(E1069="","",VLOOKUP(E1069,'Extraction IP'!A$2:B$1661,2,0))</f>
        <v/>
      </c>
      <c r="J1069" s="470"/>
      <c r="K1069" s="471"/>
      <c r="L1069" s="472"/>
    </row>
    <row r="1070" spans="1:12" ht="14.45" customHeight="1" x14ac:dyDescent="0.25">
      <c r="A1070" s="464"/>
      <c r="B1070" s="465"/>
      <c r="C1070" s="466"/>
      <c r="D1070" s="466"/>
      <c r="E1070" s="466"/>
      <c r="F1070" s="466"/>
      <c r="G1070" s="467"/>
      <c r="H1070" s="468" t="str">
        <f t="array" ref="H1070">IF(E1070="","",INDEX(Tableau1[Equipement],MATCH(1,('TABLEAU SUIVI SF6'!E1070=Tableau1[Poste technique])*('TABLEAU SUIVI SF6'!G1070=Tableau1[Colonne1]),0)))</f>
        <v/>
      </c>
      <c r="I1070" s="469" t="str">
        <f>IF(E1070="","",VLOOKUP(E1070,'Extraction IP'!A$2:B$1661,2,0))</f>
        <v/>
      </c>
      <c r="J1070" s="470"/>
      <c r="K1070" s="471"/>
      <c r="L1070" s="472"/>
    </row>
    <row r="1071" spans="1:12" ht="14.45" customHeight="1" x14ac:dyDescent="0.25">
      <c r="A1071" s="464"/>
      <c r="B1071" s="465"/>
      <c r="C1071" s="466"/>
      <c r="D1071" s="466"/>
      <c r="E1071" s="466"/>
      <c r="F1071" s="466"/>
      <c r="G1071" s="467"/>
      <c r="H1071" s="468" t="str">
        <f t="array" ref="H1071">IF(E1071="","",INDEX(Tableau1[Equipement],MATCH(1,('TABLEAU SUIVI SF6'!E1071=Tableau1[Poste technique])*('TABLEAU SUIVI SF6'!G1071=Tableau1[Colonne1]),0)))</f>
        <v/>
      </c>
      <c r="I1071" s="469" t="str">
        <f>IF(E1071="","",VLOOKUP(E1071,'Extraction IP'!A$2:B$1661,2,0))</f>
        <v/>
      </c>
      <c r="J1071" s="470"/>
      <c r="K1071" s="471"/>
      <c r="L1071" s="472"/>
    </row>
    <row r="1072" spans="1:12" ht="14.45" customHeight="1" x14ac:dyDescent="0.25">
      <c r="A1072" s="464"/>
      <c r="B1072" s="465"/>
      <c r="C1072" s="466"/>
      <c r="D1072" s="466"/>
      <c r="E1072" s="466"/>
      <c r="F1072" s="466"/>
      <c r="G1072" s="467"/>
      <c r="H1072" s="468" t="str">
        <f t="array" ref="H1072">IF(E1072="","",INDEX(Tableau1[Equipement],MATCH(1,('TABLEAU SUIVI SF6'!E1072=Tableau1[Poste technique])*('TABLEAU SUIVI SF6'!G1072=Tableau1[Colonne1]),0)))</f>
        <v/>
      </c>
      <c r="I1072" s="469" t="str">
        <f>IF(E1072="","",VLOOKUP(E1072,'Extraction IP'!A$2:B$1661,2,0))</f>
        <v/>
      </c>
      <c r="J1072" s="470"/>
      <c r="K1072" s="471"/>
      <c r="L1072" s="472"/>
    </row>
    <row r="1073" spans="1:12" ht="14.45" customHeight="1" x14ac:dyDescent="0.25">
      <c r="A1073" s="464"/>
      <c r="B1073" s="465"/>
      <c r="C1073" s="466"/>
      <c r="D1073" s="466"/>
      <c r="E1073" s="466"/>
      <c r="F1073" s="466"/>
      <c r="G1073" s="467"/>
      <c r="H1073" s="468" t="str">
        <f t="array" ref="H1073">IF(E1073="","",INDEX(Tableau1[Equipement],MATCH(1,('TABLEAU SUIVI SF6'!E1073=Tableau1[Poste technique])*('TABLEAU SUIVI SF6'!G1073=Tableau1[Colonne1]),0)))</f>
        <v/>
      </c>
      <c r="I1073" s="469" t="str">
        <f>IF(E1073="","",VLOOKUP(E1073,'Extraction IP'!A$2:B$1661,2,0))</f>
        <v/>
      </c>
      <c r="J1073" s="470"/>
      <c r="K1073" s="471"/>
      <c r="L1073" s="472"/>
    </row>
    <row r="1074" spans="1:12" ht="14.45" customHeight="1" x14ac:dyDescent="0.25">
      <c r="A1074" s="464"/>
      <c r="B1074" s="465"/>
      <c r="C1074" s="466"/>
      <c r="D1074" s="466"/>
      <c r="E1074" s="466"/>
      <c r="F1074" s="466"/>
      <c r="G1074" s="467"/>
      <c r="H1074" s="468" t="str">
        <f t="array" ref="H1074">IF(E1074="","",INDEX(Tableau1[Equipement],MATCH(1,('TABLEAU SUIVI SF6'!E1074=Tableau1[Poste technique])*('TABLEAU SUIVI SF6'!G1074=Tableau1[Colonne1]),0)))</f>
        <v/>
      </c>
      <c r="I1074" s="469" t="str">
        <f>IF(E1074="","",VLOOKUP(E1074,'Extraction IP'!A$2:B$1661,2,0))</f>
        <v/>
      </c>
      <c r="J1074" s="470"/>
      <c r="K1074" s="471"/>
      <c r="L1074" s="472"/>
    </row>
    <row r="1075" spans="1:12" ht="14.45" customHeight="1" x14ac:dyDescent="0.25">
      <c r="A1075" s="464"/>
      <c r="B1075" s="465"/>
      <c r="C1075" s="466"/>
      <c r="D1075" s="466"/>
      <c r="E1075" s="466"/>
      <c r="F1075" s="466"/>
      <c r="G1075" s="467"/>
      <c r="H1075" s="468" t="str">
        <f t="array" ref="H1075">IF(E1075="","",INDEX(Tableau1[Equipement],MATCH(1,('TABLEAU SUIVI SF6'!E1075=Tableau1[Poste technique])*('TABLEAU SUIVI SF6'!G1075=Tableau1[Colonne1]),0)))</f>
        <v/>
      </c>
      <c r="I1075" s="469" t="str">
        <f>IF(E1075="","",VLOOKUP(E1075,'Extraction IP'!A$2:B$1661,2,0))</f>
        <v/>
      </c>
      <c r="J1075" s="470"/>
      <c r="K1075" s="471"/>
      <c r="L1075" s="472"/>
    </row>
    <row r="1076" spans="1:12" ht="14.45" customHeight="1" x14ac:dyDescent="0.25">
      <c r="A1076" s="464"/>
      <c r="B1076" s="465"/>
      <c r="C1076" s="466"/>
      <c r="D1076" s="466"/>
      <c r="E1076" s="466"/>
      <c r="F1076" s="466"/>
      <c r="G1076" s="467"/>
      <c r="H1076" s="468" t="str">
        <f t="array" ref="H1076">IF(E1076="","",INDEX(Tableau1[Equipement],MATCH(1,('TABLEAU SUIVI SF6'!E1076=Tableau1[Poste technique])*('TABLEAU SUIVI SF6'!G1076=Tableau1[Colonne1]),0)))</f>
        <v/>
      </c>
      <c r="I1076" s="469" t="str">
        <f>IF(E1076="","",VLOOKUP(E1076,'Extraction IP'!A$2:B$1661,2,0))</f>
        <v/>
      </c>
      <c r="J1076" s="470"/>
      <c r="K1076" s="471"/>
      <c r="L1076" s="472"/>
    </row>
    <row r="1077" spans="1:12" ht="14.45" customHeight="1" x14ac:dyDescent="0.25">
      <c r="A1077" s="464"/>
      <c r="B1077" s="465"/>
      <c r="C1077" s="466"/>
      <c r="D1077" s="466"/>
      <c r="E1077" s="466"/>
      <c r="F1077" s="466"/>
      <c r="G1077" s="467"/>
      <c r="H1077" s="468" t="str">
        <f t="array" ref="H1077">IF(E1077="","",INDEX(Tableau1[Equipement],MATCH(1,('TABLEAU SUIVI SF6'!E1077=Tableau1[Poste technique])*('TABLEAU SUIVI SF6'!G1077=Tableau1[Colonne1]),0)))</f>
        <v/>
      </c>
      <c r="I1077" s="469" t="str">
        <f>IF(E1077="","",VLOOKUP(E1077,'Extraction IP'!A$2:B$1661,2,0))</f>
        <v/>
      </c>
      <c r="J1077" s="470"/>
      <c r="K1077" s="471"/>
      <c r="L1077" s="472"/>
    </row>
    <row r="1078" spans="1:12" ht="14.45" customHeight="1" x14ac:dyDescent="0.25">
      <c r="A1078" s="464"/>
      <c r="B1078" s="465"/>
      <c r="C1078" s="466"/>
      <c r="D1078" s="466"/>
      <c r="E1078" s="466"/>
      <c r="F1078" s="466"/>
      <c r="G1078" s="467"/>
      <c r="H1078" s="468" t="str">
        <f t="array" ref="H1078">IF(E1078="","",INDEX(Tableau1[Equipement],MATCH(1,('TABLEAU SUIVI SF6'!E1078=Tableau1[Poste technique])*('TABLEAU SUIVI SF6'!G1078=Tableau1[Colonne1]),0)))</f>
        <v/>
      </c>
      <c r="I1078" s="469" t="str">
        <f>IF(E1078="","",VLOOKUP(E1078,'Extraction IP'!A$2:B$1661,2,0))</f>
        <v/>
      </c>
      <c r="J1078" s="470"/>
      <c r="K1078" s="471"/>
      <c r="L1078" s="472"/>
    </row>
    <row r="1079" spans="1:12" ht="14.45" customHeight="1" x14ac:dyDescent="0.25">
      <c r="A1079" s="464"/>
      <c r="B1079" s="465"/>
      <c r="C1079" s="466"/>
      <c r="D1079" s="466"/>
      <c r="E1079" s="466"/>
      <c r="F1079" s="466"/>
      <c r="G1079" s="467"/>
      <c r="H1079" s="468" t="str">
        <f t="array" ref="H1079">IF(E1079="","",INDEX(Tableau1[Equipement],MATCH(1,('TABLEAU SUIVI SF6'!E1079=Tableau1[Poste technique])*('TABLEAU SUIVI SF6'!G1079=Tableau1[Colonne1]),0)))</f>
        <v/>
      </c>
      <c r="I1079" s="469" t="str">
        <f>IF(E1079="","",VLOOKUP(E1079,'Extraction IP'!A$2:B$1661,2,0))</f>
        <v/>
      </c>
      <c r="J1079" s="470"/>
      <c r="K1079" s="471"/>
      <c r="L1079" s="472"/>
    </row>
    <row r="1080" spans="1:12" ht="14.45" customHeight="1" x14ac:dyDescent="0.25">
      <c r="A1080" s="464"/>
      <c r="B1080" s="465"/>
      <c r="C1080" s="466"/>
      <c r="D1080" s="466"/>
      <c r="E1080" s="466"/>
      <c r="F1080" s="466"/>
      <c r="G1080" s="467"/>
      <c r="H1080" s="468" t="str">
        <f t="array" ref="H1080">IF(E1080="","",INDEX(Tableau1[Equipement],MATCH(1,('TABLEAU SUIVI SF6'!E1080=Tableau1[Poste technique])*('TABLEAU SUIVI SF6'!G1080=Tableau1[Colonne1]),0)))</f>
        <v/>
      </c>
      <c r="I1080" s="469" t="str">
        <f>IF(E1080="","",VLOOKUP(E1080,'Extraction IP'!A$2:B$1661,2,0))</f>
        <v/>
      </c>
      <c r="J1080" s="470"/>
      <c r="K1080" s="471"/>
      <c r="L1080" s="472"/>
    </row>
    <row r="1081" spans="1:12" ht="14.45" customHeight="1" x14ac:dyDescent="0.25">
      <c r="A1081" s="464"/>
      <c r="B1081" s="465"/>
      <c r="C1081" s="466"/>
      <c r="D1081" s="466"/>
      <c r="E1081" s="466"/>
      <c r="F1081" s="466"/>
      <c r="G1081" s="467"/>
      <c r="H1081" s="468" t="str">
        <f t="array" ref="H1081">IF(E1081="","",INDEX(Tableau1[Equipement],MATCH(1,('TABLEAU SUIVI SF6'!E1081=Tableau1[Poste technique])*('TABLEAU SUIVI SF6'!G1081=Tableau1[Colonne1]),0)))</f>
        <v/>
      </c>
      <c r="I1081" s="469" t="str">
        <f>IF(E1081="","",VLOOKUP(E1081,'Extraction IP'!A$2:B$1661,2,0))</f>
        <v/>
      </c>
      <c r="J1081" s="470"/>
      <c r="K1081" s="471"/>
      <c r="L1081" s="472"/>
    </row>
    <row r="1082" spans="1:12" ht="14.45" customHeight="1" x14ac:dyDescent="0.25">
      <c r="A1082" s="464"/>
      <c r="B1082" s="465"/>
      <c r="C1082" s="466"/>
      <c r="D1082" s="466"/>
      <c r="E1082" s="466"/>
      <c r="F1082" s="466"/>
      <c r="G1082" s="467"/>
      <c r="H1082" s="468" t="str">
        <f t="array" ref="H1082">IF(E1082="","",INDEX(Tableau1[Equipement],MATCH(1,('TABLEAU SUIVI SF6'!E1082=Tableau1[Poste technique])*('TABLEAU SUIVI SF6'!G1082=Tableau1[Colonne1]),0)))</f>
        <v/>
      </c>
      <c r="I1082" s="469" t="str">
        <f>IF(E1082="","",VLOOKUP(E1082,'Extraction IP'!A$2:B$1661,2,0))</f>
        <v/>
      </c>
      <c r="J1082" s="470"/>
      <c r="K1082" s="471"/>
      <c r="L1082" s="472"/>
    </row>
    <row r="1083" spans="1:12" ht="14.45" customHeight="1" x14ac:dyDescent="0.25">
      <c r="A1083" s="464"/>
      <c r="B1083" s="465"/>
      <c r="C1083" s="466"/>
      <c r="D1083" s="466"/>
      <c r="E1083" s="466"/>
      <c r="F1083" s="466"/>
      <c r="G1083" s="467"/>
      <c r="H1083" s="468" t="str">
        <f t="array" ref="H1083">IF(E1083="","",INDEX(Tableau1[Equipement],MATCH(1,('TABLEAU SUIVI SF6'!E1083=Tableau1[Poste technique])*('TABLEAU SUIVI SF6'!G1083=Tableau1[Colonne1]),0)))</f>
        <v/>
      </c>
      <c r="I1083" s="469" t="str">
        <f>IF(E1083="","",VLOOKUP(E1083,'Extraction IP'!A$2:B$1661,2,0))</f>
        <v/>
      </c>
      <c r="J1083" s="470"/>
      <c r="K1083" s="471"/>
      <c r="L1083" s="472"/>
    </row>
    <row r="1084" spans="1:12" ht="14.45" customHeight="1" x14ac:dyDescent="0.25">
      <c r="A1084" s="464"/>
      <c r="B1084" s="465"/>
      <c r="C1084" s="466"/>
      <c r="D1084" s="466"/>
      <c r="E1084" s="466"/>
      <c r="F1084" s="466"/>
      <c r="G1084" s="467"/>
      <c r="H1084" s="468" t="str">
        <f t="array" ref="H1084">IF(E1084="","",INDEX(Tableau1[Equipement],MATCH(1,('TABLEAU SUIVI SF6'!E1084=Tableau1[Poste technique])*('TABLEAU SUIVI SF6'!G1084=Tableau1[Colonne1]),0)))</f>
        <v/>
      </c>
      <c r="I1084" s="469" t="str">
        <f>IF(E1084="","",VLOOKUP(E1084,'Extraction IP'!A$2:B$1661,2,0))</f>
        <v/>
      </c>
      <c r="J1084" s="470"/>
      <c r="K1084" s="471"/>
      <c r="L1084" s="472"/>
    </row>
    <row r="1085" spans="1:12" ht="14.45" customHeight="1" x14ac:dyDescent="0.25">
      <c r="A1085" s="464"/>
      <c r="B1085" s="465"/>
      <c r="C1085" s="466"/>
      <c r="D1085" s="466"/>
      <c r="E1085" s="466"/>
      <c r="F1085" s="466"/>
      <c r="G1085" s="467"/>
      <c r="H1085" s="468" t="str">
        <f t="array" ref="H1085">IF(E1085="","",INDEX(Tableau1[Equipement],MATCH(1,('TABLEAU SUIVI SF6'!E1085=Tableau1[Poste technique])*('TABLEAU SUIVI SF6'!G1085=Tableau1[Colonne1]),0)))</f>
        <v/>
      </c>
      <c r="I1085" s="469" t="str">
        <f>IF(E1085="","",VLOOKUP(E1085,'Extraction IP'!A$2:B$1661,2,0))</f>
        <v/>
      </c>
      <c r="J1085" s="470"/>
      <c r="K1085" s="471"/>
      <c r="L1085" s="472"/>
    </row>
    <row r="1086" spans="1:12" ht="14.45" customHeight="1" x14ac:dyDescent="0.25">
      <c r="A1086" s="464"/>
      <c r="B1086" s="465"/>
      <c r="C1086" s="466"/>
      <c r="D1086" s="466"/>
      <c r="E1086" s="466"/>
      <c r="F1086" s="466"/>
      <c r="G1086" s="467"/>
      <c r="H1086" s="468" t="str">
        <f t="array" ref="H1086">IF(E1086="","",INDEX(Tableau1[Equipement],MATCH(1,('TABLEAU SUIVI SF6'!E1086=Tableau1[Poste technique])*('TABLEAU SUIVI SF6'!G1086=Tableau1[Colonne1]),0)))</f>
        <v/>
      </c>
      <c r="I1086" s="469" t="str">
        <f>IF(E1086="","",VLOOKUP(E1086,'Extraction IP'!A$2:B$1661,2,0))</f>
        <v/>
      </c>
      <c r="J1086" s="470"/>
      <c r="K1086" s="471"/>
      <c r="L1086" s="472"/>
    </row>
    <row r="1087" spans="1:12" ht="14.45" customHeight="1" x14ac:dyDescent="0.25">
      <c r="A1087" s="464"/>
      <c r="B1087" s="465"/>
      <c r="C1087" s="466"/>
      <c r="D1087" s="466"/>
      <c r="E1087" s="466"/>
      <c r="F1087" s="466"/>
      <c r="G1087" s="467"/>
      <c r="H1087" s="468" t="str">
        <f t="array" ref="H1087">IF(E1087="","",INDEX(Tableau1[Equipement],MATCH(1,('TABLEAU SUIVI SF6'!E1087=Tableau1[Poste technique])*('TABLEAU SUIVI SF6'!G1087=Tableau1[Colonne1]),0)))</f>
        <v/>
      </c>
      <c r="I1087" s="469" t="str">
        <f>IF(E1087="","",VLOOKUP(E1087,'Extraction IP'!A$2:B$1661,2,0))</f>
        <v/>
      </c>
      <c r="J1087" s="470"/>
      <c r="K1087" s="471"/>
      <c r="L1087" s="472"/>
    </row>
    <row r="1088" spans="1:12" ht="14.45" customHeight="1" x14ac:dyDescent="0.25">
      <c r="A1088" s="464"/>
      <c r="B1088" s="465"/>
      <c r="C1088" s="466"/>
      <c r="D1088" s="466"/>
      <c r="E1088" s="466"/>
      <c r="F1088" s="466"/>
      <c r="G1088" s="467"/>
      <c r="H1088" s="468" t="str">
        <f t="array" ref="H1088">IF(E1088="","",INDEX(Tableau1[Equipement],MATCH(1,('TABLEAU SUIVI SF6'!E1088=Tableau1[Poste technique])*('TABLEAU SUIVI SF6'!G1088=Tableau1[Colonne1]),0)))</f>
        <v/>
      </c>
      <c r="I1088" s="469" t="str">
        <f>IF(E1088="","",VLOOKUP(E1088,'Extraction IP'!A$2:B$1661,2,0))</f>
        <v/>
      </c>
      <c r="J1088" s="470"/>
      <c r="K1088" s="471"/>
      <c r="L1088" s="472"/>
    </row>
    <row r="1089" spans="1:12" ht="14.45" customHeight="1" x14ac:dyDescent="0.25">
      <c r="A1089" s="464"/>
      <c r="B1089" s="465"/>
      <c r="C1089" s="466"/>
      <c r="D1089" s="466"/>
      <c r="E1089" s="466"/>
      <c r="F1089" s="466"/>
      <c r="G1089" s="467"/>
      <c r="H1089" s="468" t="str">
        <f t="array" ref="H1089">IF(E1089="","",INDEX(Tableau1[Equipement],MATCH(1,('TABLEAU SUIVI SF6'!E1089=Tableau1[Poste technique])*('TABLEAU SUIVI SF6'!G1089=Tableau1[Colonne1]),0)))</f>
        <v/>
      </c>
      <c r="I1089" s="469" t="str">
        <f>IF(E1089="","",VLOOKUP(E1089,'Extraction IP'!A$2:B$1661,2,0))</f>
        <v/>
      </c>
      <c r="J1089" s="470"/>
      <c r="K1089" s="471"/>
      <c r="L1089" s="472"/>
    </row>
    <row r="1090" spans="1:12" ht="14.45" customHeight="1" x14ac:dyDescent="0.25">
      <c r="A1090" s="464"/>
      <c r="B1090" s="465"/>
      <c r="C1090" s="466"/>
      <c r="D1090" s="466"/>
      <c r="E1090" s="466"/>
      <c r="F1090" s="466"/>
      <c r="G1090" s="467"/>
      <c r="H1090" s="468" t="str">
        <f t="array" ref="H1090">IF(E1090="","",INDEX(Tableau1[Equipement],MATCH(1,('TABLEAU SUIVI SF6'!E1090=Tableau1[Poste technique])*('TABLEAU SUIVI SF6'!G1090=Tableau1[Colonne1]),0)))</f>
        <v/>
      </c>
      <c r="I1090" s="469" t="str">
        <f>IF(E1090="","",VLOOKUP(E1090,'Extraction IP'!A$2:B$1661,2,0))</f>
        <v/>
      </c>
      <c r="J1090" s="470"/>
      <c r="K1090" s="471"/>
      <c r="L1090" s="472"/>
    </row>
    <row r="1091" spans="1:12" ht="14.45" customHeight="1" x14ac:dyDescent="0.25">
      <c r="A1091" s="464"/>
      <c r="B1091" s="465"/>
      <c r="C1091" s="466"/>
      <c r="D1091" s="466"/>
      <c r="E1091" s="466"/>
      <c r="F1091" s="466"/>
      <c r="G1091" s="467"/>
      <c r="H1091" s="468" t="str">
        <f t="array" ref="H1091">IF(E1091="","",INDEX(Tableau1[Equipement],MATCH(1,('TABLEAU SUIVI SF6'!E1091=Tableau1[Poste technique])*('TABLEAU SUIVI SF6'!G1091=Tableau1[Colonne1]),0)))</f>
        <v/>
      </c>
      <c r="I1091" s="469" t="str">
        <f>IF(E1091="","",VLOOKUP(E1091,'Extraction IP'!A$2:B$1661,2,0))</f>
        <v/>
      </c>
      <c r="J1091" s="470"/>
      <c r="K1091" s="471"/>
      <c r="L1091" s="472"/>
    </row>
    <row r="1092" spans="1:12" ht="14.45" customHeight="1" x14ac:dyDescent="0.25">
      <c r="A1092" s="464"/>
      <c r="B1092" s="465"/>
      <c r="C1092" s="466"/>
      <c r="D1092" s="466"/>
      <c r="E1092" s="466"/>
      <c r="F1092" s="466"/>
      <c r="G1092" s="467"/>
      <c r="H1092" s="468" t="str">
        <f t="array" ref="H1092">IF(E1092="","",INDEX(Tableau1[Equipement],MATCH(1,('TABLEAU SUIVI SF6'!E1092=Tableau1[Poste technique])*('TABLEAU SUIVI SF6'!G1092=Tableau1[Colonne1]),0)))</f>
        <v/>
      </c>
      <c r="I1092" s="469" t="str">
        <f>IF(E1092="","",VLOOKUP(E1092,'Extraction IP'!A$2:B$1661,2,0))</f>
        <v/>
      </c>
      <c r="J1092" s="470"/>
      <c r="K1092" s="471"/>
      <c r="L1092" s="472"/>
    </row>
    <row r="1093" spans="1:12" ht="14.45" customHeight="1" x14ac:dyDescent="0.25">
      <c r="A1093" s="464"/>
      <c r="B1093" s="465"/>
      <c r="C1093" s="466"/>
      <c r="D1093" s="466"/>
      <c r="E1093" s="466"/>
      <c r="F1093" s="466"/>
      <c r="G1093" s="467"/>
      <c r="H1093" s="468" t="str">
        <f t="array" ref="H1093">IF(E1093="","",INDEX(Tableau1[Equipement],MATCH(1,('TABLEAU SUIVI SF6'!E1093=Tableau1[Poste technique])*('TABLEAU SUIVI SF6'!G1093=Tableau1[Colonne1]),0)))</f>
        <v/>
      </c>
      <c r="I1093" s="469" t="str">
        <f>IF(E1093="","",VLOOKUP(E1093,'Extraction IP'!A$2:B$1661,2,0))</f>
        <v/>
      </c>
      <c r="J1093" s="470"/>
      <c r="K1093" s="471"/>
      <c r="L1093" s="472"/>
    </row>
    <row r="1094" spans="1:12" ht="14.45" customHeight="1" x14ac:dyDescent="0.25">
      <c r="A1094" s="464"/>
      <c r="B1094" s="465"/>
      <c r="C1094" s="466"/>
      <c r="D1094" s="466"/>
      <c r="E1094" s="466"/>
      <c r="F1094" s="466"/>
      <c r="G1094" s="467"/>
      <c r="H1094" s="468" t="str">
        <f t="array" ref="H1094">IF(E1094="","",INDEX(Tableau1[Equipement],MATCH(1,('TABLEAU SUIVI SF6'!E1094=Tableau1[Poste technique])*('TABLEAU SUIVI SF6'!G1094=Tableau1[Colonne1]),0)))</f>
        <v/>
      </c>
      <c r="I1094" s="469" t="str">
        <f>IF(E1094="","",VLOOKUP(E1094,'Extraction IP'!A$2:B$1661,2,0))</f>
        <v/>
      </c>
      <c r="J1094" s="470"/>
      <c r="K1094" s="471"/>
      <c r="L1094" s="472"/>
    </row>
    <row r="1095" spans="1:12" ht="14.45" customHeight="1" x14ac:dyDescent="0.25">
      <c r="A1095" s="464"/>
      <c r="B1095" s="465"/>
      <c r="C1095" s="466"/>
      <c r="D1095" s="466"/>
      <c r="E1095" s="466"/>
      <c r="F1095" s="466"/>
      <c r="G1095" s="467"/>
      <c r="H1095" s="468" t="str">
        <f t="array" ref="H1095">IF(E1095="","",INDEX(Tableau1[Equipement],MATCH(1,('TABLEAU SUIVI SF6'!E1095=Tableau1[Poste technique])*('TABLEAU SUIVI SF6'!G1095=Tableau1[Colonne1]),0)))</f>
        <v/>
      </c>
      <c r="I1095" s="469" t="str">
        <f>IF(E1095="","",VLOOKUP(E1095,'Extraction IP'!A$2:B$1661,2,0))</f>
        <v/>
      </c>
      <c r="J1095" s="470"/>
      <c r="K1095" s="471"/>
      <c r="L1095" s="472"/>
    </row>
    <row r="1096" spans="1:12" ht="14.45" customHeight="1" x14ac:dyDescent="0.25">
      <c r="A1096" s="464"/>
      <c r="B1096" s="465"/>
      <c r="C1096" s="466"/>
      <c r="D1096" s="466"/>
      <c r="E1096" s="466"/>
      <c r="F1096" s="466"/>
      <c r="G1096" s="467"/>
      <c r="H1096" s="468" t="str">
        <f t="array" ref="H1096">IF(E1096="","",INDEX(Tableau1[Equipement],MATCH(1,('TABLEAU SUIVI SF6'!E1096=Tableau1[Poste technique])*('TABLEAU SUIVI SF6'!G1096=Tableau1[Colonne1]),0)))</f>
        <v/>
      </c>
      <c r="I1096" s="469" t="str">
        <f>IF(E1096="","",VLOOKUP(E1096,'Extraction IP'!A$2:B$1661,2,0))</f>
        <v/>
      </c>
      <c r="J1096" s="470"/>
      <c r="K1096" s="471"/>
      <c r="L1096" s="472"/>
    </row>
    <row r="1097" spans="1:12" ht="14.45" customHeight="1" x14ac:dyDescent="0.25">
      <c r="A1097" s="464"/>
      <c r="B1097" s="465"/>
      <c r="C1097" s="466"/>
      <c r="D1097" s="466"/>
      <c r="E1097" s="466"/>
      <c r="F1097" s="466"/>
      <c r="G1097" s="467"/>
      <c r="H1097" s="468" t="str">
        <f t="array" ref="H1097">IF(E1097="","",INDEX(Tableau1[Equipement],MATCH(1,('TABLEAU SUIVI SF6'!E1097=Tableau1[Poste technique])*('TABLEAU SUIVI SF6'!G1097=Tableau1[Colonne1]),0)))</f>
        <v/>
      </c>
      <c r="I1097" s="469" t="str">
        <f>IF(E1097="","",VLOOKUP(E1097,'Extraction IP'!A$2:B$1661,2,0))</f>
        <v/>
      </c>
      <c r="J1097" s="470"/>
      <c r="K1097" s="471"/>
      <c r="L1097" s="472"/>
    </row>
    <row r="1098" spans="1:12" ht="14.45" customHeight="1" x14ac:dyDescent="0.25">
      <c r="A1098" s="464"/>
      <c r="B1098" s="465"/>
      <c r="C1098" s="466"/>
      <c r="D1098" s="466"/>
      <c r="E1098" s="466"/>
      <c r="F1098" s="466"/>
      <c r="G1098" s="467"/>
      <c r="H1098" s="468" t="str">
        <f t="array" ref="H1098">IF(E1098="","",INDEX(Tableau1[Equipement],MATCH(1,('TABLEAU SUIVI SF6'!E1098=Tableau1[Poste technique])*('TABLEAU SUIVI SF6'!G1098=Tableau1[Colonne1]),0)))</f>
        <v/>
      </c>
      <c r="I1098" s="469" t="str">
        <f>IF(E1098="","",VLOOKUP(E1098,'Extraction IP'!A$2:B$1661,2,0))</f>
        <v/>
      </c>
      <c r="J1098" s="470"/>
      <c r="K1098" s="471"/>
      <c r="L1098" s="472"/>
    </row>
    <row r="1099" spans="1:12" ht="14.45" customHeight="1" x14ac:dyDescent="0.25">
      <c r="A1099" s="464"/>
      <c r="B1099" s="465"/>
      <c r="C1099" s="466"/>
      <c r="D1099" s="466"/>
      <c r="E1099" s="466"/>
      <c r="F1099" s="466"/>
      <c r="G1099" s="467"/>
      <c r="H1099" s="468" t="str">
        <f t="array" ref="H1099">IF(E1099="","",INDEX(Tableau1[Equipement],MATCH(1,('TABLEAU SUIVI SF6'!E1099=Tableau1[Poste technique])*('TABLEAU SUIVI SF6'!G1099=Tableau1[Colonne1]),0)))</f>
        <v/>
      </c>
      <c r="I1099" s="469" t="str">
        <f>IF(E1099="","",VLOOKUP(E1099,'Extraction IP'!A$2:B$1661,2,0))</f>
        <v/>
      </c>
      <c r="J1099" s="470"/>
      <c r="K1099" s="471"/>
      <c r="L1099" s="472"/>
    </row>
    <row r="1100" spans="1:12" ht="14.45" customHeight="1" x14ac:dyDescent="0.25">
      <c r="A1100" s="464"/>
      <c r="B1100" s="465"/>
      <c r="C1100" s="466"/>
      <c r="D1100" s="466"/>
      <c r="E1100" s="466"/>
      <c r="F1100" s="466"/>
      <c r="G1100" s="467"/>
      <c r="H1100" s="468" t="str">
        <f t="array" ref="H1100">IF(E1100="","",INDEX(Tableau1[Equipement],MATCH(1,('TABLEAU SUIVI SF6'!E1100=Tableau1[Poste technique])*('TABLEAU SUIVI SF6'!G1100=Tableau1[Colonne1]),0)))</f>
        <v/>
      </c>
      <c r="I1100" s="469" t="str">
        <f>IF(E1100="","",VLOOKUP(E1100,'Extraction IP'!A$2:B$1661,2,0))</f>
        <v/>
      </c>
      <c r="J1100" s="470"/>
      <c r="K1100" s="471"/>
      <c r="L1100" s="472"/>
    </row>
    <row r="1101" spans="1:12" ht="14.45" customHeight="1" x14ac:dyDescent="0.25">
      <c r="A1101" s="464"/>
      <c r="B1101" s="465"/>
      <c r="C1101" s="466"/>
      <c r="D1101" s="466"/>
      <c r="E1101" s="466"/>
      <c r="F1101" s="466"/>
      <c r="G1101" s="467"/>
      <c r="H1101" s="468" t="str">
        <f t="array" ref="H1101">IF(E1101="","",INDEX(Tableau1[Equipement],MATCH(1,('TABLEAU SUIVI SF6'!E1101=Tableau1[Poste technique])*('TABLEAU SUIVI SF6'!G1101=Tableau1[Colonne1]),0)))</f>
        <v/>
      </c>
      <c r="I1101" s="469" t="str">
        <f>IF(E1101="","",VLOOKUP(E1101,'Extraction IP'!A$2:B$1661,2,0))</f>
        <v/>
      </c>
      <c r="J1101" s="470"/>
      <c r="K1101" s="471"/>
      <c r="L1101" s="472"/>
    </row>
    <row r="1102" spans="1:12" ht="14.45" customHeight="1" x14ac:dyDescent="0.25">
      <c r="A1102" s="464"/>
      <c r="B1102" s="465"/>
      <c r="C1102" s="466"/>
      <c r="D1102" s="466"/>
      <c r="E1102" s="466"/>
      <c r="F1102" s="466"/>
      <c r="G1102" s="467"/>
      <c r="H1102" s="468" t="str">
        <f t="array" ref="H1102">IF(E1102="","",INDEX(Tableau1[Equipement],MATCH(1,('TABLEAU SUIVI SF6'!E1102=Tableau1[Poste technique])*('TABLEAU SUIVI SF6'!G1102=Tableau1[Colonne1]),0)))</f>
        <v/>
      </c>
      <c r="I1102" s="469" t="str">
        <f>IF(E1102="","",VLOOKUP(E1102,'Extraction IP'!A$2:B$1661,2,0))</f>
        <v/>
      </c>
      <c r="J1102" s="470"/>
      <c r="K1102" s="471"/>
      <c r="L1102" s="472"/>
    </row>
    <row r="1103" spans="1:12" ht="14.45" customHeight="1" x14ac:dyDescent="0.25">
      <c r="A1103" s="464"/>
      <c r="B1103" s="465"/>
      <c r="C1103" s="466"/>
      <c r="D1103" s="466"/>
      <c r="E1103" s="466"/>
      <c r="F1103" s="466"/>
      <c r="G1103" s="467"/>
      <c r="H1103" s="468" t="str">
        <f t="array" ref="H1103">IF(E1103="","",INDEX(Tableau1[Equipement],MATCH(1,('TABLEAU SUIVI SF6'!E1103=Tableau1[Poste technique])*('TABLEAU SUIVI SF6'!G1103=Tableau1[Colonne1]),0)))</f>
        <v/>
      </c>
      <c r="I1103" s="469" t="str">
        <f>IF(E1103="","",VLOOKUP(E1103,'Extraction IP'!A$2:B$1661,2,0))</f>
        <v/>
      </c>
      <c r="J1103" s="470"/>
      <c r="K1103" s="471"/>
      <c r="L1103" s="472"/>
    </row>
    <row r="1104" spans="1:12" ht="14.45" customHeight="1" x14ac:dyDescent="0.25">
      <c r="A1104" s="464"/>
      <c r="B1104" s="465"/>
      <c r="C1104" s="466"/>
      <c r="D1104" s="466"/>
      <c r="E1104" s="466"/>
      <c r="F1104" s="466"/>
      <c r="G1104" s="467"/>
      <c r="H1104" s="468" t="str">
        <f t="array" ref="H1104">IF(E1104="","",INDEX(Tableau1[Equipement],MATCH(1,('TABLEAU SUIVI SF6'!E1104=Tableau1[Poste technique])*('TABLEAU SUIVI SF6'!G1104=Tableau1[Colonne1]),0)))</f>
        <v/>
      </c>
      <c r="I1104" s="469" t="str">
        <f>IF(E1104="","",VLOOKUP(E1104,'Extraction IP'!A$2:B$1661,2,0))</f>
        <v/>
      </c>
      <c r="J1104" s="470"/>
      <c r="K1104" s="471"/>
      <c r="L1104" s="472"/>
    </row>
    <row r="1105" spans="1:12" ht="14.45" customHeight="1" x14ac:dyDescent="0.25">
      <c r="A1105" s="464"/>
      <c r="B1105" s="465"/>
      <c r="C1105" s="466"/>
      <c r="D1105" s="466"/>
      <c r="E1105" s="466"/>
      <c r="F1105" s="466"/>
      <c r="G1105" s="467"/>
      <c r="H1105" s="468" t="str">
        <f t="array" ref="H1105">IF(E1105="","",INDEX(Tableau1[Equipement],MATCH(1,('TABLEAU SUIVI SF6'!E1105=Tableau1[Poste technique])*('TABLEAU SUIVI SF6'!G1105=Tableau1[Colonne1]),0)))</f>
        <v/>
      </c>
      <c r="I1105" s="469" t="str">
        <f>IF(E1105="","",VLOOKUP(E1105,'Extraction IP'!A$2:B$1661,2,0))</f>
        <v/>
      </c>
      <c r="J1105" s="470"/>
      <c r="K1105" s="471"/>
      <c r="L1105" s="472"/>
    </row>
    <row r="1106" spans="1:12" ht="14.45" customHeight="1" x14ac:dyDescent="0.25">
      <c r="A1106" s="464"/>
      <c r="B1106" s="465"/>
      <c r="C1106" s="466"/>
      <c r="D1106" s="466"/>
      <c r="E1106" s="466"/>
      <c r="F1106" s="466"/>
      <c r="G1106" s="467"/>
      <c r="H1106" s="468" t="str">
        <f t="array" ref="H1106">IF(E1106="","",INDEX(Tableau1[Equipement],MATCH(1,('TABLEAU SUIVI SF6'!E1106=Tableau1[Poste technique])*('TABLEAU SUIVI SF6'!G1106=Tableau1[Colonne1]),0)))</f>
        <v/>
      </c>
      <c r="I1106" s="469" t="str">
        <f>IF(E1106="","",VLOOKUP(E1106,'Extraction IP'!A$2:B$1661,2,0))</f>
        <v/>
      </c>
      <c r="J1106" s="470"/>
      <c r="K1106" s="471"/>
      <c r="L1106" s="472"/>
    </row>
    <row r="1107" spans="1:12" ht="14.45" customHeight="1" x14ac:dyDescent="0.25">
      <c r="A1107" s="464"/>
      <c r="B1107" s="465"/>
      <c r="C1107" s="466"/>
      <c r="D1107" s="466"/>
      <c r="E1107" s="466"/>
      <c r="F1107" s="466"/>
      <c r="G1107" s="467"/>
      <c r="H1107" s="468" t="str">
        <f t="array" ref="H1107">IF(E1107="","",INDEX(Tableau1[Equipement],MATCH(1,('TABLEAU SUIVI SF6'!E1107=Tableau1[Poste technique])*('TABLEAU SUIVI SF6'!G1107=Tableau1[Colonne1]),0)))</f>
        <v/>
      </c>
      <c r="I1107" s="469" t="str">
        <f>IF(E1107="","",VLOOKUP(E1107,'Extraction IP'!A$2:B$1661,2,0))</f>
        <v/>
      </c>
      <c r="J1107" s="470"/>
      <c r="K1107" s="471"/>
      <c r="L1107" s="472"/>
    </row>
    <row r="1108" spans="1:12" ht="14.45" customHeight="1" x14ac:dyDescent="0.25">
      <c r="A1108" s="464"/>
      <c r="B1108" s="465"/>
      <c r="C1108" s="466"/>
      <c r="D1108" s="466"/>
      <c r="E1108" s="466"/>
      <c r="F1108" s="466"/>
      <c r="G1108" s="467"/>
      <c r="H1108" s="468" t="str">
        <f t="array" ref="H1108">IF(E1108="","",INDEX(Tableau1[Equipement],MATCH(1,('TABLEAU SUIVI SF6'!E1108=Tableau1[Poste technique])*('TABLEAU SUIVI SF6'!G1108=Tableau1[Colonne1]),0)))</f>
        <v/>
      </c>
      <c r="I1108" s="469" t="str">
        <f>IF(E1108="","",VLOOKUP(E1108,'Extraction IP'!A$2:B$1661,2,0))</f>
        <v/>
      </c>
      <c r="J1108" s="470"/>
      <c r="K1108" s="471"/>
      <c r="L1108" s="472"/>
    </row>
    <row r="1109" spans="1:12" ht="14.45" customHeight="1" x14ac:dyDescent="0.25">
      <c r="A1109" s="464"/>
      <c r="B1109" s="465"/>
      <c r="C1109" s="466"/>
      <c r="D1109" s="466"/>
      <c r="E1109" s="466"/>
      <c r="F1109" s="466"/>
      <c r="G1109" s="467"/>
      <c r="H1109" s="468" t="str">
        <f t="array" ref="H1109">IF(E1109="","",INDEX(Tableau1[Equipement],MATCH(1,('TABLEAU SUIVI SF6'!E1109=Tableau1[Poste technique])*('TABLEAU SUIVI SF6'!G1109=Tableau1[Colonne1]),0)))</f>
        <v/>
      </c>
      <c r="I1109" s="469" t="str">
        <f>IF(E1109="","",VLOOKUP(E1109,'Extraction IP'!A$2:B$1661,2,0))</f>
        <v/>
      </c>
      <c r="J1109" s="470"/>
      <c r="K1109" s="471"/>
      <c r="L1109" s="472"/>
    </row>
    <row r="1110" spans="1:12" ht="14.45" customHeight="1" x14ac:dyDescent="0.25">
      <c r="A1110" s="464"/>
      <c r="B1110" s="465"/>
      <c r="C1110" s="466"/>
      <c r="D1110" s="466"/>
      <c r="E1110" s="466"/>
      <c r="F1110" s="466"/>
      <c r="G1110" s="467"/>
      <c r="H1110" s="468" t="str">
        <f t="array" ref="H1110">IF(E1110="","",INDEX(Tableau1[Equipement],MATCH(1,('TABLEAU SUIVI SF6'!E1110=Tableau1[Poste technique])*('TABLEAU SUIVI SF6'!G1110=Tableau1[Colonne1]),0)))</f>
        <v/>
      </c>
      <c r="I1110" s="469" t="str">
        <f>IF(E1110="","",VLOOKUP(E1110,'Extraction IP'!A$2:B$1661,2,0))</f>
        <v/>
      </c>
      <c r="J1110" s="470"/>
      <c r="K1110" s="471"/>
      <c r="L1110" s="472"/>
    </row>
    <row r="1111" spans="1:12" ht="14.45" customHeight="1" x14ac:dyDescent="0.25">
      <c r="A1111" s="464"/>
      <c r="B1111" s="465"/>
      <c r="C1111" s="466"/>
      <c r="D1111" s="466"/>
      <c r="E1111" s="466"/>
      <c r="F1111" s="466"/>
      <c r="G1111" s="467"/>
      <c r="H1111" s="468" t="str">
        <f t="array" ref="H1111">IF(E1111="","",INDEX(Tableau1[Equipement],MATCH(1,('TABLEAU SUIVI SF6'!E1111=Tableau1[Poste technique])*('TABLEAU SUIVI SF6'!G1111=Tableau1[Colonne1]),0)))</f>
        <v/>
      </c>
      <c r="I1111" s="469" t="str">
        <f>IF(E1111="","",VLOOKUP(E1111,'Extraction IP'!A$2:B$1661,2,0))</f>
        <v/>
      </c>
      <c r="J1111" s="470"/>
      <c r="K1111" s="471"/>
      <c r="L1111" s="472"/>
    </row>
    <row r="1112" spans="1:12" ht="14.45" customHeight="1" x14ac:dyDescent="0.25">
      <c r="A1112" s="464"/>
      <c r="B1112" s="465"/>
      <c r="C1112" s="466"/>
      <c r="D1112" s="466"/>
      <c r="E1112" s="466"/>
      <c r="F1112" s="466"/>
      <c r="G1112" s="467"/>
      <c r="H1112" s="468" t="str">
        <f t="array" ref="H1112">IF(E1112="","",INDEX(Tableau1[Equipement],MATCH(1,('TABLEAU SUIVI SF6'!E1112=Tableau1[Poste technique])*('TABLEAU SUIVI SF6'!G1112=Tableau1[Colonne1]),0)))</f>
        <v/>
      </c>
      <c r="I1112" s="469" t="str">
        <f>IF(E1112="","",VLOOKUP(E1112,'Extraction IP'!A$2:B$1661,2,0))</f>
        <v/>
      </c>
      <c r="J1112" s="470"/>
      <c r="K1112" s="471"/>
      <c r="L1112" s="472"/>
    </row>
    <row r="1113" spans="1:12" ht="14.45" customHeight="1" x14ac:dyDescent="0.25">
      <c r="A1113" s="464"/>
      <c r="B1113" s="465"/>
      <c r="C1113" s="466"/>
      <c r="D1113" s="466"/>
      <c r="E1113" s="466"/>
      <c r="F1113" s="466"/>
      <c r="G1113" s="467"/>
      <c r="H1113" s="468" t="str">
        <f t="array" ref="H1113">IF(E1113="","",INDEX(Tableau1[Equipement],MATCH(1,('TABLEAU SUIVI SF6'!E1113=Tableau1[Poste technique])*('TABLEAU SUIVI SF6'!G1113=Tableau1[Colonne1]),0)))</f>
        <v/>
      </c>
      <c r="I1113" s="469" t="str">
        <f>IF(E1113="","",VLOOKUP(E1113,'Extraction IP'!A$2:B$1661,2,0))</f>
        <v/>
      </c>
      <c r="J1113" s="470"/>
      <c r="K1113" s="471"/>
      <c r="L1113" s="472"/>
    </row>
    <row r="1114" spans="1:12" ht="14.45" customHeight="1" x14ac:dyDescent="0.25">
      <c r="A1114" s="464"/>
      <c r="B1114" s="465"/>
      <c r="C1114" s="466"/>
      <c r="D1114" s="466"/>
      <c r="E1114" s="466"/>
      <c r="F1114" s="466"/>
      <c r="G1114" s="467"/>
      <c r="H1114" s="468" t="str">
        <f t="array" ref="H1114">IF(E1114="","",INDEX(Tableau1[Equipement],MATCH(1,('TABLEAU SUIVI SF6'!E1114=Tableau1[Poste technique])*('TABLEAU SUIVI SF6'!G1114=Tableau1[Colonne1]),0)))</f>
        <v/>
      </c>
      <c r="I1114" s="469" t="str">
        <f>IF(E1114="","",VLOOKUP(E1114,'Extraction IP'!A$2:B$1661,2,0))</f>
        <v/>
      </c>
      <c r="J1114" s="470"/>
      <c r="K1114" s="471"/>
      <c r="L1114" s="472"/>
    </row>
    <row r="1115" spans="1:12" ht="14.45" customHeight="1" x14ac:dyDescent="0.25">
      <c r="A1115" s="464"/>
      <c r="B1115" s="465"/>
      <c r="C1115" s="466"/>
      <c r="D1115" s="466"/>
      <c r="E1115" s="466"/>
      <c r="F1115" s="466"/>
      <c r="G1115" s="467"/>
      <c r="H1115" s="468" t="str">
        <f t="array" ref="H1115">IF(E1115="","",INDEX(Tableau1[Equipement],MATCH(1,('TABLEAU SUIVI SF6'!E1115=Tableau1[Poste technique])*('TABLEAU SUIVI SF6'!G1115=Tableau1[Colonne1]),0)))</f>
        <v/>
      </c>
      <c r="I1115" s="469" t="str">
        <f>IF(E1115="","",VLOOKUP(E1115,'Extraction IP'!A$2:B$1661,2,0))</f>
        <v/>
      </c>
      <c r="J1115" s="470"/>
      <c r="K1115" s="471"/>
      <c r="L1115" s="472"/>
    </row>
    <row r="1116" spans="1:12" ht="14.45" customHeight="1" x14ac:dyDescent="0.25">
      <c r="A1116" s="464"/>
      <c r="B1116" s="465"/>
      <c r="C1116" s="466"/>
      <c r="D1116" s="466"/>
      <c r="E1116" s="466"/>
      <c r="F1116" s="466"/>
      <c r="G1116" s="467"/>
      <c r="H1116" s="468" t="str">
        <f t="array" ref="H1116">IF(E1116="","",INDEX(Tableau1[Equipement],MATCH(1,('TABLEAU SUIVI SF6'!E1116=Tableau1[Poste technique])*('TABLEAU SUIVI SF6'!G1116=Tableau1[Colonne1]),0)))</f>
        <v/>
      </c>
      <c r="I1116" s="469" t="str">
        <f>IF(E1116="","",VLOOKUP(E1116,'Extraction IP'!A$2:B$1661,2,0))</f>
        <v/>
      </c>
      <c r="J1116" s="470"/>
      <c r="K1116" s="471"/>
      <c r="L1116" s="472"/>
    </row>
    <row r="1117" spans="1:12" ht="14.45" customHeight="1" x14ac:dyDescent="0.25">
      <c r="A1117" s="464"/>
      <c r="B1117" s="465"/>
      <c r="C1117" s="466"/>
      <c r="D1117" s="466"/>
      <c r="E1117" s="466"/>
      <c r="F1117" s="466"/>
      <c r="G1117" s="467"/>
      <c r="H1117" s="468" t="str">
        <f t="array" ref="H1117">IF(E1117="","",INDEX(Tableau1[Equipement],MATCH(1,('TABLEAU SUIVI SF6'!E1117=Tableau1[Poste technique])*('TABLEAU SUIVI SF6'!G1117=Tableau1[Colonne1]),0)))</f>
        <v/>
      </c>
      <c r="I1117" s="469" t="str">
        <f>IF(E1117="","",VLOOKUP(E1117,'Extraction IP'!A$2:B$1661,2,0))</f>
        <v/>
      </c>
      <c r="J1117" s="470"/>
      <c r="K1117" s="471"/>
      <c r="L1117" s="472"/>
    </row>
    <row r="1118" spans="1:12" ht="14.45" customHeight="1" x14ac:dyDescent="0.25">
      <c r="A1118" s="464"/>
      <c r="B1118" s="465"/>
      <c r="C1118" s="466"/>
      <c r="D1118" s="466"/>
      <c r="E1118" s="466"/>
      <c r="F1118" s="466"/>
      <c r="G1118" s="467"/>
      <c r="H1118" s="468" t="str">
        <f t="array" ref="H1118">IF(E1118="","",INDEX(Tableau1[Equipement],MATCH(1,('TABLEAU SUIVI SF6'!E1118=Tableau1[Poste technique])*('TABLEAU SUIVI SF6'!G1118=Tableau1[Colonne1]),0)))</f>
        <v/>
      </c>
      <c r="I1118" s="469" t="str">
        <f>IF(E1118="","",VLOOKUP(E1118,'Extraction IP'!A$2:B$1661,2,0))</f>
        <v/>
      </c>
      <c r="J1118" s="470"/>
      <c r="K1118" s="471"/>
      <c r="L1118" s="472"/>
    </row>
    <row r="1119" spans="1:12" ht="14.45" customHeight="1" x14ac:dyDescent="0.25">
      <c r="A1119" s="464"/>
      <c r="B1119" s="465"/>
      <c r="C1119" s="466"/>
      <c r="D1119" s="466"/>
      <c r="E1119" s="466"/>
      <c r="F1119" s="466"/>
      <c r="G1119" s="467"/>
      <c r="H1119" s="468" t="str">
        <f t="array" ref="H1119">IF(E1119="","",INDEX(Tableau1[Equipement],MATCH(1,('TABLEAU SUIVI SF6'!E1119=Tableau1[Poste technique])*('TABLEAU SUIVI SF6'!G1119=Tableau1[Colonne1]),0)))</f>
        <v/>
      </c>
      <c r="I1119" s="469" t="str">
        <f>IF(E1119="","",VLOOKUP(E1119,'Extraction IP'!A$2:B$1661,2,0))</f>
        <v/>
      </c>
      <c r="J1119" s="470"/>
      <c r="K1119" s="471"/>
      <c r="L1119" s="472"/>
    </row>
    <row r="1120" spans="1:12" ht="14.45" customHeight="1" x14ac:dyDescent="0.25">
      <c r="A1120" s="464"/>
      <c r="B1120" s="465"/>
      <c r="C1120" s="466"/>
      <c r="D1120" s="466"/>
      <c r="E1120" s="466"/>
      <c r="F1120" s="466"/>
      <c r="G1120" s="467"/>
      <c r="H1120" s="468" t="str">
        <f t="array" ref="H1120">IF(E1120="","",INDEX(Tableau1[Equipement],MATCH(1,('TABLEAU SUIVI SF6'!E1120=Tableau1[Poste technique])*('TABLEAU SUIVI SF6'!G1120=Tableau1[Colonne1]),0)))</f>
        <v/>
      </c>
      <c r="I1120" s="469" t="str">
        <f>IF(E1120="","",VLOOKUP(E1120,'Extraction IP'!A$2:B$1661,2,0))</f>
        <v/>
      </c>
      <c r="J1120" s="470"/>
      <c r="K1120" s="471"/>
      <c r="L1120" s="472"/>
    </row>
    <row r="1121" spans="1:12" ht="14.45" customHeight="1" x14ac:dyDescent="0.25">
      <c r="A1121" s="464"/>
      <c r="B1121" s="465"/>
      <c r="C1121" s="466"/>
      <c r="D1121" s="466"/>
      <c r="E1121" s="466"/>
      <c r="F1121" s="466"/>
      <c r="G1121" s="467"/>
      <c r="H1121" s="468" t="str">
        <f t="array" ref="H1121">IF(E1121="","",INDEX(Tableau1[Equipement],MATCH(1,('TABLEAU SUIVI SF6'!E1121=Tableau1[Poste technique])*('TABLEAU SUIVI SF6'!G1121=Tableau1[Colonne1]),0)))</f>
        <v/>
      </c>
      <c r="I1121" s="469" t="str">
        <f>IF(E1121="","",VLOOKUP(E1121,'Extraction IP'!A$2:B$1661,2,0))</f>
        <v/>
      </c>
      <c r="J1121" s="470"/>
      <c r="K1121" s="471"/>
      <c r="L1121" s="472"/>
    </row>
    <row r="1122" spans="1:12" ht="14.45" customHeight="1" x14ac:dyDescent="0.25">
      <c r="A1122" s="464"/>
      <c r="B1122" s="465"/>
      <c r="C1122" s="466"/>
      <c r="D1122" s="466"/>
      <c r="E1122" s="466"/>
      <c r="F1122" s="466"/>
      <c r="G1122" s="467"/>
      <c r="H1122" s="468" t="str">
        <f t="array" ref="H1122">IF(E1122="","",INDEX(Tableau1[Equipement],MATCH(1,('TABLEAU SUIVI SF6'!E1122=Tableau1[Poste technique])*('TABLEAU SUIVI SF6'!G1122=Tableau1[Colonne1]),0)))</f>
        <v/>
      </c>
      <c r="I1122" s="469" t="str">
        <f>IF(E1122="","",VLOOKUP(E1122,'Extraction IP'!A$2:B$1661,2,0))</f>
        <v/>
      </c>
      <c r="J1122" s="470"/>
      <c r="K1122" s="471"/>
      <c r="L1122" s="472"/>
    </row>
    <row r="1123" spans="1:12" ht="14.45" customHeight="1" x14ac:dyDescent="0.25">
      <c r="A1123" s="464"/>
      <c r="B1123" s="465"/>
      <c r="C1123" s="466"/>
      <c r="D1123" s="466"/>
      <c r="E1123" s="466"/>
      <c r="F1123" s="466"/>
      <c r="G1123" s="467"/>
      <c r="H1123" s="468" t="str">
        <f t="array" ref="H1123">IF(E1123="","",INDEX(Tableau1[Equipement],MATCH(1,('TABLEAU SUIVI SF6'!E1123=Tableau1[Poste technique])*('TABLEAU SUIVI SF6'!G1123=Tableau1[Colonne1]),0)))</f>
        <v/>
      </c>
      <c r="I1123" s="469" t="str">
        <f>IF(E1123="","",VLOOKUP(E1123,'Extraction IP'!A$2:B$1661,2,0))</f>
        <v/>
      </c>
      <c r="J1123" s="470"/>
      <c r="K1123" s="471"/>
      <c r="L1123" s="472"/>
    </row>
    <row r="1124" spans="1:12" ht="14.45" customHeight="1" x14ac:dyDescent="0.25">
      <c r="A1124" s="464"/>
      <c r="B1124" s="465"/>
      <c r="C1124" s="466"/>
      <c r="D1124" s="466"/>
      <c r="E1124" s="466"/>
      <c r="F1124" s="466"/>
      <c r="G1124" s="467"/>
      <c r="H1124" s="468" t="str">
        <f t="array" ref="H1124">IF(E1124="","",INDEX(Tableau1[Equipement],MATCH(1,('TABLEAU SUIVI SF6'!E1124=Tableau1[Poste technique])*('TABLEAU SUIVI SF6'!G1124=Tableau1[Colonne1]),0)))</f>
        <v/>
      </c>
      <c r="I1124" s="469" t="str">
        <f>IF(E1124="","",VLOOKUP(E1124,'Extraction IP'!A$2:B$1661,2,0))</f>
        <v/>
      </c>
      <c r="J1124" s="470"/>
      <c r="K1124" s="471"/>
      <c r="L1124" s="472"/>
    </row>
    <row r="1125" spans="1:12" ht="14.45" customHeight="1" x14ac:dyDescent="0.25">
      <c r="A1125" s="464"/>
      <c r="B1125" s="465"/>
      <c r="C1125" s="466"/>
      <c r="D1125" s="466"/>
      <c r="E1125" s="466"/>
      <c r="F1125" s="466"/>
      <c r="G1125" s="467"/>
      <c r="H1125" s="468" t="str">
        <f t="array" ref="H1125">IF(E1125="","",INDEX(Tableau1[Equipement],MATCH(1,('TABLEAU SUIVI SF6'!E1125=Tableau1[Poste technique])*('TABLEAU SUIVI SF6'!G1125=Tableau1[Colonne1]),0)))</f>
        <v/>
      </c>
      <c r="I1125" s="469" t="str">
        <f>IF(E1125="","",VLOOKUP(E1125,'Extraction IP'!A$2:B$1661,2,0))</f>
        <v/>
      </c>
      <c r="J1125" s="470"/>
      <c r="K1125" s="471"/>
      <c r="L1125" s="472"/>
    </row>
    <row r="1126" spans="1:12" ht="14.45" customHeight="1" x14ac:dyDescent="0.25">
      <c r="A1126" s="464"/>
      <c r="B1126" s="465"/>
      <c r="C1126" s="466"/>
      <c r="D1126" s="466"/>
      <c r="E1126" s="466"/>
      <c r="F1126" s="466"/>
      <c r="G1126" s="467"/>
      <c r="H1126" s="468" t="str">
        <f t="array" ref="H1126">IF(E1126="","",INDEX(Tableau1[Equipement],MATCH(1,('TABLEAU SUIVI SF6'!E1126=Tableau1[Poste technique])*('TABLEAU SUIVI SF6'!G1126=Tableau1[Colonne1]),0)))</f>
        <v/>
      </c>
      <c r="I1126" s="469" t="str">
        <f>IF(E1126="","",VLOOKUP(E1126,'Extraction IP'!A$2:B$1661,2,0))</f>
        <v/>
      </c>
      <c r="J1126" s="470"/>
      <c r="K1126" s="471"/>
      <c r="L1126" s="472"/>
    </row>
    <row r="1127" spans="1:12" ht="14.45" customHeight="1" x14ac:dyDescent="0.25">
      <c r="A1127" s="464"/>
      <c r="B1127" s="465"/>
      <c r="C1127" s="466"/>
      <c r="D1127" s="466"/>
      <c r="E1127" s="466"/>
      <c r="F1127" s="466"/>
      <c r="G1127" s="467"/>
      <c r="H1127" s="468" t="str">
        <f t="array" ref="H1127">IF(E1127="","",INDEX(Tableau1[Equipement],MATCH(1,('TABLEAU SUIVI SF6'!E1127=Tableau1[Poste technique])*('TABLEAU SUIVI SF6'!G1127=Tableau1[Colonne1]),0)))</f>
        <v/>
      </c>
      <c r="I1127" s="469" t="str">
        <f>IF(E1127="","",VLOOKUP(E1127,'Extraction IP'!A$2:B$1661,2,0))</f>
        <v/>
      </c>
      <c r="J1127" s="470"/>
      <c r="K1127" s="471"/>
      <c r="L1127" s="472"/>
    </row>
    <row r="1128" spans="1:12" ht="14.45" customHeight="1" x14ac:dyDescent="0.25">
      <c r="A1128" s="464"/>
      <c r="B1128" s="465"/>
      <c r="C1128" s="466"/>
      <c r="D1128" s="466"/>
      <c r="E1128" s="466"/>
      <c r="F1128" s="466"/>
      <c r="G1128" s="467"/>
      <c r="H1128" s="468" t="str">
        <f t="array" ref="H1128">IF(E1128="","",INDEX(Tableau1[Equipement],MATCH(1,('TABLEAU SUIVI SF6'!E1128=Tableau1[Poste technique])*('TABLEAU SUIVI SF6'!G1128=Tableau1[Colonne1]),0)))</f>
        <v/>
      </c>
      <c r="I1128" s="469" t="str">
        <f>IF(E1128="","",VLOOKUP(E1128,'Extraction IP'!A$2:B$1661,2,0))</f>
        <v/>
      </c>
      <c r="J1128" s="470"/>
      <c r="K1128" s="471"/>
      <c r="L1128" s="472"/>
    </row>
    <row r="1129" spans="1:12" ht="14.45" customHeight="1" x14ac:dyDescent="0.25">
      <c r="A1129" s="464"/>
      <c r="B1129" s="465"/>
      <c r="C1129" s="466"/>
      <c r="D1129" s="466"/>
      <c r="E1129" s="466"/>
      <c r="F1129" s="466"/>
      <c r="G1129" s="467"/>
      <c r="H1129" s="468" t="str">
        <f t="array" ref="H1129">IF(E1129="","",INDEX(Tableau1[Equipement],MATCH(1,('TABLEAU SUIVI SF6'!E1129=Tableau1[Poste technique])*('TABLEAU SUIVI SF6'!G1129=Tableau1[Colonne1]),0)))</f>
        <v/>
      </c>
      <c r="I1129" s="469" t="str">
        <f>IF(E1129="","",VLOOKUP(E1129,'Extraction IP'!A$2:B$1661,2,0))</f>
        <v/>
      </c>
      <c r="J1129" s="470"/>
      <c r="K1129" s="471"/>
      <c r="L1129" s="472"/>
    </row>
    <row r="1130" spans="1:12" ht="14.45" customHeight="1" x14ac:dyDescent="0.25">
      <c r="A1130" s="464"/>
      <c r="B1130" s="465"/>
      <c r="C1130" s="466"/>
      <c r="D1130" s="466"/>
      <c r="E1130" s="466"/>
      <c r="F1130" s="466"/>
      <c r="G1130" s="467"/>
      <c r="H1130" s="468" t="str">
        <f t="array" ref="H1130">IF(E1130="","",INDEX(Tableau1[Equipement],MATCH(1,('TABLEAU SUIVI SF6'!E1130=Tableau1[Poste technique])*('TABLEAU SUIVI SF6'!G1130=Tableau1[Colonne1]),0)))</f>
        <v/>
      </c>
      <c r="I1130" s="469" t="str">
        <f>IF(E1130="","",VLOOKUP(E1130,'Extraction IP'!A$2:B$1661,2,0))</f>
        <v/>
      </c>
      <c r="J1130" s="470"/>
      <c r="K1130" s="471"/>
      <c r="L1130" s="472"/>
    </row>
    <row r="1131" spans="1:12" ht="14.45" customHeight="1" x14ac:dyDescent="0.25">
      <c r="A1131" s="464"/>
      <c r="B1131" s="465"/>
      <c r="C1131" s="466"/>
      <c r="D1131" s="466"/>
      <c r="E1131" s="466"/>
      <c r="F1131" s="466"/>
      <c r="G1131" s="467"/>
      <c r="H1131" s="468" t="str">
        <f t="array" ref="H1131">IF(E1131="","",INDEX(Tableau1[Equipement],MATCH(1,('TABLEAU SUIVI SF6'!E1131=Tableau1[Poste technique])*('TABLEAU SUIVI SF6'!G1131=Tableau1[Colonne1]),0)))</f>
        <v/>
      </c>
      <c r="I1131" s="469" t="str">
        <f>IF(E1131="","",VLOOKUP(E1131,'Extraction IP'!A$2:B$1661,2,0))</f>
        <v/>
      </c>
      <c r="J1131" s="470"/>
      <c r="K1131" s="471"/>
      <c r="L1131" s="472"/>
    </row>
    <row r="1132" spans="1:12" ht="14.45" customHeight="1" x14ac:dyDescent="0.25">
      <c r="A1132" s="464"/>
      <c r="B1132" s="465"/>
      <c r="C1132" s="466"/>
      <c r="D1132" s="466"/>
      <c r="E1132" s="466"/>
      <c r="F1132" s="466"/>
      <c r="G1132" s="467"/>
      <c r="H1132" s="468" t="str">
        <f t="array" ref="H1132">IF(E1132="","",INDEX(Tableau1[Equipement],MATCH(1,('TABLEAU SUIVI SF6'!E1132=Tableau1[Poste technique])*('TABLEAU SUIVI SF6'!G1132=Tableau1[Colonne1]),0)))</f>
        <v/>
      </c>
      <c r="I1132" s="469" t="str">
        <f>IF(E1132="","",VLOOKUP(E1132,'Extraction IP'!A$2:B$1661,2,0))</f>
        <v/>
      </c>
      <c r="J1132" s="470"/>
      <c r="K1132" s="471"/>
      <c r="L1132" s="472"/>
    </row>
    <row r="1133" spans="1:12" ht="14.45" customHeight="1" x14ac:dyDescent="0.25">
      <c r="A1133" s="464"/>
      <c r="B1133" s="465"/>
      <c r="C1133" s="466"/>
      <c r="D1133" s="466"/>
      <c r="E1133" s="466"/>
      <c r="F1133" s="466"/>
      <c r="G1133" s="467"/>
      <c r="H1133" s="468" t="str">
        <f t="array" ref="H1133">IF(E1133="","",INDEX(Tableau1[Equipement],MATCH(1,('TABLEAU SUIVI SF6'!E1133=Tableau1[Poste technique])*('TABLEAU SUIVI SF6'!G1133=Tableau1[Colonne1]),0)))</f>
        <v/>
      </c>
      <c r="I1133" s="469" t="str">
        <f>IF(E1133="","",VLOOKUP(E1133,'Extraction IP'!A$2:B$1661,2,0))</f>
        <v/>
      </c>
      <c r="J1133" s="470"/>
      <c r="K1133" s="471"/>
      <c r="L1133" s="472"/>
    </row>
    <row r="1134" spans="1:12" ht="14.45" customHeight="1" x14ac:dyDescent="0.25">
      <c r="A1134" s="464"/>
      <c r="B1134" s="465"/>
      <c r="C1134" s="466"/>
      <c r="D1134" s="466"/>
      <c r="E1134" s="466"/>
      <c r="F1134" s="466"/>
      <c r="G1134" s="467"/>
      <c r="H1134" s="468" t="str">
        <f t="array" ref="H1134">IF(E1134="","",INDEX(Tableau1[Equipement],MATCH(1,('TABLEAU SUIVI SF6'!E1134=Tableau1[Poste technique])*('TABLEAU SUIVI SF6'!G1134=Tableau1[Colonne1]),0)))</f>
        <v/>
      </c>
      <c r="I1134" s="469" t="str">
        <f>IF(E1134="","",VLOOKUP(E1134,'Extraction IP'!A$2:B$1661,2,0))</f>
        <v/>
      </c>
      <c r="J1134" s="470"/>
      <c r="K1134" s="471"/>
      <c r="L1134" s="472"/>
    </row>
    <row r="1135" spans="1:12" ht="14.45" customHeight="1" x14ac:dyDescent="0.25">
      <c r="A1135" s="464"/>
      <c r="B1135" s="465"/>
      <c r="C1135" s="466"/>
      <c r="D1135" s="466"/>
      <c r="E1135" s="466"/>
      <c r="F1135" s="466"/>
      <c r="G1135" s="467"/>
      <c r="H1135" s="468" t="str">
        <f t="array" ref="H1135">IF(E1135="","",INDEX(Tableau1[Equipement],MATCH(1,('TABLEAU SUIVI SF6'!E1135=Tableau1[Poste technique])*('TABLEAU SUIVI SF6'!G1135=Tableau1[Colonne1]),0)))</f>
        <v/>
      </c>
      <c r="I1135" s="469" t="str">
        <f>IF(E1135="","",VLOOKUP(E1135,'Extraction IP'!A$2:B$1661,2,0))</f>
        <v/>
      </c>
      <c r="J1135" s="470"/>
      <c r="K1135" s="471"/>
      <c r="L1135" s="472"/>
    </row>
    <row r="1136" spans="1:12" ht="14.45" customHeight="1" x14ac:dyDescent="0.25">
      <c r="A1136" s="464"/>
      <c r="B1136" s="465"/>
      <c r="C1136" s="466"/>
      <c r="D1136" s="466"/>
      <c r="E1136" s="466"/>
      <c r="F1136" s="466"/>
      <c r="G1136" s="467"/>
      <c r="H1136" s="468" t="str">
        <f t="array" ref="H1136">IF(E1136="","",INDEX(Tableau1[Equipement],MATCH(1,('TABLEAU SUIVI SF6'!E1136=Tableau1[Poste technique])*('TABLEAU SUIVI SF6'!G1136=Tableau1[Colonne1]),0)))</f>
        <v/>
      </c>
      <c r="I1136" s="469" t="str">
        <f>IF(E1136="","",VLOOKUP(E1136,'Extraction IP'!A$2:B$1661,2,0))</f>
        <v/>
      </c>
      <c r="J1136" s="470"/>
      <c r="K1136" s="471"/>
      <c r="L1136" s="472"/>
    </row>
    <row r="1137" spans="1:12" ht="14.45" customHeight="1" x14ac:dyDescent="0.25">
      <c r="A1137" s="464"/>
      <c r="B1137" s="465"/>
      <c r="C1137" s="466"/>
      <c r="D1137" s="466"/>
      <c r="E1137" s="466"/>
      <c r="F1137" s="466"/>
      <c r="G1137" s="467"/>
      <c r="H1137" s="468" t="str">
        <f t="array" ref="H1137">IF(E1137="","",INDEX(Tableau1[Equipement],MATCH(1,('TABLEAU SUIVI SF6'!E1137=Tableau1[Poste technique])*('TABLEAU SUIVI SF6'!G1137=Tableau1[Colonne1]),0)))</f>
        <v/>
      </c>
      <c r="I1137" s="469" t="str">
        <f>IF(E1137="","",VLOOKUP(E1137,'Extraction IP'!A$2:B$1661,2,0))</f>
        <v/>
      </c>
      <c r="J1137" s="470"/>
      <c r="K1137" s="471"/>
      <c r="L1137" s="472"/>
    </row>
    <row r="1138" spans="1:12" ht="14.45" customHeight="1" x14ac:dyDescent="0.25">
      <c r="A1138" s="464"/>
      <c r="B1138" s="465"/>
      <c r="C1138" s="466"/>
      <c r="D1138" s="466"/>
      <c r="E1138" s="466"/>
      <c r="F1138" s="466"/>
      <c r="G1138" s="467"/>
      <c r="H1138" s="468" t="str">
        <f t="array" ref="H1138">IF(E1138="","",INDEX(Tableau1[Equipement],MATCH(1,('TABLEAU SUIVI SF6'!E1138=Tableau1[Poste technique])*('TABLEAU SUIVI SF6'!G1138=Tableau1[Colonne1]),0)))</f>
        <v/>
      </c>
      <c r="I1138" s="469" t="str">
        <f>IF(E1138="","",VLOOKUP(E1138,'Extraction IP'!A$2:B$1661,2,0))</f>
        <v/>
      </c>
      <c r="J1138" s="470"/>
      <c r="K1138" s="471"/>
      <c r="L1138" s="472"/>
    </row>
    <row r="1139" spans="1:12" ht="14.45" customHeight="1" x14ac:dyDescent="0.25">
      <c r="A1139" s="464"/>
      <c r="B1139" s="465"/>
      <c r="C1139" s="466"/>
      <c r="D1139" s="466"/>
      <c r="E1139" s="466"/>
      <c r="F1139" s="466"/>
      <c r="G1139" s="467"/>
      <c r="H1139" s="468" t="str">
        <f t="array" ref="H1139">IF(E1139="","",INDEX(Tableau1[Equipement],MATCH(1,('TABLEAU SUIVI SF6'!E1139=Tableau1[Poste technique])*('TABLEAU SUIVI SF6'!G1139=Tableau1[Colonne1]),0)))</f>
        <v/>
      </c>
      <c r="I1139" s="469" t="str">
        <f>IF(E1139="","",VLOOKUP(E1139,'Extraction IP'!A$2:B$1661,2,0))</f>
        <v/>
      </c>
      <c r="J1139" s="470"/>
      <c r="K1139" s="471"/>
      <c r="L1139" s="472"/>
    </row>
    <row r="1140" spans="1:12" ht="14.45" customHeight="1" x14ac:dyDescent="0.25">
      <c r="A1140" s="464"/>
      <c r="B1140" s="465"/>
      <c r="C1140" s="466"/>
      <c r="D1140" s="466"/>
      <c r="E1140" s="466"/>
      <c r="F1140" s="466"/>
      <c r="G1140" s="467"/>
      <c r="H1140" s="468" t="str">
        <f t="array" ref="H1140">IF(E1140="","",INDEX(Tableau1[Equipement],MATCH(1,('TABLEAU SUIVI SF6'!E1140=Tableau1[Poste technique])*('TABLEAU SUIVI SF6'!G1140=Tableau1[Colonne1]),0)))</f>
        <v/>
      </c>
      <c r="I1140" s="469" t="str">
        <f>IF(E1140="","",VLOOKUP(E1140,'Extraction IP'!A$2:B$1661,2,0))</f>
        <v/>
      </c>
      <c r="J1140" s="470"/>
      <c r="K1140" s="471"/>
      <c r="L1140" s="472"/>
    </row>
    <row r="1141" spans="1:12" ht="14.45" customHeight="1" x14ac:dyDescent="0.25">
      <c r="A1141" s="464"/>
      <c r="B1141" s="465"/>
      <c r="C1141" s="466"/>
      <c r="D1141" s="466"/>
      <c r="E1141" s="466"/>
      <c r="F1141" s="466"/>
      <c r="G1141" s="467"/>
      <c r="H1141" s="468" t="str">
        <f t="array" ref="H1141">IF(E1141="","",INDEX(Tableau1[Equipement],MATCH(1,('TABLEAU SUIVI SF6'!E1141=Tableau1[Poste technique])*('TABLEAU SUIVI SF6'!G1141=Tableau1[Colonne1]),0)))</f>
        <v/>
      </c>
      <c r="I1141" s="469" t="str">
        <f>IF(E1141="","",VLOOKUP(E1141,'Extraction IP'!A$2:B$1661,2,0))</f>
        <v/>
      </c>
      <c r="J1141" s="470"/>
      <c r="K1141" s="471"/>
      <c r="L1141" s="472"/>
    </row>
    <row r="1142" spans="1:12" ht="14.45" customHeight="1" x14ac:dyDescent="0.25">
      <c r="A1142" s="464"/>
      <c r="B1142" s="465"/>
      <c r="C1142" s="466"/>
      <c r="D1142" s="466"/>
      <c r="E1142" s="466"/>
      <c r="F1142" s="466"/>
      <c r="G1142" s="467"/>
      <c r="H1142" s="468" t="str">
        <f t="array" ref="H1142">IF(E1142="","",INDEX(Tableau1[Equipement],MATCH(1,('TABLEAU SUIVI SF6'!E1142=Tableau1[Poste technique])*('TABLEAU SUIVI SF6'!G1142=Tableau1[Colonne1]),0)))</f>
        <v/>
      </c>
      <c r="I1142" s="469" t="str">
        <f>IF(E1142="","",VLOOKUP(E1142,'Extraction IP'!A$2:B$1661,2,0))</f>
        <v/>
      </c>
      <c r="J1142" s="470"/>
      <c r="K1142" s="471"/>
      <c r="L1142" s="472"/>
    </row>
    <row r="1143" spans="1:12" ht="14.45" customHeight="1" x14ac:dyDescent="0.25">
      <c r="A1143" s="464"/>
      <c r="B1143" s="465"/>
      <c r="C1143" s="466"/>
      <c r="D1143" s="466"/>
      <c r="E1143" s="466"/>
      <c r="F1143" s="466"/>
      <c r="G1143" s="467"/>
      <c r="H1143" s="468" t="str">
        <f t="array" ref="H1143">IF(E1143="","",INDEX(Tableau1[Equipement],MATCH(1,('TABLEAU SUIVI SF6'!E1143=Tableau1[Poste technique])*('TABLEAU SUIVI SF6'!G1143=Tableau1[Colonne1]),0)))</f>
        <v/>
      </c>
      <c r="I1143" s="469" t="str">
        <f>IF(E1143="","",VLOOKUP(E1143,'Extraction IP'!A$2:B$1661,2,0))</f>
        <v/>
      </c>
      <c r="J1143" s="470"/>
      <c r="K1143" s="471"/>
      <c r="L1143" s="472"/>
    </row>
    <row r="1144" spans="1:12" ht="14.45" customHeight="1" x14ac:dyDescent="0.25">
      <c r="A1144" s="464"/>
      <c r="B1144" s="465"/>
      <c r="C1144" s="466"/>
      <c r="D1144" s="466"/>
      <c r="E1144" s="466"/>
      <c r="F1144" s="466"/>
      <c r="G1144" s="467"/>
      <c r="H1144" s="468" t="str">
        <f t="array" ref="H1144">IF(E1144="","",INDEX(Tableau1[Equipement],MATCH(1,('TABLEAU SUIVI SF6'!E1144=Tableau1[Poste technique])*('TABLEAU SUIVI SF6'!G1144=Tableau1[Colonne1]),0)))</f>
        <v/>
      </c>
      <c r="I1144" s="469" t="str">
        <f>IF(E1144="","",VLOOKUP(E1144,'Extraction IP'!A$2:B$1661,2,0))</f>
        <v/>
      </c>
      <c r="J1144" s="470"/>
      <c r="K1144" s="471"/>
      <c r="L1144" s="472"/>
    </row>
    <row r="1145" spans="1:12" ht="14.45" customHeight="1" x14ac:dyDescent="0.25">
      <c r="A1145" s="464"/>
      <c r="B1145" s="465"/>
      <c r="C1145" s="466"/>
      <c r="D1145" s="466"/>
      <c r="E1145" s="466"/>
      <c r="F1145" s="466"/>
      <c r="G1145" s="467"/>
      <c r="H1145" s="468" t="str">
        <f t="array" ref="H1145">IF(E1145="","",INDEX(Tableau1[Equipement],MATCH(1,('TABLEAU SUIVI SF6'!E1145=Tableau1[Poste technique])*('TABLEAU SUIVI SF6'!G1145=Tableau1[Colonne1]),0)))</f>
        <v/>
      </c>
      <c r="I1145" s="469" t="str">
        <f>IF(E1145="","",VLOOKUP(E1145,'Extraction IP'!A$2:B$1661,2,0))</f>
        <v/>
      </c>
      <c r="J1145" s="470"/>
      <c r="K1145" s="471"/>
      <c r="L1145" s="472"/>
    </row>
    <row r="1146" spans="1:12" ht="14.45" customHeight="1" x14ac:dyDescent="0.25">
      <c r="A1146" s="464"/>
      <c r="B1146" s="465"/>
      <c r="C1146" s="466"/>
      <c r="D1146" s="466"/>
      <c r="E1146" s="466"/>
      <c r="F1146" s="466"/>
      <c r="G1146" s="467"/>
      <c r="H1146" s="468" t="str">
        <f t="array" ref="H1146">IF(E1146="","",INDEX(Tableau1[Equipement],MATCH(1,('TABLEAU SUIVI SF6'!E1146=Tableau1[Poste technique])*('TABLEAU SUIVI SF6'!G1146=Tableau1[Colonne1]),0)))</f>
        <v/>
      </c>
      <c r="I1146" s="469" t="str">
        <f>IF(E1146="","",VLOOKUP(E1146,'Extraction IP'!A$2:B$1661,2,0))</f>
        <v/>
      </c>
      <c r="J1146" s="470"/>
      <c r="K1146" s="471"/>
      <c r="L1146" s="472"/>
    </row>
    <row r="1147" spans="1:12" ht="14.45" customHeight="1" x14ac:dyDescent="0.25">
      <c r="A1147" s="464"/>
      <c r="B1147" s="465"/>
      <c r="C1147" s="466"/>
      <c r="D1147" s="466"/>
      <c r="E1147" s="466"/>
      <c r="F1147" s="466"/>
      <c r="G1147" s="467"/>
      <c r="H1147" s="468" t="str">
        <f t="array" ref="H1147">IF(E1147="","",INDEX(Tableau1[Equipement],MATCH(1,('TABLEAU SUIVI SF6'!E1147=Tableau1[Poste technique])*('TABLEAU SUIVI SF6'!G1147=Tableau1[Colonne1]),0)))</f>
        <v/>
      </c>
      <c r="I1147" s="469" t="str">
        <f>IF(E1147="","",VLOOKUP(E1147,'Extraction IP'!A$2:B$1661,2,0))</f>
        <v/>
      </c>
      <c r="J1147" s="470"/>
      <c r="K1147" s="471"/>
      <c r="L1147" s="472"/>
    </row>
    <row r="1148" spans="1:12" ht="14.45" customHeight="1" x14ac:dyDescent="0.25">
      <c r="A1148" s="464"/>
      <c r="B1148" s="465"/>
      <c r="C1148" s="466"/>
      <c r="D1148" s="466"/>
      <c r="E1148" s="466"/>
      <c r="F1148" s="466"/>
      <c r="G1148" s="467"/>
      <c r="H1148" s="468" t="str">
        <f t="array" ref="H1148">IF(E1148="","",INDEX(Tableau1[Equipement],MATCH(1,('TABLEAU SUIVI SF6'!E1148=Tableau1[Poste technique])*('TABLEAU SUIVI SF6'!G1148=Tableau1[Colonne1]),0)))</f>
        <v/>
      </c>
      <c r="I1148" s="469" t="str">
        <f>IF(E1148="","",VLOOKUP(E1148,'Extraction IP'!A$2:B$1661,2,0))</f>
        <v/>
      </c>
      <c r="J1148" s="470"/>
      <c r="K1148" s="471"/>
      <c r="L1148" s="472"/>
    </row>
    <row r="1149" spans="1:12" ht="14.45" customHeight="1" x14ac:dyDescent="0.25">
      <c r="A1149" s="464"/>
      <c r="B1149" s="465"/>
      <c r="C1149" s="466"/>
      <c r="D1149" s="466"/>
      <c r="E1149" s="466"/>
      <c r="F1149" s="466"/>
      <c r="G1149" s="467"/>
      <c r="H1149" s="468" t="str">
        <f t="array" ref="H1149">IF(E1149="","",INDEX(Tableau1[Equipement],MATCH(1,('TABLEAU SUIVI SF6'!E1149=Tableau1[Poste technique])*('TABLEAU SUIVI SF6'!G1149=Tableau1[Colonne1]),0)))</f>
        <v/>
      </c>
      <c r="I1149" s="469" t="str">
        <f>IF(E1149="","",VLOOKUP(E1149,'Extraction IP'!A$2:B$1661,2,0))</f>
        <v/>
      </c>
      <c r="J1149" s="470"/>
      <c r="K1149" s="471"/>
      <c r="L1149" s="472"/>
    </row>
    <row r="1150" spans="1:12" ht="14.45" customHeight="1" x14ac:dyDescent="0.25">
      <c r="A1150" s="464"/>
      <c r="B1150" s="465"/>
      <c r="C1150" s="466"/>
      <c r="D1150" s="466"/>
      <c r="E1150" s="466"/>
      <c r="F1150" s="466"/>
      <c r="G1150" s="467"/>
      <c r="H1150" s="468" t="str">
        <f t="array" ref="H1150">IF(E1150="","",INDEX(Tableau1[Equipement],MATCH(1,('TABLEAU SUIVI SF6'!E1150=Tableau1[Poste technique])*('TABLEAU SUIVI SF6'!G1150=Tableau1[Colonne1]),0)))</f>
        <v/>
      </c>
      <c r="I1150" s="469" t="str">
        <f>IF(E1150="","",VLOOKUP(E1150,'Extraction IP'!A$2:B$1661,2,0))</f>
        <v/>
      </c>
      <c r="J1150" s="470"/>
      <c r="K1150" s="471"/>
      <c r="L1150" s="472"/>
    </row>
    <row r="1151" spans="1:12" ht="14.45" customHeight="1" x14ac:dyDescent="0.25">
      <c r="A1151" s="464"/>
      <c r="B1151" s="465"/>
      <c r="C1151" s="466"/>
      <c r="D1151" s="466"/>
      <c r="E1151" s="466"/>
      <c r="F1151" s="466"/>
      <c r="G1151" s="467"/>
      <c r="H1151" s="468" t="str">
        <f t="array" ref="H1151">IF(E1151="","",INDEX(Tableau1[Equipement],MATCH(1,('TABLEAU SUIVI SF6'!E1151=Tableau1[Poste technique])*('TABLEAU SUIVI SF6'!G1151=Tableau1[Colonne1]),0)))</f>
        <v/>
      </c>
      <c r="I1151" s="469" t="str">
        <f>IF(E1151="","",VLOOKUP(E1151,'Extraction IP'!A$2:B$1661,2,0))</f>
        <v/>
      </c>
      <c r="J1151" s="470"/>
      <c r="K1151" s="471"/>
      <c r="L1151" s="472"/>
    </row>
    <row r="1152" spans="1:12" ht="14.45" customHeight="1" x14ac:dyDescent="0.25">
      <c r="A1152" s="464"/>
      <c r="B1152" s="465"/>
      <c r="C1152" s="466"/>
      <c r="D1152" s="466"/>
      <c r="E1152" s="466"/>
      <c r="F1152" s="466"/>
      <c r="G1152" s="467"/>
      <c r="H1152" s="468" t="str">
        <f t="array" ref="H1152">IF(E1152="","",INDEX(Tableau1[Equipement],MATCH(1,('TABLEAU SUIVI SF6'!E1152=Tableau1[Poste technique])*('TABLEAU SUIVI SF6'!G1152=Tableau1[Colonne1]),0)))</f>
        <v/>
      </c>
      <c r="I1152" s="469" t="str">
        <f>IF(E1152="","",VLOOKUP(E1152,'Extraction IP'!A$2:B$1661,2,0))</f>
        <v/>
      </c>
      <c r="J1152" s="470"/>
      <c r="K1152" s="471"/>
      <c r="L1152" s="472"/>
    </row>
    <row r="1153" spans="1:12" ht="14.45" customHeight="1" x14ac:dyDescent="0.25">
      <c r="A1153" s="464"/>
      <c r="B1153" s="465"/>
      <c r="C1153" s="466"/>
      <c r="D1153" s="466"/>
      <c r="E1153" s="466"/>
      <c r="F1153" s="466"/>
      <c r="G1153" s="467"/>
      <c r="H1153" s="468" t="str">
        <f t="array" ref="H1153">IF(E1153="","",INDEX(Tableau1[Equipement],MATCH(1,('TABLEAU SUIVI SF6'!E1153=Tableau1[Poste technique])*('TABLEAU SUIVI SF6'!G1153=Tableau1[Colonne1]),0)))</f>
        <v/>
      </c>
      <c r="I1153" s="469" t="str">
        <f>IF(E1153="","",VLOOKUP(E1153,'Extraction IP'!A$2:B$1661,2,0))</f>
        <v/>
      </c>
      <c r="J1153" s="470"/>
      <c r="K1153" s="471"/>
      <c r="L1153" s="472"/>
    </row>
    <row r="1154" spans="1:12" ht="14.45" customHeight="1" x14ac:dyDescent="0.25">
      <c r="A1154" s="464"/>
      <c r="B1154" s="465"/>
      <c r="C1154" s="466"/>
      <c r="D1154" s="466"/>
      <c r="E1154" s="466"/>
      <c r="F1154" s="466"/>
      <c r="G1154" s="467"/>
      <c r="H1154" s="468" t="str">
        <f t="array" ref="H1154">IF(E1154="","",INDEX(Tableau1[Equipement],MATCH(1,('TABLEAU SUIVI SF6'!E1154=Tableau1[Poste technique])*('TABLEAU SUIVI SF6'!G1154=Tableau1[Colonne1]),0)))</f>
        <v/>
      </c>
      <c r="I1154" s="469" t="str">
        <f>IF(E1154="","",VLOOKUP(E1154,'Extraction IP'!A$2:B$1661,2,0))</f>
        <v/>
      </c>
      <c r="J1154" s="470"/>
      <c r="K1154" s="471"/>
      <c r="L1154" s="472"/>
    </row>
    <row r="1155" spans="1:12" ht="14.45" customHeight="1" x14ac:dyDescent="0.25">
      <c r="A1155" s="464"/>
      <c r="B1155" s="465"/>
      <c r="C1155" s="466"/>
      <c r="D1155" s="466"/>
      <c r="E1155" s="466"/>
      <c r="F1155" s="466"/>
      <c r="G1155" s="467"/>
      <c r="H1155" s="468" t="str">
        <f t="array" ref="H1155">IF(E1155="","",INDEX(Tableau1[Equipement],MATCH(1,('TABLEAU SUIVI SF6'!E1155=Tableau1[Poste technique])*('TABLEAU SUIVI SF6'!G1155=Tableau1[Colonne1]),0)))</f>
        <v/>
      </c>
      <c r="I1155" s="469" t="str">
        <f>IF(E1155="","",VLOOKUP(E1155,'Extraction IP'!A$2:B$1661,2,0))</f>
        <v/>
      </c>
      <c r="J1155" s="470"/>
      <c r="K1155" s="471"/>
      <c r="L1155" s="472"/>
    </row>
    <row r="1156" spans="1:12" ht="14.45" customHeight="1" x14ac:dyDescent="0.25">
      <c r="A1156" s="464"/>
      <c r="B1156" s="465"/>
      <c r="C1156" s="466"/>
      <c r="D1156" s="466"/>
      <c r="E1156" s="466"/>
      <c r="F1156" s="466"/>
      <c r="G1156" s="467"/>
      <c r="H1156" s="468" t="str">
        <f t="array" ref="H1156">IF(E1156="","",INDEX(Tableau1[Equipement],MATCH(1,('TABLEAU SUIVI SF6'!E1156=Tableau1[Poste technique])*('TABLEAU SUIVI SF6'!G1156=Tableau1[Colonne1]),0)))</f>
        <v/>
      </c>
      <c r="I1156" s="469" t="str">
        <f>IF(E1156="","",VLOOKUP(E1156,'Extraction IP'!A$2:B$1661,2,0))</f>
        <v/>
      </c>
      <c r="J1156" s="470"/>
      <c r="K1156" s="471"/>
      <c r="L1156" s="472"/>
    </row>
    <row r="1157" spans="1:12" ht="14.45" customHeight="1" x14ac:dyDescent="0.25">
      <c r="A1157" s="464"/>
      <c r="B1157" s="465"/>
      <c r="C1157" s="466"/>
      <c r="D1157" s="466"/>
      <c r="E1157" s="466"/>
      <c r="F1157" s="466"/>
      <c r="G1157" s="467"/>
      <c r="H1157" s="468" t="str">
        <f t="array" ref="H1157">IF(E1157="","",INDEX(Tableau1[Equipement],MATCH(1,('TABLEAU SUIVI SF6'!E1157=Tableau1[Poste technique])*('TABLEAU SUIVI SF6'!G1157=Tableau1[Colonne1]),0)))</f>
        <v/>
      </c>
      <c r="I1157" s="469" t="str">
        <f>IF(E1157="","",VLOOKUP(E1157,'Extraction IP'!A$2:B$1661,2,0))</f>
        <v/>
      </c>
      <c r="J1157" s="470"/>
      <c r="K1157" s="471"/>
      <c r="L1157" s="472"/>
    </row>
    <row r="1158" spans="1:12" ht="14.45" customHeight="1" x14ac:dyDescent="0.25">
      <c r="A1158" s="464"/>
      <c r="B1158" s="465"/>
      <c r="C1158" s="466"/>
      <c r="D1158" s="466"/>
      <c r="E1158" s="466"/>
      <c r="F1158" s="466"/>
      <c r="G1158" s="467"/>
      <c r="H1158" s="468" t="str">
        <f t="array" ref="H1158">IF(E1158="","",INDEX(Tableau1[Equipement],MATCH(1,('TABLEAU SUIVI SF6'!E1158=Tableau1[Poste technique])*('TABLEAU SUIVI SF6'!G1158=Tableau1[Colonne1]),0)))</f>
        <v/>
      </c>
      <c r="I1158" s="469" t="str">
        <f>IF(E1158="","",VLOOKUP(E1158,'Extraction IP'!A$2:B$1661,2,0))</f>
        <v/>
      </c>
      <c r="J1158" s="470"/>
      <c r="K1158" s="471"/>
      <c r="L1158" s="472"/>
    </row>
    <row r="1159" spans="1:12" ht="14.45" customHeight="1" x14ac:dyDescent="0.25">
      <c r="A1159" s="464"/>
      <c r="B1159" s="465"/>
      <c r="C1159" s="466"/>
      <c r="D1159" s="466"/>
      <c r="E1159" s="466"/>
      <c r="F1159" s="466"/>
      <c r="G1159" s="467"/>
      <c r="H1159" s="468" t="str">
        <f t="array" ref="H1159">IF(E1159="","",INDEX(Tableau1[Equipement],MATCH(1,('TABLEAU SUIVI SF6'!E1159=Tableau1[Poste technique])*('TABLEAU SUIVI SF6'!G1159=Tableau1[Colonne1]),0)))</f>
        <v/>
      </c>
      <c r="I1159" s="469" t="str">
        <f>IF(E1159="","",VLOOKUP(E1159,'Extraction IP'!A$2:B$1661,2,0))</f>
        <v/>
      </c>
      <c r="J1159" s="470"/>
      <c r="K1159" s="471"/>
      <c r="L1159" s="472"/>
    </row>
    <row r="1160" spans="1:12" ht="14.45" customHeight="1" x14ac:dyDescent="0.25">
      <c r="A1160" s="464"/>
      <c r="B1160" s="465"/>
      <c r="C1160" s="466"/>
      <c r="D1160" s="466"/>
      <c r="E1160" s="466"/>
      <c r="F1160" s="466"/>
      <c r="G1160" s="467"/>
      <c r="H1160" s="468" t="str">
        <f t="array" ref="H1160">IF(E1160="","",INDEX(Tableau1[Equipement],MATCH(1,('TABLEAU SUIVI SF6'!E1160=Tableau1[Poste technique])*('TABLEAU SUIVI SF6'!G1160=Tableau1[Colonne1]),0)))</f>
        <v/>
      </c>
      <c r="I1160" s="469" t="str">
        <f>IF(E1160="","",VLOOKUP(E1160,'Extraction IP'!A$2:B$1661,2,0))</f>
        <v/>
      </c>
      <c r="J1160" s="470"/>
      <c r="K1160" s="471"/>
      <c r="L1160" s="472"/>
    </row>
    <row r="1161" spans="1:12" ht="14.45" customHeight="1" x14ac:dyDescent="0.25">
      <c r="A1161" s="464"/>
      <c r="B1161" s="465"/>
      <c r="C1161" s="466"/>
      <c r="D1161" s="466"/>
      <c r="E1161" s="466"/>
      <c r="F1161" s="466"/>
      <c r="G1161" s="467"/>
      <c r="H1161" s="468" t="str">
        <f t="array" ref="H1161">IF(E1161="","",INDEX(Tableau1[Equipement],MATCH(1,('TABLEAU SUIVI SF6'!E1161=Tableau1[Poste technique])*('TABLEAU SUIVI SF6'!G1161=Tableau1[Colonne1]),0)))</f>
        <v/>
      </c>
      <c r="I1161" s="469" t="str">
        <f>IF(E1161="","",VLOOKUP(E1161,'Extraction IP'!A$2:B$1661,2,0))</f>
        <v/>
      </c>
      <c r="J1161" s="470"/>
      <c r="K1161" s="471"/>
      <c r="L1161" s="472"/>
    </row>
    <row r="1162" spans="1:12" ht="14.45" customHeight="1" x14ac:dyDescent="0.25">
      <c r="A1162" s="464"/>
      <c r="B1162" s="465"/>
      <c r="C1162" s="466"/>
      <c r="D1162" s="466"/>
      <c r="E1162" s="466"/>
      <c r="F1162" s="466"/>
      <c r="G1162" s="467"/>
      <c r="H1162" s="468" t="str">
        <f t="array" ref="H1162">IF(E1162="","",INDEX(Tableau1[Equipement],MATCH(1,('TABLEAU SUIVI SF6'!E1162=Tableau1[Poste technique])*('TABLEAU SUIVI SF6'!G1162=Tableau1[Colonne1]),0)))</f>
        <v/>
      </c>
      <c r="I1162" s="469" t="str">
        <f>IF(E1162="","",VLOOKUP(E1162,'Extraction IP'!A$2:B$1661,2,0))</f>
        <v/>
      </c>
      <c r="J1162" s="470"/>
      <c r="K1162" s="471"/>
      <c r="L1162" s="472"/>
    </row>
    <row r="1163" spans="1:12" ht="14.45" customHeight="1" x14ac:dyDescent="0.25">
      <c r="A1163" s="464"/>
      <c r="B1163" s="465"/>
      <c r="C1163" s="466"/>
      <c r="D1163" s="466"/>
      <c r="E1163" s="466"/>
      <c r="F1163" s="466"/>
      <c r="G1163" s="467"/>
      <c r="H1163" s="468" t="str">
        <f t="array" ref="H1163">IF(E1163="","",INDEX(Tableau1[Equipement],MATCH(1,('TABLEAU SUIVI SF6'!E1163=Tableau1[Poste technique])*('TABLEAU SUIVI SF6'!G1163=Tableau1[Colonne1]),0)))</f>
        <v/>
      </c>
      <c r="I1163" s="469" t="str">
        <f>IF(E1163="","",VLOOKUP(E1163,'Extraction IP'!A$2:B$1661,2,0))</f>
        <v/>
      </c>
      <c r="J1163" s="470"/>
      <c r="K1163" s="471"/>
      <c r="L1163" s="472"/>
    </row>
    <row r="1164" spans="1:12" ht="14.45" customHeight="1" x14ac:dyDescent="0.25">
      <c r="A1164" s="464"/>
      <c r="B1164" s="465"/>
      <c r="C1164" s="466"/>
      <c r="D1164" s="466"/>
      <c r="E1164" s="466"/>
      <c r="F1164" s="466"/>
      <c r="G1164" s="467"/>
      <c r="H1164" s="468" t="str">
        <f t="array" ref="H1164">IF(E1164="","",INDEX(Tableau1[Equipement],MATCH(1,('TABLEAU SUIVI SF6'!E1164=Tableau1[Poste technique])*('TABLEAU SUIVI SF6'!G1164=Tableau1[Colonne1]),0)))</f>
        <v/>
      </c>
      <c r="I1164" s="469" t="str">
        <f>IF(E1164="","",VLOOKUP(E1164,'Extraction IP'!A$2:B$1661,2,0))</f>
        <v/>
      </c>
      <c r="J1164" s="470"/>
      <c r="K1164" s="471"/>
      <c r="L1164" s="472"/>
    </row>
    <row r="1165" spans="1:12" ht="14.45" customHeight="1" x14ac:dyDescent="0.25">
      <c r="A1165" s="464"/>
      <c r="B1165" s="465"/>
      <c r="C1165" s="466"/>
      <c r="D1165" s="466"/>
      <c r="E1165" s="466"/>
      <c r="F1165" s="466"/>
      <c r="G1165" s="467"/>
      <c r="H1165" s="468" t="str">
        <f t="array" ref="H1165">IF(E1165="","",INDEX(Tableau1[Equipement],MATCH(1,('TABLEAU SUIVI SF6'!E1165=Tableau1[Poste technique])*('TABLEAU SUIVI SF6'!G1165=Tableau1[Colonne1]),0)))</f>
        <v/>
      </c>
      <c r="I1165" s="469" t="str">
        <f>IF(E1165="","",VLOOKUP(E1165,'Extraction IP'!A$2:B$1661,2,0))</f>
        <v/>
      </c>
      <c r="J1165" s="470"/>
      <c r="K1165" s="471"/>
      <c r="L1165" s="472"/>
    </row>
    <row r="1166" spans="1:12" ht="14.45" customHeight="1" x14ac:dyDescent="0.25">
      <c r="A1166" s="464"/>
      <c r="B1166" s="465"/>
      <c r="C1166" s="466"/>
      <c r="D1166" s="466"/>
      <c r="E1166" s="466"/>
      <c r="F1166" s="466"/>
      <c r="G1166" s="467"/>
      <c r="H1166" s="468" t="str">
        <f t="array" ref="H1166">IF(E1166="","",INDEX(Tableau1[Equipement],MATCH(1,('TABLEAU SUIVI SF6'!E1166=Tableau1[Poste technique])*('TABLEAU SUIVI SF6'!G1166=Tableau1[Colonne1]),0)))</f>
        <v/>
      </c>
      <c r="I1166" s="469" t="str">
        <f>IF(E1166="","",VLOOKUP(E1166,'Extraction IP'!A$2:B$1661,2,0))</f>
        <v/>
      </c>
      <c r="J1166" s="470"/>
      <c r="K1166" s="471"/>
      <c r="L1166" s="472"/>
    </row>
    <row r="1167" spans="1:12" ht="14.45" customHeight="1" x14ac:dyDescent="0.25">
      <c r="A1167" s="464"/>
      <c r="B1167" s="465"/>
      <c r="C1167" s="466"/>
      <c r="D1167" s="466"/>
      <c r="E1167" s="466"/>
      <c r="F1167" s="466"/>
      <c r="G1167" s="467"/>
      <c r="H1167" s="468" t="str">
        <f t="array" ref="H1167">IF(E1167="","",INDEX(Tableau1[Equipement],MATCH(1,('TABLEAU SUIVI SF6'!E1167=Tableau1[Poste technique])*('TABLEAU SUIVI SF6'!G1167=Tableau1[Colonne1]),0)))</f>
        <v/>
      </c>
      <c r="I1167" s="469" t="str">
        <f>IF(E1167="","",VLOOKUP(E1167,'Extraction IP'!A$2:B$1661,2,0))</f>
        <v/>
      </c>
      <c r="J1167" s="470"/>
      <c r="K1167" s="471"/>
      <c r="L1167" s="472"/>
    </row>
    <row r="1168" spans="1:12" ht="14.45" customHeight="1" x14ac:dyDescent="0.25">
      <c r="A1168" s="464"/>
      <c r="B1168" s="465"/>
      <c r="C1168" s="466"/>
      <c r="D1168" s="466"/>
      <c r="E1168" s="466"/>
      <c r="F1168" s="466"/>
      <c r="G1168" s="467"/>
      <c r="H1168" s="468" t="str">
        <f t="array" ref="H1168">IF(E1168="","",INDEX(Tableau1[Equipement],MATCH(1,('TABLEAU SUIVI SF6'!E1168=Tableau1[Poste technique])*('TABLEAU SUIVI SF6'!G1168=Tableau1[Colonne1]),0)))</f>
        <v/>
      </c>
      <c r="I1168" s="469" t="str">
        <f>IF(E1168="","",VLOOKUP(E1168,'Extraction IP'!A$2:B$1661,2,0))</f>
        <v/>
      </c>
      <c r="J1168" s="470"/>
      <c r="K1168" s="471"/>
      <c r="L1168" s="472"/>
    </row>
    <row r="1169" spans="1:12" ht="14.45" customHeight="1" x14ac:dyDescent="0.25">
      <c r="A1169" s="464"/>
      <c r="B1169" s="465"/>
      <c r="C1169" s="466"/>
      <c r="D1169" s="466"/>
      <c r="E1169" s="466"/>
      <c r="F1169" s="466"/>
      <c r="G1169" s="467"/>
      <c r="H1169" s="468" t="str">
        <f t="array" ref="H1169">IF(E1169="","",INDEX(Tableau1[Equipement],MATCH(1,('TABLEAU SUIVI SF6'!E1169=Tableau1[Poste technique])*('TABLEAU SUIVI SF6'!G1169=Tableau1[Colonne1]),0)))</f>
        <v/>
      </c>
      <c r="I1169" s="469" t="str">
        <f>IF(E1169="","",VLOOKUP(E1169,'Extraction IP'!A$2:B$1661,2,0))</f>
        <v/>
      </c>
      <c r="J1169" s="470"/>
      <c r="K1169" s="471"/>
      <c r="L1169" s="472"/>
    </row>
    <row r="1170" spans="1:12" ht="14.45" customHeight="1" x14ac:dyDescent="0.25">
      <c r="A1170" s="464"/>
      <c r="B1170" s="465"/>
      <c r="C1170" s="466"/>
      <c r="D1170" s="466"/>
      <c r="E1170" s="466"/>
      <c r="F1170" s="466"/>
      <c r="G1170" s="467"/>
      <c r="H1170" s="468" t="str">
        <f t="array" ref="H1170">IF(E1170="","",INDEX(Tableau1[Equipement],MATCH(1,('TABLEAU SUIVI SF6'!E1170=Tableau1[Poste technique])*('TABLEAU SUIVI SF6'!G1170=Tableau1[Colonne1]),0)))</f>
        <v/>
      </c>
      <c r="I1170" s="469" t="str">
        <f>IF(E1170="","",VLOOKUP(E1170,'Extraction IP'!A$2:B$1661,2,0))</f>
        <v/>
      </c>
      <c r="J1170" s="470"/>
      <c r="K1170" s="471"/>
      <c r="L1170" s="472"/>
    </row>
    <row r="1171" spans="1:12" ht="14.45" customHeight="1" x14ac:dyDescent="0.25">
      <c r="A1171" s="464"/>
      <c r="B1171" s="465"/>
      <c r="C1171" s="466"/>
      <c r="D1171" s="466"/>
      <c r="E1171" s="466"/>
      <c r="F1171" s="466"/>
      <c r="G1171" s="467"/>
      <c r="H1171" s="468" t="str">
        <f t="array" ref="H1171">IF(E1171="","",INDEX(Tableau1[Equipement],MATCH(1,('TABLEAU SUIVI SF6'!E1171=Tableau1[Poste technique])*('TABLEAU SUIVI SF6'!G1171=Tableau1[Colonne1]),0)))</f>
        <v/>
      </c>
      <c r="I1171" s="469" t="str">
        <f>IF(E1171="","",VLOOKUP(E1171,'Extraction IP'!A$2:B$1661,2,0))</f>
        <v/>
      </c>
      <c r="J1171" s="470"/>
      <c r="K1171" s="471"/>
      <c r="L1171" s="472"/>
    </row>
    <row r="1172" spans="1:12" ht="14.45" customHeight="1" x14ac:dyDescent="0.25">
      <c r="A1172" s="464"/>
      <c r="B1172" s="465"/>
      <c r="C1172" s="466"/>
      <c r="D1172" s="466"/>
      <c r="E1172" s="466"/>
      <c r="F1172" s="466"/>
      <c r="G1172" s="467"/>
      <c r="H1172" s="468" t="str">
        <f t="array" ref="H1172">IF(E1172="","",INDEX(Tableau1[Equipement],MATCH(1,('TABLEAU SUIVI SF6'!E1172=Tableau1[Poste technique])*('TABLEAU SUIVI SF6'!G1172=Tableau1[Colonne1]),0)))</f>
        <v/>
      </c>
      <c r="I1172" s="469" t="str">
        <f>IF(E1172="","",VLOOKUP(E1172,'Extraction IP'!A$2:B$1661,2,0))</f>
        <v/>
      </c>
      <c r="J1172" s="470"/>
      <c r="K1172" s="471"/>
      <c r="L1172" s="472"/>
    </row>
    <row r="1173" spans="1:12" ht="14.45" customHeight="1" x14ac:dyDescent="0.25">
      <c r="A1173" s="464"/>
      <c r="B1173" s="465"/>
      <c r="C1173" s="466"/>
      <c r="D1173" s="466"/>
      <c r="E1173" s="466"/>
      <c r="F1173" s="466"/>
      <c r="G1173" s="467"/>
      <c r="H1173" s="468" t="str">
        <f t="array" ref="H1173">IF(E1173="","",INDEX(Tableau1[Equipement],MATCH(1,('TABLEAU SUIVI SF6'!E1173=Tableau1[Poste technique])*('TABLEAU SUIVI SF6'!G1173=Tableau1[Colonne1]),0)))</f>
        <v/>
      </c>
      <c r="I1173" s="469" t="str">
        <f>IF(E1173="","",VLOOKUP(E1173,'Extraction IP'!A$2:B$1661,2,0))</f>
        <v/>
      </c>
      <c r="J1173" s="470"/>
      <c r="K1173" s="471"/>
      <c r="L1173" s="472"/>
    </row>
    <row r="1174" spans="1:12" ht="14.45" customHeight="1" x14ac:dyDescent="0.25">
      <c r="A1174" s="464"/>
      <c r="B1174" s="465"/>
      <c r="C1174" s="466"/>
      <c r="D1174" s="466"/>
      <c r="E1174" s="466"/>
      <c r="F1174" s="466"/>
      <c r="G1174" s="467"/>
      <c r="H1174" s="468" t="str">
        <f t="array" ref="H1174">IF(E1174="","",INDEX(Tableau1[Equipement],MATCH(1,('TABLEAU SUIVI SF6'!E1174=Tableau1[Poste technique])*('TABLEAU SUIVI SF6'!G1174=Tableau1[Colonne1]),0)))</f>
        <v/>
      </c>
      <c r="I1174" s="469" t="str">
        <f>IF(E1174="","",VLOOKUP(E1174,'Extraction IP'!A$2:B$1661,2,0))</f>
        <v/>
      </c>
      <c r="J1174" s="470"/>
      <c r="K1174" s="471"/>
      <c r="L1174" s="472"/>
    </row>
    <row r="1175" spans="1:12" ht="14.45" customHeight="1" x14ac:dyDescent="0.25">
      <c r="A1175" s="464"/>
      <c r="B1175" s="465"/>
      <c r="C1175" s="466"/>
      <c r="D1175" s="466"/>
      <c r="E1175" s="466"/>
      <c r="F1175" s="466"/>
      <c r="G1175" s="467"/>
      <c r="H1175" s="468" t="str">
        <f t="array" ref="H1175">IF(E1175="","",INDEX(Tableau1[Equipement],MATCH(1,('TABLEAU SUIVI SF6'!E1175=Tableau1[Poste technique])*('TABLEAU SUIVI SF6'!G1175=Tableau1[Colonne1]),0)))</f>
        <v/>
      </c>
      <c r="I1175" s="469" t="str">
        <f>IF(E1175="","",VLOOKUP(E1175,'Extraction IP'!A$2:B$1661,2,0))</f>
        <v/>
      </c>
      <c r="J1175" s="470"/>
      <c r="K1175" s="471"/>
      <c r="L1175" s="472"/>
    </row>
    <row r="1176" spans="1:12" ht="14.45" customHeight="1" x14ac:dyDescent="0.25">
      <c r="A1176" s="464"/>
      <c r="B1176" s="465"/>
      <c r="C1176" s="466"/>
      <c r="D1176" s="466"/>
      <c r="E1176" s="466"/>
      <c r="F1176" s="466"/>
      <c r="G1176" s="467"/>
      <c r="H1176" s="468" t="str">
        <f t="array" ref="H1176">IF(E1176="","",INDEX(Tableau1[Equipement],MATCH(1,('TABLEAU SUIVI SF6'!E1176=Tableau1[Poste technique])*('TABLEAU SUIVI SF6'!G1176=Tableau1[Colonne1]),0)))</f>
        <v/>
      </c>
      <c r="I1176" s="469" t="str">
        <f>IF(E1176="","",VLOOKUP(E1176,'Extraction IP'!A$2:B$1661,2,0))</f>
        <v/>
      </c>
      <c r="J1176" s="470"/>
      <c r="K1176" s="471"/>
      <c r="L1176" s="472"/>
    </row>
    <row r="1177" spans="1:12" ht="14.45" customHeight="1" x14ac:dyDescent="0.25">
      <c r="A1177" s="464"/>
      <c r="B1177" s="465"/>
      <c r="C1177" s="466"/>
      <c r="D1177" s="466"/>
      <c r="E1177" s="466"/>
      <c r="F1177" s="466"/>
      <c r="G1177" s="467"/>
      <c r="H1177" s="468" t="str">
        <f t="array" ref="H1177">IF(E1177="","",INDEX(Tableau1[Equipement],MATCH(1,('TABLEAU SUIVI SF6'!E1177=Tableau1[Poste technique])*('TABLEAU SUIVI SF6'!G1177=Tableau1[Colonne1]),0)))</f>
        <v/>
      </c>
      <c r="I1177" s="469" t="str">
        <f>IF(E1177="","",VLOOKUP(E1177,'Extraction IP'!A$2:B$1661,2,0))</f>
        <v/>
      </c>
      <c r="J1177" s="470"/>
      <c r="K1177" s="471"/>
      <c r="L1177" s="472"/>
    </row>
    <row r="1178" spans="1:12" ht="14.45" customHeight="1" x14ac:dyDescent="0.25">
      <c r="A1178" s="464"/>
      <c r="B1178" s="465"/>
      <c r="C1178" s="466"/>
      <c r="D1178" s="466"/>
      <c r="E1178" s="466"/>
      <c r="F1178" s="466"/>
      <c r="G1178" s="467"/>
      <c r="H1178" s="468" t="str">
        <f t="array" ref="H1178">IF(E1178="","",INDEX(Tableau1[Equipement],MATCH(1,('TABLEAU SUIVI SF6'!E1178=Tableau1[Poste technique])*('TABLEAU SUIVI SF6'!G1178=Tableau1[Colonne1]),0)))</f>
        <v/>
      </c>
      <c r="I1178" s="469" t="str">
        <f>IF(E1178="","",VLOOKUP(E1178,'Extraction IP'!A$2:B$1661,2,0))</f>
        <v/>
      </c>
      <c r="J1178" s="470"/>
      <c r="K1178" s="471"/>
      <c r="L1178" s="472"/>
    </row>
    <row r="1179" spans="1:12" ht="14.45" customHeight="1" x14ac:dyDescent="0.25">
      <c r="A1179" s="464"/>
      <c r="B1179" s="465"/>
      <c r="C1179" s="466"/>
      <c r="D1179" s="466"/>
      <c r="E1179" s="466"/>
      <c r="F1179" s="466"/>
      <c r="G1179" s="467"/>
      <c r="H1179" s="468" t="str">
        <f t="array" ref="H1179">IF(E1179="","",INDEX(Tableau1[Equipement],MATCH(1,('TABLEAU SUIVI SF6'!E1179=Tableau1[Poste technique])*('TABLEAU SUIVI SF6'!G1179=Tableau1[Colonne1]),0)))</f>
        <v/>
      </c>
      <c r="I1179" s="469" t="str">
        <f>IF(E1179="","",VLOOKUP(E1179,'Extraction IP'!A$2:B$1661,2,0))</f>
        <v/>
      </c>
      <c r="J1179" s="470"/>
      <c r="K1179" s="471"/>
      <c r="L1179" s="472"/>
    </row>
    <row r="1180" spans="1:12" ht="14.45" customHeight="1" x14ac:dyDescent="0.25">
      <c r="A1180" s="464"/>
      <c r="B1180" s="465"/>
      <c r="C1180" s="466"/>
      <c r="D1180" s="466"/>
      <c r="E1180" s="466"/>
      <c r="F1180" s="466"/>
      <c r="G1180" s="467"/>
      <c r="H1180" s="468" t="str">
        <f t="array" ref="H1180">IF(E1180="","",INDEX(Tableau1[Equipement],MATCH(1,('TABLEAU SUIVI SF6'!E1180=Tableau1[Poste technique])*('TABLEAU SUIVI SF6'!G1180=Tableau1[Colonne1]),0)))</f>
        <v/>
      </c>
      <c r="I1180" s="469" t="str">
        <f>IF(E1180="","",VLOOKUP(E1180,'Extraction IP'!A$2:B$1661,2,0))</f>
        <v/>
      </c>
      <c r="J1180" s="470"/>
      <c r="K1180" s="471"/>
      <c r="L1180" s="472"/>
    </row>
    <row r="1181" spans="1:12" ht="14.45" customHeight="1" x14ac:dyDescent="0.25">
      <c r="A1181" s="464"/>
      <c r="B1181" s="465"/>
      <c r="C1181" s="466"/>
      <c r="D1181" s="466"/>
      <c r="E1181" s="466"/>
      <c r="F1181" s="466"/>
      <c r="G1181" s="467"/>
      <c r="H1181" s="468" t="str">
        <f t="array" ref="H1181">IF(E1181="","",INDEX(Tableau1[Equipement],MATCH(1,('TABLEAU SUIVI SF6'!E1181=Tableau1[Poste technique])*('TABLEAU SUIVI SF6'!G1181=Tableau1[Colonne1]),0)))</f>
        <v/>
      </c>
      <c r="I1181" s="469" t="str">
        <f>IF(E1181="","",VLOOKUP(E1181,'Extraction IP'!A$2:B$1661,2,0))</f>
        <v/>
      </c>
      <c r="J1181" s="470"/>
      <c r="K1181" s="471"/>
      <c r="L1181" s="472"/>
    </row>
    <row r="1182" spans="1:12" ht="14.45" customHeight="1" x14ac:dyDescent="0.25">
      <c r="A1182" s="464"/>
      <c r="B1182" s="465"/>
      <c r="C1182" s="466"/>
      <c r="D1182" s="466"/>
      <c r="E1182" s="466"/>
      <c r="F1182" s="466"/>
      <c r="G1182" s="467"/>
      <c r="H1182" s="468" t="str">
        <f t="array" ref="H1182">IF(E1182="","",INDEX(Tableau1[Equipement],MATCH(1,('TABLEAU SUIVI SF6'!E1182=Tableau1[Poste technique])*('TABLEAU SUIVI SF6'!G1182=Tableau1[Colonne1]),0)))</f>
        <v/>
      </c>
      <c r="I1182" s="469" t="str">
        <f>IF(E1182="","",VLOOKUP(E1182,'Extraction IP'!A$2:B$1661,2,0))</f>
        <v/>
      </c>
      <c r="J1182" s="470"/>
      <c r="K1182" s="471"/>
      <c r="L1182" s="472"/>
    </row>
    <row r="1183" spans="1:12" ht="14.45" customHeight="1" x14ac:dyDescent="0.25">
      <c r="A1183" s="464"/>
      <c r="B1183" s="465"/>
      <c r="C1183" s="466"/>
      <c r="D1183" s="466"/>
      <c r="E1183" s="466"/>
      <c r="F1183" s="466"/>
      <c r="G1183" s="467"/>
      <c r="H1183" s="468" t="str">
        <f t="array" ref="H1183">IF(E1183="","",INDEX(Tableau1[Equipement],MATCH(1,('TABLEAU SUIVI SF6'!E1183=Tableau1[Poste technique])*('TABLEAU SUIVI SF6'!G1183=Tableau1[Colonne1]),0)))</f>
        <v/>
      </c>
      <c r="I1183" s="469" t="str">
        <f>IF(E1183="","",VLOOKUP(E1183,'Extraction IP'!A$2:B$1661,2,0))</f>
        <v/>
      </c>
      <c r="J1183" s="470"/>
      <c r="K1183" s="471"/>
      <c r="L1183" s="472"/>
    </row>
    <row r="1184" spans="1:12" ht="14.45" customHeight="1" x14ac:dyDescent="0.25">
      <c r="A1184" s="464"/>
      <c r="B1184" s="465"/>
      <c r="C1184" s="466"/>
      <c r="D1184" s="466"/>
      <c r="E1184" s="466"/>
      <c r="F1184" s="466"/>
      <c r="G1184" s="467"/>
      <c r="H1184" s="468" t="str">
        <f t="array" ref="H1184">IF(E1184="","",INDEX(Tableau1[Equipement],MATCH(1,('TABLEAU SUIVI SF6'!E1184=Tableau1[Poste technique])*('TABLEAU SUIVI SF6'!G1184=Tableau1[Colonne1]),0)))</f>
        <v/>
      </c>
      <c r="I1184" s="469" t="str">
        <f>IF(E1184="","",VLOOKUP(E1184,'Extraction IP'!A$2:B$1661,2,0))</f>
        <v/>
      </c>
      <c r="J1184" s="470"/>
      <c r="K1184" s="471"/>
      <c r="L1184" s="472"/>
    </row>
    <row r="1185" spans="1:12" ht="14.45" customHeight="1" x14ac:dyDescent="0.25">
      <c r="A1185" s="464"/>
      <c r="B1185" s="465"/>
      <c r="C1185" s="466"/>
      <c r="D1185" s="466"/>
      <c r="E1185" s="466"/>
      <c r="F1185" s="466"/>
      <c r="G1185" s="467"/>
      <c r="H1185" s="468" t="str">
        <f t="array" ref="H1185">IF(E1185="","",INDEX(Tableau1[Equipement],MATCH(1,('TABLEAU SUIVI SF6'!E1185=Tableau1[Poste technique])*('TABLEAU SUIVI SF6'!G1185=Tableau1[Colonne1]),0)))</f>
        <v/>
      </c>
      <c r="I1185" s="469" t="str">
        <f>IF(E1185="","",VLOOKUP(E1185,'Extraction IP'!A$2:B$1661,2,0))</f>
        <v/>
      </c>
      <c r="J1185" s="470"/>
      <c r="K1185" s="471"/>
      <c r="L1185" s="472"/>
    </row>
    <row r="1186" spans="1:12" ht="14.45" customHeight="1" x14ac:dyDescent="0.25">
      <c r="A1186" s="464"/>
      <c r="B1186" s="465"/>
      <c r="C1186" s="466"/>
      <c r="D1186" s="466"/>
      <c r="E1186" s="466"/>
      <c r="F1186" s="466"/>
      <c r="G1186" s="467"/>
      <c r="H1186" s="468" t="str">
        <f t="array" ref="H1186">IF(E1186="","",INDEX(Tableau1[Equipement],MATCH(1,('TABLEAU SUIVI SF6'!E1186=Tableau1[Poste technique])*('TABLEAU SUIVI SF6'!G1186=Tableau1[Colonne1]),0)))</f>
        <v/>
      </c>
      <c r="I1186" s="469" t="str">
        <f>IF(E1186="","",VLOOKUP(E1186,'Extraction IP'!A$2:B$1661,2,0))</f>
        <v/>
      </c>
      <c r="J1186" s="470"/>
      <c r="K1186" s="471"/>
      <c r="L1186" s="472"/>
    </row>
    <row r="1187" spans="1:12" ht="14.45" customHeight="1" x14ac:dyDescent="0.25">
      <c r="A1187" s="464"/>
      <c r="B1187" s="465"/>
      <c r="C1187" s="466"/>
      <c r="D1187" s="466"/>
      <c r="E1187" s="466"/>
      <c r="F1187" s="466"/>
      <c r="G1187" s="467"/>
      <c r="H1187" s="468" t="str">
        <f t="array" ref="H1187">IF(E1187="","",INDEX(Tableau1[Equipement],MATCH(1,('TABLEAU SUIVI SF6'!E1187=Tableau1[Poste technique])*('TABLEAU SUIVI SF6'!G1187=Tableau1[Colonne1]),0)))</f>
        <v/>
      </c>
      <c r="I1187" s="469" t="str">
        <f>IF(E1187="","",VLOOKUP(E1187,'Extraction IP'!A$2:B$1661,2,0))</f>
        <v/>
      </c>
      <c r="J1187" s="470"/>
      <c r="K1187" s="471"/>
      <c r="L1187" s="472"/>
    </row>
    <row r="1188" spans="1:12" ht="14.45" customHeight="1" x14ac:dyDescent="0.25">
      <c r="A1188" s="464"/>
      <c r="B1188" s="465"/>
      <c r="C1188" s="466"/>
      <c r="D1188" s="466"/>
      <c r="E1188" s="466"/>
      <c r="F1188" s="466"/>
      <c r="G1188" s="467"/>
      <c r="H1188" s="468" t="str">
        <f t="array" ref="H1188">IF(E1188="","",INDEX(Tableau1[Equipement],MATCH(1,('TABLEAU SUIVI SF6'!E1188=Tableau1[Poste technique])*('TABLEAU SUIVI SF6'!G1188=Tableau1[Colonne1]),0)))</f>
        <v/>
      </c>
      <c r="I1188" s="469" t="str">
        <f>IF(E1188="","",VLOOKUP(E1188,'Extraction IP'!A$2:B$1661,2,0))</f>
        <v/>
      </c>
      <c r="J1188" s="470"/>
      <c r="K1188" s="471"/>
      <c r="L1188" s="472"/>
    </row>
    <row r="1189" spans="1:12" ht="14.45" customHeight="1" x14ac:dyDescent="0.25">
      <c r="A1189" s="464"/>
      <c r="B1189" s="465"/>
      <c r="C1189" s="466"/>
      <c r="D1189" s="466"/>
      <c r="E1189" s="466"/>
      <c r="F1189" s="466"/>
      <c r="G1189" s="467"/>
      <c r="H1189" s="468" t="str">
        <f t="array" ref="H1189">IF(E1189="","",INDEX(Tableau1[Equipement],MATCH(1,('TABLEAU SUIVI SF6'!E1189=Tableau1[Poste technique])*('TABLEAU SUIVI SF6'!G1189=Tableau1[Colonne1]),0)))</f>
        <v/>
      </c>
      <c r="I1189" s="469" t="str">
        <f>IF(E1189="","",VLOOKUP(E1189,'Extraction IP'!A$2:B$1661,2,0))</f>
        <v/>
      </c>
      <c r="J1189" s="470"/>
      <c r="K1189" s="471"/>
      <c r="L1189" s="472"/>
    </row>
    <row r="1190" spans="1:12" ht="14.45" customHeight="1" x14ac:dyDescent="0.25">
      <c r="A1190" s="464"/>
      <c r="B1190" s="465"/>
      <c r="C1190" s="466"/>
      <c r="D1190" s="466"/>
      <c r="E1190" s="466"/>
      <c r="F1190" s="466"/>
      <c r="G1190" s="467"/>
      <c r="H1190" s="468" t="str">
        <f t="array" ref="H1190">IF(E1190="","",INDEX(Tableau1[Equipement],MATCH(1,('TABLEAU SUIVI SF6'!E1190=Tableau1[Poste technique])*('TABLEAU SUIVI SF6'!G1190=Tableau1[Colonne1]),0)))</f>
        <v/>
      </c>
      <c r="I1190" s="469" t="str">
        <f>IF(E1190="","",VLOOKUP(E1190,'Extraction IP'!A$2:B$1661,2,0))</f>
        <v/>
      </c>
      <c r="J1190" s="470"/>
      <c r="K1190" s="471"/>
      <c r="L1190" s="472"/>
    </row>
    <row r="1191" spans="1:12" ht="14.45" customHeight="1" x14ac:dyDescent="0.25">
      <c r="A1191" s="464"/>
      <c r="B1191" s="465"/>
      <c r="C1191" s="466"/>
      <c r="D1191" s="466"/>
      <c r="E1191" s="466"/>
      <c r="F1191" s="466"/>
      <c r="G1191" s="467"/>
      <c r="H1191" s="468" t="str">
        <f t="array" ref="H1191">IF(E1191="","",INDEX(Tableau1[Equipement],MATCH(1,('TABLEAU SUIVI SF6'!E1191=Tableau1[Poste technique])*('TABLEAU SUIVI SF6'!G1191=Tableau1[Colonne1]),0)))</f>
        <v/>
      </c>
      <c r="I1191" s="469" t="str">
        <f>IF(E1191="","",VLOOKUP(E1191,'Extraction IP'!A$2:B$1661,2,0))</f>
        <v/>
      </c>
      <c r="J1191" s="470"/>
      <c r="K1191" s="471"/>
      <c r="L1191" s="472"/>
    </row>
    <row r="1192" spans="1:12" ht="14.45" customHeight="1" x14ac:dyDescent="0.25">
      <c r="A1192" s="464"/>
      <c r="B1192" s="465"/>
      <c r="C1192" s="466"/>
      <c r="D1192" s="466"/>
      <c r="E1192" s="466"/>
      <c r="F1192" s="466"/>
      <c r="G1192" s="467"/>
      <c r="H1192" s="468" t="str">
        <f t="array" ref="H1192">IF(E1192="","",INDEX(Tableau1[Equipement],MATCH(1,('TABLEAU SUIVI SF6'!E1192=Tableau1[Poste technique])*('TABLEAU SUIVI SF6'!G1192=Tableau1[Colonne1]),0)))</f>
        <v/>
      </c>
      <c r="I1192" s="469" t="str">
        <f>IF(E1192="","",VLOOKUP(E1192,'Extraction IP'!A$2:B$1661,2,0))</f>
        <v/>
      </c>
      <c r="J1192" s="470"/>
      <c r="K1192" s="471"/>
      <c r="L1192" s="472"/>
    </row>
    <row r="1193" spans="1:12" ht="14.45" customHeight="1" x14ac:dyDescent="0.25">
      <c r="A1193" s="464"/>
      <c r="B1193" s="465"/>
      <c r="C1193" s="466"/>
      <c r="D1193" s="466"/>
      <c r="E1193" s="466"/>
      <c r="F1193" s="466"/>
      <c r="G1193" s="467"/>
      <c r="H1193" s="468" t="str">
        <f t="array" ref="H1193">IF(E1193="","",INDEX(Tableau1[Equipement],MATCH(1,('TABLEAU SUIVI SF6'!E1193=Tableau1[Poste technique])*('TABLEAU SUIVI SF6'!G1193=Tableau1[Colonne1]),0)))</f>
        <v/>
      </c>
      <c r="I1193" s="469" t="str">
        <f>IF(E1193="","",VLOOKUP(E1193,'Extraction IP'!A$2:B$1661,2,0))</f>
        <v/>
      </c>
      <c r="J1193" s="470"/>
      <c r="K1193" s="471"/>
      <c r="L1193" s="472"/>
    </row>
    <row r="1194" spans="1:12" ht="14.45" customHeight="1" x14ac:dyDescent="0.25">
      <c r="A1194" s="464"/>
      <c r="B1194" s="465"/>
      <c r="C1194" s="466"/>
      <c r="D1194" s="466"/>
      <c r="E1194" s="466"/>
      <c r="F1194" s="466"/>
      <c r="G1194" s="467"/>
      <c r="H1194" s="468" t="str">
        <f t="array" ref="H1194">IF(E1194="","",INDEX(Tableau1[Equipement],MATCH(1,('TABLEAU SUIVI SF6'!E1194=Tableau1[Poste technique])*('TABLEAU SUIVI SF6'!G1194=Tableau1[Colonne1]),0)))</f>
        <v/>
      </c>
      <c r="I1194" s="469" t="str">
        <f>IF(E1194="","",VLOOKUP(E1194,'Extraction IP'!A$2:B$1661,2,0))</f>
        <v/>
      </c>
      <c r="J1194" s="470"/>
      <c r="K1194" s="471"/>
      <c r="L1194" s="472"/>
    </row>
    <row r="1195" spans="1:12" ht="14.45" customHeight="1" x14ac:dyDescent="0.25">
      <c r="A1195" s="464"/>
      <c r="B1195" s="465"/>
      <c r="C1195" s="466"/>
      <c r="D1195" s="466"/>
      <c r="E1195" s="466"/>
      <c r="F1195" s="466"/>
      <c r="G1195" s="467"/>
      <c r="H1195" s="468" t="str">
        <f t="array" ref="H1195">IF(E1195="","",INDEX(Tableau1[Equipement],MATCH(1,('TABLEAU SUIVI SF6'!E1195=Tableau1[Poste technique])*('TABLEAU SUIVI SF6'!G1195=Tableau1[Colonne1]),0)))</f>
        <v/>
      </c>
      <c r="I1195" s="469" t="str">
        <f>IF(E1195="","",VLOOKUP(E1195,'Extraction IP'!A$2:B$1661,2,0))</f>
        <v/>
      </c>
      <c r="J1195" s="470"/>
      <c r="K1195" s="471"/>
      <c r="L1195" s="472"/>
    </row>
    <row r="1196" spans="1:12" ht="14.45" customHeight="1" x14ac:dyDescent="0.25">
      <c r="A1196" s="464"/>
      <c r="B1196" s="465"/>
      <c r="C1196" s="466"/>
      <c r="D1196" s="466"/>
      <c r="E1196" s="466"/>
      <c r="F1196" s="466"/>
      <c r="G1196" s="467"/>
      <c r="H1196" s="468" t="str">
        <f t="array" ref="H1196">IF(E1196="","",INDEX(Tableau1[Equipement],MATCH(1,('TABLEAU SUIVI SF6'!E1196=Tableau1[Poste technique])*('TABLEAU SUIVI SF6'!G1196=Tableau1[Colonne1]),0)))</f>
        <v/>
      </c>
      <c r="I1196" s="469" t="str">
        <f>IF(E1196="","",VLOOKUP(E1196,'Extraction IP'!A$2:B$1661,2,0))</f>
        <v/>
      </c>
      <c r="J1196" s="470"/>
      <c r="K1196" s="471"/>
      <c r="L1196" s="472"/>
    </row>
    <row r="1197" spans="1:12" ht="14.45" customHeight="1" x14ac:dyDescent="0.25">
      <c r="A1197" s="464"/>
      <c r="B1197" s="465"/>
      <c r="C1197" s="466"/>
      <c r="D1197" s="466"/>
      <c r="E1197" s="466"/>
      <c r="F1197" s="466"/>
      <c r="G1197" s="467"/>
      <c r="H1197" s="468" t="str">
        <f t="array" ref="H1197">IF(E1197="","",INDEX(Tableau1[Equipement],MATCH(1,('TABLEAU SUIVI SF6'!E1197=Tableau1[Poste technique])*('TABLEAU SUIVI SF6'!G1197=Tableau1[Colonne1]),0)))</f>
        <v/>
      </c>
      <c r="I1197" s="469" t="str">
        <f>IF(E1197="","",VLOOKUP(E1197,'Extraction IP'!A$2:B$1661,2,0))</f>
        <v/>
      </c>
      <c r="J1197" s="470"/>
      <c r="K1197" s="471"/>
      <c r="L1197" s="472"/>
    </row>
    <row r="1198" spans="1:12" ht="14.45" customHeight="1" x14ac:dyDescent="0.25">
      <c r="A1198" s="464"/>
      <c r="B1198" s="465"/>
      <c r="C1198" s="466"/>
      <c r="D1198" s="466"/>
      <c r="E1198" s="466"/>
      <c r="F1198" s="466"/>
      <c r="G1198" s="467"/>
      <c r="H1198" s="468" t="str">
        <f t="array" ref="H1198">IF(E1198="","",INDEX(Tableau1[Equipement],MATCH(1,('TABLEAU SUIVI SF6'!E1198=Tableau1[Poste technique])*('TABLEAU SUIVI SF6'!G1198=Tableau1[Colonne1]),0)))</f>
        <v/>
      </c>
      <c r="I1198" s="469" t="str">
        <f>IF(E1198="","",VLOOKUP(E1198,'Extraction IP'!A$2:B$1661,2,0))</f>
        <v/>
      </c>
      <c r="J1198" s="470"/>
      <c r="K1198" s="471"/>
      <c r="L1198" s="472"/>
    </row>
    <row r="1199" spans="1:12" ht="14.45" customHeight="1" x14ac:dyDescent="0.25">
      <c r="A1199" s="464"/>
      <c r="B1199" s="465"/>
      <c r="C1199" s="466"/>
      <c r="D1199" s="466"/>
      <c r="E1199" s="466"/>
      <c r="F1199" s="466"/>
      <c r="G1199" s="467"/>
      <c r="H1199" s="468" t="str">
        <f t="array" ref="H1199">IF(E1199="","",INDEX(Tableau1[Equipement],MATCH(1,('TABLEAU SUIVI SF6'!E1199=Tableau1[Poste technique])*('TABLEAU SUIVI SF6'!G1199=Tableau1[Colonne1]),0)))</f>
        <v/>
      </c>
      <c r="I1199" s="469" t="str">
        <f>IF(E1199="","",VLOOKUP(E1199,'Extraction IP'!A$2:B$1661,2,0))</f>
        <v/>
      </c>
      <c r="J1199" s="470"/>
      <c r="K1199" s="471"/>
      <c r="L1199" s="472"/>
    </row>
    <row r="1200" spans="1:12" ht="14.45" customHeight="1" x14ac:dyDescent="0.25">
      <c r="A1200" s="464"/>
      <c r="B1200" s="465"/>
      <c r="C1200" s="466"/>
      <c r="D1200" s="466"/>
      <c r="E1200" s="466"/>
      <c r="F1200" s="466"/>
      <c r="G1200" s="467"/>
      <c r="H1200" s="468" t="str">
        <f t="array" ref="H1200">IF(E1200="","",INDEX(Tableau1[Equipement],MATCH(1,('TABLEAU SUIVI SF6'!E1200=Tableau1[Poste technique])*('TABLEAU SUIVI SF6'!G1200=Tableau1[Colonne1]),0)))</f>
        <v/>
      </c>
      <c r="I1200" s="469" t="str">
        <f>IF(E1200="","",VLOOKUP(E1200,'Extraction IP'!A$2:B$1661,2,0))</f>
        <v/>
      </c>
      <c r="J1200" s="470"/>
      <c r="K1200" s="471"/>
      <c r="L1200" s="472"/>
    </row>
    <row r="1201" spans="1:12" ht="14.45" customHeight="1" x14ac:dyDescent="0.25">
      <c r="A1201" s="464"/>
      <c r="B1201" s="465"/>
      <c r="C1201" s="466"/>
      <c r="D1201" s="466"/>
      <c r="E1201" s="466"/>
      <c r="F1201" s="466"/>
      <c r="G1201" s="467"/>
      <c r="H1201" s="468" t="str">
        <f t="array" ref="H1201">IF(E1201="","",INDEX(Tableau1[Equipement],MATCH(1,('TABLEAU SUIVI SF6'!E1201=Tableau1[Poste technique])*('TABLEAU SUIVI SF6'!G1201=Tableau1[Colonne1]),0)))</f>
        <v/>
      </c>
      <c r="I1201" s="469" t="str">
        <f>IF(E1201="","",VLOOKUP(E1201,'Extraction IP'!A$2:B$1661,2,0))</f>
        <v/>
      </c>
      <c r="J1201" s="470"/>
      <c r="K1201" s="471"/>
      <c r="L1201" s="472"/>
    </row>
    <row r="1202" spans="1:12" ht="14.45" customHeight="1" x14ac:dyDescent="0.25">
      <c r="A1202" s="464"/>
      <c r="B1202" s="465"/>
      <c r="C1202" s="466"/>
      <c r="D1202" s="466"/>
      <c r="E1202" s="466"/>
      <c r="F1202" s="466"/>
      <c r="G1202" s="467"/>
      <c r="H1202" s="468" t="str">
        <f t="array" ref="H1202">IF(E1202="","",INDEX(Tableau1[Equipement],MATCH(1,('TABLEAU SUIVI SF6'!E1202=Tableau1[Poste technique])*('TABLEAU SUIVI SF6'!G1202=Tableau1[Colonne1]),0)))</f>
        <v/>
      </c>
      <c r="I1202" s="469" t="str">
        <f>IF(E1202="","",VLOOKUP(E1202,'Extraction IP'!A$2:B$1661,2,0))</f>
        <v/>
      </c>
      <c r="J1202" s="470"/>
      <c r="K1202" s="471"/>
      <c r="L1202" s="472"/>
    </row>
    <row r="1203" spans="1:12" ht="14.45" customHeight="1" x14ac:dyDescent="0.25">
      <c r="A1203" s="464"/>
      <c r="B1203" s="465"/>
      <c r="C1203" s="466"/>
      <c r="D1203" s="466"/>
      <c r="E1203" s="466"/>
      <c r="F1203" s="466"/>
      <c r="G1203" s="467"/>
      <c r="H1203" s="468" t="str">
        <f t="array" ref="H1203">IF(E1203="","",INDEX(Tableau1[Equipement],MATCH(1,('TABLEAU SUIVI SF6'!E1203=Tableau1[Poste technique])*('TABLEAU SUIVI SF6'!G1203=Tableau1[Colonne1]),0)))</f>
        <v/>
      </c>
      <c r="I1203" s="469" t="str">
        <f>IF(E1203="","",VLOOKUP(E1203,'Extraction IP'!A$2:B$1661,2,0))</f>
        <v/>
      </c>
      <c r="J1203" s="470"/>
      <c r="K1203" s="471"/>
      <c r="L1203" s="472"/>
    </row>
    <row r="1204" spans="1:12" ht="14.45" customHeight="1" x14ac:dyDescent="0.25">
      <c r="A1204" s="464"/>
      <c r="B1204" s="465"/>
      <c r="C1204" s="466"/>
      <c r="D1204" s="466"/>
      <c r="E1204" s="466"/>
      <c r="F1204" s="466"/>
      <c r="G1204" s="467"/>
      <c r="H1204" s="468" t="str">
        <f t="array" ref="H1204">IF(E1204="","",INDEX(Tableau1[Equipement],MATCH(1,('TABLEAU SUIVI SF6'!E1204=Tableau1[Poste technique])*('TABLEAU SUIVI SF6'!G1204=Tableau1[Colonne1]),0)))</f>
        <v/>
      </c>
      <c r="I1204" s="469" t="str">
        <f>IF(E1204="","",VLOOKUP(E1204,'Extraction IP'!A$2:B$1661,2,0))</f>
        <v/>
      </c>
      <c r="J1204" s="470"/>
      <c r="K1204" s="471"/>
      <c r="L1204" s="472"/>
    </row>
    <row r="1205" spans="1:12" ht="14.45" customHeight="1" x14ac:dyDescent="0.25">
      <c r="A1205" s="464"/>
      <c r="B1205" s="465"/>
      <c r="C1205" s="466"/>
      <c r="D1205" s="466"/>
      <c r="E1205" s="466"/>
      <c r="F1205" s="466"/>
      <c r="G1205" s="467"/>
      <c r="H1205" s="468" t="str">
        <f t="array" ref="H1205">IF(E1205="","",INDEX(Tableau1[Equipement],MATCH(1,('TABLEAU SUIVI SF6'!E1205=Tableau1[Poste technique])*('TABLEAU SUIVI SF6'!G1205=Tableau1[Colonne1]),0)))</f>
        <v/>
      </c>
      <c r="I1205" s="469" t="str">
        <f>IF(E1205="","",VLOOKUP(E1205,'Extraction IP'!A$2:B$1661,2,0))</f>
        <v/>
      </c>
      <c r="J1205" s="470"/>
      <c r="K1205" s="471"/>
      <c r="L1205" s="472"/>
    </row>
    <row r="1206" spans="1:12" ht="14.45" customHeight="1" x14ac:dyDescent="0.25">
      <c r="A1206" s="464"/>
      <c r="B1206" s="465"/>
      <c r="C1206" s="466"/>
      <c r="D1206" s="466"/>
      <c r="E1206" s="466"/>
      <c r="F1206" s="466"/>
      <c r="G1206" s="467"/>
      <c r="H1206" s="468" t="str">
        <f t="array" ref="H1206">IF(E1206="","",INDEX(Tableau1[Equipement],MATCH(1,('TABLEAU SUIVI SF6'!E1206=Tableau1[Poste technique])*('TABLEAU SUIVI SF6'!G1206=Tableau1[Colonne1]),0)))</f>
        <v/>
      </c>
      <c r="I1206" s="469" t="str">
        <f>IF(E1206="","",VLOOKUP(E1206,'Extraction IP'!A$2:B$1661,2,0))</f>
        <v/>
      </c>
      <c r="J1206" s="470"/>
      <c r="K1206" s="471"/>
      <c r="L1206" s="472"/>
    </row>
    <row r="1207" spans="1:12" ht="14.45" customHeight="1" x14ac:dyDescent="0.25">
      <c r="A1207" s="464"/>
      <c r="B1207" s="465"/>
      <c r="C1207" s="466"/>
      <c r="D1207" s="466"/>
      <c r="E1207" s="466"/>
      <c r="F1207" s="466"/>
      <c r="G1207" s="467"/>
      <c r="H1207" s="468" t="str">
        <f t="array" ref="H1207">IF(E1207="","",INDEX(Tableau1[Equipement],MATCH(1,('TABLEAU SUIVI SF6'!E1207=Tableau1[Poste technique])*('TABLEAU SUIVI SF6'!G1207=Tableau1[Colonne1]),0)))</f>
        <v/>
      </c>
      <c r="I1207" s="469" t="str">
        <f>IF(E1207="","",VLOOKUP(E1207,'Extraction IP'!A$2:B$1661,2,0))</f>
        <v/>
      </c>
      <c r="J1207" s="470"/>
      <c r="K1207" s="471"/>
      <c r="L1207" s="472"/>
    </row>
    <row r="1208" spans="1:12" ht="14.45" customHeight="1" x14ac:dyDescent="0.25">
      <c r="A1208" s="464"/>
      <c r="B1208" s="465"/>
      <c r="C1208" s="466"/>
      <c r="D1208" s="466"/>
      <c r="E1208" s="466"/>
      <c r="F1208" s="466"/>
      <c r="G1208" s="467"/>
      <c r="H1208" s="468" t="str">
        <f t="array" ref="H1208">IF(E1208="","",INDEX(Tableau1[Equipement],MATCH(1,('TABLEAU SUIVI SF6'!E1208=Tableau1[Poste technique])*('TABLEAU SUIVI SF6'!G1208=Tableau1[Colonne1]),0)))</f>
        <v/>
      </c>
      <c r="I1208" s="469" t="str">
        <f>IF(E1208="","",VLOOKUP(E1208,'Extraction IP'!A$2:B$1661,2,0))</f>
        <v/>
      </c>
      <c r="J1208" s="470"/>
      <c r="K1208" s="471"/>
      <c r="L1208" s="472"/>
    </row>
    <row r="1209" spans="1:12" ht="14.45" customHeight="1" x14ac:dyDescent="0.25">
      <c r="A1209" s="464"/>
      <c r="B1209" s="465"/>
      <c r="C1209" s="466"/>
      <c r="D1209" s="466"/>
      <c r="E1209" s="466"/>
      <c r="F1209" s="466"/>
      <c r="G1209" s="467"/>
      <c r="H1209" s="468" t="str">
        <f t="array" ref="H1209">IF(E1209="","",INDEX(Tableau1[Equipement],MATCH(1,('TABLEAU SUIVI SF6'!E1209=Tableau1[Poste technique])*('TABLEAU SUIVI SF6'!G1209=Tableau1[Colonne1]),0)))</f>
        <v/>
      </c>
      <c r="I1209" s="469" t="str">
        <f>IF(E1209="","",VLOOKUP(E1209,'Extraction IP'!A$2:B$1661,2,0))</f>
        <v/>
      </c>
      <c r="J1209" s="470"/>
      <c r="K1209" s="471"/>
      <c r="L1209" s="472"/>
    </row>
    <row r="1210" spans="1:12" ht="14.45" customHeight="1" x14ac:dyDescent="0.25">
      <c r="A1210" s="464"/>
      <c r="B1210" s="465"/>
      <c r="C1210" s="466"/>
      <c r="D1210" s="466"/>
      <c r="E1210" s="466"/>
      <c r="F1210" s="466"/>
      <c r="G1210" s="467"/>
      <c r="H1210" s="468" t="str">
        <f t="array" ref="H1210">IF(E1210="","",INDEX(Tableau1[Equipement],MATCH(1,('TABLEAU SUIVI SF6'!E1210=Tableau1[Poste technique])*('TABLEAU SUIVI SF6'!G1210=Tableau1[Colonne1]),0)))</f>
        <v/>
      </c>
      <c r="I1210" s="469" t="str">
        <f>IF(E1210="","",VLOOKUP(E1210,'Extraction IP'!A$2:B$1661,2,0))</f>
        <v/>
      </c>
      <c r="J1210" s="470"/>
      <c r="K1210" s="471"/>
      <c r="L1210" s="472"/>
    </row>
    <row r="1211" spans="1:12" ht="14.45" customHeight="1" x14ac:dyDescent="0.25">
      <c r="A1211" s="464"/>
      <c r="B1211" s="465"/>
      <c r="C1211" s="466"/>
      <c r="D1211" s="466"/>
      <c r="E1211" s="466"/>
      <c r="F1211" s="466"/>
      <c r="G1211" s="467"/>
      <c r="H1211" s="468" t="str">
        <f t="array" ref="H1211">IF(E1211="","",INDEX(Tableau1[Equipement],MATCH(1,('TABLEAU SUIVI SF6'!E1211=Tableau1[Poste technique])*('TABLEAU SUIVI SF6'!G1211=Tableau1[Colonne1]),0)))</f>
        <v/>
      </c>
      <c r="I1211" s="469" t="str">
        <f>IF(E1211="","",VLOOKUP(E1211,'Extraction IP'!A$2:B$1661,2,0))</f>
        <v/>
      </c>
      <c r="J1211" s="470"/>
      <c r="K1211" s="471"/>
      <c r="L1211" s="472"/>
    </row>
    <row r="1212" spans="1:12" ht="14.45" customHeight="1" x14ac:dyDescent="0.25">
      <c r="A1212" s="464"/>
      <c r="B1212" s="465"/>
      <c r="C1212" s="466"/>
      <c r="D1212" s="466"/>
      <c r="E1212" s="466"/>
      <c r="F1212" s="466"/>
      <c r="G1212" s="467"/>
      <c r="H1212" s="468" t="str">
        <f t="array" ref="H1212">IF(E1212="","",INDEX(Tableau1[Equipement],MATCH(1,('TABLEAU SUIVI SF6'!E1212=Tableau1[Poste technique])*('TABLEAU SUIVI SF6'!G1212=Tableau1[Colonne1]),0)))</f>
        <v/>
      </c>
      <c r="I1212" s="469" t="str">
        <f>IF(E1212="","",VLOOKUP(E1212,'Extraction IP'!A$2:B$1661,2,0))</f>
        <v/>
      </c>
      <c r="J1212" s="470"/>
      <c r="K1212" s="471"/>
      <c r="L1212" s="472"/>
    </row>
    <row r="1213" spans="1:12" ht="14.45" customHeight="1" x14ac:dyDescent="0.25">
      <c r="A1213" s="464"/>
      <c r="B1213" s="465"/>
      <c r="C1213" s="466"/>
      <c r="D1213" s="466"/>
      <c r="E1213" s="466"/>
      <c r="F1213" s="466"/>
      <c r="G1213" s="467"/>
      <c r="H1213" s="468" t="str">
        <f t="array" ref="H1213">IF(E1213="","",INDEX(Tableau1[Equipement],MATCH(1,('TABLEAU SUIVI SF6'!E1213=Tableau1[Poste technique])*('TABLEAU SUIVI SF6'!G1213=Tableau1[Colonne1]),0)))</f>
        <v/>
      </c>
      <c r="I1213" s="469" t="str">
        <f>IF(E1213="","",VLOOKUP(E1213,'Extraction IP'!A$2:B$1661,2,0))</f>
        <v/>
      </c>
      <c r="J1213" s="470"/>
      <c r="K1213" s="471"/>
      <c r="L1213" s="472"/>
    </row>
    <row r="1214" spans="1:12" ht="14.45" customHeight="1" x14ac:dyDescent="0.25">
      <c r="A1214" s="464"/>
      <c r="B1214" s="465"/>
      <c r="C1214" s="466"/>
      <c r="D1214" s="466"/>
      <c r="E1214" s="466"/>
      <c r="F1214" s="466"/>
      <c r="G1214" s="467"/>
      <c r="H1214" s="468" t="str">
        <f t="array" ref="H1214">IF(E1214="","",INDEX(Tableau1[Equipement],MATCH(1,('TABLEAU SUIVI SF6'!E1214=Tableau1[Poste technique])*('TABLEAU SUIVI SF6'!G1214=Tableau1[Colonne1]),0)))</f>
        <v/>
      </c>
      <c r="I1214" s="469" t="str">
        <f>IF(E1214="","",VLOOKUP(E1214,'Extraction IP'!A$2:B$1661,2,0))</f>
        <v/>
      </c>
      <c r="J1214" s="470"/>
      <c r="K1214" s="471"/>
      <c r="L1214" s="472"/>
    </row>
    <row r="1215" spans="1:12" ht="14.45" customHeight="1" x14ac:dyDescent="0.25">
      <c r="A1215" s="464"/>
      <c r="B1215" s="465"/>
      <c r="C1215" s="466"/>
      <c r="D1215" s="466"/>
      <c r="E1215" s="466"/>
      <c r="F1215" s="466"/>
      <c r="G1215" s="467"/>
      <c r="H1215" s="468" t="str">
        <f t="array" ref="H1215">IF(E1215="","",INDEX(Tableau1[Equipement],MATCH(1,('TABLEAU SUIVI SF6'!E1215=Tableau1[Poste technique])*('TABLEAU SUIVI SF6'!G1215=Tableau1[Colonne1]),0)))</f>
        <v/>
      </c>
      <c r="I1215" s="469" t="str">
        <f>IF(E1215="","",VLOOKUP(E1215,'Extraction IP'!A$2:B$1661,2,0))</f>
        <v/>
      </c>
      <c r="J1215" s="470"/>
      <c r="K1215" s="471"/>
      <c r="L1215" s="472"/>
    </row>
    <row r="1216" spans="1:12" ht="14.45" customHeight="1" x14ac:dyDescent="0.25">
      <c r="A1216" s="464"/>
      <c r="B1216" s="465"/>
      <c r="C1216" s="466"/>
      <c r="D1216" s="466"/>
      <c r="E1216" s="466"/>
      <c r="F1216" s="466"/>
      <c r="G1216" s="467"/>
      <c r="H1216" s="468" t="str">
        <f t="array" ref="H1216">IF(E1216="","",INDEX(Tableau1[Equipement],MATCH(1,('TABLEAU SUIVI SF6'!E1216=Tableau1[Poste technique])*('TABLEAU SUIVI SF6'!G1216=Tableau1[Colonne1]),0)))</f>
        <v/>
      </c>
      <c r="I1216" s="469" t="str">
        <f>IF(E1216="","",VLOOKUP(E1216,'Extraction IP'!A$2:B$1661,2,0))</f>
        <v/>
      </c>
      <c r="J1216" s="470"/>
      <c r="K1216" s="471"/>
      <c r="L1216" s="472"/>
    </row>
    <row r="1217" spans="1:12" ht="14.45" customHeight="1" x14ac:dyDescent="0.25">
      <c r="A1217" s="464"/>
      <c r="B1217" s="465"/>
      <c r="C1217" s="466"/>
      <c r="D1217" s="466"/>
      <c r="E1217" s="466"/>
      <c r="F1217" s="466"/>
      <c r="G1217" s="467"/>
      <c r="H1217" s="468" t="str">
        <f t="array" ref="H1217">IF(E1217="","",INDEX(Tableau1[Equipement],MATCH(1,('TABLEAU SUIVI SF6'!E1217=Tableau1[Poste technique])*('TABLEAU SUIVI SF6'!G1217=Tableau1[Colonne1]),0)))</f>
        <v/>
      </c>
      <c r="I1217" s="469" t="str">
        <f>IF(E1217="","",VLOOKUP(E1217,'Extraction IP'!A$2:B$1661,2,0))</f>
        <v/>
      </c>
      <c r="J1217" s="470"/>
      <c r="K1217" s="471"/>
      <c r="L1217" s="472"/>
    </row>
    <row r="1218" spans="1:12" ht="14.45" customHeight="1" x14ac:dyDescent="0.25">
      <c r="A1218" s="464"/>
      <c r="B1218" s="465"/>
      <c r="C1218" s="466"/>
      <c r="D1218" s="466"/>
      <c r="E1218" s="466"/>
      <c r="F1218" s="466"/>
      <c r="G1218" s="467"/>
      <c r="H1218" s="468" t="str">
        <f t="array" ref="H1218">IF(E1218="","",INDEX(Tableau1[Equipement],MATCH(1,('TABLEAU SUIVI SF6'!E1218=Tableau1[Poste technique])*('TABLEAU SUIVI SF6'!G1218=Tableau1[Colonne1]),0)))</f>
        <v/>
      </c>
      <c r="I1218" s="469" t="str">
        <f>IF(E1218="","",VLOOKUP(E1218,'Extraction IP'!A$2:B$1661,2,0))</f>
        <v/>
      </c>
      <c r="J1218" s="470"/>
      <c r="K1218" s="471"/>
      <c r="L1218" s="472"/>
    </row>
    <row r="1219" spans="1:12" ht="14.45" customHeight="1" x14ac:dyDescent="0.25">
      <c r="A1219" s="464"/>
      <c r="B1219" s="465"/>
      <c r="C1219" s="466"/>
      <c r="D1219" s="466"/>
      <c r="E1219" s="466"/>
      <c r="F1219" s="466"/>
      <c r="G1219" s="467"/>
      <c r="H1219" s="468" t="str">
        <f t="array" ref="H1219">IF(E1219="","",INDEX(Tableau1[Equipement],MATCH(1,('TABLEAU SUIVI SF6'!E1219=Tableau1[Poste technique])*('TABLEAU SUIVI SF6'!G1219=Tableau1[Colonne1]),0)))</f>
        <v/>
      </c>
      <c r="I1219" s="469" t="str">
        <f>IF(E1219="","",VLOOKUP(E1219,'Extraction IP'!A$2:B$1661,2,0))</f>
        <v/>
      </c>
      <c r="J1219" s="470"/>
      <c r="K1219" s="471"/>
      <c r="L1219" s="472"/>
    </row>
    <row r="1220" spans="1:12" ht="14.45" customHeight="1" x14ac:dyDescent="0.25">
      <c r="A1220" s="464"/>
      <c r="B1220" s="465"/>
      <c r="C1220" s="466"/>
      <c r="D1220" s="466"/>
      <c r="E1220" s="466"/>
      <c r="F1220" s="466"/>
      <c r="G1220" s="467"/>
      <c r="H1220" s="468" t="str">
        <f t="array" ref="H1220">IF(E1220="","",INDEX(Tableau1[Equipement],MATCH(1,('TABLEAU SUIVI SF6'!E1220=Tableau1[Poste technique])*('TABLEAU SUIVI SF6'!G1220=Tableau1[Colonne1]),0)))</f>
        <v/>
      </c>
      <c r="I1220" s="469" t="str">
        <f>IF(E1220="","",VLOOKUP(E1220,'Extraction IP'!A$2:B$1661,2,0))</f>
        <v/>
      </c>
      <c r="J1220" s="470"/>
      <c r="K1220" s="471"/>
      <c r="L1220" s="472"/>
    </row>
    <row r="1221" spans="1:12" ht="14.45" customHeight="1" x14ac:dyDescent="0.25">
      <c r="A1221" s="464"/>
      <c r="B1221" s="465"/>
      <c r="C1221" s="466"/>
      <c r="D1221" s="466"/>
      <c r="E1221" s="466"/>
      <c r="F1221" s="466"/>
      <c r="G1221" s="467"/>
      <c r="H1221" s="468" t="str">
        <f t="array" ref="H1221">IF(E1221="","",INDEX(Tableau1[Equipement],MATCH(1,('TABLEAU SUIVI SF6'!E1221=Tableau1[Poste technique])*('TABLEAU SUIVI SF6'!G1221=Tableau1[Colonne1]),0)))</f>
        <v/>
      </c>
      <c r="I1221" s="469" t="str">
        <f>IF(E1221="","",VLOOKUP(E1221,'Extraction IP'!A$2:B$1661,2,0))</f>
        <v/>
      </c>
      <c r="J1221" s="470"/>
      <c r="K1221" s="471"/>
      <c r="L1221" s="472"/>
    </row>
    <row r="1222" spans="1:12" ht="14.45" customHeight="1" x14ac:dyDescent="0.25">
      <c r="A1222" s="464"/>
      <c r="B1222" s="465"/>
      <c r="C1222" s="466"/>
      <c r="D1222" s="466"/>
      <c r="E1222" s="466"/>
      <c r="F1222" s="466"/>
      <c r="G1222" s="467"/>
      <c r="H1222" s="468" t="str">
        <f t="array" ref="H1222">IF(E1222="","",INDEX(Tableau1[Equipement],MATCH(1,('TABLEAU SUIVI SF6'!E1222=Tableau1[Poste technique])*('TABLEAU SUIVI SF6'!G1222=Tableau1[Colonne1]),0)))</f>
        <v/>
      </c>
      <c r="I1222" s="469" t="str">
        <f>IF(E1222="","",VLOOKUP(E1222,'Extraction IP'!A$2:B$1661,2,0))</f>
        <v/>
      </c>
      <c r="J1222" s="470"/>
      <c r="K1222" s="471"/>
      <c r="L1222" s="472"/>
    </row>
    <row r="1223" spans="1:12" ht="14.45" customHeight="1" x14ac:dyDescent="0.25">
      <c r="A1223" s="464"/>
      <c r="B1223" s="465"/>
      <c r="C1223" s="466"/>
      <c r="D1223" s="466"/>
      <c r="E1223" s="466"/>
      <c r="F1223" s="466"/>
      <c r="G1223" s="467"/>
      <c r="H1223" s="468" t="str">
        <f t="array" ref="H1223">IF(E1223="","",INDEX(Tableau1[Equipement],MATCH(1,('TABLEAU SUIVI SF6'!E1223=Tableau1[Poste technique])*('TABLEAU SUIVI SF6'!G1223=Tableau1[Colonne1]),0)))</f>
        <v/>
      </c>
      <c r="I1223" s="469" t="str">
        <f>IF(E1223="","",VLOOKUP(E1223,'Extraction IP'!A$2:B$1661,2,0))</f>
        <v/>
      </c>
      <c r="J1223" s="470"/>
      <c r="K1223" s="471"/>
      <c r="L1223" s="472"/>
    </row>
    <row r="1224" spans="1:12" ht="14.45" customHeight="1" x14ac:dyDescent="0.25">
      <c r="A1224" s="464"/>
      <c r="B1224" s="465"/>
      <c r="C1224" s="466"/>
      <c r="D1224" s="466"/>
      <c r="E1224" s="466"/>
      <c r="F1224" s="466"/>
      <c r="G1224" s="467"/>
      <c r="H1224" s="468" t="str">
        <f t="array" ref="H1224">IF(E1224="","",INDEX(Tableau1[Equipement],MATCH(1,('TABLEAU SUIVI SF6'!E1224=Tableau1[Poste technique])*('TABLEAU SUIVI SF6'!G1224=Tableau1[Colonne1]),0)))</f>
        <v/>
      </c>
      <c r="I1224" s="469" t="str">
        <f>IF(E1224="","",VLOOKUP(E1224,'Extraction IP'!A$2:B$1661,2,0))</f>
        <v/>
      </c>
      <c r="J1224" s="470"/>
      <c r="K1224" s="471"/>
      <c r="L1224" s="472"/>
    </row>
    <row r="1225" spans="1:12" ht="14.45" customHeight="1" x14ac:dyDescent="0.25">
      <c r="A1225" s="464"/>
      <c r="B1225" s="465"/>
      <c r="C1225" s="466"/>
      <c r="D1225" s="466"/>
      <c r="E1225" s="466"/>
      <c r="F1225" s="466"/>
      <c r="G1225" s="467"/>
      <c r="H1225" s="468" t="str">
        <f t="array" ref="H1225">IF(E1225="","",INDEX(Tableau1[Equipement],MATCH(1,('TABLEAU SUIVI SF6'!E1225=Tableau1[Poste technique])*('TABLEAU SUIVI SF6'!G1225=Tableau1[Colonne1]),0)))</f>
        <v/>
      </c>
      <c r="I1225" s="469" t="str">
        <f>IF(E1225="","",VLOOKUP(E1225,'Extraction IP'!A$2:B$1661,2,0))</f>
        <v/>
      </c>
      <c r="J1225" s="470"/>
      <c r="K1225" s="471"/>
      <c r="L1225" s="472"/>
    </row>
    <row r="1226" spans="1:12" ht="14.45" customHeight="1" x14ac:dyDescent="0.25">
      <c r="A1226" s="464"/>
      <c r="B1226" s="465"/>
      <c r="C1226" s="466"/>
      <c r="D1226" s="466"/>
      <c r="E1226" s="466"/>
      <c r="F1226" s="466"/>
      <c r="G1226" s="467"/>
      <c r="H1226" s="468" t="str">
        <f t="array" ref="H1226">IF(E1226="","",INDEX(Tableau1[Equipement],MATCH(1,('TABLEAU SUIVI SF6'!E1226=Tableau1[Poste technique])*('TABLEAU SUIVI SF6'!G1226=Tableau1[Colonne1]),0)))</f>
        <v/>
      </c>
      <c r="I1226" s="469" t="str">
        <f>IF(E1226="","",VLOOKUP(E1226,'Extraction IP'!A$2:B$1661,2,0))</f>
        <v/>
      </c>
      <c r="J1226" s="470"/>
      <c r="K1226" s="471"/>
      <c r="L1226" s="472"/>
    </row>
    <row r="1227" spans="1:12" ht="14.45" customHeight="1" x14ac:dyDescent="0.25">
      <c r="A1227" s="464"/>
      <c r="B1227" s="465"/>
      <c r="C1227" s="466"/>
      <c r="D1227" s="466"/>
      <c r="E1227" s="466"/>
      <c r="F1227" s="466"/>
      <c r="G1227" s="467"/>
      <c r="H1227" s="468" t="str">
        <f t="array" ref="H1227">IF(E1227="","",INDEX(Tableau1[Equipement],MATCH(1,('TABLEAU SUIVI SF6'!E1227=Tableau1[Poste technique])*('TABLEAU SUIVI SF6'!G1227=Tableau1[Colonne1]),0)))</f>
        <v/>
      </c>
      <c r="I1227" s="469" t="str">
        <f>IF(E1227="","",VLOOKUP(E1227,'Extraction IP'!A$2:B$1661,2,0))</f>
        <v/>
      </c>
      <c r="J1227" s="470"/>
      <c r="K1227" s="471"/>
      <c r="L1227" s="472"/>
    </row>
    <row r="1228" spans="1:12" ht="14.45" customHeight="1" x14ac:dyDescent="0.25">
      <c r="A1228" s="464"/>
      <c r="B1228" s="465"/>
      <c r="C1228" s="466"/>
      <c r="D1228" s="466"/>
      <c r="E1228" s="466"/>
      <c r="F1228" s="466"/>
      <c r="G1228" s="467"/>
      <c r="H1228" s="468" t="str">
        <f t="array" ref="H1228">IF(E1228="","",INDEX(Tableau1[Equipement],MATCH(1,('TABLEAU SUIVI SF6'!E1228=Tableau1[Poste technique])*('TABLEAU SUIVI SF6'!G1228=Tableau1[Colonne1]),0)))</f>
        <v/>
      </c>
      <c r="I1228" s="469" t="str">
        <f>IF(E1228="","",VLOOKUP(E1228,'Extraction IP'!A$2:B$1661,2,0))</f>
        <v/>
      </c>
      <c r="J1228" s="470"/>
      <c r="K1228" s="471"/>
      <c r="L1228" s="472"/>
    </row>
    <row r="1229" spans="1:12" ht="14.45" customHeight="1" x14ac:dyDescent="0.25">
      <c r="A1229" s="464"/>
      <c r="B1229" s="465"/>
      <c r="C1229" s="466"/>
      <c r="D1229" s="466"/>
      <c r="E1229" s="466"/>
      <c r="F1229" s="466"/>
      <c r="G1229" s="467"/>
      <c r="H1229" s="468" t="str">
        <f t="array" ref="H1229">IF(E1229="","",INDEX(Tableau1[Equipement],MATCH(1,('TABLEAU SUIVI SF6'!E1229=Tableau1[Poste technique])*('TABLEAU SUIVI SF6'!G1229=Tableau1[Colonne1]),0)))</f>
        <v/>
      </c>
      <c r="I1229" s="469" t="str">
        <f>IF(E1229="","",VLOOKUP(E1229,'Extraction IP'!A$2:B$1661,2,0))</f>
        <v/>
      </c>
      <c r="J1229" s="470"/>
      <c r="K1229" s="471"/>
      <c r="L1229" s="472"/>
    </row>
    <row r="1230" spans="1:12" ht="14.45" customHeight="1" x14ac:dyDescent="0.25">
      <c r="A1230" s="464"/>
      <c r="B1230" s="465"/>
      <c r="C1230" s="466"/>
      <c r="D1230" s="466"/>
      <c r="E1230" s="466"/>
      <c r="F1230" s="466"/>
      <c r="G1230" s="467"/>
      <c r="H1230" s="468" t="str">
        <f t="array" ref="H1230">IF(E1230="","",INDEX(Tableau1[Equipement],MATCH(1,('TABLEAU SUIVI SF6'!E1230=Tableau1[Poste technique])*('TABLEAU SUIVI SF6'!G1230=Tableau1[Colonne1]),0)))</f>
        <v/>
      </c>
      <c r="I1230" s="469" t="str">
        <f>IF(E1230="","",VLOOKUP(E1230,'Extraction IP'!A$2:B$1661,2,0))</f>
        <v/>
      </c>
      <c r="J1230" s="470"/>
      <c r="K1230" s="471"/>
      <c r="L1230" s="472"/>
    </row>
    <row r="1231" spans="1:12" ht="14.45" customHeight="1" x14ac:dyDescent="0.25">
      <c r="A1231" s="464"/>
      <c r="B1231" s="465"/>
      <c r="C1231" s="466"/>
      <c r="D1231" s="466"/>
      <c r="E1231" s="466"/>
      <c r="F1231" s="466"/>
      <c r="G1231" s="467"/>
      <c r="H1231" s="468" t="str">
        <f t="array" ref="H1231">IF(E1231="","",INDEX(Tableau1[Equipement],MATCH(1,('TABLEAU SUIVI SF6'!E1231=Tableau1[Poste technique])*('TABLEAU SUIVI SF6'!G1231=Tableau1[Colonne1]),0)))</f>
        <v/>
      </c>
      <c r="I1231" s="469" t="str">
        <f>IF(E1231="","",VLOOKUP(E1231,'Extraction IP'!A$2:B$1661,2,0))</f>
        <v/>
      </c>
      <c r="J1231" s="470"/>
      <c r="K1231" s="471"/>
      <c r="L1231" s="472"/>
    </row>
    <row r="1232" spans="1:12" ht="14.45" customHeight="1" x14ac:dyDescent="0.25">
      <c r="A1232" s="464"/>
      <c r="B1232" s="465"/>
      <c r="C1232" s="466"/>
      <c r="D1232" s="466"/>
      <c r="E1232" s="466"/>
      <c r="F1232" s="466"/>
      <c r="G1232" s="467"/>
      <c r="H1232" s="468" t="str">
        <f t="array" ref="H1232">IF(E1232="","",INDEX(Tableau1[Equipement],MATCH(1,('TABLEAU SUIVI SF6'!E1232=Tableau1[Poste technique])*('TABLEAU SUIVI SF6'!G1232=Tableau1[Colonne1]),0)))</f>
        <v/>
      </c>
      <c r="I1232" s="469" t="str">
        <f>IF(E1232="","",VLOOKUP(E1232,'Extraction IP'!A$2:B$1661,2,0))</f>
        <v/>
      </c>
      <c r="J1232" s="470"/>
      <c r="K1232" s="471"/>
      <c r="L1232" s="472"/>
    </row>
    <row r="1233" spans="1:12" ht="14.45" customHeight="1" x14ac:dyDescent="0.25">
      <c r="A1233" s="464"/>
      <c r="B1233" s="465"/>
      <c r="C1233" s="466"/>
      <c r="D1233" s="466"/>
      <c r="E1233" s="466"/>
      <c r="F1233" s="466"/>
      <c r="G1233" s="467"/>
      <c r="H1233" s="468" t="str">
        <f t="array" ref="H1233">IF(E1233="","",INDEX(Tableau1[Equipement],MATCH(1,('TABLEAU SUIVI SF6'!E1233=Tableau1[Poste technique])*('TABLEAU SUIVI SF6'!G1233=Tableau1[Colonne1]),0)))</f>
        <v/>
      </c>
      <c r="I1233" s="469" t="str">
        <f>IF(E1233="","",VLOOKUP(E1233,'Extraction IP'!A$2:B$1661,2,0))</f>
        <v/>
      </c>
      <c r="J1233" s="470"/>
      <c r="K1233" s="471"/>
      <c r="L1233" s="472"/>
    </row>
    <row r="1234" spans="1:12" ht="14.45" customHeight="1" x14ac:dyDescent="0.25">
      <c r="A1234" s="464"/>
      <c r="B1234" s="465"/>
      <c r="C1234" s="466"/>
      <c r="D1234" s="466"/>
      <c r="E1234" s="466"/>
      <c r="F1234" s="466"/>
      <c r="G1234" s="467"/>
      <c r="H1234" s="468" t="str">
        <f t="array" ref="H1234">IF(E1234="","",INDEX(Tableau1[Equipement],MATCH(1,('TABLEAU SUIVI SF6'!E1234=Tableau1[Poste technique])*('TABLEAU SUIVI SF6'!G1234=Tableau1[Colonne1]),0)))</f>
        <v/>
      </c>
      <c r="I1234" s="469" t="str">
        <f>IF(E1234="","",VLOOKUP(E1234,'Extraction IP'!A$2:B$1661,2,0))</f>
        <v/>
      </c>
      <c r="J1234" s="470"/>
      <c r="K1234" s="471"/>
      <c r="L1234" s="472"/>
    </row>
    <row r="1235" spans="1:12" ht="14.45" customHeight="1" x14ac:dyDescent="0.25">
      <c r="A1235" s="464"/>
      <c r="B1235" s="465"/>
      <c r="C1235" s="466"/>
      <c r="D1235" s="466"/>
      <c r="E1235" s="466"/>
      <c r="F1235" s="466"/>
      <c r="G1235" s="467"/>
      <c r="H1235" s="468" t="str">
        <f t="array" ref="H1235">IF(E1235="","",INDEX(Tableau1[Equipement],MATCH(1,('TABLEAU SUIVI SF6'!E1235=Tableau1[Poste technique])*('TABLEAU SUIVI SF6'!G1235=Tableau1[Colonne1]),0)))</f>
        <v/>
      </c>
      <c r="I1235" s="469" t="str">
        <f>IF(E1235="","",VLOOKUP(E1235,'Extraction IP'!A$2:B$1661,2,0))</f>
        <v/>
      </c>
      <c r="J1235" s="470"/>
      <c r="K1235" s="471"/>
      <c r="L1235" s="472"/>
    </row>
    <row r="1236" spans="1:12" ht="14.45" customHeight="1" x14ac:dyDescent="0.25">
      <c r="A1236" s="464"/>
      <c r="B1236" s="465"/>
      <c r="C1236" s="466"/>
      <c r="D1236" s="466"/>
      <c r="E1236" s="466"/>
      <c r="F1236" s="466"/>
      <c r="G1236" s="467"/>
      <c r="H1236" s="468" t="str">
        <f t="array" ref="H1236">IF(E1236="","",INDEX(Tableau1[Equipement],MATCH(1,('TABLEAU SUIVI SF6'!E1236=Tableau1[Poste technique])*('TABLEAU SUIVI SF6'!G1236=Tableau1[Colonne1]),0)))</f>
        <v/>
      </c>
      <c r="I1236" s="469" t="str">
        <f>IF(E1236="","",VLOOKUP(E1236,'Extraction IP'!A$2:B$1661,2,0))</f>
        <v/>
      </c>
      <c r="J1236" s="470"/>
      <c r="K1236" s="471"/>
      <c r="L1236" s="472"/>
    </row>
    <row r="1237" spans="1:12" ht="14.45" customHeight="1" x14ac:dyDescent="0.25">
      <c r="A1237" s="464"/>
      <c r="B1237" s="465"/>
      <c r="C1237" s="466"/>
      <c r="D1237" s="466"/>
      <c r="E1237" s="466"/>
      <c r="F1237" s="466"/>
      <c r="G1237" s="467"/>
      <c r="H1237" s="468" t="str">
        <f t="array" ref="H1237">IF(E1237="","",INDEX(Tableau1[Equipement],MATCH(1,('TABLEAU SUIVI SF6'!E1237=Tableau1[Poste technique])*('TABLEAU SUIVI SF6'!G1237=Tableau1[Colonne1]),0)))</f>
        <v/>
      </c>
      <c r="I1237" s="469" t="str">
        <f>IF(E1237="","",VLOOKUP(E1237,'Extraction IP'!A$2:B$1661,2,0))</f>
        <v/>
      </c>
      <c r="J1237" s="470"/>
      <c r="K1237" s="471"/>
      <c r="L1237" s="472"/>
    </row>
    <row r="1238" spans="1:12" ht="14.45" customHeight="1" x14ac:dyDescent="0.25">
      <c r="A1238" s="464"/>
      <c r="B1238" s="465"/>
      <c r="C1238" s="466"/>
      <c r="D1238" s="466"/>
      <c r="E1238" s="466"/>
      <c r="F1238" s="466"/>
      <c r="G1238" s="467"/>
      <c r="H1238" s="468" t="str">
        <f t="array" ref="H1238">IF(E1238="","",INDEX(Tableau1[Equipement],MATCH(1,('TABLEAU SUIVI SF6'!E1238=Tableau1[Poste technique])*('TABLEAU SUIVI SF6'!G1238=Tableau1[Colonne1]),0)))</f>
        <v/>
      </c>
      <c r="I1238" s="469" t="str">
        <f>IF(E1238="","",VLOOKUP(E1238,'Extraction IP'!A$2:B$1661,2,0))</f>
        <v/>
      </c>
      <c r="J1238" s="470"/>
      <c r="K1238" s="471"/>
      <c r="L1238" s="472"/>
    </row>
    <row r="1239" spans="1:12" ht="14.45" customHeight="1" x14ac:dyDescent="0.25">
      <c r="A1239" s="464"/>
      <c r="B1239" s="465"/>
      <c r="C1239" s="466"/>
      <c r="D1239" s="466"/>
      <c r="E1239" s="466"/>
      <c r="F1239" s="466"/>
      <c r="G1239" s="467"/>
      <c r="H1239" s="468" t="str">
        <f t="array" ref="H1239">IF(E1239="","",INDEX(Tableau1[Equipement],MATCH(1,('TABLEAU SUIVI SF6'!E1239=Tableau1[Poste technique])*('TABLEAU SUIVI SF6'!G1239=Tableau1[Colonne1]),0)))</f>
        <v/>
      </c>
      <c r="I1239" s="469" t="str">
        <f>IF(E1239="","",VLOOKUP(E1239,'Extraction IP'!A$2:B$1661,2,0))</f>
        <v/>
      </c>
      <c r="J1239" s="470"/>
      <c r="K1239" s="471"/>
      <c r="L1239" s="472"/>
    </row>
    <row r="1240" spans="1:12" ht="14.45" customHeight="1" x14ac:dyDescent="0.25">
      <c r="A1240" s="464"/>
      <c r="B1240" s="465"/>
      <c r="C1240" s="466"/>
      <c r="D1240" s="466"/>
      <c r="E1240" s="466"/>
      <c r="F1240" s="466"/>
      <c r="G1240" s="467"/>
      <c r="H1240" s="468" t="str">
        <f t="array" ref="H1240">IF(E1240="","",INDEX(Tableau1[Equipement],MATCH(1,('TABLEAU SUIVI SF6'!E1240=Tableau1[Poste technique])*('TABLEAU SUIVI SF6'!G1240=Tableau1[Colonne1]),0)))</f>
        <v/>
      </c>
      <c r="I1240" s="469" t="str">
        <f>IF(E1240="","",VLOOKUP(E1240,'Extraction IP'!A$2:B$1661,2,0))</f>
        <v/>
      </c>
      <c r="J1240" s="470"/>
      <c r="K1240" s="471"/>
      <c r="L1240" s="472"/>
    </row>
    <row r="1241" spans="1:12" ht="14.45" customHeight="1" x14ac:dyDescent="0.25">
      <c r="A1241" s="464"/>
      <c r="B1241" s="465"/>
      <c r="C1241" s="466"/>
      <c r="D1241" s="466"/>
      <c r="E1241" s="466"/>
      <c r="F1241" s="466"/>
      <c r="G1241" s="467"/>
      <c r="H1241" s="468" t="str">
        <f t="array" ref="H1241">IF(E1241="","",INDEX(Tableau1[Equipement],MATCH(1,('TABLEAU SUIVI SF6'!E1241=Tableau1[Poste technique])*('TABLEAU SUIVI SF6'!G1241=Tableau1[Colonne1]),0)))</f>
        <v/>
      </c>
      <c r="I1241" s="469" t="str">
        <f>IF(E1241="","",VLOOKUP(E1241,'Extraction IP'!A$2:B$1661,2,0))</f>
        <v/>
      </c>
      <c r="J1241" s="470"/>
      <c r="K1241" s="471"/>
      <c r="L1241" s="472"/>
    </row>
    <row r="1242" spans="1:12" ht="14.45" customHeight="1" x14ac:dyDescent="0.25">
      <c r="A1242" s="464"/>
      <c r="B1242" s="465"/>
      <c r="C1242" s="466"/>
      <c r="D1242" s="466"/>
      <c r="E1242" s="466"/>
      <c r="F1242" s="466"/>
      <c r="G1242" s="467"/>
      <c r="H1242" s="468" t="str">
        <f t="array" ref="H1242">IF(E1242="","",INDEX(Tableau1[Equipement],MATCH(1,('TABLEAU SUIVI SF6'!E1242=Tableau1[Poste technique])*('TABLEAU SUIVI SF6'!G1242=Tableau1[Colonne1]),0)))</f>
        <v/>
      </c>
      <c r="I1242" s="469" t="str">
        <f>IF(E1242="","",VLOOKUP(E1242,'Extraction IP'!A$2:B$1661,2,0))</f>
        <v/>
      </c>
      <c r="J1242" s="470"/>
      <c r="K1242" s="471"/>
      <c r="L1242" s="472"/>
    </row>
    <row r="1243" spans="1:12" ht="14.45" customHeight="1" x14ac:dyDescent="0.25">
      <c r="A1243" s="464"/>
      <c r="B1243" s="465"/>
      <c r="C1243" s="466"/>
      <c r="D1243" s="466"/>
      <c r="E1243" s="466"/>
      <c r="F1243" s="466"/>
      <c r="G1243" s="467"/>
      <c r="H1243" s="468" t="str">
        <f t="array" ref="H1243">IF(E1243="","",INDEX(Tableau1[Equipement],MATCH(1,('TABLEAU SUIVI SF6'!E1243=Tableau1[Poste technique])*('TABLEAU SUIVI SF6'!G1243=Tableau1[Colonne1]),0)))</f>
        <v/>
      </c>
      <c r="I1243" s="469" t="str">
        <f>IF(E1243="","",VLOOKUP(E1243,'Extraction IP'!A$2:B$1661,2,0))</f>
        <v/>
      </c>
      <c r="J1243" s="470"/>
      <c r="K1243" s="471"/>
      <c r="L1243" s="472"/>
    </row>
    <row r="1244" spans="1:12" ht="14.45" customHeight="1" x14ac:dyDescent="0.25">
      <c r="A1244" s="464"/>
      <c r="B1244" s="465"/>
      <c r="C1244" s="466"/>
      <c r="D1244" s="466"/>
      <c r="E1244" s="466"/>
      <c r="F1244" s="466"/>
      <c r="G1244" s="467"/>
      <c r="H1244" s="468" t="str">
        <f t="array" ref="H1244">IF(E1244="","",INDEX(Tableau1[Equipement],MATCH(1,('TABLEAU SUIVI SF6'!E1244=Tableau1[Poste technique])*('TABLEAU SUIVI SF6'!G1244=Tableau1[Colonne1]),0)))</f>
        <v/>
      </c>
      <c r="I1244" s="469" t="str">
        <f>IF(E1244="","",VLOOKUP(E1244,'Extraction IP'!A$2:B$1661,2,0))</f>
        <v/>
      </c>
      <c r="J1244" s="470"/>
      <c r="K1244" s="471"/>
      <c r="L1244" s="472"/>
    </row>
    <row r="1245" spans="1:12" ht="14.45" customHeight="1" x14ac:dyDescent="0.25">
      <c r="A1245" s="464"/>
      <c r="B1245" s="465"/>
      <c r="C1245" s="466"/>
      <c r="D1245" s="466"/>
      <c r="E1245" s="466"/>
      <c r="F1245" s="466"/>
      <c r="G1245" s="467"/>
      <c r="H1245" s="468" t="str">
        <f t="array" ref="H1245">IF(E1245="","",INDEX(Tableau1[Equipement],MATCH(1,('TABLEAU SUIVI SF6'!E1245=Tableau1[Poste technique])*('TABLEAU SUIVI SF6'!G1245=Tableau1[Colonne1]),0)))</f>
        <v/>
      </c>
      <c r="I1245" s="469" t="str">
        <f>IF(E1245="","",VLOOKUP(E1245,'Extraction IP'!A$2:B$1661,2,0))</f>
        <v/>
      </c>
      <c r="J1245" s="470"/>
      <c r="K1245" s="471"/>
      <c r="L1245" s="472"/>
    </row>
    <row r="1246" spans="1:12" ht="14.45" customHeight="1" x14ac:dyDescent="0.25">
      <c r="A1246" s="464"/>
      <c r="B1246" s="465"/>
      <c r="C1246" s="466"/>
      <c r="D1246" s="466"/>
      <c r="E1246" s="466"/>
      <c r="F1246" s="466"/>
      <c r="G1246" s="467"/>
      <c r="H1246" s="468" t="str">
        <f t="array" ref="H1246">IF(E1246="","",INDEX(Tableau1[Equipement],MATCH(1,('TABLEAU SUIVI SF6'!E1246=Tableau1[Poste technique])*('TABLEAU SUIVI SF6'!G1246=Tableau1[Colonne1]),0)))</f>
        <v/>
      </c>
      <c r="I1246" s="469" t="str">
        <f>IF(E1246="","",VLOOKUP(E1246,'Extraction IP'!A$2:B$1661,2,0))</f>
        <v/>
      </c>
      <c r="J1246" s="470"/>
      <c r="K1246" s="471"/>
      <c r="L1246" s="472"/>
    </row>
    <row r="1247" spans="1:12" ht="14.45" customHeight="1" x14ac:dyDescent="0.25">
      <c r="A1247" s="464"/>
      <c r="B1247" s="465"/>
      <c r="C1247" s="466"/>
      <c r="D1247" s="466"/>
      <c r="E1247" s="466"/>
      <c r="F1247" s="466"/>
      <c r="G1247" s="467"/>
      <c r="H1247" s="468" t="str">
        <f t="array" ref="H1247">IF(E1247="","",INDEX(Tableau1[Equipement],MATCH(1,('TABLEAU SUIVI SF6'!E1247=Tableau1[Poste technique])*('TABLEAU SUIVI SF6'!G1247=Tableau1[Colonne1]),0)))</f>
        <v/>
      </c>
      <c r="I1247" s="469" t="str">
        <f>IF(E1247="","",VLOOKUP(E1247,'Extraction IP'!A$2:B$1661,2,0))</f>
        <v/>
      </c>
      <c r="J1247" s="470"/>
      <c r="K1247" s="471"/>
      <c r="L1247" s="472"/>
    </row>
    <row r="1248" spans="1:12" ht="14.45" customHeight="1" x14ac:dyDescent="0.25">
      <c r="A1248" s="464"/>
      <c r="B1248" s="465"/>
      <c r="C1248" s="466"/>
      <c r="D1248" s="466"/>
      <c r="E1248" s="466"/>
      <c r="F1248" s="466"/>
      <c r="G1248" s="467"/>
      <c r="H1248" s="468" t="str">
        <f t="array" ref="H1248">IF(E1248="","",INDEX(Tableau1[Equipement],MATCH(1,('TABLEAU SUIVI SF6'!E1248=Tableau1[Poste technique])*('TABLEAU SUIVI SF6'!G1248=Tableau1[Colonne1]),0)))</f>
        <v/>
      </c>
      <c r="I1248" s="469" t="str">
        <f>IF(E1248="","",VLOOKUP(E1248,'Extraction IP'!A$2:B$1661,2,0))</f>
        <v/>
      </c>
      <c r="J1248" s="470"/>
      <c r="K1248" s="471"/>
      <c r="L1248" s="472"/>
    </row>
    <row r="1249" spans="1:12" ht="14.45" customHeight="1" x14ac:dyDescent="0.25">
      <c r="A1249" s="464"/>
      <c r="B1249" s="465"/>
      <c r="C1249" s="466"/>
      <c r="D1249" s="466"/>
      <c r="E1249" s="466"/>
      <c r="F1249" s="466"/>
      <c r="G1249" s="467"/>
      <c r="H1249" s="468" t="str">
        <f t="array" ref="H1249">IF(E1249="","",INDEX(Tableau1[Equipement],MATCH(1,('TABLEAU SUIVI SF6'!E1249=Tableau1[Poste technique])*('TABLEAU SUIVI SF6'!G1249=Tableau1[Colonne1]),0)))</f>
        <v/>
      </c>
      <c r="I1249" s="469" t="str">
        <f>IF(E1249="","",VLOOKUP(E1249,'Extraction IP'!A$2:B$1661,2,0))</f>
        <v/>
      </c>
      <c r="J1249" s="470"/>
      <c r="K1249" s="471"/>
      <c r="L1249" s="472"/>
    </row>
    <row r="1250" spans="1:12" ht="14.45" customHeight="1" x14ac:dyDescent="0.25">
      <c r="A1250" s="464"/>
      <c r="B1250" s="465"/>
      <c r="C1250" s="466"/>
      <c r="D1250" s="466"/>
      <c r="E1250" s="466"/>
      <c r="F1250" s="466"/>
      <c r="G1250" s="467"/>
      <c r="H1250" s="468" t="str">
        <f t="array" ref="H1250">IF(E1250="","",INDEX(Tableau1[Equipement],MATCH(1,('TABLEAU SUIVI SF6'!E1250=Tableau1[Poste technique])*('TABLEAU SUIVI SF6'!G1250=Tableau1[Colonne1]),0)))</f>
        <v/>
      </c>
      <c r="I1250" s="469" t="str">
        <f>IF(E1250="","",VLOOKUP(E1250,'Extraction IP'!A$2:B$1661,2,0))</f>
        <v/>
      </c>
      <c r="J1250" s="470"/>
      <c r="K1250" s="471"/>
      <c r="L1250" s="472"/>
    </row>
    <row r="1251" spans="1:12" ht="14.45" customHeight="1" x14ac:dyDescent="0.25">
      <c r="A1251" s="464"/>
      <c r="B1251" s="465"/>
      <c r="C1251" s="466"/>
      <c r="D1251" s="466"/>
      <c r="E1251" s="466"/>
      <c r="F1251" s="466"/>
      <c r="G1251" s="467"/>
      <c r="H1251" s="468" t="str">
        <f t="array" ref="H1251">IF(E1251="","",INDEX(Tableau1[Equipement],MATCH(1,('TABLEAU SUIVI SF6'!E1251=Tableau1[Poste technique])*('TABLEAU SUIVI SF6'!G1251=Tableau1[Colonne1]),0)))</f>
        <v/>
      </c>
      <c r="I1251" s="469" t="str">
        <f>IF(E1251="","",VLOOKUP(E1251,'Extraction IP'!A$2:B$1661,2,0))</f>
        <v/>
      </c>
      <c r="J1251" s="470"/>
      <c r="K1251" s="471"/>
      <c r="L1251" s="472"/>
    </row>
    <row r="1252" spans="1:12" ht="14.45" customHeight="1" x14ac:dyDescent="0.25">
      <c r="A1252" s="464"/>
      <c r="B1252" s="465"/>
      <c r="C1252" s="466"/>
      <c r="D1252" s="466"/>
      <c r="E1252" s="466"/>
      <c r="F1252" s="466"/>
      <c r="G1252" s="467"/>
      <c r="H1252" s="468" t="str">
        <f t="array" ref="H1252">IF(E1252="","",INDEX(Tableau1[Equipement],MATCH(1,('TABLEAU SUIVI SF6'!E1252=Tableau1[Poste technique])*('TABLEAU SUIVI SF6'!G1252=Tableau1[Colonne1]),0)))</f>
        <v/>
      </c>
      <c r="I1252" s="469" t="str">
        <f>IF(E1252="","",VLOOKUP(E1252,'Extraction IP'!A$2:B$1661,2,0))</f>
        <v/>
      </c>
      <c r="J1252" s="470"/>
      <c r="K1252" s="471"/>
      <c r="L1252" s="472"/>
    </row>
    <row r="1253" spans="1:12" ht="14.45" customHeight="1" x14ac:dyDescent="0.25">
      <c r="A1253" s="464"/>
      <c r="B1253" s="465"/>
      <c r="C1253" s="466"/>
      <c r="D1253" s="466"/>
      <c r="E1253" s="466"/>
      <c r="F1253" s="466"/>
      <c r="G1253" s="467"/>
      <c r="H1253" s="468" t="str">
        <f t="array" ref="H1253">IF(E1253="","",INDEX(Tableau1[Equipement],MATCH(1,('TABLEAU SUIVI SF6'!E1253=Tableau1[Poste technique])*('TABLEAU SUIVI SF6'!G1253=Tableau1[Colonne1]),0)))</f>
        <v/>
      </c>
      <c r="I1253" s="469" t="str">
        <f>IF(E1253="","",VLOOKUP(E1253,'Extraction IP'!A$2:B$1661,2,0))</f>
        <v/>
      </c>
      <c r="J1253" s="470"/>
      <c r="K1253" s="471"/>
      <c r="L1253" s="472"/>
    </row>
    <row r="1254" spans="1:12" ht="14.45" customHeight="1" x14ac:dyDescent="0.25">
      <c r="A1254" s="464"/>
      <c r="B1254" s="465"/>
      <c r="C1254" s="466"/>
      <c r="D1254" s="466"/>
      <c r="E1254" s="466"/>
      <c r="F1254" s="466"/>
      <c r="G1254" s="467"/>
      <c r="H1254" s="468" t="str">
        <f t="array" ref="H1254">IF(E1254="","",INDEX(Tableau1[Equipement],MATCH(1,('TABLEAU SUIVI SF6'!E1254=Tableau1[Poste technique])*('TABLEAU SUIVI SF6'!G1254=Tableau1[Colonne1]),0)))</f>
        <v/>
      </c>
      <c r="I1254" s="469" t="str">
        <f>IF(E1254="","",VLOOKUP(E1254,'Extraction IP'!A$2:B$1661,2,0))</f>
        <v/>
      </c>
      <c r="J1254" s="470"/>
      <c r="K1254" s="471"/>
      <c r="L1254" s="472"/>
    </row>
    <row r="1255" spans="1:12" ht="14.45" customHeight="1" x14ac:dyDescent="0.25">
      <c r="A1255" s="464"/>
      <c r="B1255" s="465"/>
      <c r="C1255" s="466"/>
      <c r="D1255" s="466"/>
      <c r="E1255" s="466"/>
      <c r="F1255" s="466"/>
      <c r="G1255" s="467"/>
      <c r="H1255" s="468" t="str">
        <f t="array" ref="H1255">IF(E1255="","",INDEX(Tableau1[Equipement],MATCH(1,('TABLEAU SUIVI SF6'!E1255=Tableau1[Poste technique])*('TABLEAU SUIVI SF6'!G1255=Tableau1[Colonne1]),0)))</f>
        <v/>
      </c>
      <c r="I1255" s="469" t="str">
        <f>IF(E1255="","",VLOOKUP(E1255,'Extraction IP'!A$2:B$1661,2,0))</f>
        <v/>
      </c>
      <c r="J1255" s="470"/>
      <c r="K1255" s="471"/>
      <c r="L1255" s="472"/>
    </row>
    <row r="1256" spans="1:12" ht="14.45" customHeight="1" x14ac:dyDescent="0.25">
      <c r="A1256" s="464"/>
      <c r="B1256" s="465"/>
      <c r="C1256" s="466"/>
      <c r="D1256" s="466"/>
      <c r="E1256" s="466"/>
      <c r="F1256" s="466"/>
      <c r="G1256" s="467"/>
      <c r="H1256" s="468" t="str">
        <f t="array" ref="H1256">IF(E1256="","",INDEX(Tableau1[Equipement],MATCH(1,('TABLEAU SUIVI SF6'!E1256=Tableau1[Poste technique])*('TABLEAU SUIVI SF6'!G1256=Tableau1[Colonne1]),0)))</f>
        <v/>
      </c>
      <c r="I1256" s="469" t="str">
        <f>IF(E1256="","",VLOOKUP(E1256,'Extraction IP'!A$2:B$1661,2,0))</f>
        <v/>
      </c>
      <c r="J1256" s="470"/>
      <c r="K1256" s="471"/>
      <c r="L1256" s="472"/>
    </row>
    <row r="1257" spans="1:12" ht="14.45" customHeight="1" x14ac:dyDescent="0.25">
      <c r="A1257" s="464"/>
      <c r="B1257" s="465"/>
      <c r="C1257" s="466"/>
      <c r="D1257" s="466"/>
      <c r="E1257" s="466"/>
      <c r="F1257" s="466"/>
      <c r="G1257" s="467"/>
      <c r="H1257" s="468" t="str">
        <f t="array" ref="H1257">IF(E1257="","",INDEX(Tableau1[Equipement],MATCH(1,('TABLEAU SUIVI SF6'!E1257=Tableau1[Poste technique])*('TABLEAU SUIVI SF6'!G1257=Tableau1[Colonne1]),0)))</f>
        <v/>
      </c>
      <c r="I1257" s="469" t="str">
        <f>IF(E1257="","",VLOOKUP(E1257,'Extraction IP'!A$2:B$1661,2,0))</f>
        <v/>
      </c>
      <c r="J1257" s="470"/>
      <c r="K1257" s="471"/>
      <c r="L1257" s="472"/>
    </row>
    <row r="1258" spans="1:12" ht="14.45" customHeight="1" x14ac:dyDescent="0.25">
      <c r="A1258" s="464"/>
      <c r="B1258" s="465"/>
      <c r="C1258" s="466"/>
      <c r="D1258" s="466"/>
      <c r="E1258" s="466"/>
      <c r="F1258" s="466"/>
      <c r="G1258" s="467"/>
      <c r="H1258" s="468" t="str">
        <f t="array" ref="H1258">IF(E1258="","",INDEX(Tableau1[Equipement],MATCH(1,('TABLEAU SUIVI SF6'!E1258=Tableau1[Poste technique])*('TABLEAU SUIVI SF6'!G1258=Tableau1[Colonne1]),0)))</f>
        <v/>
      </c>
      <c r="I1258" s="469" t="str">
        <f>IF(E1258="","",VLOOKUP(E1258,'Extraction IP'!A$2:B$1661,2,0))</f>
        <v/>
      </c>
      <c r="J1258" s="470"/>
      <c r="K1258" s="471"/>
      <c r="L1258" s="472"/>
    </row>
    <row r="1259" spans="1:12" ht="14.45" customHeight="1" x14ac:dyDescent="0.25">
      <c r="A1259" s="464"/>
      <c r="B1259" s="465"/>
      <c r="C1259" s="466"/>
      <c r="D1259" s="466"/>
      <c r="E1259" s="466"/>
      <c r="F1259" s="466"/>
      <c r="G1259" s="467"/>
      <c r="H1259" s="468" t="str">
        <f t="array" ref="H1259">IF(E1259="","",INDEX(Tableau1[Equipement],MATCH(1,('TABLEAU SUIVI SF6'!E1259=Tableau1[Poste technique])*('TABLEAU SUIVI SF6'!G1259=Tableau1[Colonne1]),0)))</f>
        <v/>
      </c>
      <c r="I1259" s="469" t="str">
        <f>IF(E1259="","",VLOOKUP(E1259,'Extraction IP'!A$2:B$1661,2,0))</f>
        <v/>
      </c>
      <c r="J1259" s="470"/>
      <c r="K1259" s="471"/>
      <c r="L1259" s="472"/>
    </row>
    <row r="1260" spans="1:12" ht="14.45" customHeight="1" x14ac:dyDescent="0.25">
      <c r="A1260" s="464"/>
      <c r="B1260" s="465"/>
      <c r="C1260" s="466"/>
      <c r="D1260" s="466"/>
      <c r="E1260" s="466"/>
      <c r="F1260" s="466"/>
      <c r="G1260" s="467"/>
      <c r="H1260" s="468" t="str">
        <f t="array" ref="H1260">IF(E1260="","",INDEX(Tableau1[Equipement],MATCH(1,('TABLEAU SUIVI SF6'!E1260=Tableau1[Poste technique])*('TABLEAU SUIVI SF6'!G1260=Tableau1[Colonne1]),0)))</f>
        <v/>
      </c>
      <c r="I1260" s="469" t="str">
        <f>IF(E1260="","",VLOOKUP(E1260,'Extraction IP'!A$2:B$1661,2,0))</f>
        <v/>
      </c>
      <c r="J1260" s="470"/>
      <c r="K1260" s="471"/>
      <c r="L1260" s="472"/>
    </row>
    <row r="1261" spans="1:12" ht="14.45" customHeight="1" x14ac:dyDescent="0.25">
      <c r="A1261" s="464"/>
      <c r="B1261" s="465"/>
      <c r="C1261" s="466"/>
      <c r="D1261" s="466"/>
      <c r="E1261" s="466"/>
      <c r="F1261" s="466"/>
      <c r="G1261" s="467"/>
      <c r="H1261" s="468" t="str">
        <f t="array" ref="H1261">IF(E1261="","",INDEX(Tableau1[Equipement],MATCH(1,('TABLEAU SUIVI SF6'!E1261=Tableau1[Poste technique])*('TABLEAU SUIVI SF6'!G1261=Tableau1[Colonne1]),0)))</f>
        <v/>
      </c>
      <c r="I1261" s="469" t="str">
        <f>IF(E1261="","",VLOOKUP(E1261,'Extraction IP'!A$2:B$1661,2,0))</f>
        <v/>
      </c>
      <c r="J1261" s="470"/>
      <c r="K1261" s="471"/>
      <c r="L1261" s="472"/>
    </row>
    <row r="1262" spans="1:12" ht="14.45" customHeight="1" x14ac:dyDescent="0.25">
      <c r="A1262" s="464"/>
      <c r="B1262" s="465"/>
      <c r="C1262" s="466"/>
      <c r="D1262" s="466"/>
      <c r="E1262" s="466"/>
      <c r="F1262" s="466"/>
      <c r="G1262" s="467"/>
      <c r="H1262" s="468" t="str">
        <f t="array" ref="H1262">IF(E1262="","",INDEX(Tableau1[Equipement],MATCH(1,('TABLEAU SUIVI SF6'!E1262=Tableau1[Poste technique])*('TABLEAU SUIVI SF6'!G1262=Tableau1[Colonne1]),0)))</f>
        <v/>
      </c>
      <c r="I1262" s="469" t="str">
        <f>IF(E1262="","",VLOOKUP(E1262,'Extraction IP'!A$2:B$1661,2,0))</f>
        <v/>
      </c>
      <c r="J1262" s="470"/>
      <c r="K1262" s="471"/>
      <c r="L1262" s="472"/>
    </row>
    <row r="1263" spans="1:12" ht="14.45" customHeight="1" x14ac:dyDescent="0.25">
      <c r="A1263" s="464"/>
      <c r="B1263" s="465"/>
      <c r="C1263" s="466"/>
      <c r="D1263" s="466"/>
      <c r="E1263" s="466"/>
      <c r="F1263" s="466"/>
      <c r="G1263" s="467"/>
      <c r="H1263" s="468" t="str">
        <f t="array" ref="H1263">IF(E1263="","",INDEX(Tableau1[Equipement],MATCH(1,('TABLEAU SUIVI SF6'!E1263=Tableau1[Poste technique])*('TABLEAU SUIVI SF6'!G1263=Tableau1[Colonne1]),0)))</f>
        <v/>
      </c>
      <c r="I1263" s="469" t="str">
        <f>IF(E1263="","",VLOOKUP(E1263,'Extraction IP'!A$2:B$1661,2,0))</f>
        <v/>
      </c>
      <c r="J1263" s="470"/>
      <c r="K1263" s="471"/>
      <c r="L1263" s="472"/>
    </row>
    <row r="1264" spans="1:12" ht="14.45" customHeight="1" x14ac:dyDescent="0.25">
      <c r="A1264" s="464"/>
      <c r="B1264" s="465"/>
      <c r="C1264" s="466"/>
      <c r="D1264" s="466"/>
      <c r="E1264" s="466"/>
      <c r="F1264" s="466"/>
      <c r="G1264" s="467"/>
      <c r="H1264" s="468" t="str">
        <f t="array" ref="H1264">IF(E1264="","",INDEX(Tableau1[Equipement],MATCH(1,('TABLEAU SUIVI SF6'!E1264=Tableau1[Poste technique])*('TABLEAU SUIVI SF6'!G1264=Tableau1[Colonne1]),0)))</f>
        <v/>
      </c>
      <c r="I1264" s="469" t="str">
        <f>IF(E1264="","",VLOOKUP(E1264,'Extraction IP'!A$2:B$1661,2,0))</f>
        <v/>
      </c>
      <c r="J1264" s="470"/>
      <c r="K1264" s="471"/>
      <c r="L1264" s="472"/>
    </row>
    <row r="1265" spans="1:12" ht="14.45" customHeight="1" x14ac:dyDescent="0.25">
      <c r="A1265" s="464"/>
      <c r="B1265" s="465"/>
      <c r="C1265" s="466"/>
      <c r="D1265" s="466"/>
      <c r="E1265" s="466"/>
      <c r="F1265" s="466"/>
      <c r="G1265" s="467"/>
      <c r="H1265" s="468" t="str">
        <f t="array" ref="H1265">IF(E1265="","",INDEX(Tableau1[Equipement],MATCH(1,('TABLEAU SUIVI SF6'!E1265=Tableau1[Poste technique])*('TABLEAU SUIVI SF6'!G1265=Tableau1[Colonne1]),0)))</f>
        <v/>
      </c>
      <c r="I1265" s="469" t="str">
        <f>IF(E1265="","",VLOOKUP(E1265,'Extraction IP'!A$2:B$1661,2,0))</f>
        <v/>
      </c>
      <c r="J1265" s="470"/>
      <c r="K1265" s="471"/>
      <c r="L1265" s="472"/>
    </row>
    <row r="1266" spans="1:12" ht="14.45" customHeight="1" x14ac:dyDescent="0.25">
      <c r="A1266" s="464"/>
      <c r="B1266" s="465"/>
      <c r="C1266" s="466"/>
      <c r="D1266" s="466"/>
      <c r="E1266" s="466"/>
      <c r="F1266" s="466"/>
      <c r="G1266" s="467"/>
      <c r="H1266" s="468" t="str">
        <f t="array" ref="H1266">IF(E1266="","",INDEX(Tableau1[Equipement],MATCH(1,('TABLEAU SUIVI SF6'!E1266=Tableau1[Poste technique])*('TABLEAU SUIVI SF6'!G1266=Tableau1[Colonne1]),0)))</f>
        <v/>
      </c>
      <c r="I1266" s="469" t="str">
        <f>IF(E1266="","",VLOOKUP(E1266,'Extraction IP'!A$2:B$1661,2,0))</f>
        <v/>
      </c>
      <c r="J1266" s="470"/>
      <c r="K1266" s="471"/>
      <c r="L1266" s="472"/>
    </row>
    <row r="1267" spans="1:12" ht="14.45" customHeight="1" x14ac:dyDescent="0.25">
      <c r="A1267" s="464"/>
      <c r="B1267" s="465"/>
      <c r="C1267" s="466"/>
      <c r="D1267" s="466"/>
      <c r="E1267" s="466"/>
      <c r="F1267" s="466"/>
      <c r="G1267" s="467"/>
      <c r="H1267" s="468" t="str">
        <f t="array" ref="H1267">IF(E1267="","",INDEX(Tableau1[Equipement],MATCH(1,('TABLEAU SUIVI SF6'!E1267=Tableau1[Poste technique])*('TABLEAU SUIVI SF6'!G1267=Tableau1[Colonne1]),0)))</f>
        <v/>
      </c>
      <c r="I1267" s="469" t="str">
        <f>IF(E1267="","",VLOOKUP(E1267,'Extraction IP'!A$2:B$1661,2,0))</f>
        <v/>
      </c>
      <c r="J1267" s="470"/>
      <c r="K1267" s="471"/>
      <c r="L1267" s="472"/>
    </row>
    <row r="1268" spans="1:12" ht="14.45" customHeight="1" x14ac:dyDescent="0.25">
      <c r="A1268" s="464"/>
      <c r="B1268" s="465"/>
      <c r="C1268" s="466"/>
      <c r="D1268" s="466"/>
      <c r="E1268" s="466"/>
      <c r="F1268" s="466"/>
      <c r="G1268" s="467"/>
      <c r="H1268" s="468" t="str">
        <f t="array" ref="H1268">IF(E1268="","",INDEX(Tableau1[Equipement],MATCH(1,('TABLEAU SUIVI SF6'!E1268=Tableau1[Poste technique])*('TABLEAU SUIVI SF6'!G1268=Tableau1[Colonne1]),0)))</f>
        <v/>
      </c>
      <c r="I1268" s="469" t="str">
        <f>IF(E1268="","",VLOOKUP(E1268,'Extraction IP'!A$2:B$1661,2,0))</f>
        <v/>
      </c>
      <c r="J1268" s="470"/>
      <c r="K1268" s="471"/>
      <c r="L1268" s="472"/>
    </row>
    <row r="1269" spans="1:12" ht="14.45" customHeight="1" x14ac:dyDescent="0.25">
      <c r="A1269" s="464"/>
      <c r="B1269" s="465"/>
      <c r="C1269" s="466"/>
      <c r="D1269" s="466"/>
      <c r="E1269" s="466"/>
      <c r="F1269" s="466"/>
      <c r="G1269" s="467"/>
      <c r="H1269" s="468" t="str">
        <f t="array" ref="H1269">IF(E1269="","",INDEX(Tableau1[Equipement],MATCH(1,('TABLEAU SUIVI SF6'!E1269=Tableau1[Poste technique])*('TABLEAU SUIVI SF6'!G1269=Tableau1[Colonne1]),0)))</f>
        <v/>
      </c>
      <c r="I1269" s="469" t="str">
        <f>IF(E1269="","",VLOOKUP(E1269,'Extraction IP'!A$2:B$1661,2,0))</f>
        <v/>
      </c>
      <c r="J1269" s="470"/>
      <c r="K1269" s="471"/>
      <c r="L1269" s="472"/>
    </row>
    <row r="1270" spans="1:12" ht="14.45" customHeight="1" x14ac:dyDescent="0.25">
      <c r="A1270" s="464"/>
      <c r="B1270" s="465"/>
      <c r="C1270" s="466"/>
      <c r="D1270" s="466"/>
      <c r="E1270" s="466"/>
      <c r="F1270" s="466"/>
      <c r="G1270" s="467"/>
      <c r="H1270" s="468" t="str">
        <f t="array" ref="H1270">IF(E1270="","",INDEX(Tableau1[Equipement],MATCH(1,('TABLEAU SUIVI SF6'!E1270=Tableau1[Poste technique])*('TABLEAU SUIVI SF6'!G1270=Tableau1[Colonne1]),0)))</f>
        <v/>
      </c>
      <c r="I1270" s="469" t="str">
        <f>IF(E1270="","",VLOOKUP(E1270,'Extraction IP'!A$2:B$1661,2,0))</f>
        <v/>
      </c>
      <c r="J1270" s="470"/>
      <c r="K1270" s="471"/>
      <c r="L1270" s="472"/>
    </row>
    <row r="1271" spans="1:12" ht="14.45" customHeight="1" x14ac:dyDescent="0.25">
      <c r="A1271" s="464"/>
      <c r="B1271" s="465"/>
      <c r="C1271" s="466"/>
      <c r="D1271" s="466"/>
      <c r="E1271" s="466"/>
      <c r="F1271" s="466"/>
      <c r="G1271" s="467"/>
      <c r="H1271" s="468" t="str">
        <f t="array" ref="H1271">IF(E1271="","",INDEX(Tableau1[Equipement],MATCH(1,('TABLEAU SUIVI SF6'!E1271=Tableau1[Poste technique])*('TABLEAU SUIVI SF6'!G1271=Tableau1[Colonne1]),0)))</f>
        <v/>
      </c>
      <c r="I1271" s="469" t="str">
        <f>IF(E1271="","",VLOOKUP(E1271,'Extraction IP'!A$2:B$1661,2,0))</f>
        <v/>
      </c>
      <c r="J1271" s="470"/>
      <c r="K1271" s="471"/>
      <c r="L1271" s="472"/>
    </row>
    <row r="1272" spans="1:12" ht="14.45" customHeight="1" x14ac:dyDescent="0.25">
      <c r="A1272" s="464"/>
      <c r="B1272" s="465"/>
      <c r="C1272" s="466"/>
      <c r="D1272" s="466"/>
      <c r="E1272" s="466"/>
      <c r="F1272" s="466"/>
      <c r="G1272" s="467"/>
      <c r="H1272" s="468" t="str">
        <f t="array" ref="H1272">IF(E1272="","",INDEX(Tableau1[Equipement],MATCH(1,('TABLEAU SUIVI SF6'!E1272=Tableau1[Poste technique])*('TABLEAU SUIVI SF6'!G1272=Tableau1[Colonne1]),0)))</f>
        <v/>
      </c>
      <c r="I1272" s="469" t="str">
        <f>IF(E1272="","",VLOOKUP(E1272,'Extraction IP'!A$2:B$1661,2,0))</f>
        <v/>
      </c>
      <c r="J1272" s="470"/>
      <c r="K1272" s="471"/>
      <c r="L1272" s="472"/>
    </row>
    <row r="1273" spans="1:12" ht="14.45" customHeight="1" x14ac:dyDescent="0.25">
      <c r="A1273" s="464"/>
      <c r="B1273" s="465"/>
      <c r="C1273" s="466"/>
      <c r="D1273" s="466"/>
      <c r="E1273" s="466"/>
      <c r="F1273" s="466"/>
      <c r="G1273" s="467"/>
      <c r="H1273" s="468" t="str">
        <f t="array" ref="H1273">IF(E1273="","",INDEX(Tableau1[Equipement],MATCH(1,('TABLEAU SUIVI SF6'!E1273=Tableau1[Poste technique])*('TABLEAU SUIVI SF6'!G1273=Tableau1[Colonne1]),0)))</f>
        <v/>
      </c>
      <c r="I1273" s="469" t="str">
        <f>IF(E1273="","",VLOOKUP(E1273,'Extraction IP'!A$2:B$1661,2,0))</f>
        <v/>
      </c>
      <c r="J1273" s="470"/>
      <c r="K1273" s="471"/>
      <c r="L1273" s="472"/>
    </row>
    <row r="1274" spans="1:12" ht="14.45" customHeight="1" x14ac:dyDescent="0.25">
      <c r="A1274" s="464"/>
      <c r="B1274" s="465"/>
      <c r="C1274" s="466"/>
      <c r="D1274" s="466"/>
      <c r="E1274" s="466"/>
      <c r="F1274" s="466"/>
      <c r="G1274" s="467"/>
      <c r="H1274" s="468" t="str">
        <f t="array" ref="H1274">IF(E1274="","",INDEX(Tableau1[Equipement],MATCH(1,('TABLEAU SUIVI SF6'!E1274=Tableau1[Poste technique])*('TABLEAU SUIVI SF6'!G1274=Tableau1[Colonne1]),0)))</f>
        <v/>
      </c>
      <c r="I1274" s="469" t="str">
        <f>IF(E1274="","",VLOOKUP(E1274,'Extraction IP'!A$2:B$1661,2,0))</f>
        <v/>
      </c>
      <c r="J1274" s="470"/>
      <c r="K1274" s="471"/>
      <c r="L1274" s="472"/>
    </row>
    <row r="1275" spans="1:12" ht="14.45" customHeight="1" x14ac:dyDescent="0.25">
      <c r="A1275" s="464"/>
      <c r="B1275" s="465"/>
      <c r="C1275" s="466"/>
      <c r="D1275" s="466"/>
      <c r="E1275" s="466"/>
      <c r="F1275" s="466"/>
      <c r="G1275" s="467"/>
      <c r="H1275" s="468" t="str">
        <f t="array" ref="H1275">IF(E1275="","",INDEX(Tableau1[Equipement],MATCH(1,('TABLEAU SUIVI SF6'!E1275=Tableau1[Poste technique])*('TABLEAU SUIVI SF6'!G1275=Tableau1[Colonne1]),0)))</f>
        <v/>
      </c>
      <c r="I1275" s="469" t="str">
        <f>IF(E1275="","",VLOOKUP(E1275,'Extraction IP'!A$2:B$1661,2,0))</f>
        <v/>
      </c>
      <c r="J1275" s="470"/>
      <c r="K1275" s="471"/>
      <c r="L1275" s="472"/>
    </row>
    <row r="1276" spans="1:12" ht="14.45" customHeight="1" x14ac:dyDescent="0.25">
      <c r="A1276" s="464"/>
      <c r="B1276" s="465"/>
      <c r="C1276" s="466"/>
      <c r="D1276" s="466"/>
      <c r="E1276" s="466"/>
      <c r="F1276" s="466"/>
      <c r="G1276" s="467"/>
      <c r="H1276" s="468" t="str">
        <f t="array" ref="H1276">IF(E1276="","",INDEX(Tableau1[Equipement],MATCH(1,('TABLEAU SUIVI SF6'!E1276=Tableau1[Poste technique])*('TABLEAU SUIVI SF6'!G1276=Tableau1[Colonne1]),0)))</f>
        <v/>
      </c>
      <c r="I1276" s="469" t="str">
        <f>IF(E1276="","",VLOOKUP(E1276,'Extraction IP'!A$2:B$1661,2,0))</f>
        <v/>
      </c>
      <c r="J1276" s="470"/>
      <c r="K1276" s="471"/>
      <c r="L1276" s="472"/>
    </row>
    <row r="1277" spans="1:12" ht="14.45" customHeight="1" x14ac:dyDescent="0.25">
      <c r="A1277" s="464"/>
      <c r="B1277" s="465"/>
      <c r="C1277" s="466"/>
      <c r="D1277" s="466"/>
      <c r="E1277" s="466"/>
      <c r="F1277" s="466"/>
      <c r="G1277" s="467"/>
      <c r="H1277" s="468" t="str">
        <f t="array" ref="H1277">IF(E1277="","",INDEX(Tableau1[Equipement],MATCH(1,('TABLEAU SUIVI SF6'!E1277=Tableau1[Poste technique])*('TABLEAU SUIVI SF6'!G1277=Tableau1[Colonne1]),0)))</f>
        <v/>
      </c>
      <c r="I1277" s="469" t="str">
        <f>IF(E1277="","",VLOOKUP(E1277,'Extraction IP'!A$2:B$1661,2,0))</f>
        <v/>
      </c>
      <c r="J1277" s="470"/>
      <c r="K1277" s="471"/>
      <c r="L1277" s="472"/>
    </row>
    <row r="1278" spans="1:12" ht="14.45" customHeight="1" x14ac:dyDescent="0.25">
      <c r="A1278" s="464"/>
      <c r="B1278" s="465"/>
      <c r="C1278" s="466"/>
      <c r="D1278" s="466"/>
      <c r="E1278" s="466"/>
      <c r="F1278" s="466"/>
      <c r="G1278" s="467"/>
      <c r="H1278" s="468" t="str">
        <f t="array" ref="H1278">IF(E1278="","",INDEX(Tableau1[Equipement],MATCH(1,('TABLEAU SUIVI SF6'!E1278=Tableau1[Poste technique])*('TABLEAU SUIVI SF6'!G1278=Tableau1[Colonne1]),0)))</f>
        <v/>
      </c>
      <c r="I1278" s="469" t="str">
        <f>IF(E1278="","",VLOOKUP(E1278,'Extraction IP'!A$2:B$1661,2,0))</f>
        <v/>
      </c>
      <c r="J1278" s="470"/>
      <c r="K1278" s="471"/>
      <c r="L1278" s="472"/>
    </row>
    <row r="1279" spans="1:12" ht="14.45" customHeight="1" x14ac:dyDescent="0.25">
      <c r="A1279" s="464"/>
      <c r="B1279" s="465"/>
      <c r="C1279" s="466"/>
      <c r="D1279" s="466"/>
      <c r="E1279" s="466"/>
      <c r="F1279" s="466"/>
      <c r="G1279" s="467"/>
      <c r="H1279" s="468" t="str">
        <f t="array" ref="H1279">IF(E1279="","",INDEX(Tableau1[Equipement],MATCH(1,('TABLEAU SUIVI SF6'!E1279=Tableau1[Poste technique])*('TABLEAU SUIVI SF6'!G1279=Tableau1[Colonne1]),0)))</f>
        <v/>
      </c>
      <c r="I1279" s="469" t="str">
        <f>IF(E1279="","",VLOOKUP(E1279,'Extraction IP'!A$2:B$1661,2,0))</f>
        <v/>
      </c>
      <c r="J1279" s="470"/>
      <c r="K1279" s="471"/>
      <c r="L1279" s="472"/>
    </row>
    <row r="1280" spans="1:12" ht="14.45" customHeight="1" x14ac:dyDescent="0.25">
      <c r="A1280" s="464"/>
      <c r="B1280" s="465"/>
      <c r="C1280" s="466"/>
      <c r="D1280" s="466"/>
      <c r="E1280" s="466"/>
      <c r="F1280" s="466"/>
      <c r="G1280" s="467"/>
      <c r="H1280" s="468" t="str">
        <f t="array" ref="H1280">IF(E1280="","",INDEX(Tableau1[Equipement],MATCH(1,('TABLEAU SUIVI SF6'!E1280=Tableau1[Poste technique])*('TABLEAU SUIVI SF6'!G1280=Tableau1[Colonne1]),0)))</f>
        <v/>
      </c>
      <c r="I1280" s="469" t="str">
        <f>IF(E1280="","",VLOOKUP(E1280,'Extraction IP'!A$2:B$1661,2,0))</f>
        <v/>
      </c>
      <c r="J1280" s="470"/>
      <c r="K1280" s="471"/>
      <c r="L1280" s="472"/>
    </row>
    <row r="1281" spans="1:12" ht="14.45" customHeight="1" x14ac:dyDescent="0.25">
      <c r="A1281" s="464"/>
      <c r="B1281" s="465"/>
      <c r="C1281" s="466"/>
      <c r="D1281" s="466"/>
      <c r="E1281" s="466"/>
      <c r="F1281" s="466"/>
      <c r="G1281" s="467"/>
      <c r="H1281" s="468" t="str">
        <f t="array" ref="H1281">IF(E1281="","",INDEX(Tableau1[Equipement],MATCH(1,('TABLEAU SUIVI SF6'!E1281=Tableau1[Poste technique])*('TABLEAU SUIVI SF6'!G1281=Tableau1[Colonne1]),0)))</f>
        <v/>
      </c>
      <c r="I1281" s="469" t="str">
        <f>IF(E1281="","",VLOOKUP(E1281,'Extraction IP'!A$2:B$1661,2,0))</f>
        <v/>
      </c>
      <c r="J1281" s="470"/>
      <c r="K1281" s="471"/>
      <c r="L1281" s="472"/>
    </row>
    <row r="1282" spans="1:12" ht="14.45" customHeight="1" x14ac:dyDescent="0.25">
      <c r="A1282" s="464"/>
      <c r="B1282" s="465"/>
      <c r="C1282" s="466"/>
      <c r="D1282" s="466"/>
      <c r="E1282" s="466"/>
      <c r="F1282" s="466"/>
      <c r="G1282" s="467"/>
      <c r="H1282" s="468" t="str">
        <f t="array" ref="H1282">IF(E1282="","",INDEX(Tableau1[Equipement],MATCH(1,('TABLEAU SUIVI SF6'!E1282=Tableau1[Poste technique])*('TABLEAU SUIVI SF6'!G1282=Tableau1[Colonne1]),0)))</f>
        <v/>
      </c>
      <c r="I1282" s="469" t="str">
        <f>IF(E1282="","",VLOOKUP(E1282,'Extraction IP'!A$2:B$1661,2,0))</f>
        <v/>
      </c>
      <c r="J1282" s="470"/>
      <c r="K1282" s="471"/>
      <c r="L1282" s="472"/>
    </row>
    <row r="1283" spans="1:12" ht="14.45" customHeight="1" x14ac:dyDescent="0.25">
      <c r="A1283" s="464"/>
      <c r="B1283" s="465"/>
      <c r="C1283" s="466"/>
      <c r="D1283" s="466"/>
      <c r="E1283" s="466"/>
      <c r="F1283" s="466"/>
      <c r="G1283" s="467"/>
      <c r="H1283" s="468" t="str">
        <f t="array" ref="H1283">IF(E1283="","",INDEX(Tableau1[Equipement],MATCH(1,('TABLEAU SUIVI SF6'!E1283=Tableau1[Poste technique])*('TABLEAU SUIVI SF6'!G1283=Tableau1[Colonne1]),0)))</f>
        <v/>
      </c>
      <c r="I1283" s="469" t="str">
        <f>IF(E1283="","",VLOOKUP(E1283,'Extraction IP'!A$2:B$1661,2,0))</f>
        <v/>
      </c>
      <c r="J1283" s="470"/>
      <c r="K1283" s="471"/>
      <c r="L1283" s="472"/>
    </row>
    <row r="1284" spans="1:12" ht="14.45" customHeight="1" x14ac:dyDescent="0.25">
      <c r="A1284" s="464"/>
      <c r="B1284" s="465"/>
      <c r="C1284" s="466"/>
      <c r="D1284" s="466"/>
      <c r="E1284" s="466"/>
      <c r="F1284" s="466"/>
      <c r="G1284" s="467"/>
      <c r="H1284" s="468" t="str">
        <f t="array" ref="H1284">IF(E1284="","",INDEX(Tableau1[Equipement],MATCH(1,('TABLEAU SUIVI SF6'!E1284=Tableau1[Poste technique])*('TABLEAU SUIVI SF6'!G1284=Tableau1[Colonne1]),0)))</f>
        <v/>
      </c>
      <c r="I1284" s="469" t="str">
        <f>IF(E1284="","",VLOOKUP(E1284,'Extraction IP'!A$2:B$1661,2,0))</f>
        <v/>
      </c>
      <c r="J1284" s="470"/>
      <c r="K1284" s="471"/>
      <c r="L1284" s="472"/>
    </row>
    <row r="1285" spans="1:12" ht="14.45" customHeight="1" x14ac:dyDescent="0.25">
      <c r="A1285" s="464"/>
      <c r="B1285" s="465"/>
      <c r="C1285" s="466"/>
      <c r="D1285" s="466"/>
      <c r="E1285" s="466"/>
      <c r="F1285" s="466"/>
      <c r="G1285" s="467"/>
      <c r="H1285" s="468" t="str">
        <f t="array" ref="H1285">IF(E1285="","",INDEX(Tableau1[Equipement],MATCH(1,('TABLEAU SUIVI SF6'!E1285=Tableau1[Poste technique])*('TABLEAU SUIVI SF6'!G1285=Tableau1[Colonne1]),0)))</f>
        <v/>
      </c>
      <c r="I1285" s="469" t="str">
        <f>IF(E1285="","",VLOOKUP(E1285,'Extraction IP'!A$2:B$1661,2,0))</f>
        <v/>
      </c>
      <c r="J1285" s="470"/>
      <c r="K1285" s="471"/>
      <c r="L1285" s="472"/>
    </row>
    <row r="1286" spans="1:12" ht="14.45" customHeight="1" x14ac:dyDescent="0.25">
      <c r="A1286" s="464"/>
      <c r="B1286" s="465"/>
      <c r="C1286" s="466"/>
      <c r="D1286" s="466"/>
      <c r="E1286" s="466"/>
      <c r="F1286" s="466"/>
      <c r="G1286" s="467"/>
      <c r="H1286" s="468" t="str">
        <f t="array" ref="H1286">IF(E1286="","",INDEX(Tableau1[Equipement],MATCH(1,('TABLEAU SUIVI SF6'!E1286=Tableau1[Poste technique])*('TABLEAU SUIVI SF6'!G1286=Tableau1[Colonne1]),0)))</f>
        <v/>
      </c>
      <c r="I1286" s="469" t="str">
        <f>IF(E1286="","",VLOOKUP(E1286,'Extraction IP'!A$2:B$1661,2,0))</f>
        <v/>
      </c>
      <c r="J1286" s="470"/>
      <c r="K1286" s="471"/>
      <c r="L1286" s="472"/>
    </row>
    <row r="1287" spans="1:12" ht="14.45" customHeight="1" x14ac:dyDescent="0.25">
      <c r="A1287" s="464"/>
      <c r="B1287" s="465"/>
      <c r="C1287" s="466"/>
      <c r="D1287" s="466"/>
      <c r="E1287" s="466"/>
      <c r="F1287" s="466"/>
      <c r="G1287" s="467"/>
      <c r="H1287" s="468" t="str">
        <f t="array" ref="H1287">IF(E1287="","",INDEX(Tableau1[Equipement],MATCH(1,('TABLEAU SUIVI SF6'!E1287=Tableau1[Poste technique])*('TABLEAU SUIVI SF6'!G1287=Tableau1[Colonne1]),0)))</f>
        <v/>
      </c>
      <c r="I1287" s="469" t="str">
        <f>IF(E1287="","",VLOOKUP(E1287,'Extraction IP'!A$2:B$1661,2,0))</f>
        <v/>
      </c>
      <c r="J1287" s="470"/>
      <c r="K1287" s="471"/>
      <c r="L1287" s="472"/>
    </row>
    <row r="1288" spans="1:12" ht="14.45" customHeight="1" x14ac:dyDescent="0.25">
      <c r="A1288" s="464"/>
      <c r="B1288" s="465"/>
      <c r="C1288" s="466"/>
      <c r="D1288" s="466"/>
      <c r="E1288" s="466"/>
      <c r="F1288" s="466"/>
      <c r="G1288" s="467"/>
      <c r="H1288" s="468" t="str">
        <f t="array" ref="H1288">IF(E1288="","",INDEX(Tableau1[Equipement],MATCH(1,('TABLEAU SUIVI SF6'!E1288=Tableau1[Poste technique])*('TABLEAU SUIVI SF6'!G1288=Tableau1[Colonne1]),0)))</f>
        <v/>
      </c>
      <c r="I1288" s="469" t="str">
        <f>IF(E1288="","",VLOOKUP(E1288,'Extraction IP'!A$2:B$1661,2,0))</f>
        <v/>
      </c>
      <c r="J1288" s="470"/>
      <c r="K1288" s="471"/>
      <c r="L1288" s="472"/>
    </row>
    <row r="1289" spans="1:12" ht="14.45" customHeight="1" x14ac:dyDescent="0.25">
      <c r="A1289" s="464"/>
      <c r="B1289" s="465"/>
      <c r="C1289" s="466"/>
      <c r="D1289" s="466"/>
      <c r="E1289" s="466"/>
      <c r="F1289" s="466"/>
      <c r="G1289" s="467"/>
      <c r="H1289" s="468" t="str">
        <f t="array" ref="H1289">IF(E1289="","",INDEX(Tableau1[Equipement],MATCH(1,('TABLEAU SUIVI SF6'!E1289=Tableau1[Poste technique])*('TABLEAU SUIVI SF6'!G1289=Tableau1[Colonne1]),0)))</f>
        <v/>
      </c>
      <c r="I1289" s="469" t="str">
        <f>IF(E1289="","",VLOOKUP(E1289,'Extraction IP'!A$2:B$1661,2,0))</f>
        <v/>
      </c>
      <c r="J1289" s="470"/>
      <c r="K1289" s="471"/>
      <c r="L1289" s="472"/>
    </row>
    <row r="1290" spans="1:12" ht="14.45" customHeight="1" x14ac:dyDescent="0.25">
      <c r="A1290" s="464"/>
      <c r="B1290" s="465"/>
      <c r="C1290" s="466"/>
      <c r="D1290" s="466"/>
      <c r="E1290" s="466"/>
      <c r="F1290" s="466"/>
      <c r="G1290" s="467"/>
      <c r="H1290" s="468" t="str">
        <f t="array" ref="H1290">IF(E1290="","",INDEX(Tableau1[Equipement],MATCH(1,('TABLEAU SUIVI SF6'!E1290=Tableau1[Poste technique])*('TABLEAU SUIVI SF6'!G1290=Tableau1[Colonne1]),0)))</f>
        <v/>
      </c>
      <c r="I1290" s="469" t="str">
        <f>IF(E1290="","",VLOOKUP(E1290,'Extraction IP'!A$2:B$1661,2,0))</f>
        <v/>
      </c>
      <c r="J1290" s="470"/>
      <c r="K1290" s="471"/>
      <c r="L1290" s="472"/>
    </row>
    <row r="1291" spans="1:12" ht="14.45" customHeight="1" x14ac:dyDescent="0.25">
      <c r="A1291" s="464"/>
      <c r="B1291" s="465"/>
      <c r="C1291" s="466"/>
      <c r="D1291" s="466"/>
      <c r="E1291" s="466"/>
      <c r="F1291" s="466"/>
      <c r="G1291" s="467"/>
      <c r="H1291" s="468" t="str">
        <f t="array" ref="H1291">IF(E1291="","",INDEX(Tableau1[Equipement],MATCH(1,('TABLEAU SUIVI SF6'!E1291=Tableau1[Poste technique])*('TABLEAU SUIVI SF6'!G1291=Tableau1[Colonne1]),0)))</f>
        <v/>
      </c>
      <c r="I1291" s="469" t="str">
        <f>IF(E1291="","",VLOOKUP(E1291,'Extraction IP'!A$2:B$1661,2,0))</f>
        <v/>
      </c>
      <c r="J1291" s="470"/>
      <c r="K1291" s="471"/>
      <c r="L1291" s="472"/>
    </row>
    <row r="1292" spans="1:12" ht="14.45" customHeight="1" x14ac:dyDescent="0.25">
      <c r="A1292" s="464"/>
      <c r="B1292" s="465"/>
      <c r="C1292" s="466"/>
      <c r="D1292" s="466"/>
      <c r="E1292" s="466"/>
      <c r="F1292" s="466"/>
      <c r="G1292" s="467"/>
      <c r="H1292" s="468" t="str">
        <f t="array" ref="H1292">IF(E1292="","",INDEX(Tableau1[Equipement],MATCH(1,('TABLEAU SUIVI SF6'!E1292=Tableau1[Poste technique])*('TABLEAU SUIVI SF6'!G1292=Tableau1[Colonne1]),0)))</f>
        <v/>
      </c>
      <c r="I1292" s="469" t="str">
        <f>IF(E1292="","",VLOOKUP(E1292,'Extraction IP'!A$2:B$1661,2,0))</f>
        <v/>
      </c>
      <c r="J1292" s="470"/>
      <c r="K1292" s="471"/>
      <c r="L1292" s="472"/>
    </row>
    <row r="1293" spans="1:12" ht="14.45" customHeight="1" x14ac:dyDescent="0.25">
      <c r="A1293" s="464"/>
      <c r="B1293" s="465"/>
      <c r="C1293" s="466"/>
      <c r="D1293" s="466"/>
      <c r="E1293" s="466"/>
      <c r="F1293" s="466"/>
      <c r="G1293" s="467"/>
      <c r="H1293" s="468" t="str">
        <f t="array" ref="H1293">IF(E1293="","",INDEX(Tableau1[Equipement],MATCH(1,('TABLEAU SUIVI SF6'!E1293=Tableau1[Poste technique])*('TABLEAU SUIVI SF6'!G1293=Tableau1[Colonne1]),0)))</f>
        <v/>
      </c>
      <c r="I1293" s="469" t="str">
        <f>IF(E1293="","",VLOOKUP(E1293,'Extraction IP'!A$2:B$1661,2,0))</f>
        <v/>
      </c>
      <c r="J1293" s="470"/>
      <c r="K1293" s="471"/>
      <c r="L1293" s="472"/>
    </row>
    <row r="1294" spans="1:12" ht="14.45" customHeight="1" x14ac:dyDescent="0.25">
      <c r="A1294" s="464"/>
      <c r="B1294" s="465"/>
      <c r="C1294" s="466"/>
      <c r="D1294" s="466"/>
      <c r="E1294" s="466"/>
      <c r="F1294" s="466"/>
      <c r="G1294" s="467"/>
      <c r="H1294" s="468" t="str">
        <f t="array" ref="H1294">IF(E1294="","",INDEX(Tableau1[Equipement],MATCH(1,('TABLEAU SUIVI SF6'!E1294=Tableau1[Poste technique])*('TABLEAU SUIVI SF6'!G1294=Tableau1[Colonne1]),0)))</f>
        <v/>
      </c>
      <c r="I1294" s="469" t="str">
        <f>IF(E1294="","",VLOOKUP(E1294,'Extraction IP'!A$2:B$1661,2,0))</f>
        <v/>
      </c>
      <c r="J1294" s="470"/>
      <c r="K1294" s="471"/>
      <c r="L1294" s="472"/>
    </row>
    <row r="1295" spans="1:12" ht="14.45" customHeight="1" x14ac:dyDescent="0.25">
      <c r="A1295" s="464"/>
      <c r="B1295" s="465"/>
      <c r="C1295" s="466"/>
      <c r="D1295" s="466"/>
      <c r="E1295" s="466"/>
      <c r="F1295" s="466"/>
      <c r="G1295" s="467"/>
      <c r="H1295" s="468" t="str">
        <f t="array" ref="H1295">IF(E1295="","",INDEX(Tableau1[Equipement],MATCH(1,('TABLEAU SUIVI SF6'!E1295=Tableau1[Poste technique])*('TABLEAU SUIVI SF6'!G1295=Tableau1[Colonne1]),0)))</f>
        <v/>
      </c>
      <c r="I1295" s="469" t="str">
        <f>IF(E1295="","",VLOOKUP(E1295,'Extraction IP'!A$2:B$1661,2,0))</f>
        <v/>
      </c>
      <c r="J1295" s="470"/>
      <c r="K1295" s="471"/>
      <c r="L1295" s="472"/>
    </row>
    <row r="1296" spans="1:12" ht="14.45" customHeight="1" x14ac:dyDescent="0.25">
      <c r="A1296" s="464"/>
      <c r="B1296" s="465"/>
      <c r="C1296" s="466"/>
      <c r="D1296" s="466"/>
      <c r="E1296" s="466"/>
      <c r="F1296" s="466"/>
      <c r="G1296" s="467"/>
      <c r="H1296" s="468" t="str">
        <f t="array" ref="H1296">IF(E1296="","",INDEX(Tableau1[Equipement],MATCH(1,('TABLEAU SUIVI SF6'!E1296=Tableau1[Poste technique])*('TABLEAU SUIVI SF6'!G1296=Tableau1[Colonne1]),0)))</f>
        <v/>
      </c>
      <c r="I1296" s="469" t="str">
        <f>IF(E1296="","",VLOOKUP(E1296,'Extraction IP'!A$2:B$1661,2,0))</f>
        <v/>
      </c>
      <c r="J1296" s="470"/>
      <c r="K1296" s="471"/>
      <c r="L1296" s="472"/>
    </row>
    <row r="1297" spans="1:12" ht="14.45" customHeight="1" x14ac:dyDescent="0.25">
      <c r="A1297" s="464"/>
      <c r="B1297" s="465"/>
      <c r="C1297" s="466"/>
      <c r="D1297" s="466"/>
      <c r="E1297" s="466"/>
      <c r="F1297" s="466"/>
      <c r="G1297" s="467"/>
      <c r="H1297" s="468" t="str">
        <f t="array" ref="H1297">IF(E1297="","",INDEX(Tableau1[Equipement],MATCH(1,('TABLEAU SUIVI SF6'!E1297=Tableau1[Poste technique])*('TABLEAU SUIVI SF6'!G1297=Tableau1[Colonne1]),0)))</f>
        <v/>
      </c>
      <c r="I1297" s="469" t="str">
        <f>IF(E1297="","",VLOOKUP(E1297,'Extraction IP'!A$2:B$1661,2,0))</f>
        <v/>
      </c>
      <c r="J1297" s="470"/>
      <c r="K1297" s="471"/>
      <c r="L1297" s="472"/>
    </row>
    <row r="1298" spans="1:12" ht="14.45" customHeight="1" x14ac:dyDescent="0.25">
      <c r="A1298" s="464"/>
      <c r="B1298" s="465"/>
      <c r="C1298" s="466"/>
      <c r="D1298" s="466"/>
      <c r="E1298" s="466"/>
      <c r="F1298" s="466"/>
      <c r="G1298" s="467"/>
      <c r="H1298" s="468" t="str">
        <f t="array" ref="H1298">IF(E1298="","",INDEX(Tableau1[Equipement],MATCH(1,('TABLEAU SUIVI SF6'!E1298=Tableau1[Poste technique])*('TABLEAU SUIVI SF6'!G1298=Tableau1[Colonne1]),0)))</f>
        <v/>
      </c>
      <c r="I1298" s="469" t="str">
        <f>IF(E1298="","",VLOOKUP(E1298,'Extraction IP'!A$2:B$1661,2,0))</f>
        <v/>
      </c>
      <c r="J1298" s="470"/>
      <c r="K1298" s="471"/>
      <c r="L1298" s="472"/>
    </row>
    <row r="1299" spans="1:12" ht="14.45" customHeight="1" x14ac:dyDescent="0.25">
      <c r="A1299" s="464"/>
      <c r="B1299" s="465"/>
      <c r="C1299" s="466"/>
      <c r="D1299" s="466"/>
      <c r="E1299" s="466"/>
      <c r="F1299" s="466"/>
      <c r="G1299" s="467"/>
      <c r="H1299" s="468" t="str">
        <f t="array" ref="H1299">IF(E1299="","",INDEX(Tableau1[Equipement],MATCH(1,('TABLEAU SUIVI SF6'!E1299=Tableau1[Poste technique])*('TABLEAU SUIVI SF6'!G1299=Tableau1[Colonne1]),0)))</f>
        <v/>
      </c>
      <c r="I1299" s="469" t="str">
        <f>IF(E1299="","",VLOOKUP(E1299,'Extraction IP'!A$2:B$1661,2,0))</f>
        <v/>
      </c>
      <c r="J1299" s="470"/>
      <c r="K1299" s="471"/>
      <c r="L1299" s="472"/>
    </row>
    <row r="1300" spans="1:12" ht="14.45" customHeight="1" x14ac:dyDescent="0.25">
      <c r="A1300" s="464"/>
      <c r="B1300" s="465"/>
      <c r="C1300" s="466"/>
      <c r="D1300" s="466"/>
      <c r="E1300" s="466"/>
      <c r="F1300" s="466"/>
      <c r="G1300" s="467"/>
      <c r="H1300" s="468" t="str">
        <f t="array" ref="H1300">IF(E1300="","",INDEX(Tableau1[Equipement],MATCH(1,('TABLEAU SUIVI SF6'!E1300=Tableau1[Poste technique])*('TABLEAU SUIVI SF6'!G1300=Tableau1[Colonne1]),0)))</f>
        <v/>
      </c>
      <c r="I1300" s="469" t="str">
        <f>IF(E1300="","",VLOOKUP(E1300,'Extraction IP'!A$2:B$1661,2,0))</f>
        <v/>
      </c>
      <c r="J1300" s="470"/>
      <c r="K1300" s="471"/>
      <c r="L1300" s="472"/>
    </row>
    <row r="1301" spans="1:12" ht="14.45" customHeight="1" x14ac:dyDescent="0.25">
      <c r="A1301" s="464"/>
      <c r="B1301" s="465"/>
      <c r="C1301" s="466"/>
      <c r="D1301" s="466"/>
      <c r="E1301" s="466"/>
      <c r="F1301" s="466"/>
      <c r="G1301" s="467"/>
      <c r="H1301" s="468" t="str">
        <f t="array" ref="H1301">IF(E1301="","",INDEX(Tableau1[Equipement],MATCH(1,('TABLEAU SUIVI SF6'!E1301=Tableau1[Poste technique])*('TABLEAU SUIVI SF6'!G1301=Tableau1[Colonne1]),0)))</f>
        <v/>
      </c>
      <c r="I1301" s="469" t="str">
        <f>IF(E1301="","",VLOOKUP(E1301,'Extraction IP'!A$2:B$1661,2,0))</f>
        <v/>
      </c>
      <c r="J1301" s="470"/>
      <c r="K1301" s="471"/>
      <c r="L1301" s="472"/>
    </row>
    <row r="1302" spans="1:12" ht="14.45" customHeight="1" x14ac:dyDescent="0.25">
      <c r="A1302" s="464"/>
      <c r="B1302" s="465"/>
      <c r="C1302" s="466"/>
      <c r="D1302" s="466"/>
      <c r="E1302" s="466"/>
      <c r="F1302" s="466"/>
      <c r="G1302" s="467"/>
      <c r="H1302" s="468" t="str">
        <f t="array" ref="H1302">IF(E1302="","",INDEX(Tableau1[Equipement],MATCH(1,('TABLEAU SUIVI SF6'!E1302=Tableau1[Poste technique])*('TABLEAU SUIVI SF6'!G1302=Tableau1[Colonne1]),0)))</f>
        <v/>
      </c>
      <c r="I1302" s="469" t="str">
        <f>IF(E1302="","",VLOOKUP(E1302,'Extraction IP'!A$2:B$1661,2,0))</f>
        <v/>
      </c>
      <c r="J1302" s="470"/>
      <c r="K1302" s="471"/>
      <c r="L1302" s="472"/>
    </row>
    <row r="1303" spans="1:12" ht="14.45" customHeight="1" x14ac:dyDescent="0.25">
      <c r="A1303" s="464"/>
      <c r="B1303" s="465"/>
      <c r="C1303" s="466"/>
      <c r="D1303" s="466"/>
      <c r="E1303" s="466"/>
      <c r="F1303" s="466"/>
      <c r="G1303" s="467"/>
      <c r="H1303" s="468" t="str">
        <f t="array" ref="H1303">IF(E1303="","",INDEX(Tableau1[Equipement],MATCH(1,('TABLEAU SUIVI SF6'!E1303=Tableau1[Poste technique])*('TABLEAU SUIVI SF6'!G1303=Tableau1[Colonne1]),0)))</f>
        <v/>
      </c>
      <c r="I1303" s="469" t="str">
        <f>IF(E1303="","",VLOOKUP(E1303,'Extraction IP'!A$2:B$1661,2,0))</f>
        <v/>
      </c>
      <c r="J1303" s="470"/>
      <c r="K1303" s="471"/>
      <c r="L1303" s="472"/>
    </row>
    <row r="1304" spans="1:12" ht="14.45" customHeight="1" x14ac:dyDescent="0.25">
      <c r="A1304" s="464"/>
      <c r="B1304" s="465"/>
      <c r="C1304" s="466"/>
      <c r="D1304" s="466"/>
      <c r="E1304" s="466"/>
      <c r="F1304" s="466"/>
      <c r="G1304" s="467"/>
      <c r="H1304" s="468" t="str">
        <f t="array" ref="H1304">IF(E1304="","",INDEX(Tableau1[Equipement],MATCH(1,('TABLEAU SUIVI SF6'!E1304=Tableau1[Poste technique])*('TABLEAU SUIVI SF6'!G1304=Tableau1[Colonne1]),0)))</f>
        <v/>
      </c>
      <c r="I1304" s="469" t="str">
        <f>IF(E1304="","",VLOOKUP(E1304,'Extraction IP'!A$2:B$1661,2,0))</f>
        <v/>
      </c>
      <c r="J1304" s="470"/>
      <c r="K1304" s="471"/>
      <c r="L1304" s="472"/>
    </row>
    <row r="1305" spans="1:12" ht="14.45" customHeight="1" x14ac:dyDescent="0.25">
      <c r="A1305" s="464"/>
      <c r="B1305" s="465"/>
      <c r="C1305" s="466"/>
      <c r="D1305" s="466"/>
      <c r="E1305" s="466"/>
      <c r="F1305" s="466"/>
      <c r="G1305" s="467"/>
      <c r="H1305" s="468" t="str">
        <f t="array" ref="H1305">IF(E1305="","",INDEX(Tableau1[Equipement],MATCH(1,('TABLEAU SUIVI SF6'!E1305=Tableau1[Poste technique])*('TABLEAU SUIVI SF6'!G1305=Tableau1[Colonne1]),0)))</f>
        <v/>
      </c>
      <c r="I1305" s="469" t="str">
        <f>IF(E1305="","",VLOOKUP(E1305,'Extraction IP'!A$2:B$1661,2,0))</f>
        <v/>
      </c>
      <c r="J1305" s="470"/>
      <c r="K1305" s="471"/>
      <c r="L1305" s="472"/>
    </row>
    <row r="1306" spans="1:12" ht="14.45" customHeight="1" x14ac:dyDescent="0.25">
      <c r="A1306" s="464"/>
      <c r="B1306" s="465"/>
      <c r="C1306" s="466"/>
      <c r="D1306" s="466"/>
      <c r="E1306" s="466"/>
      <c r="F1306" s="466"/>
      <c r="G1306" s="467"/>
      <c r="H1306" s="468" t="str">
        <f t="array" ref="H1306">IF(E1306="","",INDEX(Tableau1[Equipement],MATCH(1,('TABLEAU SUIVI SF6'!E1306=Tableau1[Poste technique])*('TABLEAU SUIVI SF6'!G1306=Tableau1[Colonne1]),0)))</f>
        <v/>
      </c>
      <c r="I1306" s="469" t="str">
        <f>IF(E1306="","",VLOOKUP(E1306,'Extraction IP'!A$2:B$1661,2,0))</f>
        <v/>
      </c>
      <c r="J1306" s="470"/>
      <c r="K1306" s="471"/>
      <c r="L1306" s="472"/>
    </row>
    <row r="1307" spans="1:12" ht="14.45" customHeight="1" x14ac:dyDescent="0.25">
      <c r="A1307" s="464"/>
      <c r="B1307" s="465"/>
      <c r="C1307" s="466"/>
      <c r="D1307" s="466"/>
      <c r="E1307" s="466"/>
      <c r="F1307" s="466"/>
      <c r="G1307" s="467"/>
      <c r="H1307" s="468" t="str">
        <f t="array" ref="H1307">IF(E1307="","",INDEX(Tableau1[Equipement],MATCH(1,('TABLEAU SUIVI SF6'!E1307=Tableau1[Poste technique])*('TABLEAU SUIVI SF6'!G1307=Tableau1[Colonne1]),0)))</f>
        <v/>
      </c>
      <c r="I1307" s="469" t="str">
        <f>IF(E1307="","",VLOOKUP(E1307,'Extraction IP'!A$2:B$1661,2,0))</f>
        <v/>
      </c>
      <c r="J1307" s="470"/>
      <c r="K1307" s="471"/>
      <c r="L1307" s="472"/>
    </row>
    <row r="1308" spans="1:12" ht="14.45" customHeight="1" x14ac:dyDescent="0.25">
      <c r="A1308" s="464"/>
      <c r="B1308" s="465"/>
      <c r="C1308" s="466"/>
      <c r="D1308" s="466"/>
      <c r="E1308" s="466"/>
      <c r="F1308" s="466"/>
      <c r="G1308" s="467"/>
      <c r="H1308" s="468" t="str">
        <f t="array" ref="H1308">IF(E1308="","",INDEX(Tableau1[Equipement],MATCH(1,('TABLEAU SUIVI SF6'!E1308=Tableau1[Poste technique])*('TABLEAU SUIVI SF6'!G1308=Tableau1[Colonne1]),0)))</f>
        <v/>
      </c>
      <c r="I1308" s="469" t="str">
        <f>IF(E1308="","",VLOOKUP(E1308,'Extraction IP'!A$2:B$1661,2,0))</f>
        <v/>
      </c>
      <c r="J1308" s="470"/>
      <c r="K1308" s="471"/>
      <c r="L1308" s="472"/>
    </row>
    <row r="1309" spans="1:12" ht="14.45" customHeight="1" x14ac:dyDescent="0.25">
      <c r="A1309" s="464"/>
      <c r="B1309" s="465"/>
      <c r="C1309" s="466"/>
      <c r="D1309" s="466"/>
      <c r="E1309" s="466"/>
      <c r="F1309" s="466"/>
      <c r="G1309" s="467"/>
      <c r="H1309" s="468" t="str">
        <f t="array" ref="H1309">IF(E1309="","",INDEX(Tableau1[Equipement],MATCH(1,('TABLEAU SUIVI SF6'!E1309=Tableau1[Poste technique])*('TABLEAU SUIVI SF6'!G1309=Tableau1[Colonne1]),0)))</f>
        <v/>
      </c>
      <c r="I1309" s="469" t="str">
        <f>IF(E1309="","",VLOOKUP(E1309,'Extraction IP'!A$2:B$1661,2,0))</f>
        <v/>
      </c>
      <c r="J1309" s="470"/>
      <c r="K1309" s="471"/>
      <c r="L1309" s="472"/>
    </row>
    <row r="1310" spans="1:12" ht="14.45" customHeight="1" x14ac:dyDescent="0.25">
      <c r="A1310" s="464"/>
      <c r="B1310" s="465"/>
      <c r="C1310" s="466"/>
      <c r="D1310" s="466"/>
      <c r="E1310" s="466"/>
      <c r="F1310" s="466"/>
      <c r="G1310" s="467"/>
      <c r="H1310" s="468" t="str">
        <f t="array" ref="H1310">IF(E1310="","",INDEX(Tableau1[Equipement],MATCH(1,('TABLEAU SUIVI SF6'!E1310=Tableau1[Poste technique])*('TABLEAU SUIVI SF6'!G1310=Tableau1[Colonne1]),0)))</f>
        <v/>
      </c>
      <c r="I1310" s="469" t="str">
        <f>IF(E1310="","",VLOOKUP(E1310,'Extraction IP'!A$2:B$1661,2,0))</f>
        <v/>
      </c>
      <c r="J1310" s="470"/>
      <c r="K1310" s="471"/>
      <c r="L1310" s="472"/>
    </row>
    <row r="1311" spans="1:12" ht="14.45" customHeight="1" x14ac:dyDescent="0.25">
      <c r="A1311" s="464"/>
      <c r="B1311" s="465"/>
      <c r="C1311" s="466"/>
      <c r="D1311" s="466"/>
      <c r="E1311" s="466"/>
      <c r="F1311" s="466"/>
      <c r="G1311" s="467"/>
      <c r="H1311" s="468" t="str">
        <f t="array" ref="H1311">IF(E1311="","",INDEX(Tableau1[Equipement],MATCH(1,('TABLEAU SUIVI SF6'!E1311=Tableau1[Poste technique])*('TABLEAU SUIVI SF6'!G1311=Tableau1[Colonne1]),0)))</f>
        <v/>
      </c>
      <c r="I1311" s="469" t="str">
        <f>IF(E1311="","",VLOOKUP(E1311,'Extraction IP'!A$2:B$1661,2,0))</f>
        <v/>
      </c>
      <c r="J1311" s="470"/>
      <c r="K1311" s="471"/>
      <c r="L1311" s="472"/>
    </row>
    <row r="1312" spans="1:12" ht="14.45" customHeight="1" x14ac:dyDescent="0.25">
      <c r="A1312" s="464"/>
      <c r="B1312" s="465"/>
      <c r="C1312" s="466"/>
      <c r="D1312" s="466"/>
      <c r="E1312" s="466"/>
      <c r="F1312" s="466"/>
      <c r="G1312" s="467"/>
      <c r="H1312" s="468" t="str">
        <f t="array" ref="H1312">IF(E1312="","",INDEX(Tableau1[Equipement],MATCH(1,('TABLEAU SUIVI SF6'!E1312=Tableau1[Poste technique])*('TABLEAU SUIVI SF6'!G1312=Tableau1[Colonne1]),0)))</f>
        <v/>
      </c>
      <c r="I1312" s="469" t="str">
        <f>IF(E1312="","",VLOOKUP(E1312,'Extraction IP'!A$2:B$1661,2,0))</f>
        <v/>
      </c>
      <c r="J1312" s="470"/>
      <c r="K1312" s="471"/>
      <c r="L1312" s="472"/>
    </row>
    <row r="1313" spans="1:12" ht="14.45" customHeight="1" x14ac:dyDescent="0.25">
      <c r="A1313" s="464"/>
      <c r="B1313" s="465"/>
      <c r="C1313" s="466"/>
      <c r="D1313" s="466"/>
      <c r="E1313" s="466"/>
      <c r="F1313" s="466"/>
      <c r="G1313" s="467"/>
      <c r="H1313" s="468" t="str">
        <f t="array" ref="H1313">IF(E1313="","",INDEX(Tableau1[Equipement],MATCH(1,('TABLEAU SUIVI SF6'!E1313=Tableau1[Poste technique])*('TABLEAU SUIVI SF6'!G1313=Tableau1[Colonne1]),0)))</f>
        <v/>
      </c>
      <c r="I1313" s="469" t="str">
        <f>IF(E1313="","",VLOOKUP(E1313,'Extraction IP'!A$2:B$1661,2,0))</f>
        <v/>
      </c>
      <c r="J1313" s="470"/>
      <c r="K1313" s="471"/>
      <c r="L1313" s="472"/>
    </row>
    <row r="1314" spans="1:12" ht="14.45" customHeight="1" x14ac:dyDescent="0.25">
      <c r="A1314" s="464"/>
      <c r="B1314" s="465"/>
      <c r="C1314" s="466"/>
      <c r="D1314" s="466"/>
      <c r="E1314" s="466"/>
      <c r="F1314" s="466"/>
      <c r="G1314" s="467"/>
      <c r="H1314" s="468" t="str">
        <f t="array" ref="H1314">IF(E1314="","",INDEX(Tableau1[Equipement],MATCH(1,('TABLEAU SUIVI SF6'!E1314=Tableau1[Poste technique])*('TABLEAU SUIVI SF6'!G1314=Tableau1[Colonne1]),0)))</f>
        <v/>
      </c>
      <c r="I1314" s="469" t="str">
        <f>IF(E1314="","",VLOOKUP(E1314,'Extraction IP'!A$2:B$1661,2,0))</f>
        <v/>
      </c>
      <c r="J1314" s="470"/>
      <c r="K1314" s="471"/>
      <c r="L1314" s="472"/>
    </row>
    <row r="1315" spans="1:12" ht="14.45" customHeight="1" x14ac:dyDescent="0.25">
      <c r="A1315" s="464"/>
      <c r="B1315" s="465"/>
      <c r="C1315" s="466"/>
      <c r="D1315" s="466"/>
      <c r="E1315" s="466"/>
      <c r="F1315" s="466"/>
      <c r="G1315" s="467"/>
      <c r="H1315" s="468" t="str">
        <f t="array" ref="H1315">IF(E1315="","",INDEX(Tableau1[Equipement],MATCH(1,('TABLEAU SUIVI SF6'!E1315=Tableau1[Poste technique])*('TABLEAU SUIVI SF6'!G1315=Tableau1[Colonne1]),0)))</f>
        <v/>
      </c>
      <c r="I1315" s="469" t="str">
        <f>IF(E1315="","",VLOOKUP(E1315,'Extraction IP'!A$2:B$1661,2,0))</f>
        <v/>
      </c>
      <c r="J1315" s="470"/>
      <c r="K1315" s="471"/>
      <c r="L1315" s="472"/>
    </row>
    <row r="1316" spans="1:12" ht="14.45" customHeight="1" x14ac:dyDescent="0.25">
      <c r="A1316" s="464"/>
      <c r="B1316" s="465"/>
      <c r="C1316" s="466"/>
      <c r="D1316" s="466"/>
      <c r="E1316" s="466"/>
      <c r="F1316" s="466"/>
      <c r="G1316" s="467"/>
      <c r="H1316" s="468" t="str">
        <f t="array" ref="H1316">IF(E1316="","",INDEX(Tableau1[Equipement],MATCH(1,('TABLEAU SUIVI SF6'!E1316=Tableau1[Poste technique])*('TABLEAU SUIVI SF6'!G1316=Tableau1[Colonne1]),0)))</f>
        <v/>
      </c>
      <c r="I1316" s="469" t="str">
        <f>IF(E1316="","",VLOOKUP(E1316,'Extraction IP'!A$2:B$1661,2,0))</f>
        <v/>
      </c>
      <c r="J1316" s="470"/>
      <c r="K1316" s="471"/>
      <c r="L1316" s="472"/>
    </row>
    <row r="1317" spans="1:12" ht="14.45" customHeight="1" x14ac:dyDescent="0.25">
      <c r="A1317" s="464"/>
      <c r="B1317" s="465"/>
      <c r="C1317" s="466"/>
      <c r="D1317" s="466"/>
      <c r="E1317" s="466"/>
      <c r="F1317" s="466"/>
      <c r="G1317" s="467"/>
      <c r="H1317" s="468" t="str">
        <f t="array" ref="H1317">IF(E1317="","",INDEX(Tableau1[Equipement],MATCH(1,('TABLEAU SUIVI SF6'!E1317=Tableau1[Poste technique])*('TABLEAU SUIVI SF6'!G1317=Tableau1[Colonne1]),0)))</f>
        <v/>
      </c>
      <c r="I1317" s="469" t="str">
        <f>IF(E1317="","",VLOOKUP(E1317,'Extraction IP'!A$2:B$1661,2,0))</f>
        <v/>
      </c>
      <c r="J1317" s="470"/>
      <c r="K1317" s="471"/>
      <c r="L1317" s="472"/>
    </row>
    <row r="1318" spans="1:12" ht="14.45" customHeight="1" x14ac:dyDescent="0.25">
      <c r="A1318" s="464"/>
      <c r="B1318" s="465"/>
      <c r="C1318" s="466"/>
      <c r="D1318" s="466"/>
      <c r="E1318" s="466"/>
      <c r="F1318" s="466"/>
      <c r="G1318" s="467"/>
      <c r="H1318" s="468" t="str">
        <f t="array" ref="H1318">IF(E1318="","",INDEX(Tableau1[Equipement],MATCH(1,('TABLEAU SUIVI SF6'!E1318=Tableau1[Poste technique])*('TABLEAU SUIVI SF6'!G1318=Tableau1[Colonne1]),0)))</f>
        <v/>
      </c>
      <c r="I1318" s="469" t="str">
        <f>IF(E1318="","",VLOOKUP(E1318,'Extraction IP'!A$2:B$1661,2,0))</f>
        <v/>
      </c>
      <c r="J1318" s="470"/>
      <c r="K1318" s="471"/>
      <c r="L1318" s="472"/>
    </row>
    <row r="1319" spans="1:12" ht="14.45" customHeight="1" x14ac:dyDescent="0.25">
      <c r="A1319" s="464"/>
      <c r="B1319" s="465"/>
      <c r="C1319" s="466"/>
      <c r="D1319" s="466"/>
      <c r="E1319" s="466"/>
      <c r="F1319" s="466"/>
      <c r="G1319" s="467"/>
      <c r="H1319" s="468" t="str">
        <f t="array" ref="H1319">IF(E1319="","",INDEX(Tableau1[Equipement],MATCH(1,('TABLEAU SUIVI SF6'!E1319=Tableau1[Poste technique])*('TABLEAU SUIVI SF6'!G1319=Tableau1[Colonne1]),0)))</f>
        <v/>
      </c>
      <c r="I1319" s="469" t="str">
        <f>IF(E1319="","",VLOOKUP(E1319,'Extraction IP'!A$2:B$1661,2,0))</f>
        <v/>
      </c>
      <c r="J1319" s="470"/>
      <c r="K1319" s="471"/>
      <c r="L1319" s="472"/>
    </row>
    <row r="1320" spans="1:12" ht="14.45" customHeight="1" x14ac:dyDescent="0.25">
      <c r="A1320" s="464"/>
      <c r="B1320" s="465"/>
      <c r="C1320" s="466"/>
      <c r="D1320" s="466"/>
      <c r="E1320" s="466"/>
      <c r="F1320" s="466"/>
      <c r="G1320" s="467"/>
      <c r="H1320" s="468" t="str">
        <f t="array" ref="H1320">IF(E1320="","",INDEX(Tableau1[Equipement],MATCH(1,('TABLEAU SUIVI SF6'!E1320=Tableau1[Poste technique])*('TABLEAU SUIVI SF6'!G1320=Tableau1[Colonne1]),0)))</f>
        <v/>
      </c>
      <c r="I1320" s="469" t="str">
        <f>IF(E1320="","",VLOOKUP(E1320,'Extraction IP'!A$2:B$1661,2,0))</f>
        <v/>
      </c>
      <c r="J1320" s="470"/>
      <c r="K1320" s="471"/>
      <c r="L1320" s="472"/>
    </row>
    <row r="1321" spans="1:12" ht="14.45" customHeight="1" x14ac:dyDescent="0.25">
      <c r="A1321" s="464"/>
      <c r="B1321" s="465"/>
      <c r="C1321" s="466"/>
      <c r="D1321" s="466"/>
      <c r="E1321" s="466"/>
      <c r="F1321" s="466"/>
      <c r="G1321" s="467"/>
      <c r="H1321" s="468" t="str">
        <f t="array" ref="H1321">IF(E1321="","",INDEX(Tableau1[Equipement],MATCH(1,('TABLEAU SUIVI SF6'!E1321=Tableau1[Poste technique])*('TABLEAU SUIVI SF6'!G1321=Tableau1[Colonne1]),0)))</f>
        <v/>
      </c>
      <c r="I1321" s="469" t="str">
        <f>IF(E1321="","",VLOOKUP(E1321,'Extraction IP'!A$2:B$1661,2,0))</f>
        <v/>
      </c>
      <c r="J1321" s="470"/>
      <c r="K1321" s="471"/>
      <c r="L1321" s="472"/>
    </row>
    <row r="1322" spans="1:12" ht="14.45" customHeight="1" x14ac:dyDescent="0.25">
      <c r="A1322" s="464"/>
      <c r="B1322" s="465"/>
      <c r="C1322" s="466"/>
      <c r="D1322" s="466"/>
      <c r="E1322" s="466"/>
      <c r="F1322" s="466"/>
      <c r="G1322" s="467"/>
      <c r="H1322" s="468" t="str">
        <f t="array" ref="H1322">IF(E1322="","",INDEX(Tableau1[Equipement],MATCH(1,('TABLEAU SUIVI SF6'!E1322=Tableau1[Poste technique])*('TABLEAU SUIVI SF6'!G1322=Tableau1[Colonne1]),0)))</f>
        <v/>
      </c>
      <c r="I1322" s="469" t="str">
        <f>IF(E1322="","",VLOOKUP(E1322,'Extraction IP'!A$2:B$1661,2,0))</f>
        <v/>
      </c>
      <c r="J1322" s="470"/>
      <c r="K1322" s="471"/>
      <c r="L1322" s="472"/>
    </row>
    <row r="1323" spans="1:12" ht="14.45" customHeight="1" x14ac:dyDescent="0.25">
      <c r="A1323" s="464"/>
      <c r="B1323" s="465"/>
      <c r="C1323" s="466"/>
      <c r="D1323" s="466"/>
      <c r="E1323" s="466"/>
      <c r="F1323" s="466"/>
      <c r="G1323" s="467"/>
      <c r="H1323" s="468" t="str">
        <f t="array" ref="H1323">IF(E1323="","",INDEX(Tableau1[Equipement],MATCH(1,('TABLEAU SUIVI SF6'!E1323=Tableau1[Poste technique])*('TABLEAU SUIVI SF6'!G1323=Tableau1[Colonne1]),0)))</f>
        <v/>
      </c>
      <c r="I1323" s="469" t="str">
        <f>IF(E1323="","",VLOOKUP(E1323,'Extraction IP'!A$2:B$1661,2,0))</f>
        <v/>
      </c>
      <c r="J1323" s="470"/>
      <c r="K1323" s="471"/>
      <c r="L1323" s="472"/>
    </row>
    <row r="1324" spans="1:12" ht="14.45" customHeight="1" x14ac:dyDescent="0.25">
      <c r="A1324" s="464"/>
      <c r="B1324" s="465"/>
      <c r="C1324" s="466"/>
      <c r="D1324" s="466"/>
      <c r="E1324" s="466"/>
      <c r="F1324" s="466"/>
      <c r="G1324" s="467"/>
      <c r="H1324" s="468" t="str">
        <f t="array" ref="H1324">IF(E1324="","",INDEX(Tableau1[Equipement],MATCH(1,('TABLEAU SUIVI SF6'!E1324=Tableau1[Poste technique])*('TABLEAU SUIVI SF6'!G1324=Tableau1[Colonne1]),0)))</f>
        <v/>
      </c>
      <c r="I1324" s="469" t="str">
        <f>IF(E1324="","",VLOOKUP(E1324,'Extraction IP'!A$2:B$1661,2,0))</f>
        <v/>
      </c>
      <c r="J1324" s="470"/>
      <c r="K1324" s="471"/>
      <c r="L1324" s="472"/>
    </row>
    <row r="1325" spans="1:12" ht="14.45" customHeight="1" x14ac:dyDescent="0.25">
      <c r="A1325" s="464"/>
      <c r="B1325" s="465"/>
      <c r="C1325" s="466"/>
      <c r="D1325" s="466"/>
      <c r="E1325" s="466"/>
      <c r="F1325" s="466"/>
      <c r="G1325" s="467"/>
      <c r="H1325" s="468" t="str">
        <f t="array" ref="H1325">IF(E1325="","",INDEX(Tableau1[Equipement],MATCH(1,('TABLEAU SUIVI SF6'!E1325=Tableau1[Poste technique])*('TABLEAU SUIVI SF6'!G1325=Tableau1[Colonne1]),0)))</f>
        <v/>
      </c>
      <c r="I1325" s="469" t="str">
        <f>IF(E1325="","",VLOOKUP(E1325,'Extraction IP'!A$2:B$1661,2,0))</f>
        <v/>
      </c>
      <c r="J1325" s="470"/>
      <c r="K1325" s="471"/>
      <c r="L1325" s="472"/>
    </row>
    <row r="1326" spans="1:12" ht="14.45" customHeight="1" x14ac:dyDescent="0.25">
      <c r="A1326" s="464"/>
      <c r="B1326" s="465"/>
      <c r="C1326" s="466"/>
      <c r="D1326" s="466"/>
      <c r="E1326" s="466"/>
      <c r="F1326" s="466"/>
      <c r="G1326" s="467"/>
      <c r="H1326" s="468" t="str">
        <f t="array" ref="H1326">IF(E1326="","",INDEX(Tableau1[Equipement],MATCH(1,('TABLEAU SUIVI SF6'!E1326=Tableau1[Poste technique])*('TABLEAU SUIVI SF6'!G1326=Tableau1[Colonne1]),0)))</f>
        <v/>
      </c>
      <c r="I1326" s="469" t="str">
        <f>IF(E1326="","",VLOOKUP(E1326,'Extraction IP'!A$2:B$1661,2,0))</f>
        <v/>
      </c>
      <c r="J1326" s="470"/>
      <c r="K1326" s="471"/>
      <c r="L1326" s="472"/>
    </row>
    <row r="1327" spans="1:12" ht="14.45" customHeight="1" x14ac:dyDescent="0.25">
      <c r="A1327" s="464"/>
      <c r="B1327" s="465"/>
      <c r="C1327" s="466"/>
      <c r="D1327" s="466"/>
      <c r="E1327" s="466"/>
      <c r="F1327" s="466"/>
      <c r="G1327" s="467"/>
      <c r="H1327" s="468" t="str">
        <f t="array" ref="H1327">IF(E1327="","",INDEX(Tableau1[Equipement],MATCH(1,('TABLEAU SUIVI SF6'!E1327=Tableau1[Poste technique])*('TABLEAU SUIVI SF6'!G1327=Tableau1[Colonne1]),0)))</f>
        <v/>
      </c>
      <c r="I1327" s="469" t="str">
        <f>IF(E1327="","",VLOOKUP(E1327,'Extraction IP'!A$2:B$1661,2,0))</f>
        <v/>
      </c>
      <c r="J1327" s="470"/>
      <c r="K1327" s="471"/>
      <c r="L1327" s="472"/>
    </row>
    <row r="1328" spans="1:12" ht="14.45" customHeight="1" x14ac:dyDescent="0.25">
      <c r="A1328" s="464"/>
      <c r="B1328" s="465"/>
      <c r="C1328" s="466"/>
      <c r="D1328" s="466"/>
      <c r="E1328" s="466"/>
      <c r="F1328" s="466"/>
      <c r="G1328" s="467"/>
      <c r="H1328" s="468" t="str">
        <f t="array" ref="H1328">IF(E1328="","",INDEX(Tableau1[Equipement],MATCH(1,('TABLEAU SUIVI SF6'!E1328=Tableau1[Poste technique])*('TABLEAU SUIVI SF6'!G1328=Tableau1[Colonne1]),0)))</f>
        <v/>
      </c>
      <c r="I1328" s="469" t="str">
        <f>IF(E1328="","",VLOOKUP(E1328,'Extraction IP'!A$2:B$1661,2,0))</f>
        <v/>
      </c>
      <c r="J1328" s="470"/>
      <c r="K1328" s="471"/>
      <c r="L1328" s="472"/>
    </row>
    <row r="1329" spans="1:12" ht="14.45" customHeight="1" x14ac:dyDescent="0.25">
      <c r="A1329" s="464"/>
      <c r="B1329" s="465"/>
      <c r="C1329" s="466"/>
      <c r="D1329" s="466"/>
      <c r="E1329" s="466"/>
      <c r="F1329" s="466"/>
      <c r="G1329" s="467"/>
      <c r="H1329" s="468" t="str">
        <f t="array" ref="H1329">IF(E1329="","",INDEX(Tableau1[Equipement],MATCH(1,('TABLEAU SUIVI SF6'!E1329=Tableau1[Poste technique])*('TABLEAU SUIVI SF6'!G1329=Tableau1[Colonne1]),0)))</f>
        <v/>
      </c>
      <c r="I1329" s="469" t="str">
        <f>IF(E1329="","",VLOOKUP(E1329,'Extraction IP'!A$2:B$1661,2,0))</f>
        <v/>
      </c>
      <c r="J1329" s="470"/>
      <c r="K1329" s="471"/>
      <c r="L1329" s="472"/>
    </row>
    <row r="1330" spans="1:12" ht="14.45" customHeight="1" x14ac:dyDescent="0.25">
      <c r="A1330" s="464"/>
      <c r="B1330" s="465"/>
      <c r="C1330" s="466"/>
      <c r="D1330" s="466"/>
      <c r="E1330" s="466"/>
      <c r="F1330" s="466"/>
      <c r="G1330" s="467"/>
      <c r="H1330" s="468" t="str">
        <f t="array" ref="H1330">IF(E1330="","",INDEX(Tableau1[Equipement],MATCH(1,('TABLEAU SUIVI SF6'!E1330=Tableau1[Poste technique])*('TABLEAU SUIVI SF6'!G1330=Tableau1[Colonne1]),0)))</f>
        <v/>
      </c>
      <c r="I1330" s="469" t="str">
        <f>IF(E1330="","",VLOOKUP(E1330,'Extraction IP'!A$2:B$1661,2,0))</f>
        <v/>
      </c>
      <c r="J1330" s="470"/>
      <c r="K1330" s="471"/>
      <c r="L1330" s="472"/>
    </row>
    <row r="1331" spans="1:12" ht="14.45" customHeight="1" x14ac:dyDescent="0.25">
      <c r="A1331" s="464"/>
      <c r="B1331" s="465"/>
      <c r="C1331" s="466"/>
      <c r="D1331" s="466"/>
      <c r="E1331" s="466"/>
      <c r="F1331" s="466"/>
      <c r="G1331" s="467"/>
      <c r="H1331" s="468" t="str">
        <f t="array" ref="H1331">IF(E1331="","",INDEX(Tableau1[Equipement],MATCH(1,('TABLEAU SUIVI SF6'!E1331=Tableau1[Poste technique])*('TABLEAU SUIVI SF6'!G1331=Tableau1[Colonne1]),0)))</f>
        <v/>
      </c>
      <c r="I1331" s="469" t="str">
        <f>IF(E1331="","",VLOOKUP(E1331,'Extraction IP'!A$2:B$1661,2,0))</f>
        <v/>
      </c>
      <c r="J1331" s="470"/>
      <c r="K1331" s="471"/>
      <c r="L1331" s="472"/>
    </row>
    <row r="1332" spans="1:12" ht="14.45" customHeight="1" x14ac:dyDescent="0.25">
      <c r="A1332" s="464"/>
      <c r="B1332" s="465"/>
      <c r="C1332" s="466"/>
      <c r="D1332" s="466"/>
      <c r="E1332" s="466"/>
      <c r="F1332" s="466"/>
      <c r="G1332" s="467"/>
      <c r="H1332" s="468" t="str">
        <f t="array" ref="H1332">IF(E1332="","",INDEX(Tableau1[Equipement],MATCH(1,('TABLEAU SUIVI SF6'!E1332=Tableau1[Poste technique])*('TABLEAU SUIVI SF6'!G1332=Tableau1[Colonne1]),0)))</f>
        <v/>
      </c>
      <c r="I1332" s="469" t="str">
        <f>IF(E1332="","",VLOOKUP(E1332,'Extraction IP'!A$2:B$1661,2,0))</f>
        <v/>
      </c>
      <c r="J1332" s="470"/>
      <c r="K1332" s="471"/>
      <c r="L1332" s="472"/>
    </row>
    <row r="1333" spans="1:12" ht="14.45" customHeight="1" x14ac:dyDescent="0.25">
      <c r="A1333" s="464"/>
      <c r="B1333" s="465"/>
      <c r="C1333" s="466"/>
      <c r="D1333" s="466"/>
      <c r="E1333" s="466"/>
      <c r="F1333" s="466"/>
      <c r="G1333" s="467"/>
      <c r="H1333" s="468" t="str">
        <f t="array" ref="H1333">IF(E1333="","",INDEX(Tableau1[Equipement],MATCH(1,('TABLEAU SUIVI SF6'!E1333=Tableau1[Poste technique])*('TABLEAU SUIVI SF6'!G1333=Tableau1[Colonne1]),0)))</f>
        <v/>
      </c>
      <c r="I1333" s="469" t="str">
        <f>IF(E1333="","",VLOOKUP(E1333,'Extraction IP'!A$2:B$1661,2,0))</f>
        <v/>
      </c>
      <c r="J1333" s="470"/>
      <c r="K1333" s="471"/>
      <c r="L1333" s="472"/>
    </row>
    <row r="1334" spans="1:12" ht="14.45" customHeight="1" x14ac:dyDescent="0.25">
      <c r="A1334" s="464"/>
      <c r="B1334" s="465"/>
      <c r="C1334" s="466"/>
      <c r="D1334" s="466"/>
      <c r="E1334" s="466"/>
      <c r="F1334" s="466"/>
      <c r="G1334" s="467"/>
      <c r="H1334" s="468" t="str">
        <f t="array" ref="H1334">IF(E1334="","",INDEX(Tableau1[Equipement],MATCH(1,('TABLEAU SUIVI SF6'!E1334=Tableau1[Poste technique])*('TABLEAU SUIVI SF6'!G1334=Tableau1[Colonne1]),0)))</f>
        <v/>
      </c>
      <c r="I1334" s="469" t="str">
        <f>IF(E1334="","",VLOOKUP(E1334,'Extraction IP'!A$2:B$1661,2,0))</f>
        <v/>
      </c>
      <c r="J1334" s="470"/>
      <c r="K1334" s="471"/>
      <c r="L1334" s="472"/>
    </row>
    <row r="1335" spans="1:12" ht="14.45" customHeight="1" x14ac:dyDescent="0.25">
      <c r="A1335" s="464"/>
      <c r="B1335" s="465"/>
      <c r="C1335" s="466"/>
      <c r="D1335" s="466"/>
      <c r="E1335" s="466"/>
      <c r="F1335" s="466"/>
      <c r="G1335" s="467"/>
      <c r="H1335" s="468" t="str">
        <f t="array" ref="H1335">IF(E1335="","",INDEX(Tableau1[Equipement],MATCH(1,('TABLEAU SUIVI SF6'!E1335=Tableau1[Poste technique])*('TABLEAU SUIVI SF6'!G1335=Tableau1[Colonne1]),0)))</f>
        <v/>
      </c>
      <c r="I1335" s="469" t="str">
        <f>IF(E1335="","",VLOOKUP(E1335,'Extraction IP'!A$2:B$1661,2,0))</f>
        <v/>
      </c>
      <c r="J1335" s="470"/>
      <c r="K1335" s="471"/>
      <c r="L1335" s="472"/>
    </row>
    <row r="1336" spans="1:12" ht="14.45" customHeight="1" x14ac:dyDescent="0.25">
      <c r="A1336" s="464"/>
      <c r="B1336" s="465"/>
      <c r="C1336" s="466"/>
      <c r="D1336" s="466"/>
      <c r="E1336" s="466"/>
      <c r="F1336" s="466"/>
      <c r="G1336" s="467"/>
      <c r="H1336" s="468" t="str">
        <f t="array" ref="H1336">IF(E1336="","",INDEX(Tableau1[Equipement],MATCH(1,('TABLEAU SUIVI SF6'!E1336=Tableau1[Poste technique])*('TABLEAU SUIVI SF6'!G1336=Tableau1[Colonne1]),0)))</f>
        <v/>
      </c>
      <c r="I1336" s="469" t="str">
        <f>IF(E1336="","",VLOOKUP(E1336,'Extraction IP'!A$2:B$1661,2,0))</f>
        <v/>
      </c>
      <c r="J1336" s="470"/>
      <c r="K1336" s="471"/>
      <c r="L1336" s="472"/>
    </row>
    <row r="1337" spans="1:12" ht="14.45" customHeight="1" x14ac:dyDescent="0.25">
      <c r="A1337" s="464"/>
      <c r="B1337" s="465"/>
      <c r="C1337" s="466"/>
      <c r="D1337" s="466"/>
      <c r="E1337" s="466"/>
      <c r="F1337" s="466"/>
      <c r="G1337" s="467"/>
      <c r="H1337" s="468" t="str">
        <f t="array" ref="H1337">IF(E1337="","",INDEX(Tableau1[Equipement],MATCH(1,('TABLEAU SUIVI SF6'!E1337=Tableau1[Poste technique])*('TABLEAU SUIVI SF6'!G1337=Tableau1[Colonne1]),0)))</f>
        <v/>
      </c>
      <c r="I1337" s="469" t="str">
        <f>IF(E1337="","",VLOOKUP(E1337,'Extraction IP'!A$2:B$1661,2,0))</f>
        <v/>
      </c>
      <c r="J1337" s="470"/>
      <c r="K1337" s="471"/>
      <c r="L1337" s="472"/>
    </row>
    <row r="1338" spans="1:12" ht="14.45" customHeight="1" x14ac:dyDescent="0.25">
      <c r="A1338" s="464"/>
      <c r="B1338" s="465"/>
      <c r="C1338" s="466"/>
      <c r="D1338" s="466"/>
      <c r="E1338" s="466"/>
      <c r="F1338" s="466"/>
      <c r="G1338" s="467"/>
      <c r="H1338" s="468" t="str">
        <f t="array" ref="H1338">IF(E1338="","",INDEX(Tableau1[Equipement],MATCH(1,('TABLEAU SUIVI SF6'!E1338=Tableau1[Poste technique])*('TABLEAU SUIVI SF6'!G1338=Tableau1[Colonne1]),0)))</f>
        <v/>
      </c>
      <c r="I1338" s="469" t="str">
        <f>IF(E1338="","",VLOOKUP(E1338,'Extraction IP'!A$2:B$1661,2,0))</f>
        <v/>
      </c>
      <c r="J1338" s="470"/>
      <c r="K1338" s="471"/>
      <c r="L1338" s="472"/>
    </row>
    <row r="1339" spans="1:12" ht="14.45" customHeight="1" x14ac:dyDescent="0.25">
      <c r="A1339" s="464"/>
      <c r="B1339" s="465"/>
      <c r="C1339" s="466"/>
      <c r="D1339" s="466"/>
      <c r="E1339" s="466"/>
      <c r="F1339" s="466"/>
      <c r="G1339" s="467"/>
      <c r="H1339" s="468" t="str">
        <f t="array" ref="H1339">IF(E1339="","",INDEX(Tableau1[Equipement],MATCH(1,('TABLEAU SUIVI SF6'!E1339=Tableau1[Poste technique])*('TABLEAU SUIVI SF6'!G1339=Tableau1[Colonne1]),0)))</f>
        <v/>
      </c>
      <c r="I1339" s="469" t="str">
        <f>IF(E1339="","",VLOOKUP(E1339,'Extraction IP'!A$2:B$1661,2,0))</f>
        <v/>
      </c>
      <c r="J1339" s="470"/>
      <c r="K1339" s="471"/>
      <c r="L1339" s="472"/>
    </row>
    <row r="1340" spans="1:12" ht="14.45" customHeight="1" x14ac:dyDescent="0.25">
      <c r="A1340" s="464"/>
      <c r="B1340" s="465"/>
      <c r="C1340" s="466"/>
      <c r="D1340" s="466"/>
      <c r="E1340" s="466"/>
      <c r="F1340" s="466"/>
      <c r="G1340" s="467"/>
      <c r="H1340" s="468" t="str">
        <f t="array" ref="H1340">IF(E1340="","",INDEX(Tableau1[Equipement],MATCH(1,('TABLEAU SUIVI SF6'!E1340=Tableau1[Poste technique])*('TABLEAU SUIVI SF6'!G1340=Tableau1[Colonne1]),0)))</f>
        <v/>
      </c>
      <c r="I1340" s="469" t="str">
        <f>IF(E1340="","",VLOOKUP(E1340,'Extraction IP'!A$2:B$1661,2,0))</f>
        <v/>
      </c>
      <c r="J1340" s="470"/>
      <c r="K1340" s="471"/>
      <c r="L1340" s="472"/>
    </row>
    <row r="1341" spans="1:12" ht="14.45" customHeight="1" x14ac:dyDescent="0.25">
      <c r="A1341" s="464"/>
      <c r="B1341" s="465"/>
      <c r="C1341" s="466"/>
      <c r="D1341" s="466"/>
      <c r="E1341" s="466"/>
      <c r="F1341" s="466"/>
      <c r="G1341" s="467"/>
      <c r="H1341" s="468" t="str">
        <f t="array" ref="H1341">IF(E1341="","",INDEX(Tableau1[Equipement],MATCH(1,('TABLEAU SUIVI SF6'!E1341=Tableau1[Poste technique])*('TABLEAU SUIVI SF6'!G1341=Tableau1[Colonne1]),0)))</f>
        <v/>
      </c>
      <c r="I1341" s="469" t="str">
        <f>IF(E1341="","",VLOOKUP(E1341,'Extraction IP'!A$2:B$1661,2,0))</f>
        <v/>
      </c>
      <c r="J1341" s="470"/>
      <c r="K1341" s="471"/>
      <c r="L1341" s="472"/>
    </row>
    <row r="1342" spans="1:12" ht="14.45" customHeight="1" x14ac:dyDescent="0.25">
      <c r="A1342" s="464"/>
      <c r="B1342" s="465"/>
      <c r="C1342" s="466"/>
      <c r="D1342" s="466"/>
      <c r="E1342" s="466"/>
      <c r="F1342" s="466"/>
      <c r="G1342" s="467"/>
      <c r="H1342" s="468" t="str">
        <f t="array" ref="H1342">IF(E1342="","",INDEX(Tableau1[Equipement],MATCH(1,('TABLEAU SUIVI SF6'!E1342=Tableau1[Poste technique])*('TABLEAU SUIVI SF6'!G1342=Tableau1[Colonne1]),0)))</f>
        <v/>
      </c>
      <c r="I1342" s="469" t="str">
        <f>IF(E1342="","",VLOOKUP(E1342,'Extraction IP'!A$2:B$1661,2,0))</f>
        <v/>
      </c>
      <c r="J1342" s="470"/>
      <c r="K1342" s="471"/>
      <c r="L1342" s="472"/>
    </row>
    <row r="1343" spans="1:12" ht="14.45" customHeight="1" x14ac:dyDescent="0.25">
      <c r="A1343" s="464"/>
      <c r="B1343" s="465"/>
      <c r="C1343" s="466"/>
      <c r="D1343" s="466"/>
      <c r="E1343" s="466"/>
      <c r="F1343" s="466"/>
      <c r="G1343" s="467"/>
      <c r="H1343" s="468" t="str">
        <f t="array" ref="H1343">IF(E1343="","",INDEX(Tableau1[Equipement],MATCH(1,('TABLEAU SUIVI SF6'!E1343=Tableau1[Poste technique])*('TABLEAU SUIVI SF6'!G1343=Tableau1[Colonne1]),0)))</f>
        <v/>
      </c>
      <c r="I1343" s="469" t="str">
        <f>IF(E1343="","",VLOOKUP(E1343,'Extraction IP'!A$2:B$1661,2,0))</f>
        <v/>
      </c>
      <c r="J1343" s="470"/>
      <c r="K1343" s="471"/>
      <c r="L1343" s="472"/>
    </row>
    <row r="1344" spans="1:12" ht="14.45" customHeight="1" x14ac:dyDescent="0.25">
      <c r="A1344" s="464"/>
      <c r="B1344" s="465"/>
      <c r="C1344" s="466"/>
      <c r="D1344" s="466"/>
      <c r="E1344" s="466"/>
      <c r="F1344" s="466"/>
      <c r="G1344" s="467"/>
      <c r="H1344" s="468" t="str">
        <f t="array" ref="H1344">IF(E1344="","",INDEX(Tableau1[Equipement],MATCH(1,('TABLEAU SUIVI SF6'!E1344=Tableau1[Poste technique])*('TABLEAU SUIVI SF6'!G1344=Tableau1[Colonne1]),0)))</f>
        <v/>
      </c>
      <c r="I1344" s="469" t="str">
        <f>IF(E1344="","",VLOOKUP(E1344,'Extraction IP'!A$2:B$1661,2,0))</f>
        <v/>
      </c>
      <c r="J1344" s="470"/>
      <c r="K1344" s="471"/>
      <c r="L1344" s="472"/>
    </row>
    <row r="1345" spans="1:12" ht="14.45" customHeight="1" x14ac:dyDescent="0.25">
      <c r="A1345" s="464"/>
      <c r="B1345" s="465"/>
      <c r="C1345" s="466"/>
      <c r="D1345" s="466"/>
      <c r="E1345" s="466"/>
      <c r="F1345" s="466"/>
      <c r="G1345" s="467"/>
      <c r="H1345" s="468" t="str">
        <f t="array" ref="H1345">IF(E1345="","",INDEX(Tableau1[Equipement],MATCH(1,('TABLEAU SUIVI SF6'!E1345=Tableau1[Poste technique])*('TABLEAU SUIVI SF6'!G1345=Tableau1[Colonne1]),0)))</f>
        <v/>
      </c>
      <c r="I1345" s="469" t="str">
        <f>IF(E1345="","",VLOOKUP(E1345,'Extraction IP'!A$2:B$1661,2,0))</f>
        <v/>
      </c>
      <c r="J1345" s="470"/>
      <c r="K1345" s="471"/>
      <c r="L1345" s="472"/>
    </row>
    <row r="1346" spans="1:12" ht="14.45" customHeight="1" x14ac:dyDescent="0.25">
      <c r="A1346" s="464"/>
      <c r="B1346" s="465"/>
      <c r="C1346" s="466"/>
      <c r="D1346" s="466"/>
      <c r="E1346" s="466"/>
      <c r="F1346" s="466"/>
      <c r="G1346" s="467"/>
      <c r="H1346" s="468" t="str">
        <f t="array" ref="H1346">IF(E1346="","",INDEX(Tableau1[Equipement],MATCH(1,('TABLEAU SUIVI SF6'!E1346=Tableau1[Poste technique])*('TABLEAU SUIVI SF6'!G1346=Tableau1[Colonne1]),0)))</f>
        <v/>
      </c>
      <c r="I1346" s="469" t="str">
        <f>IF(E1346="","",VLOOKUP(E1346,'Extraction IP'!A$2:B$1661,2,0))</f>
        <v/>
      </c>
      <c r="J1346" s="470"/>
      <c r="K1346" s="471"/>
      <c r="L1346" s="472"/>
    </row>
    <row r="1347" spans="1:12" ht="14.45" customHeight="1" x14ac:dyDescent="0.25">
      <c r="A1347" s="464"/>
      <c r="B1347" s="465"/>
      <c r="C1347" s="466"/>
      <c r="D1347" s="466"/>
      <c r="E1347" s="466"/>
      <c r="F1347" s="466"/>
      <c r="G1347" s="467"/>
      <c r="H1347" s="468" t="str">
        <f t="array" ref="H1347">IF(E1347="","",INDEX(Tableau1[Equipement],MATCH(1,('TABLEAU SUIVI SF6'!E1347=Tableau1[Poste technique])*('TABLEAU SUIVI SF6'!G1347=Tableau1[Colonne1]),0)))</f>
        <v/>
      </c>
      <c r="I1347" s="469" t="str">
        <f>IF(E1347="","",VLOOKUP(E1347,'Extraction IP'!A$2:B$1661,2,0))</f>
        <v/>
      </c>
      <c r="J1347" s="470"/>
      <c r="K1347" s="471"/>
      <c r="L1347" s="472"/>
    </row>
    <row r="1348" spans="1:12" ht="14.45" customHeight="1" x14ac:dyDescent="0.25">
      <c r="A1348" s="464"/>
      <c r="B1348" s="465"/>
      <c r="C1348" s="466"/>
      <c r="D1348" s="466"/>
      <c r="E1348" s="466"/>
      <c r="F1348" s="466"/>
      <c r="G1348" s="467"/>
      <c r="H1348" s="468" t="str">
        <f t="array" ref="H1348">IF(E1348="","",INDEX(Tableau1[Equipement],MATCH(1,('TABLEAU SUIVI SF6'!E1348=Tableau1[Poste technique])*('TABLEAU SUIVI SF6'!G1348=Tableau1[Colonne1]),0)))</f>
        <v/>
      </c>
      <c r="I1348" s="469" t="str">
        <f>IF(E1348="","",VLOOKUP(E1348,'Extraction IP'!A$2:B$1661,2,0))</f>
        <v/>
      </c>
      <c r="J1348" s="470"/>
      <c r="K1348" s="471"/>
      <c r="L1348" s="472"/>
    </row>
    <row r="1349" spans="1:12" ht="14.45" customHeight="1" x14ac:dyDescent="0.25">
      <c r="A1349" s="464"/>
      <c r="B1349" s="465"/>
      <c r="C1349" s="466"/>
      <c r="D1349" s="466"/>
      <c r="E1349" s="466"/>
      <c r="F1349" s="466"/>
      <c r="G1349" s="467"/>
      <c r="H1349" s="468" t="str">
        <f t="array" ref="H1349">IF(E1349="","",INDEX(Tableau1[Equipement],MATCH(1,('TABLEAU SUIVI SF6'!E1349=Tableau1[Poste technique])*('TABLEAU SUIVI SF6'!G1349=Tableau1[Colonne1]),0)))</f>
        <v/>
      </c>
      <c r="I1349" s="469" t="str">
        <f>IF(E1349="","",VLOOKUP(E1349,'Extraction IP'!A$2:B$1661,2,0))</f>
        <v/>
      </c>
      <c r="J1349" s="470"/>
      <c r="K1349" s="471"/>
      <c r="L1349" s="472"/>
    </row>
    <row r="1350" spans="1:12" ht="14.45" customHeight="1" x14ac:dyDescent="0.25">
      <c r="A1350" s="464"/>
      <c r="B1350" s="465"/>
      <c r="C1350" s="466"/>
      <c r="D1350" s="466"/>
      <c r="E1350" s="466"/>
      <c r="F1350" s="466"/>
      <c r="G1350" s="467"/>
      <c r="H1350" s="468" t="str">
        <f t="array" ref="H1350">IF(E1350="","",INDEX(Tableau1[Equipement],MATCH(1,('TABLEAU SUIVI SF6'!E1350=Tableau1[Poste technique])*('TABLEAU SUIVI SF6'!G1350=Tableau1[Colonne1]),0)))</f>
        <v/>
      </c>
      <c r="I1350" s="469" t="str">
        <f>IF(E1350="","",VLOOKUP(E1350,'Extraction IP'!A$2:B$1661,2,0))</f>
        <v/>
      </c>
      <c r="J1350" s="470"/>
      <c r="K1350" s="471"/>
      <c r="L1350" s="472"/>
    </row>
    <row r="1351" spans="1:12" ht="14.45" customHeight="1" x14ac:dyDescent="0.25">
      <c r="A1351" s="464"/>
      <c r="B1351" s="465"/>
      <c r="C1351" s="466"/>
      <c r="D1351" s="466"/>
      <c r="E1351" s="466"/>
      <c r="F1351" s="466"/>
      <c r="G1351" s="467"/>
      <c r="H1351" s="468" t="str">
        <f t="array" ref="H1351">IF(E1351="","",INDEX(Tableau1[Equipement],MATCH(1,('TABLEAU SUIVI SF6'!E1351=Tableau1[Poste technique])*('TABLEAU SUIVI SF6'!G1351=Tableau1[Colonne1]),0)))</f>
        <v/>
      </c>
      <c r="I1351" s="469" t="str">
        <f>IF(E1351="","",VLOOKUP(E1351,'Extraction IP'!A$2:B$1661,2,0))</f>
        <v/>
      </c>
      <c r="J1351" s="470"/>
      <c r="K1351" s="471"/>
      <c r="L1351" s="472"/>
    </row>
    <row r="1352" spans="1:12" ht="14.45" customHeight="1" x14ac:dyDescent="0.25">
      <c r="A1352" s="464"/>
      <c r="B1352" s="465"/>
      <c r="C1352" s="466"/>
      <c r="D1352" s="466"/>
      <c r="E1352" s="466"/>
      <c r="F1352" s="466"/>
      <c r="G1352" s="467"/>
      <c r="H1352" s="468" t="str">
        <f t="array" ref="H1352">IF(E1352="","",INDEX(Tableau1[Equipement],MATCH(1,('TABLEAU SUIVI SF6'!E1352=Tableau1[Poste technique])*('TABLEAU SUIVI SF6'!G1352=Tableau1[Colonne1]),0)))</f>
        <v/>
      </c>
      <c r="I1352" s="469" t="str">
        <f>IF(E1352="","",VLOOKUP(E1352,'Extraction IP'!A$2:B$1661,2,0))</f>
        <v/>
      </c>
      <c r="J1352" s="470"/>
      <c r="K1352" s="471"/>
      <c r="L1352" s="472"/>
    </row>
    <row r="1353" spans="1:12" ht="14.45" customHeight="1" x14ac:dyDescent="0.25">
      <c r="A1353" s="464"/>
      <c r="B1353" s="465"/>
      <c r="C1353" s="466"/>
      <c r="D1353" s="466"/>
      <c r="E1353" s="466"/>
      <c r="F1353" s="466"/>
      <c r="G1353" s="467"/>
      <c r="H1353" s="468" t="str">
        <f t="array" ref="H1353">IF(E1353="","",INDEX(Tableau1[Equipement],MATCH(1,('TABLEAU SUIVI SF6'!E1353=Tableau1[Poste technique])*('TABLEAU SUIVI SF6'!G1353=Tableau1[Colonne1]),0)))</f>
        <v/>
      </c>
      <c r="I1353" s="469" t="str">
        <f>IF(E1353="","",VLOOKUP(E1353,'Extraction IP'!A$2:B$1661,2,0))</f>
        <v/>
      </c>
      <c r="J1353" s="470"/>
      <c r="K1353" s="471"/>
      <c r="L1353" s="472"/>
    </row>
    <row r="1354" spans="1:12" ht="14.45" customHeight="1" x14ac:dyDescent="0.25">
      <c r="A1354" s="464"/>
      <c r="B1354" s="465"/>
      <c r="C1354" s="466"/>
      <c r="D1354" s="466"/>
      <c r="E1354" s="466"/>
      <c r="F1354" s="466"/>
      <c r="G1354" s="467"/>
      <c r="H1354" s="468" t="str">
        <f t="array" ref="H1354">IF(E1354="","",INDEX(Tableau1[Equipement],MATCH(1,('TABLEAU SUIVI SF6'!E1354=Tableau1[Poste technique])*('TABLEAU SUIVI SF6'!G1354=Tableau1[Colonne1]),0)))</f>
        <v/>
      </c>
      <c r="I1354" s="469" t="str">
        <f>IF(E1354="","",VLOOKUP(E1354,'Extraction IP'!A$2:B$1661,2,0))</f>
        <v/>
      </c>
      <c r="J1354" s="470"/>
      <c r="K1354" s="471"/>
      <c r="L1354" s="472"/>
    </row>
    <row r="1355" spans="1:12" ht="14.45" customHeight="1" x14ac:dyDescent="0.25">
      <c r="A1355" s="464"/>
      <c r="B1355" s="465"/>
      <c r="C1355" s="466"/>
      <c r="D1355" s="466"/>
      <c r="E1355" s="466"/>
      <c r="F1355" s="466"/>
      <c r="G1355" s="467"/>
      <c r="H1355" s="468" t="str">
        <f t="array" ref="H1355">IF(E1355="","",INDEX(Tableau1[Equipement],MATCH(1,('TABLEAU SUIVI SF6'!E1355=Tableau1[Poste technique])*('TABLEAU SUIVI SF6'!G1355=Tableau1[Colonne1]),0)))</f>
        <v/>
      </c>
      <c r="I1355" s="469" t="str">
        <f>IF(E1355="","",VLOOKUP(E1355,'Extraction IP'!A$2:B$1661,2,0))</f>
        <v/>
      </c>
      <c r="J1355" s="470"/>
      <c r="K1355" s="471"/>
      <c r="L1355" s="472"/>
    </row>
    <row r="1356" spans="1:12" ht="14.45" customHeight="1" x14ac:dyDescent="0.25">
      <c r="A1356" s="464"/>
      <c r="B1356" s="465"/>
      <c r="C1356" s="466"/>
      <c r="D1356" s="466"/>
      <c r="E1356" s="466"/>
      <c r="F1356" s="466"/>
      <c r="G1356" s="467"/>
      <c r="H1356" s="468" t="str">
        <f t="array" ref="H1356">IF(E1356="","",INDEX(Tableau1[Equipement],MATCH(1,('TABLEAU SUIVI SF6'!E1356=Tableau1[Poste technique])*('TABLEAU SUIVI SF6'!G1356=Tableau1[Colonne1]),0)))</f>
        <v/>
      </c>
      <c r="I1356" s="469" t="str">
        <f>IF(E1356="","",VLOOKUP(E1356,'Extraction IP'!A$2:B$1661,2,0))</f>
        <v/>
      </c>
      <c r="J1356" s="470"/>
      <c r="K1356" s="471"/>
      <c r="L1356" s="472"/>
    </row>
    <row r="1357" spans="1:12" ht="14.45" customHeight="1" x14ac:dyDescent="0.25">
      <c r="A1357" s="464"/>
      <c r="B1357" s="465"/>
      <c r="C1357" s="466"/>
      <c r="D1357" s="466"/>
      <c r="E1357" s="466"/>
      <c r="F1357" s="466"/>
      <c r="G1357" s="467"/>
      <c r="H1357" s="468" t="str">
        <f t="array" ref="H1357">IF(E1357="","",INDEX(Tableau1[Equipement],MATCH(1,('TABLEAU SUIVI SF6'!E1357=Tableau1[Poste technique])*('TABLEAU SUIVI SF6'!G1357=Tableau1[Colonne1]),0)))</f>
        <v/>
      </c>
      <c r="I1357" s="469" t="str">
        <f>IF(E1357="","",VLOOKUP(E1357,'Extraction IP'!A$2:B$1661,2,0))</f>
        <v/>
      </c>
      <c r="J1357" s="470"/>
      <c r="K1357" s="471"/>
      <c r="L1357" s="472"/>
    </row>
    <row r="1358" spans="1:12" ht="14.45" customHeight="1" x14ac:dyDescent="0.25">
      <c r="A1358" s="464"/>
      <c r="B1358" s="465"/>
      <c r="C1358" s="466"/>
      <c r="D1358" s="466"/>
      <c r="E1358" s="466"/>
      <c r="F1358" s="466"/>
      <c r="G1358" s="467"/>
      <c r="H1358" s="468" t="str">
        <f t="array" ref="H1358">IF(E1358="","",INDEX(Tableau1[Equipement],MATCH(1,('TABLEAU SUIVI SF6'!E1358=Tableau1[Poste technique])*('TABLEAU SUIVI SF6'!G1358=Tableau1[Colonne1]),0)))</f>
        <v/>
      </c>
      <c r="I1358" s="469" t="str">
        <f>IF(E1358="","",VLOOKUP(E1358,'Extraction IP'!A$2:B$1661,2,0))</f>
        <v/>
      </c>
      <c r="J1358" s="470"/>
      <c r="K1358" s="471"/>
      <c r="L1358" s="472"/>
    </row>
    <row r="1359" spans="1:12" ht="14.45" customHeight="1" x14ac:dyDescent="0.25">
      <c r="A1359" s="464"/>
      <c r="B1359" s="465"/>
      <c r="C1359" s="466"/>
      <c r="D1359" s="466"/>
      <c r="E1359" s="466"/>
      <c r="F1359" s="466"/>
      <c r="G1359" s="467"/>
      <c r="H1359" s="468" t="str">
        <f t="array" ref="H1359">IF(E1359="","",INDEX(Tableau1[Equipement],MATCH(1,('TABLEAU SUIVI SF6'!E1359=Tableau1[Poste technique])*('TABLEAU SUIVI SF6'!G1359=Tableau1[Colonne1]),0)))</f>
        <v/>
      </c>
      <c r="I1359" s="469" t="str">
        <f>IF(E1359="","",VLOOKUP(E1359,'Extraction IP'!A$2:B$1661,2,0))</f>
        <v/>
      </c>
      <c r="J1359" s="470"/>
      <c r="K1359" s="471"/>
      <c r="L1359" s="472"/>
    </row>
    <row r="1360" spans="1:12" ht="14.45" customHeight="1" x14ac:dyDescent="0.25">
      <c r="A1360" s="464"/>
      <c r="B1360" s="465"/>
      <c r="C1360" s="466"/>
      <c r="D1360" s="466"/>
      <c r="E1360" s="466"/>
      <c r="F1360" s="466"/>
      <c r="G1360" s="467"/>
      <c r="H1360" s="468" t="str">
        <f t="array" ref="H1360">IF(E1360="","",INDEX(Tableau1[Equipement],MATCH(1,('TABLEAU SUIVI SF6'!E1360=Tableau1[Poste technique])*('TABLEAU SUIVI SF6'!G1360=Tableau1[Colonne1]),0)))</f>
        <v/>
      </c>
      <c r="I1360" s="469" t="str">
        <f>IF(E1360="","",VLOOKUP(E1360,'Extraction IP'!A$2:B$1661,2,0))</f>
        <v/>
      </c>
      <c r="J1360" s="470"/>
      <c r="K1360" s="471"/>
      <c r="L1360" s="472"/>
    </row>
    <row r="1361" spans="1:12" ht="14.45" customHeight="1" x14ac:dyDescent="0.25">
      <c r="A1361" s="464"/>
      <c r="B1361" s="465"/>
      <c r="C1361" s="466"/>
      <c r="D1361" s="466"/>
      <c r="E1361" s="466"/>
      <c r="F1361" s="466"/>
      <c r="G1361" s="467"/>
      <c r="H1361" s="468" t="str">
        <f t="array" ref="H1361">IF(E1361="","",INDEX(Tableau1[Equipement],MATCH(1,('TABLEAU SUIVI SF6'!E1361=Tableau1[Poste technique])*('TABLEAU SUIVI SF6'!G1361=Tableau1[Colonne1]),0)))</f>
        <v/>
      </c>
      <c r="I1361" s="469" t="str">
        <f>IF(E1361="","",VLOOKUP(E1361,'Extraction IP'!A$2:B$1661,2,0))</f>
        <v/>
      </c>
      <c r="J1361" s="470"/>
      <c r="K1361" s="471"/>
      <c r="L1361" s="472"/>
    </row>
    <row r="1362" spans="1:12" ht="14.45" customHeight="1" x14ac:dyDescent="0.25">
      <c r="A1362" s="464"/>
      <c r="B1362" s="465"/>
      <c r="C1362" s="466"/>
      <c r="D1362" s="466"/>
      <c r="E1362" s="466"/>
      <c r="F1362" s="466"/>
      <c r="G1362" s="467"/>
      <c r="H1362" s="468" t="str">
        <f t="array" ref="H1362">IF(E1362="","",INDEX(Tableau1[Equipement],MATCH(1,('TABLEAU SUIVI SF6'!E1362=Tableau1[Poste technique])*('TABLEAU SUIVI SF6'!G1362=Tableau1[Colonne1]),0)))</f>
        <v/>
      </c>
      <c r="I1362" s="469" t="str">
        <f>IF(E1362="","",VLOOKUP(E1362,'Extraction IP'!A$2:B$1661,2,0))</f>
        <v/>
      </c>
      <c r="J1362" s="470"/>
      <c r="K1362" s="471"/>
      <c r="L1362" s="472"/>
    </row>
    <row r="1363" spans="1:12" ht="14.45" customHeight="1" x14ac:dyDescent="0.25">
      <c r="A1363" s="464"/>
      <c r="B1363" s="465"/>
      <c r="C1363" s="466"/>
      <c r="D1363" s="466"/>
      <c r="E1363" s="466"/>
      <c r="F1363" s="466"/>
      <c r="G1363" s="467"/>
      <c r="H1363" s="468" t="str">
        <f t="array" ref="H1363">IF(E1363="","",INDEX(Tableau1[Equipement],MATCH(1,('TABLEAU SUIVI SF6'!E1363=Tableau1[Poste technique])*('TABLEAU SUIVI SF6'!G1363=Tableau1[Colonne1]),0)))</f>
        <v/>
      </c>
      <c r="I1363" s="469" t="str">
        <f>IF(E1363="","",VLOOKUP(E1363,'Extraction IP'!A$2:B$1661,2,0))</f>
        <v/>
      </c>
      <c r="J1363" s="470"/>
      <c r="K1363" s="471"/>
      <c r="L1363" s="472"/>
    </row>
    <row r="1364" spans="1:12" ht="14.45" customHeight="1" x14ac:dyDescent="0.25">
      <c r="A1364" s="464"/>
      <c r="B1364" s="465"/>
      <c r="C1364" s="466"/>
      <c r="D1364" s="466"/>
      <c r="E1364" s="466"/>
      <c r="F1364" s="466"/>
      <c r="G1364" s="467"/>
      <c r="H1364" s="468" t="str">
        <f t="array" ref="H1364">IF(E1364="","",INDEX(Tableau1[Equipement],MATCH(1,('TABLEAU SUIVI SF6'!E1364=Tableau1[Poste technique])*('TABLEAU SUIVI SF6'!G1364=Tableau1[Colonne1]),0)))</f>
        <v/>
      </c>
      <c r="I1364" s="469" t="str">
        <f>IF(E1364="","",VLOOKUP(E1364,'Extraction IP'!A$2:B$1661,2,0))</f>
        <v/>
      </c>
      <c r="J1364" s="470"/>
      <c r="K1364" s="471"/>
      <c r="L1364" s="472"/>
    </row>
    <row r="1365" spans="1:12" ht="14.45" customHeight="1" x14ac:dyDescent="0.25">
      <c r="A1365" s="464"/>
      <c r="B1365" s="465"/>
      <c r="C1365" s="466"/>
      <c r="D1365" s="466"/>
      <c r="E1365" s="466"/>
      <c r="F1365" s="466"/>
      <c r="G1365" s="467"/>
      <c r="H1365" s="468" t="str">
        <f t="array" ref="H1365">IF(E1365="","",INDEX(Tableau1[Equipement],MATCH(1,('TABLEAU SUIVI SF6'!E1365=Tableau1[Poste technique])*('TABLEAU SUIVI SF6'!G1365=Tableau1[Colonne1]),0)))</f>
        <v/>
      </c>
      <c r="I1365" s="469" t="str">
        <f>IF(E1365="","",VLOOKUP(E1365,'Extraction IP'!A$2:B$1661,2,0))</f>
        <v/>
      </c>
      <c r="J1365" s="470"/>
      <c r="K1365" s="471"/>
      <c r="L1365" s="472"/>
    </row>
    <row r="1366" spans="1:12" ht="14.45" customHeight="1" x14ac:dyDescent="0.25">
      <c r="A1366" s="464"/>
      <c r="B1366" s="465"/>
      <c r="C1366" s="466"/>
      <c r="D1366" s="466"/>
      <c r="E1366" s="466"/>
      <c r="F1366" s="466"/>
      <c r="G1366" s="467"/>
      <c r="H1366" s="468" t="str">
        <f t="array" ref="H1366">IF(E1366="","",INDEX(Tableau1[Equipement],MATCH(1,('TABLEAU SUIVI SF6'!E1366=Tableau1[Poste technique])*('TABLEAU SUIVI SF6'!G1366=Tableau1[Colonne1]),0)))</f>
        <v/>
      </c>
      <c r="I1366" s="469" t="str">
        <f>IF(E1366="","",VLOOKUP(E1366,'Extraction IP'!A$2:B$1661,2,0))</f>
        <v/>
      </c>
      <c r="J1366" s="470"/>
      <c r="K1366" s="471"/>
      <c r="L1366" s="472"/>
    </row>
    <row r="1367" spans="1:12" ht="14.45" customHeight="1" x14ac:dyDescent="0.25">
      <c r="A1367" s="464"/>
      <c r="B1367" s="465"/>
      <c r="C1367" s="466"/>
      <c r="D1367" s="466"/>
      <c r="E1367" s="466"/>
      <c r="F1367" s="466"/>
      <c r="G1367" s="467"/>
      <c r="H1367" s="468" t="str">
        <f t="array" ref="H1367">IF(E1367="","",INDEX(Tableau1[Equipement],MATCH(1,('TABLEAU SUIVI SF6'!E1367=Tableau1[Poste technique])*('TABLEAU SUIVI SF6'!G1367=Tableau1[Colonne1]),0)))</f>
        <v/>
      </c>
      <c r="I1367" s="469" t="str">
        <f>IF(E1367="","",VLOOKUP(E1367,'Extraction IP'!A$2:B$1661,2,0))</f>
        <v/>
      </c>
      <c r="J1367" s="470"/>
      <c r="K1367" s="471"/>
      <c r="L1367" s="472"/>
    </row>
    <row r="1368" spans="1:12" ht="14.45" customHeight="1" x14ac:dyDescent="0.25">
      <c r="A1368" s="464"/>
      <c r="B1368" s="465"/>
      <c r="C1368" s="466"/>
      <c r="D1368" s="466"/>
      <c r="E1368" s="466"/>
      <c r="F1368" s="466"/>
      <c r="G1368" s="467"/>
      <c r="H1368" s="468" t="str">
        <f t="array" ref="H1368">IF(E1368="","",INDEX(Tableau1[Equipement],MATCH(1,('TABLEAU SUIVI SF6'!E1368=Tableau1[Poste technique])*('TABLEAU SUIVI SF6'!G1368=Tableau1[Colonne1]),0)))</f>
        <v/>
      </c>
      <c r="I1368" s="469" t="str">
        <f>IF(E1368="","",VLOOKUP(E1368,'Extraction IP'!A$2:B$1661,2,0))</f>
        <v/>
      </c>
      <c r="J1368" s="470"/>
      <c r="K1368" s="471"/>
      <c r="L1368" s="472"/>
    </row>
    <row r="1369" spans="1:12" ht="14.45" customHeight="1" x14ac:dyDescent="0.25">
      <c r="A1369" s="464"/>
      <c r="B1369" s="465"/>
      <c r="C1369" s="466"/>
      <c r="D1369" s="466"/>
      <c r="E1369" s="466"/>
      <c r="F1369" s="466"/>
      <c r="G1369" s="467"/>
      <c r="H1369" s="468" t="str">
        <f t="array" ref="H1369">IF(E1369="","",INDEX(Tableau1[Equipement],MATCH(1,('TABLEAU SUIVI SF6'!E1369=Tableau1[Poste technique])*('TABLEAU SUIVI SF6'!G1369=Tableau1[Colonne1]),0)))</f>
        <v/>
      </c>
      <c r="I1369" s="469" t="str">
        <f>IF(E1369="","",VLOOKUP(E1369,'Extraction IP'!A$2:B$1661,2,0))</f>
        <v/>
      </c>
      <c r="J1369" s="470"/>
      <c r="K1369" s="471"/>
      <c r="L1369" s="472"/>
    </row>
    <row r="1370" spans="1:12" ht="14.45" customHeight="1" x14ac:dyDescent="0.25">
      <c r="A1370" s="464"/>
      <c r="B1370" s="465"/>
      <c r="C1370" s="466"/>
      <c r="D1370" s="466"/>
      <c r="E1370" s="466"/>
      <c r="F1370" s="466"/>
      <c r="G1370" s="467"/>
      <c r="H1370" s="468" t="str">
        <f t="array" ref="H1370">IF(E1370="","",INDEX(Tableau1[Equipement],MATCH(1,('TABLEAU SUIVI SF6'!E1370=Tableau1[Poste technique])*('TABLEAU SUIVI SF6'!G1370=Tableau1[Colonne1]),0)))</f>
        <v/>
      </c>
      <c r="I1370" s="469" t="str">
        <f>IF(E1370="","",VLOOKUP(E1370,'Extraction IP'!A$2:B$1661,2,0))</f>
        <v/>
      </c>
      <c r="J1370" s="470"/>
      <c r="K1370" s="471"/>
      <c r="L1370" s="472"/>
    </row>
    <row r="1371" spans="1:12" ht="14.45" customHeight="1" x14ac:dyDescent="0.25">
      <c r="A1371" s="464"/>
      <c r="B1371" s="465"/>
      <c r="C1371" s="466"/>
      <c r="D1371" s="466"/>
      <c r="E1371" s="466"/>
      <c r="F1371" s="466"/>
      <c r="G1371" s="467"/>
      <c r="H1371" s="468" t="str">
        <f t="array" ref="H1371">IF(E1371="","",INDEX(Tableau1[Equipement],MATCH(1,('TABLEAU SUIVI SF6'!E1371=Tableau1[Poste technique])*('TABLEAU SUIVI SF6'!G1371=Tableau1[Colonne1]),0)))</f>
        <v/>
      </c>
      <c r="I1371" s="469" t="str">
        <f>IF(E1371="","",VLOOKUP(E1371,'Extraction IP'!A$2:B$1661,2,0))</f>
        <v/>
      </c>
      <c r="J1371" s="470"/>
      <c r="K1371" s="471"/>
      <c r="L1371" s="472"/>
    </row>
    <row r="1372" spans="1:12" ht="14.45" customHeight="1" x14ac:dyDescent="0.25">
      <c r="A1372" s="464"/>
      <c r="B1372" s="465"/>
      <c r="C1372" s="466"/>
      <c r="D1372" s="466"/>
      <c r="E1372" s="466"/>
      <c r="F1372" s="466"/>
      <c r="G1372" s="467"/>
      <c r="H1372" s="468" t="str">
        <f t="array" ref="H1372">IF(E1372="","",INDEX(Tableau1[Equipement],MATCH(1,('TABLEAU SUIVI SF6'!E1372=Tableau1[Poste technique])*('TABLEAU SUIVI SF6'!G1372=Tableau1[Colonne1]),0)))</f>
        <v/>
      </c>
      <c r="I1372" s="469" t="str">
        <f>IF(E1372="","",VLOOKUP(E1372,'Extraction IP'!A$2:B$1661,2,0))</f>
        <v/>
      </c>
      <c r="J1372" s="470"/>
      <c r="K1372" s="471"/>
      <c r="L1372" s="472"/>
    </row>
    <row r="1373" spans="1:12" ht="14.45" customHeight="1" x14ac:dyDescent="0.25">
      <c r="A1373" s="464"/>
      <c r="B1373" s="465"/>
      <c r="C1373" s="466"/>
      <c r="D1373" s="466"/>
      <c r="E1373" s="466"/>
      <c r="F1373" s="466"/>
      <c r="G1373" s="467"/>
      <c r="H1373" s="468" t="str">
        <f t="array" ref="H1373">IF(E1373="","",INDEX(Tableau1[Equipement],MATCH(1,('TABLEAU SUIVI SF6'!E1373=Tableau1[Poste technique])*('TABLEAU SUIVI SF6'!G1373=Tableau1[Colonne1]),0)))</f>
        <v/>
      </c>
      <c r="I1373" s="469" t="str">
        <f>IF(E1373="","",VLOOKUP(E1373,'Extraction IP'!A$2:B$1661,2,0))</f>
        <v/>
      </c>
      <c r="J1373" s="470"/>
      <c r="K1373" s="471"/>
      <c r="L1373" s="472"/>
    </row>
    <row r="1374" spans="1:12" ht="14.45" customHeight="1" x14ac:dyDescent="0.25">
      <c r="A1374" s="464"/>
      <c r="B1374" s="465"/>
      <c r="C1374" s="466"/>
      <c r="D1374" s="466"/>
      <c r="E1374" s="466"/>
      <c r="F1374" s="466"/>
      <c r="G1374" s="467"/>
      <c r="H1374" s="468" t="str">
        <f t="array" ref="H1374">IF(E1374="","",INDEX(Tableau1[Equipement],MATCH(1,('TABLEAU SUIVI SF6'!E1374=Tableau1[Poste technique])*('TABLEAU SUIVI SF6'!G1374=Tableau1[Colonne1]),0)))</f>
        <v/>
      </c>
      <c r="I1374" s="469" t="str">
        <f>IF(E1374="","",VLOOKUP(E1374,'Extraction IP'!A$2:B$1661,2,0))</f>
        <v/>
      </c>
      <c r="J1374" s="470"/>
      <c r="K1374" s="471"/>
      <c r="L1374" s="472"/>
    </row>
    <row r="1375" spans="1:12" ht="14.45" customHeight="1" x14ac:dyDescent="0.25">
      <c r="A1375" s="464"/>
      <c r="B1375" s="465"/>
      <c r="C1375" s="466"/>
      <c r="D1375" s="466"/>
      <c r="E1375" s="466"/>
      <c r="F1375" s="466"/>
      <c r="G1375" s="467"/>
      <c r="H1375" s="468" t="str">
        <f t="array" ref="H1375">IF(E1375="","",INDEX(Tableau1[Equipement],MATCH(1,('TABLEAU SUIVI SF6'!E1375=Tableau1[Poste technique])*('TABLEAU SUIVI SF6'!G1375=Tableau1[Colonne1]),0)))</f>
        <v/>
      </c>
      <c r="I1375" s="469" t="str">
        <f>IF(E1375="","",VLOOKUP(E1375,'Extraction IP'!A$2:B$1661,2,0))</f>
        <v/>
      </c>
      <c r="J1375" s="470"/>
      <c r="K1375" s="471"/>
      <c r="L1375" s="472"/>
    </row>
    <row r="1376" spans="1:12" ht="14.45" customHeight="1" x14ac:dyDescent="0.25">
      <c r="A1376" s="464"/>
      <c r="B1376" s="465"/>
      <c r="C1376" s="466"/>
      <c r="D1376" s="466"/>
      <c r="E1376" s="466"/>
      <c r="F1376" s="466"/>
      <c r="G1376" s="467"/>
      <c r="H1376" s="468" t="str">
        <f t="array" ref="H1376">IF(E1376="","",INDEX(Tableau1[Equipement],MATCH(1,('TABLEAU SUIVI SF6'!E1376=Tableau1[Poste technique])*('TABLEAU SUIVI SF6'!G1376=Tableau1[Colonne1]),0)))</f>
        <v/>
      </c>
      <c r="I1376" s="469" t="str">
        <f>IF(E1376="","",VLOOKUP(E1376,'Extraction IP'!A$2:B$1661,2,0))</f>
        <v/>
      </c>
      <c r="J1376" s="470"/>
      <c r="K1376" s="471"/>
      <c r="L1376" s="472"/>
    </row>
    <row r="1377" spans="1:12" ht="14.45" customHeight="1" x14ac:dyDescent="0.25">
      <c r="A1377" s="464"/>
      <c r="B1377" s="465"/>
      <c r="C1377" s="466"/>
      <c r="D1377" s="466"/>
      <c r="E1377" s="466"/>
      <c r="F1377" s="466"/>
      <c r="G1377" s="467"/>
      <c r="H1377" s="468" t="str">
        <f t="array" ref="H1377">IF(E1377="","",INDEX(Tableau1[Equipement],MATCH(1,('TABLEAU SUIVI SF6'!E1377=Tableau1[Poste technique])*('TABLEAU SUIVI SF6'!G1377=Tableau1[Colonne1]),0)))</f>
        <v/>
      </c>
      <c r="I1377" s="469" t="str">
        <f>IF(E1377="","",VLOOKUP(E1377,'Extraction IP'!A$2:B$1661,2,0))</f>
        <v/>
      </c>
      <c r="J1377" s="470"/>
      <c r="K1377" s="471"/>
      <c r="L1377" s="472"/>
    </row>
    <row r="1378" spans="1:12" ht="14.45" customHeight="1" x14ac:dyDescent="0.25">
      <c r="A1378" s="464"/>
      <c r="B1378" s="465"/>
      <c r="C1378" s="466"/>
      <c r="D1378" s="466"/>
      <c r="E1378" s="466"/>
      <c r="F1378" s="466"/>
      <c r="G1378" s="467"/>
      <c r="H1378" s="468" t="str">
        <f t="array" ref="H1378">IF(E1378="","",INDEX(Tableau1[Equipement],MATCH(1,('TABLEAU SUIVI SF6'!E1378=Tableau1[Poste technique])*('TABLEAU SUIVI SF6'!G1378=Tableau1[Colonne1]),0)))</f>
        <v/>
      </c>
      <c r="I1378" s="469" t="str">
        <f>IF(E1378="","",VLOOKUP(E1378,'Extraction IP'!A$2:B$1661,2,0))</f>
        <v/>
      </c>
      <c r="J1378" s="470"/>
      <c r="K1378" s="471"/>
      <c r="L1378" s="472"/>
    </row>
    <row r="1379" spans="1:12" ht="14.45" customHeight="1" x14ac:dyDescent="0.25">
      <c r="A1379" s="464"/>
      <c r="B1379" s="465"/>
      <c r="C1379" s="466"/>
      <c r="D1379" s="466"/>
      <c r="E1379" s="466"/>
      <c r="F1379" s="466"/>
      <c r="G1379" s="467"/>
      <c r="H1379" s="468" t="str">
        <f t="array" ref="H1379">IF(E1379="","",INDEX(Tableau1[Equipement],MATCH(1,('TABLEAU SUIVI SF6'!E1379=Tableau1[Poste technique])*('TABLEAU SUIVI SF6'!G1379=Tableau1[Colonne1]),0)))</f>
        <v/>
      </c>
      <c r="I1379" s="469" t="str">
        <f>IF(E1379="","",VLOOKUP(E1379,'Extraction IP'!A$2:B$1661,2,0))</f>
        <v/>
      </c>
      <c r="J1379" s="470"/>
      <c r="K1379" s="471"/>
      <c r="L1379" s="472"/>
    </row>
    <row r="1380" spans="1:12" ht="14.45" customHeight="1" x14ac:dyDescent="0.25">
      <c r="A1380" s="464"/>
      <c r="B1380" s="465"/>
      <c r="C1380" s="466"/>
      <c r="D1380" s="466"/>
      <c r="E1380" s="466"/>
      <c r="F1380" s="466"/>
      <c r="G1380" s="467"/>
      <c r="H1380" s="468" t="str">
        <f t="array" ref="H1380">IF(E1380="","",INDEX(Tableau1[Equipement],MATCH(1,('TABLEAU SUIVI SF6'!E1380=Tableau1[Poste technique])*('TABLEAU SUIVI SF6'!G1380=Tableau1[Colonne1]),0)))</f>
        <v/>
      </c>
      <c r="I1380" s="469" t="str">
        <f>IF(E1380="","",VLOOKUP(E1380,'Extraction IP'!A$2:B$1661,2,0))</f>
        <v/>
      </c>
      <c r="J1380" s="470"/>
      <c r="K1380" s="471"/>
      <c r="L1380" s="472"/>
    </row>
    <row r="1381" spans="1:12" ht="14.45" customHeight="1" x14ac:dyDescent="0.25">
      <c r="A1381" s="464"/>
      <c r="B1381" s="465"/>
      <c r="C1381" s="466"/>
      <c r="D1381" s="466"/>
      <c r="E1381" s="466"/>
      <c r="F1381" s="466"/>
      <c r="G1381" s="467"/>
      <c r="H1381" s="468" t="str">
        <f t="array" ref="H1381">IF(E1381="","",INDEX(Tableau1[Equipement],MATCH(1,('TABLEAU SUIVI SF6'!E1381=Tableau1[Poste technique])*('TABLEAU SUIVI SF6'!G1381=Tableau1[Colonne1]),0)))</f>
        <v/>
      </c>
      <c r="I1381" s="469" t="str">
        <f>IF(E1381="","",VLOOKUP(E1381,'Extraction IP'!A$2:B$1661,2,0))</f>
        <v/>
      </c>
      <c r="J1381" s="470"/>
      <c r="K1381" s="471"/>
      <c r="L1381" s="472"/>
    </row>
    <row r="1382" spans="1:12" ht="14.45" customHeight="1" x14ac:dyDescent="0.25">
      <c r="A1382" s="464"/>
      <c r="B1382" s="465"/>
      <c r="C1382" s="466"/>
      <c r="D1382" s="466"/>
      <c r="E1382" s="466"/>
      <c r="F1382" s="466"/>
      <c r="G1382" s="467"/>
      <c r="H1382" s="468" t="str">
        <f t="array" ref="H1382">IF(E1382="","",INDEX(Tableau1[Equipement],MATCH(1,('TABLEAU SUIVI SF6'!E1382=Tableau1[Poste technique])*('TABLEAU SUIVI SF6'!G1382=Tableau1[Colonne1]),0)))</f>
        <v/>
      </c>
      <c r="I1382" s="469" t="str">
        <f>IF(E1382="","",VLOOKUP(E1382,'Extraction IP'!A$2:B$1661,2,0))</f>
        <v/>
      </c>
      <c r="J1382" s="470"/>
      <c r="K1382" s="471"/>
      <c r="L1382" s="472"/>
    </row>
    <row r="1383" spans="1:12" ht="14.45" customHeight="1" x14ac:dyDescent="0.25">
      <c r="A1383" s="464"/>
      <c r="B1383" s="465"/>
      <c r="C1383" s="466"/>
      <c r="D1383" s="466"/>
      <c r="E1383" s="466"/>
      <c r="F1383" s="466"/>
      <c r="G1383" s="467"/>
      <c r="H1383" s="468" t="str">
        <f t="array" ref="H1383">IF(E1383="","",INDEX(Tableau1[Equipement],MATCH(1,('TABLEAU SUIVI SF6'!E1383=Tableau1[Poste technique])*('TABLEAU SUIVI SF6'!G1383=Tableau1[Colonne1]),0)))</f>
        <v/>
      </c>
      <c r="I1383" s="469" t="str">
        <f>IF(E1383="","",VLOOKUP(E1383,'Extraction IP'!A$2:B$1661,2,0))</f>
        <v/>
      </c>
      <c r="J1383" s="470"/>
      <c r="K1383" s="471"/>
      <c r="L1383" s="472"/>
    </row>
    <row r="1384" spans="1:12" ht="14.45" customHeight="1" x14ac:dyDescent="0.25">
      <c r="A1384" s="464"/>
      <c r="B1384" s="465"/>
      <c r="C1384" s="466"/>
      <c r="D1384" s="466"/>
      <c r="E1384" s="466"/>
      <c r="F1384" s="466"/>
      <c r="G1384" s="467"/>
      <c r="H1384" s="468" t="str">
        <f t="array" ref="H1384">IF(E1384="","",INDEX(Tableau1[Equipement],MATCH(1,('TABLEAU SUIVI SF6'!E1384=Tableau1[Poste technique])*('TABLEAU SUIVI SF6'!G1384=Tableau1[Colonne1]),0)))</f>
        <v/>
      </c>
      <c r="I1384" s="469" t="str">
        <f>IF(E1384="","",VLOOKUP(E1384,'Extraction IP'!A$2:B$1661,2,0))</f>
        <v/>
      </c>
      <c r="J1384" s="470"/>
      <c r="K1384" s="471"/>
      <c r="L1384" s="472"/>
    </row>
    <row r="1385" spans="1:12" ht="14.45" customHeight="1" x14ac:dyDescent="0.25">
      <c r="A1385" s="464"/>
      <c r="B1385" s="465"/>
      <c r="C1385" s="466"/>
      <c r="D1385" s="466"/>
      <c r="E1385" s="466"/>
      <c r="F1385" s="466"/>
      <c r="G1385" s="467"/>
      <c r="H1385" s="468" t="str">
        <f t="array" ref="H1385">IF(E1385="","",INDEX(Tableau1[Equipement],MATCH(1,('TABLEAU SUIVI SF6'!E1385=Tableau1[Poste technique])*('TABLEAU SUIVI SF6'!G1385=Tableau1[Colonne1]),0)))</f>
        <v/>
      </c>
      <c r="I1385" s="469" t="str">
        <f>IF(E1385="","",VLOOKUP(E1385,'Extraction IP'!A$2:B$1661,2,0))</f>
        <v/>
      </c>
      <c r="J1385" s="470"/>
      <c r="K1385" s="471"/>
      <c r="L1385" s="472"/>
    </row>
    <row r="1386" spans="1:12" ht="14.45" customHeight="1" x14ac:dyDescent="0.25">
      <c r="A1386" s="464"/>
      <c r="B1386" s="465"/>
      <c r="C1386" s="466"/>
      <c r="D1386" s="466"/>
      <c r="E1386" s="466"/>
      <c r="F1386" s="466"/>
      <c r="G1386" s="467"/>
      <c r="H1386" s="468" t="str">
        <f t="array" ref="H1386">IF(E1386="","",INDEX(Tableau1[Equipement],MATCH(1,('TABLEAU SUIVI SF6'!E1386=Tableau1[Poste technique])*('TABLEAU SUIVI SF6'!G1386=Tableau1[Colonne1]),0)))</f>
        <v/>
      </c>
      <c r="I1386" s="469" t="str">
        <f>IF(E1386="","",VLOOKUP(E1386,'Extraction IP'!A$2:B$1661,2,0))</f>
        <v/>
      </c>
      <c r="J1386" s="470"/>
      <c r="K1386" s="471"/>
      <c r="L1386" s="472"/>
    </row>
    <row r="1387" spans="1:12" ht="14.45" customHeight="1" x14ac:dyDescent="0.25">
      <c r="A1387" s="464"/>
      <c r="B1387" s="465"/>
      <c r="C1387" s="466"/>
      <c r="D1387" s="466"/>
      <c r="E1387" s="466"/>
      <c r="F1387" s="466"/>
      <c r="G1387" s="467"/>
      <c r="H1387" s="468" t="str">
        <f t="array" ref="H1387">IF(E1387="","",INDEX(Tableau1[Equipement],MATCH(1,('TABLEAU SUIVI SF6'!E1387=Tableau1[Poste technique])*('TABLEAU SUIVI SF6'!G1387=Tableau1[Colonne1]),0)))</f>
        <v/>
      </c>
      <c r="I1387" s="469" t="str">
        <f>IF(E1387="","",VLOOKUP(E1387,'Extraction IP'!A$2:B$1661,2,0))</f>
        <v/>
      </c>
      <c r="J1387" s="470"/>
      <c r="K1387" s="471"/>
      <c r="L1387" s="472"/>
    </row>
    <row r="1388" spans="1:12" ht="14.45" customHeight="1" x14ac:dyDescent="0.25">
      <c r="A1388" s="464"/>
      <c r="B1388" s="465"/>
      <c r="C1388" s="466"/>
      <c r="D1388" s="466"/>
      <c r="E1388" s="466"/>
      <c r="F1388" s="466"/>
      <c r="G1388" s="467"/>
      <c r="H1388" s="468" t="str">
        <f t="array" ref="H1388">IF(E1388="","",INDEX(Tableau1[Equipement],MATCH(1,('TABLEAU SUIVI SF6'!E1388=Tableau1[Poste technique])*('TABLEAU SUIVI SF6'!G1388=Tableau1[Colonne1]),0)))</f>
        <v/>
      </c>
      <c r="I1388" s="469" t="str">
        <f>IF(E1388="","",VLOOKUP(E1388,'Extraction IP'!A$2:B$1661,2,0))</f>
        <v/>
      </c>
      <c r="J1388" s="470"/>
      <c r="K1388" s="471"/>
      <c r="L1388" s="472"/>
    </row>
    <row r="1389" spans="1:12" ht="14.45" customHeight="1" x14ac:dyDescent="0.25">
      <c r="A1389" s="464"/>
      <c r="B1389" s="465"/>
      <c r="C1389" s="466"/>
      <c r="D1389" s="466"/>
      <c r="E1389" s="466"/>
      <c r="F1389" s="466"/>
      <c r="G1389" s="467"/>
      <c r="H1389" s="468" t="str">
        <f t="array" ref="H1389">IF(E1389="","",INDEX(Tableau1[Equipement],MATCH(1,('TABLEAU SUIVI SF6'!E1389=Tableau1[Poste technique])*('TABLEAU SUIVI SF6'!G1389=Tableau1[Colonne1]),0)))</f>
        <v/>
      </c>
      <c r="I1389" s="469" t="str">
        <f>IF(E1389="","",VLOOKUP(E1389,'Extraction IP'!A$2:B$1661,2,0))</f>
        <v/>
      </c>
      <c r="J1389" s="470"/>
      <c r="K1389" s="471"/>
      <c r="L1389" s="472"/>
    </row>
    <row r="1390" spans="1:12" ht="14.45" customHeight="1" x14ac:dyDescent="0.25">
      <c r="A1390" s="464"/>
      <c r="B1390" s="465"/>
      <c r="C1390" s="466"/>
      <c r="D1390" s="466"/>
      <c r="E1390" s="466"/>
      <c r="F1390" s="466"/>
      <c r="G1390" s="467"/>
      <c r="H1390" s="468" t="str">
        <f t="array" ref="H1390">IF(E1390="","",INDEX(Tableau1[Equipement],MATCH(1,('TABLEAU SUIVI SF6'!E1390=Tableau1[Poste technique])*('TABLEAU SUIVI SF6'!G1390=Tableau1[Colonne1]),0)))</f>
        <v/>
      </c>
      <c r="I1390" s="469" t="str">
        <f>IF(E1390="","",VLOOKUP(E1390,'Extraction IP'!A$2:B$1661,2,0))</f>
        <v/>
      </c>
      <c r="J1390" s="470"/>
      <c r="K1390" s="471"/>
      <c r="L1390" s="472"/>
    </row>
    <row r="1391" spans="1:12" ht="14.45" customHeight="1" x14ac:dyDescent="0.25">
      <c r="A1391" s="464"/>
      <c r="B1391" s="465"/>
      <c r="C1391" s="466"/>
      <c r="D1391" s="466"/>
      <c r="E1391" s="466"/>
      <c r="F1391" s="466"/>
      <c r="G1391" s="467"/>
      <c r="H1391" s="468" t="str">
        <f t="array" ref="H1391">IF(E1391="","",INDEX(Tableau1[Equipement],MATCH(1,('TABLEAU SUIVI SF6'!E1391=Tableau1[Poste technique])*('TABLEAU SUIVI SF6'!G1391=Tableau1[Colonne1]),0)))</f>
        <v/>
      </c>
      <c r="I1391" s="469" t="str">
        <f>IF(E1391="","",VLOOKUP(E1391,'Extraction IP'!A$2:B$1661,2,0))</f>
        <v/>
      </c>
      <c r="J1391" s="470"/>
      <c r="K1391" s="471"/>
      <c r="L1391" s="472"/>
    </row>
    <row r="1392" spans="1:12" ht="14.45" customHeight="1" x14ac:dyDescent="0.25">
      <c r="A1392" s="464"/>
      <c r="B1392" s="465"/>
      <c r="C1392" s="466"/>
      <c r="D1392" s="466"/>
      <c r="E1392" s="466"/>
      <c r="F1392" s="466"/>
      <c r="G1392" s="467"/>
      <c r="H1392" s="468" t="str">
        <f t="array" ref="H1392">IF(E1392="","",INDEX(Tableau1[Equipement],MATCH(1,('TABLEAU SUIVI SF6'!E1392=Tableau1[Poste technique])*('TABLEAU SUIVI SF6'!G1392=Tableau1[Colonne1]),0)))</f>
        <v/>
      </c>
      <c r="I1392" s="469" t="str">
        <f>IF(E1392="","",VLOOKUP(E1392,'Extraction IP'!A$2:B$1661,2,0))</f>
        <v/>
      </c>
      <c r="J1392" s="470"/>
      <c r="K1392" s="471"/>
      <c r="L1392" s="472"/>
    </row>
    <row r="1393" spans="1:12" ht="14.45" customHeight="1" x14ac:dyDescent="0.25">
      <c r="A1393" s="464"/>
      <c r="B1393" s="465"/>
      <c r="C1393" s="466"/>
      <c r="D1393" s="466"/>
      <c r="E1393" s="466"/>
      <c r="F1393" s="466"/>
      <c r="G1393" s="467"/>
      <c r="H1393" s="468" t="str">
        <f t="array" ref="H1393">IF(E1393="","",INDEX(Tableau1[Equipement],MATCH(1,('TABLEAU SUIVI SF6'!E1393=Tableau1[Poste technique])*('TABLEAU SUIVI SF6'!G1393=Tableau1[Colonne1]),0)))</f>
        <v/>
      </c>
      <c r="I1393" s="469" t="str">
        <f>IF(E1393="","",VLOOKUP(E1393,'Extraction IP'!A$2:B$1661,2,0))</f>
        <v/>
      </c>
      <c r="J1393" s="470"/>
      <c r="K1393" s="471"/>
      <c r="L1393" s="472"/>
    </row>
    <row r="1394" spans="1:12" ht="14.45" customHeight="1" x14ac:dyDescent="0.25">
      <c r="A1394" s="464"/>
      <c r="B1394" s="465"/>
      <c r="C1394" s="466"/>
      <c r="D1394" s="466"/>
      <c r="E1394" s="466"/>
      <c r="F1394" s="466"/>
      <c r="G1394" s="467"/>
      <c r="H1394" s="468" t="str">
        <f t="array" ref="H1394">IF(E1394="","",INDEX(Tableau1[Equipement],MATCH(1,('TABLEAU SUIVI SF6'!E1394=Tableau1[Poste technique])*('TABLEAU SUIVI SF6'!G1394=Tableau1[Colonne1]),0)))</f>
        <v/>
      </c>
      <c r="I1394" s="469" t="str">
        <f>IF(E1394="","",VLOOKUP(E1394,'Extraction IP'!A$2:B$1661,2,0))</f>
        <v/>
      </c>
      <c r="J1394" s="470"/>
      <c r="K1394" s="471"/>
      <c r="L1394" s="472"/>
    </row>
    <row r="1395" spans="1:12" ht="14.45" customHeight="1" x14ac:dyDescent="0.25">
      <c r="A1395" s="464"/>
      <c r="B1395" s="465"/>
      <c r="C1395" s="466"/>
      <c r="D1395" s="466"/>
      <c r="E1395" s="466"/>
      <c r="F1395" s="466"/>
      <c r="G1395" s="467"/>
      <c r="H1395" s="468" t="str">
        <f t="array" ref="H1395">IF(E1395="","",INDEX(Tableau1[Equipement],MATCH(1,('TABLEAU SUIVI SF6'!E1395=Tableau1[Poste technique])*('TABLEAU SUIVI SF6'!G1395=Tableau1[Colonne1]),0)))</f>
        <v/>
      </c>
      <c r="I1395" s="469" t="str">
        <f>IF(E1395="","",VLOOKUP(E1395,'Extraction IP'!A$2:B$1661,2,0))</f>
        <v/>
      </c>
      <c r="J1395" s="470"/>
      <c r="K1395" s="471"/>
      <c r="L1395" s="472"/>
    </row>
    <row r="1396" spans="1:12" ht="14.45" customHeight="1" x14ac:dyDescent="0.25">
      <c r="A1396" s="464"/>
      <c r="B1396" s="465"/>
      <c r="C1396" s="466"/>
      <c r="D1396" s="466"/>
      <c r="E1396" s="466"/>
      <c r="F1396" s="466"/>
      <c r="G1396" s="467"/>
      <c r="H1396" s="468" t="str">
        <f t="array" ref="H1396">IF(E1396="","",INDEX(Tableau1[Equipement],MATCH(1,('TABLEAU SUIVI SF6'!E1396=Tableau1[Poste technique])*('TABLEAU SUIVI SF6'!G1396=Tableau1[Colonne1]),0)))</f>
        <v/>
      </c>
      <c r="I1396" s="469" t="str">
        <f>IF(E1396="","",VLOOKUP(E1396,'Extraction IP'!A$2:B$1661,2,0))</f>
        <v/>
      </c>
      <c r="J1396" s="470"/>
      <c r="K1396" s="471"/>
      <c r="L1396" s="472"/>
    </row>
    <row r="1397" spans="1:12" ht="14.45" customHeight="1" x14ac:dyDescent="0.25">
      <c r="A1397" s="464"/>
      <c r="B1397" s="465"/>
      <c r="C1397" s="466"/>
      <c r="D1397" s="466"/>
      <c r="E1397" s="466"/>
      <c r="F1397" s="466"/>
      <c r="G1397" s="467"/>
      <c r="H1397" s="468" t="str">
        <f t="array" ref="H1397">IF(E1397="","",INDEX(Tableau1[Equipement],MATCH(1,('TABLEAU SUIVI SF6'!E1397=Tableau1[Poste technique])*('TABLEAU SUIVI SF6'!G1397=Tableau1[Colonne1]),0)))</f>
        <v/>
      </c>
      <c r="I1397" s="469" t="str">
        <f>IF(E1397="","",VLOOKUP(E1397,'Extraction IP'!A$2:B$1661,2,0))</f>
        <v/>
      </c>
      <c r="J1397" s="470"/>
      <c r="K1397" s="471"/>
      <c r="L1397" s="472"/>
    </row>
    <row r="1398" spans="1:12" ht="14.45" customHeight="1" x14ac:dyDescent="0.25">
      <c r="A1398" s="464"/>
      <c r="B1398" s="465"/>
      <c r="C1398" s="466"/>
      <c r="D1398" s="466"/>
      <c r="E1398" s="466"/>
      <c r="F1398" s="466"/>
      <c r="G1398" s="467"/>
      <c r="H1398" s="468" t="str">
        <f t="array" ref="H1398">IF(E1398="","",INDEX(Tableau1[Equipement],MATCH(1,('TABLEAU SUIVI SF6'!E1398=Tableau1[Poste technique])*('TABLEAU SUIVI SF6'!G1398=Tableau1[Colonne1]),0)))</f>
        <v/>
      </c>
      <c r="I1398" s="469" t="str">
        <f>IF(E1398="","",VLOOKUP(E1398,'Extraction IP'!A$2:B$1661,2,0))</f>
        <v/>
      </c>
      <c r="J1398" s="470"/>
      <c r="K1398" s="471"/>
      <c r="L1398" s="472"/>
    </row>
    <row r="1399" spans="1:12" ht="14.45" customHeight="1" x14ac:dyDescent="0.25">
      <c r="A1399" s="464"/>
      <c r="B1399" s="465"/>
      <c r="C1399" s="466"/>
      <c r="D1399" s="466"/>
      <c r="E1399" s="466"/>
      <c r="F1399" s="466"/>
      <c r="G1399" s="467"/>
      <c r="H1399" s="468" t="str">
        <f t="array" ref="H1399">IF(E1399="","",INDEX(Tableau1[Equipement],MATCH(1,('TABLEAU SUIVI SF6'!E1399=Tableau1[Poste technique])*('TABLEAU SUIVI SF6'!G1399=Tableau1[Colonne1]),0)))</f>
        <v/>
      </c>
      <c r="I1399" s="469" t="str">
        <f>IF(E1399="","",VLOOKUP(E1399,'Extraction IP'!A$2:B$1661,2,0))</f>
        <v/>
      </c>
      <c r="J1399" s="470"/>
      <c r="K1399" s="471"/>
      <c r="L1399" s="472"/>
    </row>
    <row r="1400" spans="1:12" ht="14.45" customHeight="1" x14ac:dyDescent="0.25">
      <c r="A1400" s="464"/>
      <c r="B1400" s="465"/>
      <c r="C1400" s="466"/>
      <c r="D1400" s="466"/>
      <c r="E1400" s="466"/>
      <c r="F1400" s="466"/>
      <c r="G1400" s="467"/>
      <c r="H1400" s="468" t="str">
        <f t="array" ref="H1400">IF(E1400="","",INDEX(Tableau1[Equipement],MATCH(1,('TABLEAU SUIVI SF6'!E1400=Tableau1[Poste technique])*('TABLEAU SUIVI SF6'!G1400=Tableau1[Colonne1]),0)))</f>
        <v/>
      </c>
      <c r="I1400" s="469" t="str">
        <f>IF(E1400="","",VLOOKUP(E1400,'Extraction IP'!A$2:B$1661,2,0))</f>
        <v/>
      </c>
      <c r="J1400" s="470"/>
      <c r="K1400" s="471"/>
      <c r="L1400" s="472"/>
    </row>
    <row r="1401" spans="1:12" ht="14.45" customHeight="1" x14ac:dyDescent="0.25">
      <c r="A1401" s="464"/>
      <c r="B1401" s="465"/>
      <c r="C1401" s="466"/>
      <c r="D1401" s="466"/>
      <c r="E1401" s="466"/>
      <c r="F1401" s="466"/>
      <c r="G1401" s="467"/>
      <c r="H1401" s="468" t="str">
        <f t="array" ref="H1401">IF(E1401="","",INDEX(Tableau1[Equipement],MATCH(1,('TABLEAU SUIVI SF6'!E1401=Tableau1[Poste technique])*('TABLEAU SUIVI SF6'!G1401=Tableau1[Colonne1]),0)))</f>
        <v/>
      </c>
      <c r="I1401" s="469" t="str">
        <f>IF(E1401="","",VLOOKUP(E1401,'Extraction IP'!A$2:B$1661,2,0))</f>
        <v/>
      </c>
      <c r="J1401" s="470"/>
      <c r="K1401" s="471"/>
      <c r="L1401" s="472"/>
    </row>
    <row r="1402" spans="1:12" ht="14.45" customHeight="1" x14ac:dyDescent="0.25">
      <c r="A1402" s="464"/>
      <c r="B1402" s="465"/>
      <c r="C1402" s="466"/>
      <c r="D1402" s="466"/>
      <c r="E1402" s="466"/>
      <c r="F1402" s="466"/>
      <c r="G1402" s="467"/>
      <c r="H1402" s="468" t="str">
        <f t="array" ref="H1402">IF(E1402="","",INDEX(Tableau1[Equipement],MATCH(1,('TABLEAU SUIVI SF6'!E1402=Tableau1[Poste technique])*('TABLEAU SUIVI SF6'!G1402=Tableau1[Colonne1]),0)))</f>
        <v/>
      </c>
      <c r="I1402" s="469" t="str">
        <f>IF(E1402="","",VLOOKUP(E1402,'Extraction IP'!A$2:B$1661,2,0))</f>
        <v/>
      </c>
      <c r="J1402" s="470"/>
      <c r="K1402" s="471"/>
      <c r="L1402" s="472"/>
    </row>
    <row r="1403" spans="1:12" ht="14.45" customHeight="1" x14ac:dyDescent="0.25">
      <c r="A1403" s="464"/>
      <c r="B1403" s="465"/>
      <c r="C1403" s="466"/>
      <c r="D1403" s="466"/>
      <c r="E1403" s="466"/>
      <c r="F1403" s="466"/>
      <c r="G1403" s="467"/>
      <c r="H1403" s="468" t="str">
        <f t="array" ref="H1403">IF(E1403="","",INDEX(Tableau1[Equipement],MATCH(1,('TABLEAU SUIVI SF6'!E1403=Tableau1[Poste technique])*('TABLEAU SUIVI SF6'!G1403=Tableau1[Colonne1]),0)))</f>
        <v/>
      </c>
      <c r="I1403" s="469" t="str">
        <f>IF(E1403="","",VLOOKUP(E1403,'Extraction IP'!A$2:B$1661,2,0))</f>
        <v/>
      </c>
      <c r="J1403" s="470"/>
      <c r="K1403" s="471"/>
      <c r="L1403" s="472"/>
    </row>
    <row r="1404" spans="1:12" ht="14.45" customHeight="1" x14ac:dyDescent="0.25">
      <c r="A1404" s="464"/>
      <c r="B1404" s="465"/>
      <c r="C1404" s="466"/>
      <c r="D1404" s="466"/>
      <c r="E1404" s="466"/>
      <c r="F1404" s="466"/>
      <c r="G1404" s="467"/>
      <c r="H1404" s="468" t="str">
        <f t="array" ref="H1404">IF(E1404="","",INDEX(Tableau1[Equipement],MATCH(1,('TABLEAU SUIVI SF6'!E1404=Tableau1[Poste technique])*('TABLEAU SUIVI SF6'!G1404=Tableau1[Colonne1]),0)))</f>
        <v/>
      </c>
      <c r="I1404" s="469" t="str">
        <f>IF(E1404="","",VLOOKUP(E1404,'Extraction IP'!A$2:B$1661,2,0))</f>
        <v/>
      </c>
      <c r="J1404" s="470"/>
      <c r="K1404" s="471"/>
      <c r="L1404" s="472"/>
    </row>
    <row r="1405" spans="1:12" ht="14.45" customHeight="1" x14ac:dyDescent="0.25">
      <c r="A1405" s="464"/>
      <c r="B1405" s="465"/>
      <c r="C1405" s="466"/>
      <c r="D1405" s="466"/>
      <c r="E1405" s="466"/>
      <c r="F1405" s="466"/>
      <c r="G1405" s="467"/>
      <c r="H1405" s="468" t="str">
        <f t="array" ref="H1405">IF(E1405="","",INDEX(Tableau1[Equipement],MATCH(1,('TABLEAU SUIVI SF6'!E1405=Tableau1[Poste technique])*('TABLEAU SUIVI SF6'!G1405=Tableau1[Colonne1]),0)))</f>
        <v/>
      </c>
      <c r="I1405" s="469" t="str">
        <f>IF(E1405="","",VLOOKUP(E1405,'Extraction IP'!A$2:B$1661,2,0))</f>
        <v/>
      </c>
      <c r="J1405" s="470"/>
      <c r="K1405" s="471"/>
      <c r="L1405" s="472"/>
    </row>
    <row r="1406" spans="1:12" ht="14.45" customHeight="1" x14ac:dyDescent="0.25">
      <c r="A1406" s="464"/>
      <c r="B1406" s="465"/>
      <c r="C1406" s="466"/>
      <c r="D1406" s="466"/>
      <c r="E1406" s="466"/>
      <c r="F1406" s="466"/>
      <c r="G1406" s="467"/>
      <c r="H1406" s="468" t="str">
        <f t="array" ref="H1406">IF(E1406="","",INDEX(Tableau1[Equipement],MATCH(1,('TABLEAU SUIVI SF6'!E1406=Tableau1[Poste technique])*('TABLEAU SUIVI SF6'!G1406=Tableau1[Colonne1]),0)))</f>
        <v/>
      </c>
      <c r="I1406" s="469" t="str">
        <f>IF(E1406="","",VLOOKUP(E1406,'Extraction IP'!A$2:B$1661,2,0))</f>
        <v/>
      </c>
      <c r="J1406" s="470"/>
      <c r="K1406" s="471"/>
      <c r="L1406" s="472"/>
    </row>
    <row r="1407" spans="1:12" ht="14.45" customHeight="1" x14ac:dyDescent="0.25">
      <c r="A1407" s="464"/>
      <c r="B1407" s="465"/>
      <c r="C1407" s="466"/>
      <c r="D1407" s="466"/>
      <c r="E1407" s="466"/>
      <c r="F1407" s="466"/>
      <c r="G1407" s="467"/>
      <c r="H1407" s="468" t="str">
        <f t="array" ref="H1407">IF(E1407="","",INDEX(Tableau1[Equipement],MATCH(1,('TABLEAU SUIVI SF6'!E1407=Tableau1[Poste technique])*('TABLEAU SUIVI SF6'!G1407=Tableau1[Colonne1]),0)))</f>
        <v/>
      </c>
      <c r="I1407" s="469" t="str">
        <f>IF(E1407="","",VLOOKUP(E1407,'Extraction IP'!A$2:B$1661,2,0))</f>
        <v/>
      </c>
      <c r="J1407" s="470"/>
      <c r="K1407" s="471"/>
      <c r="L1407" s="472"/>
    </row>
    <row r="1408" spans="1:12" ht="14.45" customHeight="1" x14ac:dyDescent="0.25">
      <c r="A1408" s="464"/>
      <c r="B1408" s="465"/>
      <c r="C1408" s="466"/>
      <c r="D1408" s="466"/>
      <c r="E1408" s="466"/>
      <c r="F1408" s="466"/>
      <c r="G1408" s="467"/>
      <c r="H1408" s="468" t="str">
        <f t="array" ref="H1408">IF(E1408="","",INDEX(Tableau1[Equipement],MATCH(1,('TABLEAU SUIVI SF6'!E1408=Tableau1[Poste technique])*('TABLEAU SUIVI SF6'!G1408=Tableau1[Colonne1]),0)))</f>
        <v/>
      </c>
      <c r="I1408" s="469" t="str">
        <f>IF(E1408="","",VLOOKUP(E1408,'Extraction IP'!A$2:B$1661,2,0))</f>
        <v/>
      </c>
      <c r="J1408" s="470"/>
      <c r="K1408" s="471"/>
      <c r="L1408" s="472"/>
    </row>
    <row r="1409" spans="1:12" ht="14.45" customHeight="1" x14ac:dyDescent="0.25">
      <c r="A1409" s="464"/>
      <c r="B1409" s="465"/>
      <c r="C1409" s="466"/>
      <c r="D1409" s="466"/>
      <c r="E1409" s="466"/>
      <c r="F1409" s="466"/>
      <c r="G1409" s="467"/>
      <c r="H1409" s="468" t="str">
        <f t="array" ref="H1409">IF(E1409="","",INDEX(Tableau1[Equipement],MATCH(1,('TABLEAU SUIVI SF6'!E1409=Tableau1[Poste technique])*('TABLEAU SUIVI SF6'!G1409=Tableau1[Colonne1]),0)))</f>
        <v/>
      </c>
      <c r="I1409" s="469" t="str">
        <f>IF(E1409="","",VLOOKUP(E1409,'Extraction IP'!A$2:B$1661,2,0))</f>
        <v/>
      </c>
      <c r="J1409" s="470"/>
      <c r="K1409" s="471"/>
      <c r="L1409" s="472"/>
    </row>
    <row r="1410" spans="1:12" ht="14.45" customHeight="1" x14ac:dyDescent="0.25">
      <c r="A1410" s="464"/>
      <c r="B1410" s="465"/>
      <c r="C1410" s="466"/>
      <c r="D1410" s="466"/>
      <c r="E1410" s="466"/>
      <c r="F1410" s="466"/>
      <c r="G1410" s="467"/>
      <c r="H1410" s="468" t="str">
        <f t="array" ref="H1410">IF(E1410="","",INDEX(Tableau1[Equipement],MATCH(1,('TABLEAU SUIVI SF6'!E1410=Tableau1[Poste technique])*('TABLEAU SUIVI SF6'!G1410=Tableau1[Colonne1]),0)))</f>
        <v/>
      </c>
      <c r="I1410" s="469" t="str">
        <f>IF(E1410="","",VLOOKUP(E1410,'Extraction IP'!A$2:B$1661,2,0))</f>
        <v/>
      </c>
      <c r="J1410" s="470"/>
      <c r="K1410" s="471"/>
      <c r="L1410" s="472"/>
    </row>
    <row r="1411" spans="1:12" ht="14.45" customHeight="1" x14ac:dyDescent="0.25">
      <c r="A1411" s="464"/>
      <c r="B1411" s="465"/>
      <c r="C1411" s="466"/>
      <c r="D1411" s="466"/>
      <c r="E1411" s="466"/>
      <c r="F1411" s="466"/>
      <c r="G1411" s="467"/>
      <c r="H1411" s="468" t="str">
        <f t="array" ref="H1411">IF(E1411="","",INDEX(Tableau1[Equipement],MATCH(1,('TABLEAU SUIVI SF6'!E1411=Tableau1[Poste technique])*('TABLEAU SUIVI SF6'!G1411=Tableau1[Colonne1]),0)))</f>
        <v/>
      </c>
      <c r="I1411" s="469" t="str">
        <f>IF(E1411="","",VLOOKUP(E1411,'Extraction IP'!A$2:B$1661,2,0))</f>
        <v/>
      </c>
      <c r="J1411" s="470"/>
      <c r="K1411" s="471"/>
      <c r="L1411" s="472"/>
    </row>
    <row r="1412" spans="1:12" ht="14.45" customHeight="1" x14ac:dyDescent="0.25">
      <c r="A1412" s="464"/>
      <c r="B1412" s="465"/>
      <c r="C1412" s="466"/>
      <c r="D1412" s="466"/>
      <c r="E1412" s="466"/>
      <c r="F1412" s="466"/>
      <c r="G1412" s="467"/>
      <c r="H1412" s="468" t="str">
        <f t="array" ref="H1412">IF(E1412="","",INDEX(Tableau1[Equipement],MATCH(1,('TABLEAU SUIVI SF6'!E1412=Tableau1[Poste technique])*('TABLEAU SUIVI SF6'!G1412=Tableau1[Colonne1]),0)))</f>
        <v/>
      </c>
      <c r="I1412" s="469" t="str">
        <f>IF(E1412="","",VLOOKUP(E1412,'Extraction IP'!A$2:B$1661,2,0))</f>
        <v/>
      </c>
      <c r="J1412" s="470"/>
      <c r="K1412" s="471"/>
      <c r="L1412" s="472"/>
    </row>
    <row r="1413" spans="1:12" ht="14.45" customHeight="1" x14ac:dyDescent="0.25">
      <c r="A1413" s="464"/>
      <c r="B1413" s="465"/>
      <c r="C1413" s="466"/>
      <c r="D1413" s="466"/>
      <c r="E1413" s="466"/>
      <c r="F1413" s="466"/>
      <c r="G1413" s="467"/>
      <c r="H1413" s="468" t="str">
        <f t="array" ref="H1413">IF(E1413="","",INDEX(Tableau1[Equipement],MATCH(1,('TABLEAU SUIVI SF6'!E1413=Tableau1[Poste technique])*('TABLEAU SUIVI SF6'!G1413=Tableau1[Colonne1]),0)))</f>
        <v/>
      </c>
      <c r="I1413" s="469" t="str">
        <f>IF(E1413="","",VLOOKUP(E1413,'Extraction IP'!A$2:B$1661,2,0))</f>
        <v/>
      </c>
      <c r="J1413" s="470"/>
      <c r="K1413" s="471"/>
      <c r="L1413" s="472"/>
    </row>
    <row r="1414" spans="1:12" ht="14.45" customHeight="1" x14ac:dyDescent="0.25">
      <c r="A1414" s="464"/>
      <c r="B1414" s="465"/>
      <c r="C1414" s="466"/>
      <c r="D1414" s="466"/>
      <c r="E1414" s="466"/>
      <c r="F1414" s="466"/>
      <c r="G1414" s="467"/>
      <c r="H1414" s="468" t="str">
        <f t="array" ref="H1414">IF(E1414="","",INDEX(Tableau1[Equipement],MATCH(1,('TABLEAU SUIVI SF6'!E1414=Tableau1[Poste technique])*('TABLEAU SUIVI SF6'!G1414=Tableau1[Colonne1]),0)))</f>
        <v/>
      </c>
      <c r="I1414" s="469" t="str">
        <f>IF(E1414="","",VLOOKUP(E1414,'Extraction IP'!A$2:B$1661,2,0))</f>
        <v/>
      </c>
      <c r="J1414" s="470"/>
      <c r="K1414" s="471"/>
      <c r="L1414" s="472"/>
    </row>
    <row r="1415" spans="1:12" ht="14.45" customHeight="1" x14ac:dyDescent="0.25">
      <c r="A1415" s="464"/>
      <c r="B1415" s="465"/>
      <c r="C1415" s="466"/>
      <c r="D1415" s="466"/>
      <c r="E1415" s="466"/>
      <c r="F1415" s="466"/>
      <c r="G1415" s="467"/>
      <c r="H1415" s="468" t="str">
        <f t="array" ref="H1415">IF(E1415="","",INDEX(Tableau1[Equipement],MATCH(1,('TABLEAU SUIVI SF6'!E1415=Tableau1[Poste technique])*('TABLEAU SUIVI SF6'!G1415=Tableau1[Colonne1]),0)))</f>
        <v/>
      </c>
      <c r="I1415" s="469" t="str">
        <f>IF(E1415="","",VLOOKUP(E1415,'Extraction IP'!A$2:B$1661,2,0))</f>
        <v/>
      </c>
      <c r="J1415" s="470"/>
      <c r="K1415" s="471"/>
      <c r="L1415" s="472"/>
    </row>
    <row r="1416" spans="1:12" ht="14.45" customHeight="1" x14ac:dyDescent="0.25">
      <c r="A1416" s="464"/>
      <c r="B1416" s="465"/>
      <c r="C1416" s="466"/>
      <c r="D1416" s="466"/>
      <c r="E1416" s="466"/>
      <c r="F1416" s="466"/>
      <c r="G1416" s="467"/>
      <c r="H1416" s="468" t="str">
        <f t="array" ref="H1416">IF(E1416="","",INDEX(Tableau1[Equipement],MATCH(1,('TABLEAU SUIVI SF6'!E1416=Tableau1[Poste technique])*('TABLEAU SUIVI SF6'!G1416=Tableau1[Colonne1]),0)))</f>
        <v/>
      </c>
      <c r="I1416" s="469" t="str">
        <f>IF(E1416="","",VLOOKUP(E1416,'Extraction IP'!A$2:B$1661,2,0))</f>
        <v/>
      </c>
      <c r="J1416" s="470"/>
      <c r="K1416" s="471"/>
      <c r="L1416" s="472"/>
    </row>
    <row r="1417" spans="1:12" ht="14.45" customHeight="1" x14ac:dyDescent="0.25">
      <c r="A1417" s="464"/>
      <c r="B1417" s="465"/>
      <c r="C1417" s="466"/>
      <c r="D1417" s="466"/>
      <c r="E1417" s="466"/>
      <c r="F1417" s="466"/>
      <c r="G1417" s="467"/>
      <c r="H1417" s="468" t="str">
        <f t="array" ref="H1417">IF(E1417="","",INDEX(Tableau1[Equipement],MATCH(1,('TABLEAU SUIVI SF6'!E1417=Tableau1[Poste technique])*('TABLEAU SUIVI SF6'!G1417=Tableau1[Colonne1]),0)))</f>
        <v/>
      </c>
      <c r="I1417" s="469" t="str">
        <f>IF(E1417="","",VLOOKUP(E1417,'Extraction IP'!A$2:B$1661,2,0))</f>
        <v/>
      </c>
      <c r="J1417" s="470"/>
      <c r="K1417" s="471"/>
      <c r="L1417" s="472"/>
    </row>
    <row r="1418" spans="1:12" ht="14.45" customHeight="1" x14ac:dyDescent="0.25">
      <c r="A1418" s="464"/>
      <c r="B1418" s="465"/>
      <c r="C1418" s="466"/>
      <c r="D1418" s="466"/>
      <c r="E1418" s="466"/>
      <c r="F1418" s="466"/>
      <c r="G1418" s="467"/>
      <c r="H1418" s="468" t="str">
        <f t="array" ref="H1418">IF(E1418="","",INDEX(Tableau1[Equipement],MATCH(1,('TABLEAU SUIVI SF6'!E1418=Tableau1[Poste technique])*('TABLEAU SUIVI SF6'!G1418=Tableau1[Colonne1]),0)))</f>
        <v/>
      </c>
      <c r="I1418" s="469" t="str">
        <f>IF(E1418="","",VLOOKUP(E1418,'Extraction IP'!A$2:B$1661,2,0))</f>
        <v/>
      </c>
      <c r="J1418" s="470"/>
      <c r="K1418" s="471"/>
      <c r="L1418" s="472"/>
    </row>
    <row r="1419" spans="1:12" ht="14.45" customHeight="1" x14ac:dyDescent="0.25">
      <c r="A1419" s="464"/>
      <c r="B1419" s="465"/>
      <c r="C1419" s="466"/>
      <c r="D1419" s="466"/>
      <c r="E1419" s="466"/>
      <c r="F1419" s="466"/>
      <c r="G1419" s="467"/>
      <c r="H1419" s="468" t="str">
        <f t="array" ref="H1419">IF(E1419="","",INDEX(Tableau1[Equipement],MATCH(1,('TABLEAU SUIVI SF6'!E1419=Tableau1[Poste technique])*('TABLEAU SUIVI SF6'!G1419=Tableau1[Colonne1]),0)))</f>
        <v/>
      </c>
      <c r="I1419" s="469" t="str">
        <f>IF(E1419="","",VLOOKUP(E1419,'Extraction IP'!A$2:B$1661,2,0))</f>
        <v/>
      </c>
      <c r="J1419" s="470"/>
      <c r="K1419" s="471"/>
      <c r="L1419" s="472"/>
    </row>
    <row r="1420" spans="1:12" ht="14.45" customHeight="1" x14ac:dyDescent="0.25">
      <c r="A1420" s="464"/>
      <c r="B1420" s="465"/>
      <c r="C1420" s="466"/>
      <c r="D1420" s="466"/>
      <c r="E1420" s="466"/>
      <c r="F1420" s="466"/>
      <c r="G1420" s="467"/>
      <c r="H1420" s="468" t="str">
        <f t="array" ref="H1420">IF(E1420="","",INDEX(Tableau1[Equipement],MATCH(1,('TABLEAU SUIVI SF6'!E1420=Tableau1[Poste technique])*('TABLEAU SUIVI SF6'!G1420=Tableau1[Colonne1]),0)))</f>
        <v/>
      </c>
      <c r="I1420" s="469" t="str">
        <f>IF(E1420="","",VLOOKUP(E1420,'Extraction IP'!A$2:B$1661,2,0))</f>
        <v/>
      </c>
      <c r="J1420" s="470"/>
      <c r="K1420" s="471"/>
      <c r="L1420" s="472"/>
    </row>
    <row r="1421" spans="1:12" ht="14.45" customHeight="1" x14ac:dyDescent="0.25">
      <c r="A1421" s="464"/>
      <c r="B1421" s="465"/>
      <c r="C1421" s="466"/>
      <c r="D1421" s="466"/>
      <c r="E1421" s="466"/>
      <c r="F1421" s="466"/>
      <c r="G1421" s="467"/>
      <c r="H1421" s="468" t="str">
        <f t="array" ref="H1421">IF(E1421="","",INDEX(Tableau1[Equipement],MATCH(1,('TABLEAU SUIVI SF6'!E1421=Tableau1[Poste technique])*('TABLEAU SUIVI SF6'!G1421=Tableau1[Colonne1]),0)))</f>
        <v/>
      </c>
      <c r="I1421" s="469" t="str">
        <f>IF(E1421="","",VLOOKUP(E1421,'Extraction IP'!A$2:B$1661,2,0))</f>
        <v/>
      </c>
      <c r="J1421" s="470"/>
      <c r="K1421" s="471"/>
      <c r="L1421" s="472"/>
    </row>
    <row r="1422" spans="1:12" ht="14.45" customHeight="1" x14ac:dyDescent="0.25">
      <c r="A1422" s="464"/>
      <c r="B1422" s="465"/>
      <c r="C1422" s="466"/>
      <c r="D1422" s="466"/>
      <c r="E1422" s="466"/>
      <c r="F1422" s="466"/>
      <c r="G1422" s="467"/>
      <c r="H1422" s="468" t="str">
        <f t="array" ref="H1422">IF(E1422="","",INDEX(Tableau1[Equipement],MATCH(1,('TABLEAU SUIVI SF6'!E1422=Tableau1[Poste technique])*('TABLEAU SUIVI SF6'!G1422=Tableau1[Colonne1]),0)))</f>
        <v/>
      </c>
      <c r="I1422" s="469" t="str">
        <f>IF(E1422="","",VLOOKUP(E1422,'Extraction IP'!A$2:B$1661,2,0))</f>
        <v/>
      </c>
      <c r="J1422" s="470"/>
      <c r="K1422" s="471"/>
      <c r="L1422" s="472"/>
    </row>
    <row r="1423" spans="1:12" ht="14.45" customHeight="1" x14ac:dyDescent="0.25">
      <c r="A1423" s="464"/>
      <c r="B1423" s="465"/>
      <c r="C1423" s="466"/>
      <c r="D1423" s="466"/>
      <c r="E1423" s="466"/>
      <c r="F1423" s="466"/>
      <c r="G1423" s="467"/>
      <c r="H1423" s="468" t="str">
        <f t="array" ref="H1423">IF(E1423="","",INDEX(Tableau1[Equipement],MATCH(1,('TABLEAU SUIVI SF6'!E1423=Tableau1[Poste technique])*('TABLEAU SUIVI SF6'!G1423=Tableau1[Colonne1]),0)))</f>
        <v/>
      </c>
      <c r="I1423" s="469" t="str">
        <f>IF(E1423="","",VLOOKUP(E1423,'Extraction IP'!A$2:B$1661,2,0))</f>
        <v/>
      </c>
      <c r="J1423" s="470"/>
      <c r="K1423" s="471"/>
      <c r="L1423" s="472"/>
    </row>
    <row r="1424" spans="1:12" ht="14.45" customHeight="1" x14ac:dyDescent="0.25">
      <c r="A1424" s="464"/>
      <c r="B1424" s="465"/>
      <c r="C1424" s="466"/>
      <c r="D1424" s="466"/>
      <c r="E1424" s="466"/>
      <c r="F1424" s="466"/>
      <c r="G1424" s="467"/>
      <c r="H1424" s="468" t="str">
        <f t="array" ref="H1424">IF(E1424="","",INDEX(Tableau1[Equipement],MATCH(1,('TABLEAU SUIVI SF6'!E1424=Tableau1[Poste technique])*('TABLEAU SUIVI SF6'!G1424=Tableau1[Colonne1]),0)))</f>
        <v/>
      </c>
      <c r="I1424" s="469" t="str">
        <f>IF(E1424="","",VLOOKUP(E1424,'Extraction IP'!A$2:B$1661,2,0))</f>
        <v/>
      </c>
      <c r="J1424" s="470"/>
      <c r="K1424" s="471"/>
      <c r="L1424" s="472"/>
    </row>
    <row r="1425" spans="1:12" ht="14.45" customHeight="1" x14ac:dyDescent="0.25">
      <c r="A1425" s="464"/>
      <c r="B1425" s="465"/>
      <c r="C1425" s="466"/>
      <c r="D1425" s="466"/>
      <c r="E1425" s="466"/>
      <c r="F1425" s="466"/>
      <c r="G1425" s="467"/>
      <c r="H1425" s="468" t="str">
        <f t="array" ref="H1425">IF(E1425="","",INDEX(Tableau1[Equipement],MATCH(1,('TABLEAU SUIVI SF6'!E1425=Tableau1[Poste technique])*('TABLEAU SUIVI SF6'!G1425=Tableau1[Colonne1]),0)))</f>
        <v/>
      </c>
      <c r="I1425" s="469" t="str">
        <f>IF(E1425="","",VLOOKUP(E1425,'Extraction IP'!A$2:B$1661,2,0))</f>
        <v/>
      </c>
      <c r="J1425" s="470"/>
      <c r="K1425" s="471"/>
      <c r="L1425" s="472"/>
    </row>
    <row r="1426" spans="1:12" ht="14.45" customHeight="1" x14ac:dyDescent="0.25">
      <c r="A1426" s="464"/>
      <c r="B1426" s="465"/>
      <c r="C1426" s="466"/>
      <c r="D1426" s="466"/>
      <c r="E1426" s="466"/>
      <c r="F1426" s="466"/>
      <c r="G1426" s="467"/>
      <c r="H1426" s="468" t="str">
        <f t="array" ref="H1426">IF(E1426="","",INDEX(Tableau1[Equipement],MATCH(1,('TABLEAU SUIVI SF6'!E1426=Tableau1[Poste technique])*('TABLEAU SUIVI SF6'!G1426=Tableau1[Colonne1]),0)))</f>
        <v/>
      </c>
      <c r="I1426" s="469" t="str">
        <f>IF(E1426="","",VLOOKUP(E1426,'Extraction IP'!A$2:B$1661,2,0))</f>
        <v/>
      </c>
      <c r="J1426" s="470"/>
      <c r="K1426" s="471"/>
      <c r="L1426" s="472"/>
    </row>
    <row r="1427" spans="1:12" ht="14.45" customHeight="1" x14ac:dyDescent="0.25">
      <c r="A1427" s="464"/>
      <c r="B1427" s="465"/>
      <c r="C1427" s="466"/>
      <c r="D1427" s="466"/>
      <c r="E1427" s="466"/>
      <c r="F1427" s="466"/>
      <c r="G1427" s="467"/>
      <c r="H1427" s="468" t="str">
        <f t="array" ref="H1427">IF(E1427="","",INDEX(Tableau1[Equipement],MATCH(1,('TABLEAU SUIVI SF6'!E1427=Tableau1[Poste technique])*('TABLEAU SUIVI SF6'!G1427=Tableau1[Colonne1]),0)))</f>
        <v/>
      </c>
      <c r="I1427" s="469" t="str">
        <f>IF(E1427="","",VLOOKUP(E1427,'Extraction IP'!A$2:B$1661,2,0))</f>
        <v/>
      </c>
      <c r="J1427" s="470"/>
      <c r="K1427" s="471"/>
      <c r="L1427" s="472"/>
    </row>
    <row r="1428" spans="1:12" ht="14.45" customHeight="1" x14ac:dyDescent="0.25">
      <c r="A1428" s="464"/>
      <c r="B1428" s="465"/>
      <c r="C1428" s="466"/>
      <c r="D1428" s="466"/>
      <c r="E1428" s="466"/>
      <c r="F1428" s="466"/>
      <c r="G1428" s="467"/>
      <c r="H1428" s="468" t="str">
        <f t="array" ref="H1428">IF(E1428="","",INDEX(Tableau1[Equipement],MATCH(1,('TABLEAU SUIVI SF6'!E1428=Tableau1[Poste technique])*('TABLEAU SUIVI SF6'!G1428=Tableau1[Colonne1]),0)))</f>
        <v/>
      </c>
      <c r="I1428" s="469" t="str">
        <f>IF(E1428="","",VLOOKUP(E1428,'Extraction IP'!A$2:B$1661,2,0))</f>
        <v/>
      </c>
      <c r="J1428" s="470"/>
      <c r="K1428" s="471"/>
      <c r="L1428" s="472"/>
    </row>
    <row r="1429" spans="1:12" ht="14.45" customHeight="1" x14ac:dyDescent="0.25">
      <c r="A1429" s="464"/>
      <c r="B1429" s="465"/>
      <c r="C1429" s="466"/>
      <c r="D1429" s="466"/>
      <c r="E1429" s="466"/>
      <c r="F1429" s="466"/>
      <c r="G1429" s="467"/>
      <c r="H1429" s="468" t="str">
        <f t="array" ref="H1429">IF(E1429="","",INDEX(Tableau1[Equipement],MATCH(1,('TABLEAU SUIVI SF6'!E1429=Tableau1[Poste technique])*('TABLEAU SUIVI SF6'!G1429=Tableau1[Colonne1]),0)))</f>
        <v/>
      </c>
      <c r="I1429" s="469" t="str">
        <f>IF(E1429="","",VLOOKUP(E1429,'Extraction IP'!A$2:B$1661,2,0))</f>
        <v/>
      </c>
      <c r="J1429" s="470"/>
      <c r="K1429" s="471"/>
      <c r="L1429" s="472"/>
    </row>
    <row r="1430" spans="1:12" ht="14.45" customHeight="1" x14ac:dyDescent="0.25">
      <c r="A1430" s="464"/>
      <c r="B1430" s="465"/>
      <c r="C1430" s="466"/>
      <c r="D1430" s="466"/>
      <c r="E1430" s="466"/>
      <c r="F1430" s="466"/>
      <c r="G1430" s="467"/>
      <c r="H1430" s="468" t="str">
        <f t="array" ref="H1430">IF(E1430="","",INDEX(Tableau1[Equipement],MATCH(1,('TABLEAU SUIVI SF6'!E1430=Tableau1[Poste technique])*('TABLEAU SUIVI SF6'!G1430=Tableau1[Colonne1]),0)))</f>
        <v/>
      </c>
      <c r="I1430" s="469" t="str">
        <f>IF(E1430="","",VLOOKUP(E1430,'Extraction IP'!A$2:B$1661,2,0))</f>
        <v/>
      </c>
      <c r="J1430" s="470"/>
      <c r="K1430" s="471"/>
      <c r="L1430" s="472"/>
    </row>
    <row r="1431" spans="1:12" ht="14.45" customHeight="1" x14ac:dyDescent="0.25">
      <c r="A1431" s="464"/>
      <c r="B1431" s="465"/>
      <c r="C1431" s="466"/>
      <c r="D1431" s="466"/>
      <c r="E1431" s="466"/>
      <c r="F1431" s="466"/>
      <c r="G1431" s="467"/>
      <c r="H1431" s="468" t="str">
        <f t="array" ref="H1431">IF(E1431="","",INDEX(Tableau1[Equipement],MATCH(1,('TABLEAU SUIVI SF6'!E1431=Tableau1[Poste technique])*('TABLEAU SUIVI SF6'!G1431=Tableau1[Colonne1]),0)))</f>
        <v/>
      </c>
      <c r="I1431" s="469" t="str">
        <f>IF(E1431="","",VLOOKUP(E1431,'Extraction IP'!A$2:B$1661,2,0))</f>
        <v/>
      </c>
      <c r="J1431" s="470"/>
      <c r="K1431" s="471"/>
      <c r="L1431" s="472"/>
    </row>
    <row r="1432" spans="1:12" ht="14.45" customHeight="1" x14ac:dyDescent="0.25">
      <c r="A1432" s="464"/>
      <c r="B1432" s="465"/>
      <c r="C1432" s="466"/>
      <c r="D1432" s="466"/>
      <c r="E1432" s="466"/>
      <c r="F1432" s="466"/>
      <c r="G1432" s="467"/>
      <c r="H1432" s="468" t="str">
        <f t="array" ref="H1432">IF(E1432="","",INDEX(Tableau1[Equipement],MATCH(1,('TABLEAU SUIVI SF6'!E1432=Tableau1[Poste technique])*('TABLEAU SUIVI SF6'!G1432=Tableau1[Colonne1]),0)))</f>
        <v/>
      </c>
      <c r="I1432" s="469" t="str">
        <f>IF(E1432="","",VLOOKUP(E1432,'Extraction IP'!A$2:B$1661,2,0))</f>
        <v/>
      </c>
      <c r="J1432" s="470"/>
      <c r="K1432" s="471"/>
      <c r="L1432" s="472"/>
    </row>
    <row r="1433" spans="1:12" ht="14.45" customHeight="1" x14ac:dyDescent="0.25">
      <c r="A1433" s="464"/>
      <c r="B1433" s="465"/>
      <c r="C1433" s="466"/>
      <c r="D1433" s="466"/>
      <c r="E1433" s="466"/>
      <c r="F1433" s="466"/>
      <c r="G1433" s="467"/>
      <c r="H1433" s="468" t="str">
        <f t="array" ref="H1433">IF(E1433="","",INDEX(Tableau1[Equipement],MATCH(1,('TABLEAU SUIVI SF6'!E1433=Tableau1[Poste technique])*('TABLEAU SUIVI SF6'!G1433=Tableau1[Colonne1]),0)))</f>
        <v/>
      </c>
      <c r="I1433" s="469" t="str">
        <f>IF(E1433="","",VLOOKUP(E1433,'Extraction IP'!A$2:B$1661,2,0))</f>
        <v/>
      </c>
      <c r="J1433" s="470"/>
      <c r="K1433" s="471"/>
      <c r="L1433" s="472"/>
    </row>
    <row r="1434" spans="1:12" ht="14.45" customHeight="1" x14ac:dyDescent="0.25">
      <c r="A1434" s="464"/>
      <c r="B1434" s="465"/>
      <c r="C1434" s="466"/>
      <c r="D1434" s="466"/>
      <c r="E1434" s="466"/>
      <c r="F1434" s="466"/>
      <c r="G1434" s="467"/>
      <c r="H1434" s="468" t="str">
        <f t="array" ref="H1434">IF(E1434="","",INDEX(Tableau1[Equipement],MATCH(1,('TABLEAU SUIVI SF6'!E1434=Tableau1[Poste technique])*('TABLEAU SUIVI SF6'!G1434=Tableau1[Colonne1]),0)))</f>
        <v/>
      </c>
      <c r="I1434" s="469" t="str">
        <f>IF(E1434="","",VLOOKUP(E1434,'Extraction IP'!A$2:B$1661,2,0))</f>
        <v/>
      </c>
      <c r="J1434" s="470"/>
      <c r="K1434" s="471"/>
      <c r="L1434" s="472"/>
    </row>
    <row r="1435" spans="1:12" ht="14.45" customHeight="1" x14ac:dyDescent="0.25">
      <c r="A1435" s="464"/>
      <c r="B1435" s="465"/>
      <c r="C1435" s="466"/>
      <c r="D1435" s="466"/>
      <c r="E1435" s="466"/>
      <c r="F1435" s="466"/>
      <c r="G1435" s="467"/>
      <c r="H1435" s="468" t="str">
        <f t="array" ref="H1435">IF(E1435="","",INDEX(Tableau1[Equipement],MATCH(1,('TABLEAU SUIVI SF6'!E1435=Tableau1[Poste technique])*('TABLEAU SUIVI SF6'!G1435=Tableau1[Colonne1]),0)))</f>
        <v/>
      </c>
      <c r="I1435" s="469" t="str">
        <f>IF(E1435="","",VLOOKUP(E1435,'Extraction IP'!A$2:B$1661,2,0))</f>
        <v/>
      </c>
      <c r="J1435" s="470"/>
      <c r="K1435" s="471"/>
      <c r="L1435" s="472"/>
    </row>
    <row r="1436" spans="1:12" ht="14.45" customHeight="1" x14ac:dyDescent="0.25">
      <c r="A1436" s="464"/>
      <c r="B1436" s="465"/>
      <c r="C1436" s="466"/>
      <c r="D1436" s="466"/>
      <c r="E1436" s="466"/>
      <c r="F1436" s="466"/>
      <c r="G1436" s="467"/>
      <c r="H1436" s="468" t="str">
        <f t="array" ref="H1436">IF(E1436="","",INDEX(Tableau1[Equipement],MATCH(1,('TABLEAU SUIVI SF6'!E1436=Tableau1[Poste technique])*('TABLEAU SUIVI SF6'!G1436=Tableau1[Colonne1]),0)))</f>
        <v/>
      </c>
      <c r="I1436" s="469" t="str">
        <f>IF(E1436="","",VLOOKUP(E1436,'Extraction IP'!A$2:B$1661,2,0))</f>
        <v/>
      </c>
      <c r="J1436" s="470"/>
      <c r="K1436" s="471"/>
      <c r="L1436" s="472"/>
    </row>
    <row r="1437" spans="1:12" ht="14.45" customHeight="1" x14ac:dyDescent="0.25">
      <c r="A1437" s="464"/>
      <c r="B1437" s="465"/>
      <c r="C1437" s="466"/>
      <c r="D1437" s="466"/>
      <c r="E1437" s="466"/>
      <c r="F1437" s="466"/>
      <c r="G1437" s="467"/>
      <c r="H1437" s="468" t="str">
        <f t="array" ref="H1437">IF(E1437="","",INDEX(Tableau1[Equipement],MATCH(1,('TABLEAU SUIVI SF6'!E1437=Tableau1[Poste technique])*('TABLEAU SUIVI SF6'!G1437=Tableau1[Colonne1]),0)))</f>
        <v/>
      </c>
      <c r="I1437" s="469" t="str">
        <f>IF(E1437="","",VLOOKUP(E1437,'Extraction IP'!A$2:B$1661,2,0))</f>
        <v/>
      </c>
      <c r="J1437" s="470"/>
      <c r="K1437" s="471"/>
      <c r="L1437" s="472"/>
    </row>
    <row r="1438" spans="1:12" ht="14.45" customHeight="1" x14ac:dyDescent="0.25">
      <c r="A1438" s="464"/>
      <c r="B1438" s="465"/>
      <c r="C1438" s="466"/>
      <c r="D1438" s="466"/>
      <c r="E1438" s="466"/>
      <c r="F1438" s="466"/>
      <c r="G1438" s="467"/>
      <c r="H1438" s="468" t="str">
        <f t="array" ref="H1438">IF(E1438="","",INDEX(Tableau1[Equipement],MATCH(1,('TABLEAU SUIVI SF6'!E1438=Tableau1[Poste technique])*('TABLEAU SUIVI SF6'!G1438=Tableau1[Colonne1]),0)))</f>
        <v/>
      </c>
      <c r="I1438" s="469" t="str">
        <f>IF(E1438="","",VLOOKUP(E1438,'Extraction IP'!A$2:B$1661,2,0))</f>
        <v/>
      </c>
      <c r="J1438" s="470"/>
      <c r="K1438" s="471"/>
      <c r="L1438" s="472"/>
    </row>
    <row r="1439" spans="1:12" ht="14.45" customHeight="1" x14ac:dyDescent="0.25">
      <c r="A1439" s="464"/>
      <c r="B1439" s="465"/>
      <c r="C1439" s="466"/>
      <c r="D1439" s="466"/>
      <c r="E1439" s="466"/>
      <c r="F1439" s="466"/>
      <c r="G1439" s="467"/>
      <c r="H1439" s="468" t="str">
        <f t="array" ref="H1439">IF(E1439="","",INDEX(Tableau1[Equipement],MATCH(1,('TABLEAU SUIVI SF6'!E1439=Tableau1[Poste technique])*('TABLEAU SUIVI SF6'!G1439=Tableau1[Colonne1]),0)))</f>
        <v/>
      </c>
      <c r="I1439" s="469" t="str">
        <f>IF(E1439="","",VLOOKUP(E1439,'Extraction IP'!A$2:B$1661,2,0))</f>
        <v/>
      </c>
      <c r="J1439" s="470"/>
      <c r="K1439" s="471"/>
      <c r="L1439" s="472"/>
    </row>
    <row r="1440" spans="1:12" ht="14.45" customHeight="1" x14ac:dyDescent="0.25">
      <c r="A1440" s="464"/>
      <c r="B1440" s="465"/>
      <c r="C1440" s="466"/>
      <c r="D1440" s="466"/>
      <c r="E1440" s="466"/>
      <c r="F1440" s="466"/>
      <c r="G1440" s="467"/>
      <c r="H1440" s="468" t="str">
        <f t="array" ref="H1440">IF(E1440="","",INDEX(Tableau1[Equipement],MATCH(1,('TABLEAU SUIVI SF6'!E1440=Tableau1[Poste technique])*('TABLEAU SUIVI SF6'!G1440=Tableau1[Colonne1]),0)))</f>
        <v/>
      </c>
      <c r="I1440" s="469" t="str">
        <f>IF(E1440="","",VLOOKUP(E1440,'Extraction IP'!A$2:B$1661,2,0))</f>
        <v/>
      </c>
      <c r="J1440" s="470"/>
      <c r="K1440" s="471"/>
      <c r="L1440" s="472"/>
    </row>
    <row r="1441" spans="1:12" ht="14.45" customHeight="1" x14ac:dyDescent="0.25">
      <c r="A1441" s="464"/>
      <c r="B1441" s="465"/>
      <c r="C1441" s="466"/>
      <c r="D1441" s="466"/>
      <c r="E1441" s="466"/>
      <c r="F1441" s="466"/>
      <c r="G1441" s="467"/>
      <c r="H1441" s="468" t="str">
        <f t="array" ref="H1441">IF(E1441="","",INDEX(Tableau1[Equipement],MATCH(1,('TABLEAU SUIVI SF6'!E1441=Tableau1[Poste technique])*('TABLEAU SUIVI SF6'!G1441=Tableau1[Colonne1]),0)))</f>
        <v/>
      </c>
      <c r="I1441" s="469" t="str">
        <f>IF(E1441="","",VLOOKUP(E1441,'Extraction IP'!A$2:B$1661,2,0))</f>
        <v/>
      </c>
      <c r="J1441" s="470"/>
      <c r="K1441" s="471"/>
      <c r="L1441" s="472"/>
    </row>
    <row r="1442" spans="1:12" ht="14.45" customHeight="1" x14ac:dyDescent="0.25">
      <c r="A1442" s="464"/>
      <c r="B1442" s="465"/>
      <c r="C1442" s="466"/>
      <c r="D1442" s="466"/>
      <c r="E1442" s="466"/>
      <c r="F1442" s="466"/>
      <c r="G1442" s="467"/>
      <c r="H1442" s="468" t="str">
        <f t="array" ref="H1442">IF(E1442="","",INDEX(Tableau1[Equipement],MATCH(1,('TABLEAU SUIVI SF6'!E1442=Tableau1[Poste technique])*('TABLEAU SUIVI SF6'!G1442=Tableau1[Colonne1]),0)))</f>
        <v/>
      </c>
      <c r="I1442" s="469" t="str">
        <f>IF(E1442="","",VLOOKUP(E1442,'Extraction IP'!A$2:B$1661,2,0))</f>
        <v/>
      </c>
      <c r="J1442" s="470"/>
      <c r="K1442" s="471"/>
      <c r="L1442" s="472"/>
    </row>
    <row r="1443" spans="1:12" ht="14.45" customHeight="1" x14ac:dyDescent="0.25">
      <c r="A1443" s="464"/>
      <c r="B1443" s="465"/>
      <c r="C1443" s="466"/>
      <c r="D1443" s="466"/>
      <c r="E1443" s="466"/>
      <c r="F1443" s="466"/>
      <c r="G1443" s="467"/>
      <c r="H1443" s="468" t="str">
        <f t="array" ref="H1443">IF(E1443="","",INDEX(Tableau1[Equipement],MATCH(1,('TABLEAU SUIVI SF6'!E1443=Tableau1[Poste technique])*('TABLEAU SUIVI SF6'!G1443=Tableau1[Colonne1]),0)))</f>
        <v/>
      </c>
      <c r="I1443" s="469" t="str">
        <f>IF(E1443="","",VLOOKUP(E1443,'Extraction IP'!A$2:B$1661,2,0))</f>
        <v/>
      </c>
      <c r="J1443" s="470"/>
      <c r="K1443" s="471"/>
      <c r="L1443" s="472"/>
    </row>
    <row r="1444" spans="1:12" ht="14.45" customHeight="1" x14ac:dyDescent="0.25">
      <c r="A1444" s="464"/>
      <c r="B1444" s="465"/>
      <c r="C1444" s="466"/>
      <c r="D1444" s="466"/>
      <c r="E1444" s="466"/>
      <c r="F1444" s="466"/>
      <c r="G1444" s="467"/>
      <c r="H1444" s="468" t="str">
        <f t="array" ref="H1444">IF(E1444="","",INDEX(Tableau1[Equipement],MATCH(1,('TABLEAU SUIVI SF6'!E1444=Tableau1[Poste technique])*('TABLEAU SUIVI SF6'!G1444=Tableau1[Colonne1]),0)))</f>
        <v/>
      </c>
      <c r="I1444" s="469" t="str">
        <f>IF(E1444="","",VLOOKUP(E1444,'Extraction IP'!A$2:B$1661,2,0))</f>
        <v/>
      </c>
      <c r="J1444" s="470"/>
      <c r="K1444" s="471"/>
      <c r="L1444" s="472"/>
    </row>
    <row r="1445" spans="1:12" ht="14.45" customHeight="1" x14ac:dyDescent="0.25">
      <c r="A1445" s="464"/>
      <c r="B1445" s="465"/>
      <c r="C1445" s="466"/>
      <c r="D1445" s="466"/>
      <c r="E1445" s="466"/>
      <c r="F1445" s="466"/>
      <c r="G1445" s="467"/>
      <c r="H1445" s="468" t="str">
        <f t="array" ref="H1445">IF(E1445="","",INDEX(Tableau1[Equipement],MATCH(1,('TABLEAU SUIVI SF6'!E1445=Tableau1[Poste technique])*('TABLEAU SUIVI SF6'!G1445=Tableau1[Colonne1]),0)))</f>
        <v/>
      </c>
      <c r="I1445" s="469" t="str">
        <f>IF(E1445="","",VLOOKUP(E1445,'Extraction IP'!A$2:B$1661,2,0))</f>
        <v/>
      </c>
      <c r="J1445" s="470"/>
      <c r="K1445" s="471"/>
      <c r="L1445" s="472"/>
    </row>
    <row r="1446" spans="1:12" ht="14.45" customHeight="1" x14ac:dyDescent="0.25">
      <c r="A1446" s="464"/>
      <c r="B1446" s="465"/>
      <c r="C1446" s="466"/>
      <c r="D1446" s="466"/>
      <c r="E1446" s="466"/>
      <c r="F1446" s="466"/>
      <c r="G1446" s="467"/>
      <c r="H1446" s="468" t="str">
        <f t="array" ref="H1446">IF(E1446="","",INDEX(Tableau1[Equipement],MATCH(1,('TABLEAU SUIVI SF6'!E1446=Tableau1[Poste technique])*('TABLEAU SUIVI SF6'!G1446=Tableau1[Colonne1]),0)))</f>
        <v/>
      </c>
      <c r="I1446" s="469" t="str">
        <f>IF(E1446="","",VLOOKUP(E1446,'Extraction IP'!A$2:B$1661,2,0))</f>
        <v/>
      </c>
      <c r="J1446" s="470"/>
      <c r="K1446" s="471"/>
      <c r="L1446" s="472"/>
    </row>
    <row r="1447" spans="1:12" ht="14.45" customHeight="1" x14ac:dyDescent="0.25">
      <c r="A1447" s="464"/>
      <c r="B1447" s="465"/>
      <c r="C1447" s="466"/>
      <c r="D1447" s="466"/>
      <c r="E1447" s="466"/>
      <c r="F1447" s="466"/>
      <c r="G1447" s="467"/>
      <c r="H1447" s="468" t="str">
        <f t="array" ref="H1447">IF(E1447="","",INDEX(Tableau1[Equipement],MATCH(1,('TABLEAU SUIVI SF6'!E1447=Tableau1[Poste technique])*('TABLEAU SUIVI SF6'!G1447=Tableau1[Colonne1]),0)))</f>
        <v/>
      </c>
      <c r="I1447" s="469" t="str">
        <f>IF(E1447="","",VLOOKUP(E1447,'Extraction IP'!A$2:B$1661,2,0))</f>
        <v/>
      </c>
      <c r="J1447" s="470"/>
      <c r="K1447" s="471"/>
      <c r="L1447" s="472"/>
    </row>
    <row r="1448" spans="1:12" ht="14.45" customHeight="1" x14ac:dyDescent="0.25">
      <c r="A1448" s="464"/>
      <c r="B1448" s="465"/>
      <c r="C1448" s="466"/>
      <c r="D1448" s="466"/>
      <c r="E1448" s="466"/>
      <c r="F1448" s="466"/>
      <c r="G1448" s="467"/>
      <c r="H1448" s="468" t="str">
        <f t="array" ref="H1448">IF(E1448="","",INDEX(Tableau1[Equipement],MATCH(1,('TABLEAU SUIVI SF6'!E1448=Tableau1[Poste technique])*('TABLEAU SUIVI SF6'!G1448=Tableau1[Colonne1]),0)))</f>
        <v/>
      </c>
      <c r="I1448" s="469" t="str">
        <f>IF(E1448="","",VLOOKUP(E1448,'Extraction IP'!A$2:B$1661,2,0))</f>
        <v/>
      </c>
      <c r="J1448" s="470"/>
      <c r="K1448" s="471"/>
      <c r="L1448" s="472"/>
    </row>
    <row r="1449" spans="1:12" ht="14.45" customHeight="1" x14ac:dyDescent="0.25">
      <c r="A1449" s="464"/>
      <c r="B1449" s="465"/>
      <c r="C1449" s="466"/>
      <c r="D1449" s="466"/>
      <c r="E1449" s="466"/>
      <c r="F1449" s="466"/>
      <c r="G1449" s="467"/>
      <c r="H1449" s="468" t="str">
        <f t="array" ref="H1449">IF(E1449="","",INDEX(Tableau1[Equipement],MATCH(1,('TABLEAU SUIVI SF6'!E1449=Tableau1[Poste technique])*('TABLEAU SUIVI SF6'!G1449=Tableau1[Colonne1]),0)))</f>
        <v/>
      </c>
      <c r="I1449" s="469" t="str">
        <f>IF(E1449="","",VLOOKUP(E1449,'Extraction IP'!A$2:B$1661,2,0))</f>
        <v/>
      </c>
      <c r="J1449" s="470"/>
      <c r="K1449" s="471"/>
      <c r="L1449" s="472"/>
    </row>
    <row r="1450" spans="1:12" ht="14.45" customHeight="1" x14ac:dyDescent="0.25">
      <c r="A1450" s="464"/>
      <c r="B1450" s="465"/>
      <c r="C1450" s="466"/>
      <c r="D1450" s="466"/>
      <c r="E1450" s="466"/>
      <c r="F1450" s="466"/>
      <c r="G1450" s="467"/>
      <c r="H1450" s="468" t="str">
        <f t="array" ref="H1450">IF(E1450="","",INDEX(Tableau1[Equipement],MATCH(1,('TABLEAU SUIVI SF6'!E1450=Tableau1[Poste technique])*('TABLEAU SUIVI SF6'!G1450=Tableau1[Colonne1]),0)))</f>
        <v/>
      </c>
      <c r="I1450" s="469" t="str">
        <f>IF(E1450="","",VLOOKUP(E1450,'Extraction IP'!A$2:B$1661,2,0))</f>
        <v/>
      </c>
      <c r="J1450" s="470"/>
      <c r="K1450" s="471"/>
      <c r="L1450" s="472"/>
    </row>
    <row r="1451" spans="1:12" ht="14.45" customHeight="1" x14ac:dyDescent="0.25">
      <c r="A1451" s="464"/>
      <c r="B1451" s="465"/>
      <c r="C1451" s="466"/>
      <c r="D1451" s="466"/>
      <c r="E1451" s="466"/>
      <c r="F1451" s="466"/>
      <c r="G1451" s="467"/>
      <c r="H1451" s="468" t="str">
        <f t="array" ref="H1451">IF(E1451="","",INDEX(Tableau1[Equipement],MATCH(1,('TABLEAU SUIVI SF6'!E1451=Tableau1[Poste technique])*('TABLEAU SUIVI SF6'!G1451=Tableau1[Colonne1]),0)))</f>
        <v/>
      </c>
      <c r="I1451" s="469" t="str">
        <f>IF(E1451="","",VLOOKUP(E1451,'Extraction IP'!A$2:B$1661,2,0))</f>
        <v/>
      </c>
      <c r="J1451" s="470"/>
      <c r="K1451" s="471"/>
      <c r="L1451" s="472"/>
    </row>
    <row r="1452" spans="1:12" ht="14.45" customHeight="1" x14ac:dyDescent="0.25">
      <c r="A1452" s="464"/>
      <c r="B1452" s="465"/>
      <c r="C1452" s="466"/>
      <c r="D1452" s="466"/>
      <c r="E1452" s="466"/>
      <c r="F1452" s="466"/>
      <c r="G1452" s="467"/>
      <c r="H1452" s="468" t="str">
        <f t="array" ref="H1452">IF(E1452="","",INDEX(Tableau1[Equipement],MATCH(1,('TABLEAU SUIVI SF6'!E1452=Tableau1[Poste technique])*('TABLEAU SUIVI SF6'!G1452=Tableau1[Colonne1]),0)))</f>
        <v/>
      </c>
      <c r="I1452" s="469" t="str">
        <f>IF(E1452="","",VLOOKUP(E1452,'Extraction IP'!A$2:B$1661,2,0))</f>
        <v/>
      </c>
      <c r="J1452" s="470"/>
      <c r="K1452" s="471"/>
      <c r="L1452" s="472"/>
    </row>
    <row r="1453" spans="1:12" ht="14.45" customHeight="1" x14ac:dyDescent="0.25">
      <c r="A1453" s="464"/>
      <c r="B1453" s="465"/>
      <c r="C1453" s="466"/>
      <c r="D1453" s="466"/>
      <c r="E1453" s="466"/>
      <c r="F1453" s="466"/>
      <c r="G1453" s="467"/>
      <c r="H1453" s="468" t="str">
        <f t="array" ref="H1453">IF(E1453="","",INDEX(Tableau1[Equipement],MATCH(1,('TABLEAU SUIVI SF6'!E1453=Tableau1[Poste technique])*('TABLEAU SUIVI SF6'!G1453=Tableau1[Colonne1]),0)))</f>
        <v/>
      </c>
      <c r="I1453" s="469" t="str">
        <f>IF(E1453="","",VLOOKUP(E1453,'Extraction IP'!A$2:B$1661,2,0))</f>
        <v/>
      </c>
      <c r="J1453" s="470"/>
      <c r="K1453" s="471"/>
      <c r="L1453" s="472"/>
    </row>
    <row r="1454" spans="1:12" ht="14.45" customHeight="1" x14ac:dyDescent="0.25">
      <c r="A1454" s="464"/>
      <c r="B1454" s="465"/>
      <c r="C1454" s="466"/>
      <c r="D1454" s="466"/>
      <c r="E1454" s="466"/>
      <c r="F1454" s="466"/>
      <c r="G1454" s="467"/>
      <c r="H1454" s="468" t="str">
        <f t="array" ref="H1454">IF(E1454="","",INDEX(Tableau1[Equipement],MATCH(1,('TABLEAU SUIVI SF6'!E1454=Tableau1[Poste technique])*('TABLEAU SUIVI SF6'!G1454=Tableau1[Colonne1]),0)))</f>
        <v/>
      </c>
      <c r="I1454" s="469" t="str">
        <f>IF(E1454="","",VLOOKUP(E1454,'Extraction IP'!A$2:B$1661,2,0))</f>
        <v/>
      </c>
      <c r="J1454" s="470"/>
      <c r="K1454" s="471"/>
      <c r="L1454" s="472"/>
    </row>
    <row r="1455" spans="1:12" ht="14.45" customHeight="1" x14ac:dyDescent="0.25">
      <c r="A1455" s="464"/>
      <c r="B1455" s="465"/>
      <c r="C1455" s="466"/>
      <c r="D1455" s="466"/>
      <c r="E1455" s="466"/>
      <c r="F1455" s="466"/>
      <c r="G1455" s="467"/>
      <c r="H1455" s="468" t="str">
        <f t="array" ref="H1455">IF(E1455="","",INDEX(Tableau1[Equipement],MATCH(1,('TABLEAU SUIVI SF6'!E1455=Tableau1[Poste technique])*('TABLEAU SUIVI SF6'!G1455=Tableau1[Colonne1]),0)))</f>
        <v/>
      </c>
      <c r="I1455" s="469" t="str">
        <f>IF(E1455="","",VLOOKUP(E1455,'Extraction IP'!A$2:B$1661,2,0))</f>
        <v/>
      </c>
      <c r="J1455" s="470"/>
      <c r="K1455" s="471"/>
      <c r="L1455" s="472"/>
    </row>
    <row r="1456" spans="1:12" ht="14.45" customHeight="1" x14ac:dyDescent="0.25">
      <c r="A1456" s="464"/>
      <c r="B1456" s="465"/>
      <c r="C1456" s="466"/>
      <c r="D1456" s="466"/>
      <c r="E1456" s="466"/>
      <c r="F1456" s="466"/>
      <c r="G1456" s="467"/>
      <c r="H1456" s="468" t="str">
        <f t="array" ref="H1456">IF(E1456="","",INDEX(Tableau1[Equipement],MATCH(1,('TABLEAU SUIVI SF6'!E1456=Tableau1[Poste technique])*('TABLEAU SUIVI SF6'!G1456=Tableau1[Colonne1]),0)))</f>
        <v/>
      </c>
      <c r="I1456" s="469" t="str">
        <f>IF(E1456="","",VLOOKUP(E1456,'Extraction IP'!A$2:B$1661,2,0))</f>
        <v/>
      </c>
      <c r="J1456" s="470"/>
      <c r="K1456" s="471"/>
      <c r="L1456" s="472"/>
    </row>
    <row r="1457" spans="1:12" ht="14.45" customHeight="1" x14ac:dyDescent="0.25">
      <c r="A1457" s="464"/>
      <c r="B1457" s="465"/>
      <c r="C1457" s="466"/>
      <c r="D1457" s="466"/>
      <c r="E1457" s="466"/>
      <c r="F1457" s="466"/>
      <c r="G1457" s="467"/>
      <c r="H1457" s="468" t="str">
        <f t="array" ref="H1457">IF(E1457="","",INDEX(Tableau1[Equipement],MATCH(1,('TABLEAU SUIVI SF6'!E1457=Tableau1[Poste technique])*('TABLEAU SUIVI SF6'!G1457=Tableau1[Colonne1]),0)))</f>
        <v/>
      </c>
      <c r="I1457" s="469" t="str">
        <f>IF(E1457="","",VLOOKUP(E1457,'Extraction IP'!A$2:B$1661,2,0))</f>
        <v/>
      </c>
      <c r="J1457" s="470"/>
      <c r="K1457" s="471"/>
      <c r="L1457" s="472"/>
    </row>
    <row r="1458" spans="1:12" ht="14.45" customHeight="1" x14ac:dyDescent="0.25">
      <c r="A1458" s="464"/>
      <c r="B1458" s="465"/>
      <c r="C1458" s="466"/>
      <c r="D1458" s="466"/>
      <c r="E1458" s="466"/>
      <c r="F1458" s="466"/>
      <c r="G1458" s="467"/>
      <c r="H1458" s="468" t="str">
        <f t="array" ref="H1458">IF(E1458="","",INDEX(Tableau1[Equipement],MATCH(1,('TABLEAU SUIVI SF6'!E1458=Tableau1[Poste technique])*('TABLEAU SUIVI SF6'!G1458=Tableau1[Colonne1]),0)))</f>
        <v/>
      </c>
      <c r="I1458" s="469" t="str">
        <f>IF(E1458="","",VLOOKUP(E1458,'Extraction IP'!A$2:B$1661,2,0))</f>
        <v/>
      </c>
      <c r="J1458" s="470"/>
      <c r="K1458" s="471"/>
      <c r="L1458" s="472"/>
    </row>
    <row r="1459" spans="1:12" ht="14.45" customHeight="1" x14ac:dyDescent="0.25">
      <c r="A1459" s="464"/>
      <c r="B1459" s="465"/>
      <c r="C1459" s="466"/>
      <c r="D1459" s="466"/>
      <c r="E1459" s="466"/>
      <c r="F1459" s="466"/>
      <c r="G1459" s="467"/>
      <c r="H1459" s="468" t="str">
        <f t="array" ref="H1459">IF(E1459="","",INDEX(Tableau1[Equipement],MATCH(1,('TABLEAU SUIVI SF6'!E1459=Tableau1[Poste technique])*('TABLEAU SUIVI SF6'!G1459=Tableau1[Colonne1]),0)))</f>
        <v/>
      </c>
      <c r="I1459" s="469" t="str">
        <f>IF(E1459="","",VLOOKUP(E1459,'Extraction IP'!A$2:B$1661,2,0))</f>
        <v/>
      </c>
      <c r="J1459" s="470"/>
      <c r="K1459" s="471"/>
      <c r="L1459" s="472"/>
    </row>
    <row r="1460" spans="1:12" ht="14.45" customHeight="1" x14ac:dyDescent="0.25">
      <c r="A1460" s="464"/>
      <c r="B1460" s="465"/>
      <c r="C1460" s="466"/>
      <c r="D1460" s="466"/>
      <c r="E1460" s="466"/>
      <c r="F1460" s="466"/>
      <c r="G1460" s="467"/>
      <c r="H1460" s="468" t="str">
        <f t="array" ref="H1460">IF(E1460="","",INDEX(Tableau1[Equipement],MATCH(1,('TABLEAU SUIVI SF6'!E1460=Tableau1[Poste technique])*('TABLEAU SUIVI SF6'!G1460=Tableau1[Colonne1]),0)))</f>
        <v/>
      </c>
      <c r="I1460" s="469" t="str">
        <f>IF(E1460="","",VLOOKUP(E1460,'Extraction IP'!A$2:B$1661,2,0))</f>
        <v/>
      </c>
      <c r="J1460" s="470"/>
      <c r="K1460" s="471"/>
      <c r="L1460" s="472"/>
    </row>
    <row r="1461" spans="1:12" ht="14.45" customHeight="1" x14ac:dyDescent="0.25">
      <c r="A1461" s="464"/>
      <c r="B1461" s="465"/>
      <c r="C1461" s="466"/>
      <c r="D1461" s="466"/>
      <c r="E1461" s="466"/>
      <c r="F1461" s="466"/>
      <c r="G1461" s="467"/>
      <c r="H1461" s="468" t="str">
        <f t="array" ref="H1461">IF(E1461="","",INDEX(Tableau1[Equipement],MATCH(1,('TABLEAU SUIVI SF6'!E1461=Tableau1[Poste technique])*('TABLEAU SUIVI SF6'!G1461=Tableau1[Colonne1]),0)))</f>
        <v/>
      </c>
      <c r="I1461" s="469" t="str">
        <f>IF(E1461="","",VLOOKUP(E1461,'Extraction IP'!A$2:B$1661,2,0))</f>
        <v/>
      </c>
      <c r="J1461" s="470"/>
      <c r="K1461" s="471"/>
      <c r="L1461" s="472"/>
    </row>
    <row r="1462" spans="1:12" ht="14.45" customHeight="1" x14ac:dyDescent="0.25">
      <c r="A1462" s="464"/>
      <c r="B1462" s="465"/>
      <c r="C1462" s="466"/>
      <c r="D1462" s="466"/>
      <c r="E1462" s="466"/>
      <c r="F1462" s="466"/>
      <c r="G1462" s="467"/>
      <c r="H1462" s="468" t="str">
        <f t="array" ref="H1462">IF(E1462="","",INDEX(Tableau1[Equipement],MATCH(1,('TABLEAU SUIVI SF6'!E1462=Tableau1[Poste technique])*('TABLEAU SUIVI SF6'!G1462=Tableau1[Colonne1]),0)))</f>
        <v/>
      </c>
      <c r="I1462" s="469" t="str">
        <f>IF(E1462="","",VLOOKUP(E1462,'Extraction IP'!A$2:B$1661,2,0))</f>
        <v/>
      </c>
      <c r="J1462" s="470"/>
      <c r="K1462" s="471"/>
      <c r="L1462" s="472"/>
    </row>
    <row r="1463" spans="1:12" ht="14.45" customHeight="1" x14ac:dyDescent="0.25">
      <c r="A1463" s="464"/>
      <c r="B1463" s="465"/>
      <c r="C1463" s="466"/>
      <c r="D1463" s="466"/>
      <c r="E1463" s="466"/>
      <c r="F1463" s="466"/>
      <c r="G1463" s="467"/>
      <c r="H1463" s="468" t="str">
        <f t="array" ref="H1463">IF(E1463="","",INDEX(Tableau1[Equipement],MATCH(1,('TABLEAU SUIVI SF6'!E1463=Tableau1[Poste technique])*('TABLEAU SUIVI SF6'!G1463=Tableau1[Colonne1]),0)))</f>
        <v/>
      </c>
      <c r="I1463" s="469" t="str">
        <f>IF(E1463="","",VLOOKUP(E1463,'Extraction IP'!A$2:B$1661,2,0))</f>
        <v/>
      </c>
      <c r="J1463" s="470"/>
      <c r="K1463" s="471"/>
      <c r="L1463" s="472"/>
    </row>
    <row r="1464" spans="1:12" ht="14.45" customHeight="1" x14ac:dyDescent="0.25">
      <c r="A1464" s="464"/>
      <c r="B1464" s="465"/>
      <c r="C1464" s="466"/>
      <c r="D1464" s="466"/>
      <c r="E1464" s="466"/>
      <c r="F1464" s="466"/>
      <c r="G1464" s="467"/>
      <c r="H1464" s="468" t="str">
        <f t="array" ref="H1464">IF(E1464="","",INDEX(Tableau1[Equipement],MATCH(1,('TABLEAU SUIVI SF6'!E1464=Tableau1[Poste technique])*('TABLEAU SUIVI SF6'!G1464=Tableau1[Colonne1]),0)))</f>
        <v/>
      </c>
      <c r="I1464" s="469" t="str">
        <f>IF(E1464="","",VLOOKUP(E1464,'Extraction IP'!A$2:B$1661,2,0))</f>
        <v/>
      </c>
      <c r="J1464" s="470"/>
      <c r="K1464" s="471"/>
      <c r="L1464" s="472"/>
    </row>
    <row r="1465" spans="1:12" ht="14.45" customHeight="1" x14ac:dyDescent="0.25">
      <c r="A1465" s="464"/>
      <c r="B1465" s="465"/>
      <c r="C1465" s="466"/>
      <c r="D1465" s="466"/>
      <c r="E1465" s="466"/>
      <c r="F1465" s="466"/>
      <c r="G1465" s="467"/>
      <c r="H1465" s="468" t="str">
        <f t="array" ref="H1465">IF(E1465="","",INDEX(Tableau1[Equipement],MATCH(1,('TABLEAU SUIVI SF6'!E1465=Tableau1[Poste technique])*('TABLEAU SUIVI SF6'!G1465=Tableau1[Colonne1]),0)))</f>
        <v/>
      </c>
      <c r="I1465" s="469" t="str">
        <f>IF(E1465="","",VLOOKUP(E1465,'Extraction IP'!A$2:B$1661,2,0))</f>
        <v/>
      </c>
      <c r="J1465" s="470"/>
      <c r="K1465" s="471"/>
      <c r="L1465" s="472"/>
    </row>
    <row r="1466" spans="1:12" ht="14.45" customHeight="1" x14ac:dyDescent="0.25">
      <c r="A1466" s="464"/>
      <c r="B1466" s="465"/>
      <c r="C1466" s="466"/>
      <c r="D1466" s="466"/>
      <c r="E1466" s="466"/>
      <c r="F1466" s="466"/>
      <c r="G1466" s="467"/>
      <c r="H1466" s="468" t="str">
        <f t="array" ref="H1466">IF(E1466="","",INDEX(Tableau1[Equipement],MATCH(1,('TABLEAU SUIVI SF6'!E1466=Tableau1[Poste technique])*('TABLEAU SUIVI SF6'!G1466=Tableau1[Colonne1]),0)))</f>
        <v/>
      </c>
      <c r="I1466" s="469" t="str">
        <f>IF(E1466="","",VLOOKUP(E1466,'Extraction IP'!A$2:B$1661,2,0))</f>
        <v/>
      </c>
      <c r="J1466" s="470"/>
      <c r="K1466" s="471"/>
      <c r="L1466" s="472"/>
    </row>
    <row r="1467" spans="1:12" ht="14.45" customHeight="1" x14ac:dyDescent="0.25">
      <c r="A1467" s="464"/>
      <c r="B1467" s="465"/>
      <c r="C1467" s="466"/>
      <c r="D1467" s="466"/>
      <c r="E1467" s="466"/>
      <c r="F1467" s="466"/>
      <c r="G1467" s="467"/>
      <c r="H1467" s="468" t="str">
        <f t="array" ref="H1467">IF(E1467="","",INDEX(Tableau1[Equipement],MATCH(1,('TABLEAU SUIVI SF6'!E1467=Tableau1[Poste technique])*('TABLEAU SUIVI SF6'!G1467=Tableau1[Colonne1]),0)))</f>
        <v/>
      </c>
      <c r="I1467" s="469" t="str">
        <f>IF(E1467="","",VLOOKUP(E1467,'Extraction IP'!A$2:B$1661,2,0))</f>
        <v/>
      </c>
      <c r="J1467" s="470"/>
      <c r="K1467" s="471"/>
      <c r="L1467" s="472"/>
    </row>
    <row r="1468" spans="1:12" ht="14.45" customHeight="1" x14ac:dyDescent="0.25">
      <c r="A1468" s="464"/>
      <c r="B1468" s="465"/>
      <c r="C1468" s="466"/>
      <c r="D1468" s="466"/>
      <c r="E1468" s="466"/>
      <c r="F1468" s="466"/>
      <c r="G1468" s="467"/>
      <c r="H1468" s="468" t="str">
        <f t="array" ref="H1468">IF(E1468="","",INDEX(Tableau1[Equipement],MATCH(1,('TABLEAU SUIVI SF6'!E1468=Tableau1[Poste technique])*('TABLEAU SUIVI SF6'!G1468=Tableau1[Colonne1]),0)))</f>
        <v/>
      </c>
      <c r="I1468" s="469" t="str">
        <f>IF(E1468="","",VLOOKUP(E1468,'Extraction IP'!A$2:B$1661,2,0))</f>
        <v/>
      </c>
      <c r="J1468" s="470"/>
      <c r="K1468" s="471"/>
      <c r="L1468" s="472"/>
    </row>
    <row r="1469" spans="1:12" ht="14.45" customHeight="1" x14ac:dyDescent="0.25">
      <c r="A1469" s="464"/>
      <c r="B1469" s="465"/>
      <c r="C1469" s="466"/>
      <c r="D1469" s="466"/>
      <c r="E1469" s="466"/>
      <c r="F1469" s="466"/>
      <c r="G1469" s="467"/>
      <c r="H1469" s="468" t="str">
        <f t="array" ref="H1469">IF(E1469="","",INDEX(Tableau1[Equipement],MATCH(1,('TABLEAU SUIVI SF6'!E1469=Tableau1[Poste technique])*('TABLEAU SUIVI SF6'!G1469=Tableau1[Colonne1]),0)))</f>
        <v/>
      </c>
      <c r="I1469" s="469" t="str">
        <f>IF(E1469="","",VLOOKUP(E1469,'Extraction IP'!A$2:B$1661,2,0))</f>
        <v/>
      </c>
      <c r="J1469" s="470"/>
      <c r="K1469" s="471"/>
      <c r="L1469" s="472"/>
    </row>
    <row r="1470" spans="1:12" ht="14.45" customHeight="1" x14ac:dyDescent="0.25">
      <c r="A1470" s="464"/>
      <c r="B1470" s="465"/>
      <c r="C1470" s="466"/>
      <c r="D1470" s="466"/>
      <c r="E1470" s="466"/>
      <c r="F1470" s="466"/>
      <c r="G1470" s="467"/>
      <c r="H1470" s="468" t="str">
        <f t="array" ref="H1470">IF(E1470="","",INDEX(Tableau1[Equipement],MATCH(1,('TABLEAU SUIVI SF6'!E1470=Tableau1[Poste technique])*('TABLEAU SUIVI SF6'!G1470=Tableau1[Colonne1]),0)))</f>
        <v/>
      </c>
      <c r="I1470" s="469" t="str">
        <f>IF(E1470="","",VLOOKUP(E1470,'Extraction IP'!A$2:B$1661,2,0))</f>
        <v/>
      </c>
      <c r="J1470" s="470"/>
      <c r="K1470" s="471"/>
      <c r="L1470" s="472"/>
    </row>
    <row r="1471" spans="1:12" ht="14.45" customHeight="1" x14ac:dyDescent="0.25">
      <c r="A1471" s="464"/>
      <c r="B1471" s="465"/>
      <c r="C1471" s="466"/>
      <c r="D1471" s="466"/>
      <c r="E1471" s="466"/>
      <c r="F1471" s="466"/>
      <c r="G1471" s="467"/>
      <c r="H1471" s="468" t="str">
        <f t="array" ref="H1471">IF(E1471="","",INDEX(Tableau1[Equipement],MATCH(1,('TABLEAU SUIVI SF6'!E1471=Tableau1[Poste technique])*('TABLEAU SUIVI SF6'!G1471=Tableau1[Colonne1]),0)))</f>
        <v/>
      </c>
      <c r="I1471" s="469" t="str">
        <f>IF(E1471="","",VLOOKUP(E1471,'Extraction IP'!A$2:B$1661,2,0))</f>
        <v/>
      </c>
      <c r="J1471" s="470"/>
      <c r="K1471" s="471"/>
      <c r="L1471" s="472"/>
    </row>
    <row r="1472" spans="1:12" ht="14.45" customHeight="1" x14ac:dyDescent="0.25">
      <c r="A1472" s="464"/>
      <c r="B1472" s="465"/>
      <c r="C1472" s="466"/>
      <c r="D1472" s="466"/>
      <c r="E1472" s="466"/>
      <c r="F1472" s="466"/>
      <c r="G1472" s="467"/>
      <c r="H1472" s="468" t="str">
        <f t="array" ref="H1472">IF(E1472="","",INDEX(Tableau1[Equipement],MATCH(1,('TABLEAU SUIVI SF6'!E1472=Tableau1[Poste technique])*('TABLEAU SUIVI SF6'!G1472=Tableau1[Colonne1]),0)))</f>
        <v/>
      </c>
      <c r="I1472" s="469" t="str">
        <f>IF(E1472="","",VLOOKUP(E1472,'Extraction IP'!A$2:B$1661,2,0))</f>
        <v/>
      </c>
      <c r="J1472" s="470"/>
      <c r="K1472" s="471"/>
      <c r="L1472" s="472"/>
    </row>
    <row r="1473" spans="1:12" ht="14.45" customHeight="1" x14ac:dyDescent="0.25">
      <c r="A1473" s="464"/>
      <c r="B1473" s="465"/>
      <c r="C1473" s="466"/>
      <c r="D1473" s="466"/>
      <c r="E1473" s="466"/>
      <c r="F1473" s="466"/>
      <c r="G1473" s="467"/>
      <c r="H1473" s="468" t="str">
        <f t="array" ref="H1473">IF(E1473="","",INDEX(Tableau1[Equipement],MATCH(1,('TABLEAU SUIVI SF6'!E1473=Tableau1[Poste technique])*('TABLEAU SUIVI SF6'!G1473=Tableau1[Colonne1]),0)))</f>
        <v/>
      </c>
      <c r="I1473" s="469" t="str">
        <f>IF(E1473="","",VLOOKUP(E1473,'Extraction IP'!A$2:B$1661,2,0))</f>
        <v/>
      </c>
      <c r="J1473" s="470"/>
      <c r="K1473" s="471"/>
      <c r="L1473" s="472"/>
    </row>
    <row r="1474" spans="1:12" ht="14.45" customHeight="1" x14ac:dyDescent="0.25">
      <c r="A1474" s="464"/>
      <c r="B1474" s="465"/>
      <c r="C1474" s="466"/>
      <c r="D1474" s="466"/>
      <c r="E1474" s="466"/>
      <c r="F1474" s="466"/>
      <c r="G1474" s="467"/>
      <c r="H1474" s="468" t="str">
        <f t="array" ref="H1474">IF(E1474="","",INDEX(Tableau1[Equipement],MATCH(1,('TABLEAU SUIVI SF6'!E1474=Tableau1[Poste technique])*('TABLEAU SUIVI SF6'!G1474=Tableau1[Colonne1]),0)))</f>
        <v/>
      </c>
      <c r="I1474" s="469" t="str">
        <f>IF(E1474="","",VLOOKUP(E1474,'Extraction IP'!A$2:B$1661,2,0))</f>
        <v/>
      </c>
      <c r="J1474" s="470"/>
      <c r="K1474" s="471"/>
      <c r="L1474" s="472"/>
    </row>
    <row r="1475" spans="1:12" ht="14.45" customHeight="1" x14ac:dyDescent="0.25">
      <c r="A1475" s="464"/>
      <c r="B1475" s="465"/>
      <c r="C1475" s="466"/>
      <c r="D1475" s="466"/>
      <c r="E1475" s="466"/>
      <c r="F1475" s="466"/>
      <c r="G1475" s="467"/>
      <c r="H1475" s="468" t="str">
        <f t="array" ref="H1475">IF(E1475="","",INDEX(Tableau1[Equipement],MATCH(1,('TABLEAU SUIVI SF6'!E1475=Tableau1[Poste technique])*('TABLEAU SUIVI SF6'!G1475=Tableau1[Colonne1]),0)))</f>
        <v/>
      </c>
      <c r="I1475" s="469" t="str">
        <f>IF(E1475="","",VLOOKUP(E1475,'Extraction IP'!A$2:B$1661,2,0))</f>
        <v/>
      </c>
      <c r="J1475" s="470"/>
      <c r="K1475" s="471"/>
      <c r="L1475" s="472"/>
    </row>
    <row r="1476" spans="1:12" ht="14.45" customHeight="1" x14ac:dyDescent="0.25">
      <c r="A1476" s="464"/>
      <c r="B1476" s="465"/>
      <c r="C1476" s="466"/>
      <c r="D1476" s="466"/>
      <c r="E1476" s="466"/>
      <c r="F1476" s="466"/>
      <c r="G1476" s="467"/>
      <c r="H1476" s="468" t="str">
        <f t="array" ref="H1476">IF(E1476="","",INDEX(Tableau1[Equipement],MATCH(1,('TABLEAU SUIVI SF6'!E1476=Tableau1[Poste technique])*('TABLEAU SUIVI SF6'!G1476=Tableau1[Colonne1]),0)))</f>
        <v/>
      </c>
      <c r="I1476" s="469" t="str">
        <f>IF(E1476="","",VLOOKUP(E1476,'Extraction IP'!A$2:B$1661,2,0))</f>
        <v/>
      </c>
      <c r="J1476" s="470"/>
      <c r="K1476" s="471"/>
      <c r="L1476" s="472"/>
    </row>
    <row r="1477" spans="1:12" ht="14.45" customHeight="1" x14ac:dyDescent="0.25">
      <c r="A1477" s="464"/>
      <c r="B1477" s="465"/>
      <c r="C1477" s="466"/>
      <c r="D1477" s="466"/>
      <c r="E1477" s="466"/>
      <c r="F1477" s="466"/>
      <c r="G1477" s="467"/>
      <c r="H1477" s="468" t="str">
        <f t="array" ref="H1477">IF(E1477="","",INDEX(Tableau1[Equipement],MATCH(1,('TABLEAU SUIVI SF6'!E1477=Tableau1[Poste technique])*('TABLEAU SUIVI SF6'!G1477=Tableau1[Colonne1]),0)))</f>
        <v/>
      </c>
      <c r="I1477" s="469" t="str">
        <f>IF(E1477="","",VLOOKUP(E1477,'Extraction IP'!A$2:B$1661,2,0))</f>
        <v/>
      </c>
      <c r="J1477" s="470"/>
      <c r="K1477" s="471"/>
      <c r="L1477" s="472"/>
    </row>
    <row r="1478" spans="1:12" ht="14.45" customHeight="1" x14ac:dyDescent="0.25">
      <c r="A1478" s="464"/>
      <c r="B1478" s="465"/>
      <c r="C1478" s="466"/>
      <c r="D1478" s="466"/>
      <c r="E1478" s="466"/>
      <c r="F1478" s="466"/>
      <c r="G1478" s="467"/>
      <c r="H1478" s="468" t="str">
        <f t="array" ref="H1478">IF(E1478="","",INDEX(Tableau1[Equipement],MATCH(1,('TABLEAU SUIVI SF6'!E1478=Tableau1[Poste technique])*('TABLEAU SUIVI SF6'!G1478=Tableau1[Colonne1]),0)))</f>
        <v/>
      </c>
      <c r="I1478" s="469" t="str">
        <f>IF(E1478="","",VLOOKUP(E1478,'Extraction IP'!A$2:B$1661,2,0))</f>
        <v/>
      </c>
      <c r="J1478" s="470"/>
      <c r="K1478" s="471"/>
      <c r="L1478" s="472"/>
    </row>
    <row r="1479" spans="1:12" ht="14.45" customHeight="1" x14ac:dyDescent="0.25">
      <c r="A1479" s="464"/>
      <c r="B1479" s="465"/>
      <c r="C1479" s="466"/>
      <c r="D1479" s="466"/>
      <c r="E1479" s="466"/>
      <c r="F1479" s="466"/>
      <c r="G1479" s="467"/>
      <c r="H1479" s="468" t="str">
        <f t="array" ref="H1479">IF(E1479="","",INDEX(Tableau1[Equipement],MATCH(1,('TABLEAU SUIVI SF6'!E1479=Tableau1[Poste technique])*('TABLEAU SUIVI SF6'!G1479=Tableau1[Colonne1]),0)))</f>
        <v/>
      </c>
      <c r="I1479" s="469" t="str">
        <f>IF(E1479="","",VLOOKUP(E1479,'Extraction IP'!A$2:B$1661,2,0))</f>
        <v/>
      </c>
      <c r="J1479" s="470"/>
      <c r="K1479" s="471"/>
      <c r="L1479" s="472"/>
    </row>
    <row r="1480" spans="1:12" ht="14.45" customHeight="1" x14ac:dyDescent="0.25">
      <c r="A1480" s="464"/>
      <c r="B1480" s="465"/>
      <c r="C1480" s="466"/>
      <c r="D1480" s="466"/>
      <c r="E1480" s="466"/>
      <c r="F1480" s="466"/>
      <c r="G1480" s="467"/>
      <c r="H1480" s="468" t="str">
        <f t="array" ref="H1480">IF(E1480="","",INDEX(Tableau1[Equipement],MATCH(1,('TABLEAU SUIVI SF6'!E1480=Tableau1[Poste technique])*('TABLEAU SUIVI SF6'!G1480=Tableau1[Colonne1]),0)))</f>
        <v/>
      </c>
      <c r="I1480" s="469" t="str">
        <f>IF(E1480="","",VLOOKUP(E1480,'Extraction IP'!A$2:B$1661,2,0))</f>
        <v/>
      </c>
      <c r="J1480" s="470"/>
      <c r="K1480" s="471"/>
      <c r="L1480" s="472"/>
    </row>
    <row r="1481" spans="1:12" ht="14.45" customHeight="1" x14ac:dyDescent="0.25">
      <c r="A1481" s="464"/>
      <c r="B1481" s="465"/>
      <c r="C1481" s="466"/>
      <c r="D1481" s="466"/>
      <c r="E1481" s="466"/>
      <c r="F1481" s="466"/>
      <c r="G1481" s="467"/>
      <c r="H1481" s="468" t="str">
        <f t="array" ref="H1481">IF(E1481="","",INDEX(Tableau1[Equipement],MATCH(1,('TABLEAU SUIVI SF6'!E1481=Tableau1[Poste technique])*('TABLEAU SUIVI SF6'!G1481=Tableau1[Colonne1]),0)))</f>
        <v/>
      </c>
      <c r="I1481" s="469" t="str">
        <f>IF(E1481="","",VLOOKUP(E1481,'Extraction IP'!A$2:B$1661,2,0))</f>
        <v/>
      </c>
      <c r="J1481" s="470"/>
      <c r="K1481" s="471"/>
      <c r="L1481" s="472"/>
    </row>
    <row r="1482" spans="1:12" ht="14.45" customHeight="1" x14ac:dyDescent="0.25">
      <c r="A1482" s="464"/>
      <c r="B1482" s="465"/>
      <c r="C1482" s="466"/>
      <c r="D1482" s="466"/>
      <c r="E1482" s="466"/>
      <c r="F1482" s="466"/>
      <c r="G1482" s="467"/>
      <c r="H1482" s="468" t="str">
        <f t="array" ref="H1482">IF(E1482="","",INDEX(Tableau1[Equipement],MATCH(1,('TABLEAU SUIVI SF6'!E1482=Tableau1[Poste technique])*('TABLEAU SUIVI SF6'!G1482=Tableau1[Colonne1]),0)))</f>
        <v/>
      </c>
      <c r="I1482" s="469" t="str">
        <f>IF(E1482="","",VLOOKUP(E1482,'Extraction IP'!A$2:B$1661,2,0))</f>
        <v/>
      </c>
      <c r="J1482" s="470"/>
      <c r="K1482" s="471"/>
      <c r="L1482" s="472"/>
    </row>
    <row r="1483" spans="1:12" ht="14.45" customHeight="1" x14ac:dyDescent="0.25">
      <c r="A1483" s="464"/>
      <c r="B1483" s="465"/>
      <c r="C1483" s="466"/>
      <c r="D1483" s="466"/>
      <c r="E1483" s="466"/>
      <c r="F1483" s="466"/>
      <c r="G1483" s="467"/>
      <c r="H1483" s="468" t="str">
        <f t="array" ref="H1483">IF(E1483="","",INDEX(Tableau1[Equipement],MATCH(1,('TABLEAU SUIVI SF6'!E1483=Tableau1[Poste technique])*('TABLEAU SUIVI SF6'!G1483=Tableau1[Colonne1]),0)))</f>
        <v/>
      </c>
      <c r="I1483" s="469" t="str">
        <f>IF(E1483="","",VLOOKUP(E1483,'Extraction IP'!A$2:B$1661,2,0))</f>
        <v/>
      </c>
      <c r="J1483" s="470"/>
      <c r="K1483" s="471"/>
      <c r="L1483" s="472"/>
    </row>
    <row r="1484" spans="1:12" ht="14.45" customHeight="1" x14ac:dyDescent="0.25">
      <c r="A1484" s="464"/>
      <c r="B1484" s="465"/>
      <c r="C1484" s="466"/>
      <c r="D1484" s="466"/>
      <c r="E1484" s="466"/>
      <c r="F1484" s="466"/>
      <c r="G1484" s="467"/>
      <c r="H1484" s="468" t="str">
        <f t="array" ref="H1484">IF(E1484="","",INDEX(Tableau1[Equipement],MATCH(1,('TABLEAU SUIVI SF6'!E1484=Tableau1[Poste technique])*('TABLEAU SUIVI SF6'!G1484=Tableau1[Colonne1]),0)))</f>
        <v/>
      </c>
      <c r="I1484" s="469" t="str">
        <f>IF(E1484="","",VLOOKUP(E1484,'Extraction IP'!A$2:B$1661,2,0))</f>
        <v/>
      </c>
      <c r="J1484" s="470"/>
      <c r="K1484" s="471"/>
      <c r="L1484" s="472"/>
    </row>
    <row r="1485" spans="1:12" ht="14.45" customHeight="1" x14ac:dyDescent="0.25">
      <c r="A1485" s="464"/>
      <c r="B1485" s="465"/>
      <c r="C1485" s="466"/>
      <c r="D1485" s="466"/>
      <c r="E1485" s="466"/>
      <c r="F1485" s="466"/>
      <c r="G1485" s="467"/>
      <c r="H1485" s="468" t="str">
        <f t="array" ref="H1485">IF(E1485="","",INDEX(Tableau1[Equipement],MATCH(1,('TABLEAU SUIVI SF6'!E1485=Tableau1[Poste technique])*('TABLEAU SUIVI SF6'!G1485=Tableau1[Colonne1]),0)))</f>
        <v/>
      </c>
      <c r="I1485" s="469" t="str">
        <f>IF(E1485="","",VLOOKUP(E1485,'Extraction IP'!A$2:B$1661,2,0))</f>
        <v/>
      </c>
      <c r="J1485" s="470"/>
      <c r="K1485" s="471"/>
      <c r="L1485" s="472"/>
    </row>
    <row r="1486" spans="1:12" ht="14.45" customHeight="1" x14ac:dyDescent="0.25">
      <c r="A1486" s="464"/>
      <c r="B1486" s="465"/>
      <c r="C1486" s="466"/>
      <c r="D1486" s="466"/>
      <c r="E1486" s="466"/>
      <c r="F1486" s="466"/>
      <c r="G1486" s="467"/>
      <c r="H1486" s="468" t="str">
        <f t="array" ref="H1486">IF(E1486="","",INDEX(Tableau1[Equipement],MATCH(1,('TABLEAU SUIVI SF6'!E1486=Tableau1[Poste technique])*('TABLEAU SUIVI SF6'!G1486=Tableau1[Colonne1]),0)))</f>
        <v/>
      </c>
      <c r="I1486" s="469" t="str">
        <f>IF(E1486="","",VLOOKUP(E1486,'Extraction IP'!A$2:B$1661,2,0))</f>
        <v/>
      </c>
      <c r="J1486" s="470"/>
      <c r="K1486" s="471"/>
      <c r="L1486" s="472"/>
    </row>
    <row r="1487" spans="1:12" ht="14.45" customHeight="1" x14ac:dyDescent="0.25">
      <c r="A1487" s="464"/>
      <c r="B1487" s="465"/>
      <c r="C1487" s="466"/>
      <c r="D1487" s="466"/>
      <c r="E1487" s="466"/>
      <c r="F1487" s="466"/>
      <c r="G1487" s="467"/>
      <c r="H1487" s="468" t="str">
        <f t="array" ref="H1487">IF(E1487="","",INDEX(Tableau1[Equipement],MATCH(1,('TABLEAU SUIVI SF6'!E1487=Tableau1[Poste technique])*('TABLEAU SUIVI SF6'!G1487=Tableau1[Colonne1]),0)))</f>
        <v/>
      </c>
      <c r="I1487" s="469" t="str">
        <f>IF(E1487="","",VLOOKUP(E1487,'Extraction IP'!A$2:B$1661,2,0))</f>
        <v/>
      </c>
      <c r="J1487" s="470"/>
      <c r="K1487" s="471"/>
      <c r="L1487" s="472"/>
    </row>
    <row r="1488" spans="1:12" ht="14.45" customHeight="1" x14ac:dyDescent="0.25">
      <c r="A1488" s="464"/>
      <c r="B1488" s="465"/>
      <c r="C1488" s="466"/>
      <c r="D1488" s="466"/>
      <c r="E1488" s="466"/>
      <c r="F1488" s="466"/>
      <c r="G1488" s="467"/>
      <c r="H1488" s="468" t="str">
        <f t="array" ref="H1488">IF(E1488="","",INDEX(Tableau1[Equipement],MATCH(1,('TABLEAU SUIVI SF6'!E1488=Tableau1[Poste technique])*('TABLEAU SUIVI SF6'!G1488=Tableau1[Colonne1]),0)))</f>
        <v/>
      </c>
      <c r="I1488" s="469" t="str">
        <f>IF(E1488="","",VLOOKUP(E1488,'Extraction IP'!A$2:B$1661,2,0))</f>
        <v/>
      </c>
      <c r="J1488" s="470"/>
      <c r="K1488" s="471"/>
      <c r="L1488" s="472"/>
    </row>
    <row r="1489" spans="1:12" ht="14.45" customHeight="1" x14ac:dyDescent="0.25">
      <c r="A1489" s="464"/>
      <c r="B1489" s="465"/>
      <c r="C1489" s="466"/>
      <c r="D1489" s="466"/>
      <c r="E1489" s="466"/>
      <c r="F1489" s="466"/>
      <c r="G1489" s="467"/>
      <c r="H1489" s="468" t="str">
        <f t="array" ref="H1489">IF(E1489="","",INDEX(Tableau1[Equipement],MATCH(1,('TABLEAU SUIVI SF6'!E1489=Tableau1[Poste technique])*('TABLEAU SUIVI SF6'!G1489=Tableau1[Colonne1]),0)))</f>
        <v/>
      </c>
      <c r="I1489" s="469" t="str">
        <f>IF(E1489="","",VLOOKUP(E1489,'Extraction IP'!A$2:B$1661,2,0))</f>
        <v/>
      </c>
      <c r="J1489" s="470"/>
      <c r="K1489" s="471"/>
      <c r="L1489" s="472"/>
    </row>
    <row r="1490" spans="1:12" ht="14.45" customHeight="1" x14ac:dyDescent="0.25">
      <c r="A1490" s="464"/>
      <c r="B1490" s="465"/>
      <c r="C1490" s="466"/>
      <c r="D1490" s="466"/>
      <c r="E1490" s="466"/>
      <c r="F1490" s="466"/>
      <c r="G1490" s="467"/>
      <c r="H1490" s="468" t="str">
        <f t="array" ref="H1490">IF(E1490="","",INDEX(Tableau1[Equipement],MATCH(1,('TABLEAU SUIVI SF6'!E1490=Tableau1[Poste technique])*('TABLEAU SUIVI SF6'!G1490=Tableau1[Colonne1]),0)))</f>
        <v/>
      </c>
      <c r="I1490" s="469" t="str">
        <f>IF(E1490="","",VLOOKUP(E1490,'Extraction IP'!A$2:B$1661,2,0))</f>
        <v/>
      </c>
      <c r="J1490" s="470"/>
      <c r="K1490" s="471"/>
      <c r="L1490" s="472"/>
    </row>
    <row r="1491" spans="1:12" ht="14.45" customHeight="1" x14ac:dyDescent="0.25">
      <c r="A1491" s="464"/>
      <c r="B1491" s="465"/>
      <c r="C1491" s="466"/>
      <c r="D1491" s="466"/>
      <c r="E1491" s="466"/>
      <c r="F1491" s="466"/>
      <c r="G1491" s="467"/>
      <c r="H1491" s="468" t="str">
        <f t="array" ref="H1491">IF(E1491="","",INDEX(Tableau1[Equipement],MATCH(1,('TABLEAU SUIVI SF6'!E1491=Tableau1[Poste technique])*('TABLEAU SUIVI SF6'!G1491=Tableau1[Colonne1]),0)))</f>
        <v/>
      </c>
      <c r="I1491" s="469" t="str">
        <f>IF(E1491="","",VLOOKUP(E1491,'Extraction IP'!A$2:B$1661,2,0))</f>
        <v/>
      </c>
      <c r="J1491" s="470"/>
      <c r="K1491" s="471"/>
      <c r="L1491" s="472"/>
    </row>
    <row r="1492" spans="1:12" ht="14.45" customHeight="1" x14ac:dyDescent="0.25">
      <c r="A1492" s="464"/>
      <c r="B1492" s="465"/>
      <c r="C1492" s="466"/>
      <c r="D1492" s="466"/>
      <c r="E1492" s="466"/>
      <c r="F1492" s="466"/>
      <c r="G1492" s="467"/>
      <c r="H1492" s="468" t="str">
        <f t="array" ref="H1492">IF(E1492="","",INDEX(Tableau1[Equipement],MATCH(1,('TABLEAU SUIVI SF6'!E1492=Tableau1[Poste technique])*('TABLEAU SUIVI SF6'!G1492=Tableau1[Colonne1]),0)))</f>
        <v/>
      </c>
      <c r="I1492" s="469" t="str">
        <f>IF(E1492="","",VLOOKUP(E1492,'Extraction IP'!A$2:B$1661,2,0))</f>
        <v/>
      </c>
      <c r="J1492" s="470"/>
      <c r="K1492" s="471"/>
      <c r="L1492" s="472"/>
    </row>
    <row r="1493" spans="1:12" ht="14.45" customHeight="1" x14ac:dyDescent="0.25">
      <c r="A1493" s="464"/>
      <c r="B1493" s="465"/>
      <c r="C1493" s="466"/>
      <c r="D1493" s="466"/>
      <c r="E1493" s="466"/>
      <c r="F1493" s="466"/>
      <c r="G1493" s="467"/>
      <c r="H1493" s="468" t="str">
        <f t="array" ref="H1493">IF(E1493="","",INDEX(Tableau1[Equipement],MATCH(1,('TABLEAU SUIVI SF6'!E1493=Tableau1[Poste technique])*('TABLEAU SUIVI SF6'!G1493=Tableau1[Colonne1]),0)))</f>
        <v/>
      </c>
      <c r="I1493" s="469" t="str">
        <f>IF(E1493="","",VLOOKUP(E1493,'Extraction IP'!A$2:B$1661,2,0))</f>
        <v/>
      </c>
      <c r="J1493" s="470"/>
      <c r="K1493" s="471"/>
      <c r="L1493" s="472"/>
    </row>
    <row r="1494" spans="1:12" ht="14.45" customHeight="1" x14ac:dyDescent="0.25">
      <c r="A1494" s="464"/>
      <c r="B1494" s="465"/>
      <c r="C1494" s="466"/>
      <c r="D1494" s="466"/>
      <c r="E1494" s="466"/>
      <c r="F1494" s="466"/>
      <c r="G1494" s="467"/>
      <c r="H1494" s="468" t="str">
        <f t="array" ref="H1494">IF(E1494="","",INDEX(Tableau1[Equipement],MATCH(1,('TABLEAU SUIVI SF6'!E1494=Tableau1[Poste technique])*('TABLEAU SUIVI SF6'!G1494=Tableau1[Colonne1]),0)))</f>
        <v/>
      </c>
      <c r="I1494" s="469" t="str">
        <f>IF(E1494="","",VLOOKUP(E1494,'Extraction IP'!A$2:B$1661,2,0))</f>
        <v/>
      </c>
      <c r="J1494" s="470"/>
      <c r="K1494" s="471"/>
      <c r="L1494" s="472"/>
    </row>
    <row r="1495" spans="1:12" ht="14.45" customHeight="1" x14ac:dyDescent="0.25">
      <c r="A1495" s="464"/>
      <c r="B1495" s="465"/>
      <c r="C1495" s="466"/>
      <c r="D1495" s="466"/>
      <c r="E1495" s="466"/>
      <c r="F1495" s="466"/>
      <c r="G1495" s="467"/>
      <c r="H1495" s="468" t="str">
        <f t="array" ref="H1495">IF(E1495="","",INDEX(Tableau1[Equipement],MATCH(1,('TABLEAU SUIVI SF6'!E1495=Tableau1[Poste technique])*('TABLEAU SUIVI SF6'!G1495=Tableau1[Colonne1]),0)))</f>
        <v/>
      </c>
      <c r="I1495" s="469" t="str">
        <f>IF(E1495="","",VLOOKUP(E1495,'Extraction IP'!A$2:B$1661,2,0))</f>
        <v/>
      </c>
      <c r="J1495" s="470"/>
      <c r="K1495" s="471"/>
      <c r="L1495" s="472"/>
    </row>
    <row r="1496" spans="1:12" ht="14.45" customHeight="1" x14ac:dyDescent="0.25">
      <c r="A1496" s="464"/>
      <c r="B1496" s="465"/>
      <c r="C1496" s="466"/>
      <c r="D1496" s="466"/>
      <c r="E1496" s="466"/>
      <c r="F1496" s="466"/>
      <c r="G1496" s="467"/>
      <c r="H1496" s="468" t="str">
        <f t="array" ref="H1496">IF(E1496="","",INDEX(Tableau1[Equipement],MATCH(1,('TABLEAU SUIVI SF6'!E1496=Tableau1[Poste technique])*('TABLEAU SUIVI SF6'!G1496=Tableau1[Colonne1]),0)))</f>
        <v/>
      </c>
      <c r="I1496" s="469" t="str">
        <f>IF(E1496="","",VLOOKUP(E1496,'Extraction IP'!A$2:B$1661,2,0))</f>
        <v/>
      </c>
      <c r="J1496" s="470"/>
      <c r="K1496" s="471"/>
      <c r="L1496" s="472"/>
    </row>
    <row r="1497" spans="1:12" ht="14.45" customHeight="1" x14ac:dyDescent="0.25">
      <c r="A1497" s="464"/>
      <c r="B1497" s="465"/>
      <c r="C1497" s="466"/>
      <c r="D1497" s="466"/>
      <c r="E1497" s="466"/>
      <c r="F1497" s="466"/>
      <c r="G1497" s="467"/>
      <c r="H1497" s="468" t="str">
        <f t="array" ref="H1497">IF(E1497="","",INDEX(Tableau1[Equipement],MATCH(1,('TABLEAU SUIVI SF6'!E1497=Tableau1[Poste technique])*('TABLEAU SUIVI SF6'!G1497=Tableau1[Colonne1]),0)))</f>
        <v/>
      </c>
      <c r="I1497" s="469" t="str">
        <f>IF(E1497="","",VLOOKUP(E1497,'Extraction IP'!A$2:B$1661,2,0))</f>
        <v/>
      </c>
      <c r="J1497" s="470"/>
      <c r="K1497" s="471"/>
      <c r="L1497" s="472"/>
    </row>
    <row r="1498" spans="1:12" ht="14.45" customHeight="1" x14ac:dyDescent="0.25">
      <c r="A1498" s="464"/>
      <c r="B1498" s="465"/>
      <c r="C1498" s="466"/>
      <c r="D1498" s="466"/>
      <c r="E1498" s="466"/>
      <c r="F1498" s="466"/>
      <c r="G1498" s="467"/>
      <c r="H1498" s="468" t="str">
        <f t="array" ref="H1498">IF(E1498="","",INDEX(Tableau1[Equipement],MATCH(1,('TABLEAU SUIVI SF6'!E1498=Tableau1[Poste technique])*('TABLEAU SUIVI SF6'!G1498=Tableau1[Colonne1]),0)))</f>
        <v/>
      </c>
      <c r="I1498" s="469" t="str">
        <f>IF(E1498="","",VLOOKUP(E1498,'Extraction IP'!A$2:B$1661,2,0))</f>
        <v/>
      </c>
      <c r="J1498" s="470"/>
      <c r="K1498" s="471"/>
      <c r="L1498" s="472"/>
    </row>
    <row r="1499" spans="1:12" ht="14.45" customHeight="1" x14ac:dyDescent="0.25">
      <c r="A1499" s="464"/>
      <c r="B1499" s="465"/>
      <c r="C1499" s="466"/>
      <c r="D1499" s="466"/>
      <c r="E1499" s="466"/>
      <c r="F1499" s="466"/>
      <c r="G1499" s="467"/>
      <c r="H1499" s="468" t="str">
        <f t="array" ref="H1499">IF(E1499="","",INDEX(Tableau1[Equipement],MATCH(1,('TABLEAU SUIVI SF6'!E1499=Tableau1[Poste technique])*('TABLEAU SUIVI SF6'!G1499=Tableau1[Colonne1]),0)))</f>
        <v/>
      </c>
      <c r="I1499" s="469" t="str">
        <f>IF(E1499="","",VLOOKUP(E1499,'Extraction IP'!A$2:B$1661,2,0))</f>
        <v/>
      </c>
      <c r="J1499" s="470"/>
      <c r="K1499" s="471"/>
      <c r="L1499" s="472"/>
    </row>
    <row r="1500" spans="1:12" ht="14.45" customHeight="1" x14ac:dyDescent="0.25">
      <c r="A1500" s="464"/>
      <c r="B1500" s="465"/>
      <c r="C1500" s="466"/>
      <c r="D1500" s="466"/>
      <c r="E1500" s="466"/>
      <c r="F1500" s="466"/>
      <c r="G1500" s="467"/>
      <c r="H1500" s="468" t="str">
        <f t="array" ref="H1500">IF(E1500="","",INDEX(Tableau1[Equipement],MATCH(1,('TABLEAU SUIVI SF6'!E1500=Tableau1[Poste technique])*('TABLEAU SUIVI SF6'!G1500=Tableau1[Colonne1]),0)))</f>
        <v/>
      </c>
      <c r="I1500" s="469" t="str">
        <f>IF(E1500="","",VLOOKUP(E1500,'Extraction IP'!A$2:B$1661,2,0))</f>
        <v/>
      </c>
      <c r="J1500" s="470"/>
      <c r="K1500" s="471"/>
      <c r="L1500" s="472"/>
    </row>
    <row r="1501" spans="1:12" ht="14.45" customHeight="1" x14ac:dyDescent="0.25">
      <c r="A1501" s="464"/>
      <c r="B1501" s="465"/>
      <c r="C1501" s="466"/>
      <c r="D1501" s="466"/>
      <c r="E1501" s="466"/>
      <c r="F1501" s="466"/>
      <c r="G1501" s="467"/>
      <c r="H1501" s="468" t="str">
        <f t="array" ref="H1501">IF(E1501="","",INDEX(Tableau1[Equipement],MATCH(1,('TABLEAU SUIVI SF6'!E1501=Tableau1[Poste technique])*('TABLEAU SUIVI SF6'!G1501=Tableau1[Colonne1]),0)))</f>
        <v/>
      </c>
      <c r="I1501" s="469" t="str">
        <f>IF(E1501="","",VLOOKUP(E1501,'Extraction IP'!A$2:B$1661,2,0))</f>
        <v/>
      </c>
      <c r="J1501" s="470"/>
      <c r="K1501" s="471"/>
      <c r="L1501" s="472"/>
    </row>
    <row r="1502" spans="1:12" ht="14.45" customHeight="1" x14ac:dyDescent="0.25">
      <c r="A1502" s="464"/>
      <c r="B1502" s="465"/>
      <c r="C1502" s="466"/>
      <c r="D1502" s="466"/>
      <c r="E1502" s="466"/>
      <c r="F1502" s="466"/>
      <c r="G1502" s="467"/>
      <c r="H1502" s="468" t="str">
        <f t="array" ref="H1502">IF(E1502="","",INDEX(Tableau1[Equipement],MATCH(1,('TABLEAU SUIVI SF6'!E1502=Tableau1[Poste technique])*('TABLEAU SUIVI SF6'!G1502=Tableau1[Colonne1]),0)))</f>
        <v/>
      </c>
      <c r="I1502" s="469" t="str">
        <f>IF(E1502="","",VLOOKUP(E1502,'Extraction IP'!A$2:B$1661,2,0))</f>
        <v/>
      </c>
      <c r="J1502" s="470"/>
      <c r="K1502" s="471"/>
      <c r="L1502" s="472"/>
    </row>
    <row r="1503" spans="1:12" ht="14.45" customHeight="1" x14ac:dyDescent="0.25">
      <c r="A1503" s="464"/>
      <c r="B1503" s="465"/>
      <c r="C1503" s="466"/>
      <c r="D1503" s="466"/>
      <c r="E1503" s="466"/>
      <c r="F1503" s="466"/>
      <c r="G1503" s="467"/>
      <c r="H1503" s="468" t="str">
        <f t="array" ref="H1503">IF(E1503="","",INDEX(Tableau1[Equipement],MATCH(1,('TABLEAU SUIVI SF6'!E1503=Tableau1[Poste technique])*('TABLEAU SUIVI SF6'!G1503=Tableau1[Colonne1]),0)))</f>
        <v/>
      </c>
      <c r="I1503" s="469" t="str">
        <f>IF(E1503="","",VLOOKUP(E1503,'Extraction IP'!A$2:B$1661,2,0))</f>
        <v/>
      </c>
      <c r="J1503" s="470"/>
      <c r="K1503" s="471"/>
      <c r="L1503" s="472"/>
    </row>
    <row r="1504" spans="1:12" ht="14.45" customHeight="1" x14ac:dyDescent="0.25">
      <c r="A1504" s="464"/>
      <c r="B1504" s="465"/>
      <c r="C1504" s="466"/>
      <c r="D1504" s="466"/>
      <c r="E1504" s="466"/>
      <c r="F1504" s="466"/>
      <c r="G1504" s="467"/>
      <c r="H1504" s="468" t="str">
        <f t="array" ref="H1504">IF(E1504="","",INDEX(Tableau1[Equipement],MATCH(1,('TABLEAU SUIVI SF6'!E1504=Tableau1[Poste technique])*('TABLEAU SUIVI SF6'!G1504=Tableau1[Colonne1]),0)))</f>
        <v/>
      </c>
      <c r="I1504" s="469" t="str">
        <f>IF(E1504="","",VLOOKUP(E1504,'Extraction IP'!A$2:B$1661,2,0))</f>
        <v/>
      </c>
      <c r="J1504" s="470"/>
      <c r="K1504" s="471"/>
      <c r="L1504" s="472"/>
    </row>
    <row r="1505" spans="1:12" ht="14.45" customHeight="1" x14ac:dyDescent="0.25">
      <c r="A1505" s="464"/>
      <c r="B1505" s="465"/>
      <c r="C1505" s="466"/>
      <c r="D1505" s="466"/>
      <c r="E1505" s="466"/>
      <c r="F1505" s="466"/>
      <c r="G1505" s="467"/>
      <c r="H1505" s="468" t="str">
        <f t="array" ref="H1505">IF(E1505="","",INDEX(Tableau1[Equipement],MATCH(1,('TABLEAU SUIVI SF6'!E1505=Tableau1[Poste technique])*('TABLEAU SUIVI SF6'!G1505=Tableau1[Colonne1]),0)))</f>
        <v/>
      </c>
      <c r="I1505" s="469" t="str">
        <f>IF(E1505="","",VLOOKUP(E1505,'Extraction IP'!A$2:B$1661,2,0))</f>
        <v/>
      </c>
      <c r="J1505" s="470"/>
      <c r="K1505" s="471"/>
      <c r="L1505" s="472"/>
    </row>
    <row r="1506" spans="1:12" ht="14.45" customHeight="1" x14ac:dyDescent="0.25">
      <c r="A1506" s="464"/>
      <c r="B1506" s="465"/>
      <c r="C1506" s="466"/>
      <c r="D1506" s="466"/>
      <c r="E1506" s="466"/>
      <c r="F1506" s="466"/>
      <c r="G1506" s="467"/>
      <c r="H1506" s="468" t="str">
        <f t="array" ref="H1506">IF(E1506="","",INDEX(Tableau1[Equipement],MATCH(1,('TABLEAU SUIVI SF6'!E1506=Tableau1[Poste technique])*('TABLEAU SUIVI SF6'!G1506=Tableau1[Colonne1]),0)))</f>
        <v/>
      </c>
      <c r="I1506" s="469" t="str">
        <f>IF(E1506="","",VLOOKUP(E1506,'Extraction IP'!A$2:B$1661,2,0))</f>
        <v/>
      </c>
      <c r="J1506" s="470"/>
      <c r="K1506" s="471"/>
      <c r="L1506" s="472"/>
    </row>
    <row r="1507" spans="1:12" ht="14.45" customHeight="1" x14ac:dyDescent="0.25">
      <c r="A1507" s="464"/>
      <c r="B1507" s="465"/>
      <c r="C1507" s="466"/>
      <c r="D1507" s="466"/>
      <c r="E1507" s="466"/>
      <c r="F1507" s="466"/>
      <c r="G1507" s="467"/>
      <c r="H1507" s="468" t="str">
        <f t="array" ref="H1507">IF(E1507="","",INDEX(Tableau1[Equipement],MATCH(1,('TABLEAU SUIVI SF6'!E1507=Tableau1[Poste technique])*('TABLEAU SUIVI SF6'!G1507=Tableau1[Colonne1]),0)))</f>
        <v/>
      </c>
      <c r="I1507" s="469" t="str">
        <f>IF(E1507="","",VLOOKUP(E1507,'Extraction IP'!A$2:B$1661,2,0))</f>
        <v/>
      </c>
      <c r="J1507" s="470"/>
      <c r="K1507" s="471"/>
      <c r="L1507" s="472"/>
    </row>
    <row r="1508" spans="1:12" ht="14.45" customHeight="1" x14ac:dyDescent="0.25">
      <c r="A1508" s="464"/>
      <c r="B1508" s="465"/>
      <c r="C1508" s="466"/>
      <c r="D1508" s="466"/>
      <c r="E1508" s="466"/>
      <c r="F1508" s="466"/>
      <c r="G1508" s="467"/>
      <c r="H1508" s="468" t="str">
        <f t="array" ref="H1508">IF(E1508="","",INDEX(Tableau1[Equipement],MATCH(1,('TABLEAU SUIVI SF6'!E1508=Tableau1[Poste technique])*('TABLEAU SUIVI SF6'!G1508=Tableau1[Colonne1]),0)))</f>
        <v/>
      </c>
      <c r="I1508" s="469" t="str">
        <f>IF(E1508="","",VLOOKUP(E1508,'Extraction IP'!A$2:B$1661,2,0))</f>
        <v/>
      </c>
      <c r="J1508" s="470"/>
      <c r="K1508" s="471"/>
      <c r="L1508" s="472"/>
    </row>
    <row r="1509" spans="1:12" ht="14.45" customHeight="1" x14ac:dyDescent="0.25">
      <c r="A1509" s="464"/>
      <c r="B1509" s="465"/>
      <c r="C1509" s="466"/>
      <c r="D1509" s="466"/>
      <c r="E1509" s="466"/>
      <c r="F1509" s="466"/>
      <c r="G1509" s="467"/>
      <c r="H1509" s="468" t="str">
        <f t="array" ref="H1509">IF(E1509="","",INDEX(Tableau1[Equipement],MATCH(1,('TABLEAU SUIVI SF6'!E1509=Tableau1[Poste technique])*('TABLEAU SUIVI SF6'!G1509=Tableau1[Colonne1]),0)))</f>
        <v/>
      </c>
      <c r="I1509" s="469" t="str">
        <f>IF(E1509="","",VLOOKUP(E1509,'Extraction IP'!A$2:B$1661,2,0))</f>
        <v/>
      </c>
      <c r="J1509" s="470"/>
      <c r="K1509" s="471"/>
      <c r="L1509" s="472"/>
    </row>
    <row r="1510" spans="1:12" ht="14.45" customHeight="1" x14ac:dyDescent="0.25">
      <c r="A1510" s="464"/>
      <c r="B1510" s="465"/>
      <c r="C1510" s="466"/>
      <c r="D1510" s="466"/>
      <c r="E1510" s="466"/>
      <c r="F1510" s="466"/>
      <c r="G1510" s="467"/>
      <c r="H1510" s="468" t="str">
        <f t="array" ref="H1510">IF(E1510="","",INDEX(Tableau1[Equipement],MATCH(1,('TABLEAU SUIVI SF6'!E1510=Tableau1[Poste technique])*('TABLEAU SUIVI SF6'!G1510=Tableau1[Colonne1]),0)))</f>
        <v/>
      </c>
      <c r="I1510" s="469" t="str">
        <f>IF(E1510="","",VLOOKUP(E1510,'Extraction IP'!A$2:B$1661,2,0))</f>
        <v/>
      </c>
      <c r="J1510" s="470"/>
      <c r="K1510" s="471"/>
      <c r="L1510" s="472"/>
    </row>
    <row r="1511" spans="1:12" ht="14.45" customHeight="1" x14ac:dyDescent="0.25">
      <c r="A1511" s="464"/>
      <c r="B1511" s="465"/>
      <c r="C1511" s="466"/>
      <c r="D1511" s="466"/>
      <c r="E1511" s="466"/>
      <c r="F1511" s="466"/>
      <c r="G1511" s="467"/>
      <c r="H1511" s="468" t="str">
        <f t="array" ref="H1511">IF(E1511="","",INDEX(Tableau1[Equipement],MATCH(1,('TABLEAU SUIVI SF6'!E1511=Tableau1[Poste technique])*('TABLEAU SUIVI SF6'!G1511=Tableau1[Colonne1]),0)))</f>
        <v/>
      </c>
      <c r="I1511" s="469" t="str">
        <f>IF(E1511="","",VLOOKUP(E1511,'Extraction IP'!A$2:B$1661,2,0))</f>
        <v/>
      </c>
      <c r="J1511" s="470"/>
      <c r="K1511" s="471"/>
      <c r="L1511" s="472"/>
    </row>
    <row r="1512" spans="1:12" ht="14.45" customHeight="1" x14ac:dyDescent="0.25">
      <c r="A1512" s="464"/>
      <c r="B1512" s="465"/>
      <c r="C1512" s="466"/>
      <c r="D1512" s="466"/>
      <c r="E1512" s="466"/>
      <c r="F1512" s="466"/>
      <c r="G1512" s="467"/>
      <c r="H1512" s="468" t="str">
        <f t="array" ref="H1512">IF(E1512="","",INDEX(Tableau1[Equipement],MATCH(1,('TABLEAU SUIVI SF6'!E1512=Tableau1[Poste technique])*('TABLEAU SUIVI SF6'!G1512=Tableau1[Colonne1]),0)))</f>
        <v/>
      </c>
      <c r="I1512" s="469" t="str">
        <f>IF(E1512="","",VLOOKUP(E1512,'Extraction IP'!A$2:B$1661,2,0))</f>
        <v/>
      </c>
      <c r="J1512" s="470"/>
      <c r="K1512" s="471"/>
      <c r="L1512" s="472"/>
    </row>
    <row r="1513" spans="1:12" ht="14.45" customHeight="1" x14ac:dyDescent="0.25">
      <c r="A1513" s="464"/>
      <c r="B1513" s="465"/>
      <c r="C1513" s="466"/>
      <c r="D1513" s="466"/>
      <c r="E1513" s="466"/>
      <c r="F1513" s="466"/>
      <c r="G1513" s="467"/>
      <c r="H1513" s="468" t="str">
        <f t="array" ref="H1513">IF(E1513="","",INDEX(Tableau1[Equipement],MATCH(1,('TABLEAU SUIVI SF6'!E1513=Tableau1[Poste technique])*('TABLEAU SUIVI SF6'!G1513=Tableau1[Colonne1]),0)))</f>
        <v/>
      </c>
      <c r="I1513" s="469" t="str">
        <f>IF(E1513="","",VLOOKUP(E1513,'Extraction IP'!A$2:B$1661,2,0))</f>
        <v/>
      </c>
      <c r="J1513" s="470"/>
      <c r="K1513" s="471"/>
      <c r="L1513" s="472"/>
    </row>
    <row r="1514" spans="1:12" ht="14.45" customHeight="1" x14ac:dyDescent="0.25">
      <c r="A1514" s="464"/>
      <c r="B1514" s="465"/>
      <c r="C1514" s="466"/>
      <c r="D1514" s="466"/>
      <c r="E1514" s="466"/>
      <c r="F1514" s="466"/>
      <c r="G1514" s="467"/>
      <c r="H1514" s="468" t="str">
        <f t="array" ref="H1514">IF(E1514="","",INDEX(Tableau1[Equipement],MATCH(1,('TABLEAU SUIVI SF6'!E1514=Tableau1[Poste technique])*('TABLEAU SUIVI SF6'!G1514=Tableau1[Colonne1]),0)))</f>
        <v/>
      </c>
      <c r="I1514" s="469" t="str">
        <f>IF(E1514="","",VLOOKUP(E1514,'Extraction IP'!A$2:B$1661,2,0))</f>
        <v/>
      </c>
      <c r="J1514" s="470"/>
      <c r="K1514" s="471"/>
      <c r="L1514" s="472"/>
    </row>
    <row r="1515" spans="1:12" ht="14.45" customHeight="1" x14ac:dyDescent="0.25">
      <c r="A1515" s="464"/>
      <c r="B1515" s="465"/>
      <c r="C1515" s="466"/>
      <c r="D1515" s="466"/>
      <c r="E1515" s="466"/>
      <c r="F1515" s="466"/>
      <c r="G1515" s="467"/>
      <c r="H1515" s="468" t="str">
        <f t="array" ref="H1515">IF(E1515="","",INDEX(Tableau1[Equipement],MATCH(1,('TABLEAU SUIVI SF6'!E1515=Tableau1[Poste technique])*('TABLEAU SUIVI SF6'!G1515=Tableau1[Colonne1]),0)))</f>
        <v/>
      </c>
      <c r="I1515" s="469" t="str">
        <f>IF(E1515="","",VLOOKUP(E1515,'Extraction IP'!A$2:B$1661,2,0))</f>
        <v/>
      </c>
      <c r="J1515" s="470"/>
      <c r="K1515" s="471"/>
      <c r="L1515" s="472"/>
    </row>
    <row r="1516" spans="1:12" ht="14.45" customHeight="1" x14ac:dyDescent="0.25">
      <c r="A1516" s="464"/>
      <c r="B1516" s="465"/>
      <c r="C1516" s="466"/>
      <c r="D1516" s="466"/>
      <c r="E1516" s="466"/>
      <c r="F1516" s="466"/>
      <c r="G1516" s="467"/>
      <c r="H1516" s="468" t="str">
        <f t="array" ref="H1516">IF(E1516="","",INDEX(Tableau1[Equipement],MATCH(1,('TABLEAU SUIVI SF6'!E1516=Tableau1[Poste technique])*('TABLEAU SUIVI SF6'!G1516=Tableau1[Colonne1]),0)))</f>
        <v/>
      </c>
      <c r="I1516" s="469" t="str">
        <f>IF(E1516="","",VLOOKUP(E1516,'Extraction IP'!A$2:B$1661,2,0))</f>
        <v/>
      </c>
      <c r="J1516" s="470"/>
      <c r="K1516" s="471"/>
      <c r="L1516" s="472"/>
    </row>
    <row r="1517" spans="1:12" ht="14.45" customHeight="1" x14ac:dyDescent="0.25">
      <c r="A1517" s="464"/>
      <c r="B1517" s="465"/>
      <c r="C1517" s="466"/>
      <c r="D1517" s="466"/>
      <c r="E1517" s="466"/>
      <c r="F1517" s="466"/>
      <c r="G1517" s="467"/>
      <c r="H1517" s="468" t="str">
        <f t="array" ref="H1517">IF(E1517="","",INDEX(Tableau1[Equipement],MATCH(1,('TABLEAU SUIVI SF6'!E1517=Tableau1[Poste technique])*('TABLEAU SUIVI SF6'!G1517=Tableau1[Colonne1]),0)))</f>
        <v/>
      </c>
      <c r="I1517" s="469" t="str">
        <f>IF(E1517="","",VLOOKUP(E1517,'Extraction IP'!A$2:B$1661,2,0))</f>
        <v/>
      </c>
      <c r="J1517" s="470"/>
      <c r="K1517" s="471"/>
      <c r="L1517" s="472"/>
    </row>
    <row r="1518" spans="1:12" ht="14.45" customHeight="1" x14ac:dyDescent="0.25">
      <c r="A1518" s="464"/>
      <c r="B1518" s="465"/>
      <c r="C1518" s="466"/>
      <c r="D1518" s="466"/>
      <c r="E1518" s="466"/>
      <c r="F1518" s="466"/>
      <c r="G1518" s="467"/>
      <c r="H1518" s="468" t="str">
        <f t="array" ref="H1518">IF(E1518="","",INDEX(Tableau1[Equipement],MATCH(1,('TABLEAU SUIVI SF6'!E1518=Tableau1[Poste technique])*('TABLEAU SUIVI SF6'!G1518=Tableau1[Colonne1]),0)))</f>
        <v/>
      </c>
      <c r="I1518" s="469" t="str">
        <f>IF(E1518="","",VLOOKUP(E1518,'Extraction IP'!A$2:B$1661,2,0))</f>
        <v/>
      </c>
      <c r="J1518" s="470"/>
      <c r="K1518" s="471"/>
      <c r="L1518" s="472"/>
    </row>
    <row r="1519" spans="1:12" ht="14.45" customHeight="1" x14ac:dyDescent="0.25">
      <c r="A1519" s="464"/>
      <c r="B1519" s="465"/>
      <c r="C1519" s="466"/>
      <c r="D1519" s="466"/>
      <c r="E1519" s="466"/>
      <c r="F1519" s="466"/>
      <c r="G1519" s="467"/>
      <c r="H1519" s="468" t="str">
        <f t="array" ref="H1519">IF(E1519="","",INDEX(Tableau1[Equipement],MATCH(1,('TABLEAU SUIVI SF6'!E1519=Tableau1[Poste technique])*('TABLEAU SUIVI SF6'!G1519=Tableau1[Colonne1]),0)))</f>
        <v/>
      </c>
      <c r="I1519" s="469" t="str">
        <f>IF(E1519="","",VLOOKUP(E1519,'Extraction IP'!A$2:B$1661,2,0))</f>
        <v/>
      </c>
      <c r="J1519" s="470"/>
      <c r="K1519" s="471"/>
      <c r="L1519" s="472"/>
    </row>
    <row r="1520" spans="1:12" ht="14.45" customHeight="1" x14ac:dyDescent="0.25">
      <c r="A1520" s="464"/>
      <c r="B1520" s="465"/>
      <c r="C1520" s="466"/>
      <c r="D1520" s="466"/>
      <c r="E1520" s="466"/>
      <c r="F1520" s="466"/>
      <c r="G1520" s="467"/>
      <c r="H1520" s="468" t="str">
        <f t="array" ref="H1520">IF(E1520="","",INDEX(Tableau1[Equipement],MATCH(1,('TABLEAU SUIVI SF6'!E1520=Tableau1[Poste technique])*('TABLEAU SUIVI SF6'!G1520=Tableau1[Colonne1]),0)))</f>
        <v/>
      </c>
      <c r="I1520" s="469" t="str">
        <f>IF(E1520="","",VLOOKUP(E1520,'Extraction IP'!A$2:B$1661,2,0))</f>
        <v/>
      </c>
      <c r="J1520" s="470"/>
      <c r="K1520" s="471"/>
      <c r="L1520" s="472"/>
    </row>
    <row r="1521" spans="1:12" ht="14.45" customHeight="1" x14ac:dyDescent="0.25">
      <c r="A1521" s="464"/>
      <c r="B1521" s="465"/>
      <c r="C1521" s="466"/>
      <c r="D1521" s="466"/>
      <c r="E1521" s="466"/>
      <c r="F1521" s="466"/>
      <c r="G1521" s="467"/>
      <c r="H1521" s="468" t="str">
        <f t="array" ref="H1521">IF(E1521="","",INDEX(Tableau1[Equipement],MATCH(1,('TABLEAU SUIVI SF6'!E1521=Tableau1[Poste technique])*('TABLEAU SUIVI SF6'!G1521=Tableau1[Colonne1]),0)))</f>
        <v/>
      </c>
      <c r="I1521" s="469" t="str">
        <f>IF(E1521="","",VLOOKUP(E1521,'Extraction IP'!A$2:B$1661,2,0))</f>
        <v/>
      </c>
      <c r="J1521" s="470"/>
      <c r="K1521" s="471"/>
      <c r="L1521" s="472"/>
    </row>
    <row r="1522" spans="1:12" ht="14.45" customHeight="1" x14ac:dyDescent="0.25">
      <c r="A1522" s="464"/>
      <c r="B1522" s="465"/>
      <c r="C1522" s="466"/>
      <c r="D1522" s="466"/>
      <c r="E1522" s="466"/>
      <c r="F1522" s="466"/>
      <c r="G1522" s="467"/>
      <c r="H1522" s="468" t="str">
        <f t="array" ref="H1522">IF(E1522="","",INDEX(Tableau1[Equipement],MATCH(1,('TABLEAU SUIVI SF6'!E1522=Tableau1[Poste technique])*('TABLEAU SUIVI SF6'!G1522=Tableau1[Colonne1]),0)))</f>
        <v/>
      </c>
      <c r="I1522" s="469" t="str">
        <f>IF(E1522="","",VLOOKUP(E1522,'Extraction IP'!A$2:B$1661,2,0))</f>
        <v/>
      </c>
      <c r="J1522" s="470"/>
      <c r="K1522" s="471"/>
      <c r="L1522" s="472"/>
    </row>
    <row r="1523" spans="1:12" ht="14.45" customHeight="1" x14ac:dyDescent="0.25">
      <c r="A1523" s="464"/>
      <c r="B1523" s="465"/>
      <c r="C1523" s="466"/>
      <c r="D1523" s="466"/>
      <c r="E1523" s="466"/>
      <c r="F1523" s="466"/>
      <c r="G1523" s="467"/>
      <c r="H1523" s="468" t="str">
        <f t="array" ref="H1523">IF(E1523="","",INDEX(Tableau1[Equipement],MATCH(1,('TABLEAU SUIVI SF6'!E1523=Tableau1[Poste technique])*('TABLEAU SUIVI SF6'!G1523=Tableau1[Colonne1]),0)))</f>
        <v/>
      </c>
      <c r="I1523" s="469" t="str">
        <f>IF(E1523="","",VLOOKUP(E1523,'Extraction IP'!A$2:B$1661,2,0))</f>
        <v/>
      </c>
      <c r="J1523" s="470"/>
      <c r="K1523" s="471"/>
      <c r="L1523" s="472"/>
    </row>
    <row r="1524" spans="1:12" ht="14.45" customHeight="1" x14ac:dyDescent="0.25">
      <c r="A1524" s="464"/>
      <c r="B1524" s="465"/>
      <c r="C1524" s="466"/>
      <c r="D1524" s="466"/>
      <c r="E1524" s="466"/>
      <c r="F1524" s="466"/>
      <c r="G1524" s="467"/>
      <c r="H1524" s="468" t="str">
        <f t="array" ref="H1524">IF(E1524="","",INDEX(Tableau1[Equipement],MATCH(1,('TABLEAU SUIVI SF6'!E1524=Tableau1[Poste technique])*('TABLEAU SUIVI SF6'!G1524=Tableau1[Colonne1]),0)))</f>
        <v/>
      </c>
      <c r="I1524" s="469" t="str">
        <f>IF(E1524="","",VLOOKUP(E1524,'Extraction IP'!A$2:B$1661,2,0))</f>
        <v/>
      </c>
      <c r="J1524" s="470"/>
      <c r="K1524" s="471"/>
      <c r="L1524" s="472"/>
    </row>
    <row r="1525" spans="1:12" ht="14.45" customHeight="1" x14ac:dyDescent="0.25">
      <c r="A1525" s="464"/>
      <c r="B1525" s="465"/>
      <c r="C1525" s="466"/>
      <c r="D1525" s="466"/>
      <c r="E1525" s="466"/>
      <c r="F1525" s="466"/>
      <c r="G1525" s="467"/>
      <c r="H1525" s="468" t="str">
        <f t="array" ref="H1525">IF(E1525="","",INDEX(Tableau1[Equipement],MATCH(1,('TABLEAU SUIVI SF6'!E1525=Tableau1[Poste technique])*('TABLEAU SUIVI SF6'!G1525=Tableau1[Colonne1]),0)))</f>
        <v/>
      </c>
      <c r="I1525" s="469" t="str">
        <f>IF(E1525="","",VLOOKUP(E1525,'Extraction IP'!A$2:B$1661,2,0))</f>
        <v/>
      </c>
      <c r="J1525" s="470"/>
      <c r="K1525" s="471"/>
      <c r="L1525" s="472"/>
    </row>
    <row r="1526" spans="1:12" ht="14.45" customHeight="1" x14ac:dyDescent="0.25">
      <c r="A1526" s="464"/>
      <c r="B1526" s="465"/>
      <c r="C1526" s="466"/>
      <c r="D1526" s="466"/>
      <c r="E1526" s="466"/>
      <c r="F1526" s="466"/>
      <c r="G1526" s="467"/>
      <c r="H1526" s="468" t="str">
        <f t="array" ref="H1526">IF(E1526="","",INDEX(Tableau1[Equipement],MATCH(1,('TABLEAU SUIVI SF6'!E1526=Tableau1[Poste technique])*('TABLEAU SUIVI SF6'!G1526=Tableau1[Colonne1]),0)))</f>
        <v/>
      </c>
      <c r="I1526" s="469" t="str">
        <f>IF(E1526="","",VLOOKUP(E1526,'Extraction IP'!A$2:B$1661,2,0))</f>
        <v/>
      </c>
      <c r="J1526" s="470"/>
      <c r="K1526" s="471"/>
      <c r="L1526" s="472"/>
    </row>
    <row r="1527" spans="1:12" ht="14.45" customHeight="1" x14ac:dyDescent="0.25">
      <c r="A1527" s="464"/>
      <c r="B1527" s="465"/>
      <c r="C1527" s="466"/>
      <c r="D1527" s="466"/>
      <c r="E1527" s="466"/>
      <c r="F1527" s="466"/>
      <c r="G1527" s="467"/>
      <c r="H1527" s="468" t="str">
        <f t="array" ref="H1527">IF(E1527="","",INDEX(Tableau1[Equipement],MATCH(1,('TABLEAU SUIVI SF6'!E1527=Tableau1[Poste technique])*('TABLEAU SUIVI SF6'!G1527=Tableau1[Colonne1]),0)))</f>
        <v/>
      </c>
      <c r="I1527" s="469" t="str">
        <f>IF(E1527="","",VLOOKUP(E1527,'Extraction IP'!A$2:B$1661,2,0))</f>
        <v/>
      </c>
      <c r="J1527" s="470"/>
      <c r="K1527" s="471"/>
      <c r="L1527" s="472"/>
    </row>
    <row r="1528" spans="1:12" ht="14.45" customHeight="1" x14ac:dyDescent="0.25">
      <c r="A1528" s="464"/>
      <c r="B1528" s="465"/>
      <c r="C1528" s="466"/>
      <c r="D1528" s="466"/>
      <c r="E1528" s="466"/>
      <c r="F1528" s="466"/>
      <c r="G1528" s="467"/>
      <c r="H1528" s="468" t="str">
        <f t="array" ref="H1528">IF(E1528="","",INDEX(Tableau1[Equipement],MATCH(1,('TABLEAU SUIVI SF6'!E1528=Tableau1[Poste technique])*('TABLEAU SUIVI SF6'!G1528=Tableau1[Colonne1]),0)))</f>
        <v/>
      </c>
      <c r="I1528" s="469" t="str">
        <f>IF(E1528="","",VLOOKUP(E1528,'Extraction IP'!A$2:B$1661,2,0))</f>
        <v/>
      </c>
      <c r="J1528" s="470"/>
      <c r="K1528" s="471"/>
      <c r="L1528" s="472"/>
    </row>
    <row r="1529" spans="1:12" ht="14.45" customHeight="1" x14ac:dyDescent="0.25">
      <c r="A1529" s="464"/>
      <c r="B1529" s="465"/>
      <c r="C1529" s="466"/>
      <c r="D1529" s="466"/>
      <c r="E1529" s="466"/>
      <c r="F1529" s="466"/>
      <c r="G1529" s="467"/>
      <c r="H1529" s="468" t="str">
        <f t="array" ref="H1529">IF(E1529="","",INDEX(Tableau1[Equipement],MATCH(1,('TABLEAU SUIVI SF6'!E1529=Tableau1[Poste technique])*('TABLEAU SUIVI SF6'!G1529=Tableau1[Colonne1]),0)))</f>
        <v/>
      </c>
      <c r="I1529" s="469" t="str">
        <f>IF(E1529="","",VLOOKUP(E1529,'Extraction IP'!A$2:B$1661,2,0))</f>
        <v/>
      </c>
      <c r="J1529" s="470"/>
      <c r="K1529" s="471"/>
      <c r="L1529" s="472"/>
    </row>
    <row r="1530" spans="1:12" ht="14.45" customHeight="1" x14ac:dyDescent="0.25">
      <c r="A1530" s="464"/>
      <c r="B1530" s="465"/>
      <c r="C1530" s="466"/>
      <c r="D1530" s="466"/>
      <c r="E1530" s="466"/>
      <c r="F1530" s="466"/>
      <c r="G1530" s="467"/>
      <c r="H1530" s="468" t="str">
        <f t="array" ref="H1530">IF(E1530="","",INDEX(Tableau1[Equipement],MATCH(1,('TABLEAU SUIVI SF6'!E1530=Tableau1[Poste technique])*('TABLEAU SUIVI SF6'!G1530=Tableau1[Colonne1]),0)))</f>
        <v/>
      </c>
      <c r="I1530" s="469" t="str">
        <f>IF(E1530="","",VLOOKUP(E1530,'Extraction IP'!A$2:B$1661,2,0))</f>
        <v/>
      </c>
      <c r="J1530" s="470"/>
      <c r="K1530" s="471"/>
      <c r="L1530" s="472"/>
    </row>
    <row r="1531" spans="1:12" ht="14.45" customHeight="1" x14ac:dyDescent="0.25">
      <c r="A1531" s="464"/>
      <c r="B1531" s="465"/>
      <c r="C1531" s="466"/>
      <c r="D1531" s="466"/>
      <c r="E1531" s="466"/>
      <c r="F1531" s="466"/>
      <c r="G1531" s="467"/>
      <c r="H1531" s="468" t="str">
        <f t="array" ref="H1531">IF(E1531="","",INDEX(Tableau1[Equipement],MATCH(1,('TABLEAU SUIVI SF6'!E1531=Tableau1[Poste technique])*('TABLEAU SUIVI SF6'!G1531=Tableau1[Colonne1]),0)))</f>
        <v/>
      </c>
      <c r="I1531" s="469" t="str">
        <f>IF(E1531="","",VLOOKUP(E1531,'Extraction IP'!A$2:B$1661,2,0))</f>
        <v/>
      </c>
      <c r="J1531" s="470"/>
      <c r="K1531" s="471"/>
      <c r="L1531" s="472"/>
    </row>
    <row r="1532" spans="1:12" ht="14.45" customHeight="1" x14ac:dyDescent="0.25">
      <c r="A1532" s="464"/>
      <c r="B1532" s="465"/>
      <c r="C1532" s="466"/>
      <c r="D1532" s="466"/>
      <c r="E1532" s="466"/>
      <c r="F1532" s="466"/>
      <c r="G1532" s="467"/>
      <c r="H1532" s="468" t="str">
        <f t="array" ref="H1532">IF(E1532="","",INDEX(Tableau1[Equipement],MATCH(1,('TABLEAU SUIVI SF6'!E1532=Tableau1[Poste technique])*('TABLEAU SUIVI SF6'!G1532=Tableau1[Colonne1]),0)))</f>
        <v/>
      </c>
      <c r="I1532" s="469" t="str">
        <f>IF(E1532="","",VLOOKUP(E1532,'Extraction IP'!A$2:B$1661,2,0))</f>
        <v/>
      </c>
      <c r="J1532" s="470"/>
      <c r="K1532" s="471"/>
      <c r="L1532" s="472"/>
    </row>
    <row r="1533" spans="1:12" ht="14.45" customHeight="1" x14ac:dyDescent="0.25">
      <c r="A1533" s="464"/>
      <c r="B1533" s="465"/>
      <c r="C1533" s="466"/>
      <c r="D1533" s="466"/>
      <c r="E1533" s="466"/>
      <c r="F1533" s="466"/>
      <c r="G1533" s="467"/>
      <c r="H1533" s="468" t="str">
        <f t="array" ref="H1533">IF(E1533="","",INDEX(Tableau1[Equipement],MATCH(1,('TABLEAU SUIVI SF6'!E1533=Tableau1[Poste technique])*('TABLEAU SUIVI SF6'!G1533=Tableau1[Colonne1]),0)))</f>
        <v/>
      </c>
      <c r="I1533" s="469" t="str">
        <f>IF(E1533="","",VLOOKUP(E1533,'Extraction IP'!A$2:B$1661,2,0))</f>
        <v/>
      </c>
      <c r="J1533" s="470"/>
      <c r="K1533" s="471"/>
      <c r="L1533" s="472"/>
    </row>
    <row r="1534" spans="1:12" ht="14.45" customHeight="1" x14ac:dyDescent="0.25">
      <c r="A1534" s="464"/>
      <c r="B1534" s="465"/>
      <c r="C1534" s="466"/>
      <c r="D1534" s="466"/>
      <c r="E1534" s="466"/>
      <c r="F1534" s="466"/>
      <c r="G1534" s="467"/>
      <c r="H1534" s="468" t="str">
        <f t="array" ref="H1534">IF(E1534="","",INDEX(Tableau1[Equipement],MATCH(1,('TABLEAU SUIVI SF6'!E1534=Tableau1[Poste technique])*('TABLEAU SUIVI SF6'!G1534=Tableau1[Colonne1]),0)))</f>
        <v/>
      </c>
      <c r="I1534" s="469" t="str">
        <f>IF(E1534="","",VLOOKUP(E1534,'Extraction IP'!A$2:B$1661,2,0))</f>
        <v/>
      </c>
      <c r="J1534" s="470"/>
      <c r="K1534" s="471"/>
      <c r="L1534" s="472"/>
    </row>
    <row r="1535" spans="1:12" ht="14.45" customHeight="1" x14ac:dyDescent="0.25">
      <c r="A1535" s="464"/>
      <c r="B1535" s="465"/>
      <c r="C1535" s="466"/>
      <c r="D1535" s="466"/>
      <c r="E1535" s="466"/>
      <c r="F1535" s="466"/>
      <c r="G1535" s="467"/>
      <c r="H1535" s="468" t="str">
        <f t="array" ref="H1535">IF(E1535="","",INDEX(Tableau1[Equipement],MATCH(1,('TABLEAU SUIVI SF6'!E1535=Tableau1[Poste technique])*('TABLEAU SUIVI SF6'!G1535=Tableau1[Colonne1]),0)))</f>
        <v/>
      </c>
      <c r="I1535" s="469" t="str">
        <f>IF(E1535="","",VLOOKUP(E1535,'Extraction IP'!A$2:B$1661,2,0))</f>
        <v/>
      </c>
      <c r="J1535" s="470"/>
      <c r="K1535" s="471"/>
      <c r="L1535" s="472"/>
    </row>
    <row r="1536" spans="1:12" ht="14.45" customHeight="1" x14ac:dyDescent="0.25">
      <c r="A1536" s="464"/>
      <c r="B1536" s="465"/>
      <c r="C1536" s="466"/>
      <c r="D1536" s="466"/>
      <c r="E1536" s="466"/>
      <c r="F1536" s="466"/>
      <c r="G1536" s="467"/>
      <c r="H1536" s="468" t="str">
        <f t="array" ref="H1536">IF(E1536="","",INDEX(Tableau1[Equipement],MATCH(1,('TABLEAU SUIVI SF6'!E1536=Tableau1[Poste technique])*('TABLEAU SUIVI SF6'!G1536=Tableau1[Colonne1]),0)))</f>
        <v/>
      </c>
      <c r="I1536" s="469" t="str">
        <f>IF(E1536="","",VLOOKUP(E1536,'Extraction IP'!A$2:B$1661,2,0))</f>
        <v/>
      </c>
      <c r="J1536" s="470"/>
      <c r="K1536" s="471"/>
      <c r="L1536" s="472"/>
    </row>
    <row r="1537" spans="1:12" ht="14.45" customHeight="1" x14ac:dyDescent="0.25">
      <c r="A1537" s="464"/>
      <c r="B1537" s="465"/>
      <c r="C1537" s="466"/>
      <c r="D1537" s="466"/>
      <c r="E1537" s="466"/>
      <c r="F1537" s="466"/>
      <c r="G1537" s="467"/>
      <c r="H1537" s="468" t="str">
        <f t="array" ref="H1537">IF(E1537="","",INDEX(Tableau1[Equipement],MATCH(1,('TABLEAU SUIVI SF6'!E1537=Tableau1[Poste technique])*('TABLEAU SUIVI SF6'!G1537=Tableau1[Colonne1]),0)))</f>
        <v/>
      </c>
      <c r="I1537" s="469" t="str">
        <f>IF(E1537="","",VLOOKUP(E1537,'Extraction IP'!A$2:B$1661,2,0))</f>
        <v/>
      </c>
      <c r="J1537" s="470"/>
      <c r="K1537" s="471"/>
      <c r="L1537" s="472"/>
    </row>
    <row r="1538" spans="1:12" ht="14.45" customHeight="1" x14ac:dyDescent="0.25">
      <c r="A1538" s="464"/>
      <c r="B1538" s="465"/>
      <c r="C1538" s="466"/>
      <c r="D1538" s="466"/>
      <c r="E1538" s="466"/>
      <c r="F1538" s="466"/>
      <c r="G1538" s="467"/>
      <c r="H1538" s="468" t="str">
        <f t="array" ref="H1538">IF(E1538="","",INDEX(Tableau1[Equipement],MATCH(1,('TABLEAU SUIVI SF6'!E1538=Tableau1[Poste technique])*('TABLEAU SUIVI SF6'!G1538=Tableau1[Colonne1]),0)))</f>
        <v/>
      </c>
      <c r="I1538" s="469" t="str">
        <f>IF(E1538="","",VLOOKUP(E1538,'Extraction IP'!A$2:B$1661,2,0))</f>
        <v/>
      </c>
      <c r="J1538" s="470"/>
      <c r="K1538" s="471"/>
      <c r="L1538" s="472"/>
    </row>
    <row r="1539" spans="1:12" ht="14.45" customHeight="1" x14ac:dyDescent="0.25">
      <c r="A1539" s="464"/>
      <c r="B1539" s="465"/>
      <c r="C1539" s="466"/>
      <c r="D1539" s="466"/>
      <c r="E1539" s="466"/>
      <c r="F1539" s="466"/>
      <c r="G1539" s="467"/>
      <c r="H1539" s="468" t="str">
        <f t="array" ref="H1539">IF(E1539="","",INDEX(Tableau1[Equipement],MATCH(1,('TABLEAU SUIVI SF6'!E1539=Tableau1[Poste technique])*('TABLEAU SUIVI SF6'!G1539=Tableau1[Colonne1]),0)))</f>
        <v/>
      </c>
      <c r="I1539" s="469" t="str">
        <f>IF(E1539="","",VLOOKUP(E1539,'Extraction IP'!A$2:B$1661,2,0))</f>
        <v/>
      </c>
      <c r="J1539" s="470"/>
      <c r="K1539" s="471"/>
      <c r="L1539" s="472"/>
    </row>
    <row r="1540" spans="1:12" ht="14.45" customHeight="1" x14ac:dyDescent="0.25">
      <c r="A1540" s="464"/>
      <c r="B1540" s="465"/>
      <c r="C1540" s="466"/>
      <c r="D1540" s="466"/>
      <c r="E1540" s="466"/>
      <c r="F1540" s="466"/>
      <c r="G1540" s="467"/>
      <c r="H1540" s="468" t="str">
        <f t="array" ref="H1540">IF(E1540="","",INDEX(Tableau1[Equipement],MATCH(1,('TABLEAU SUIVI SF6'!E1540=Tableau1[Poste technique])*('TABLEAU SUIVI SF6'!G1540=Tableau1[Colonne1]),0)))</f>
        <v/>
      </c>
      <c r="I1540" s="469" t="str">
        <f>IF(E1540="","",VLOOKUP(E1540,'Extraction IP'!A$2:B$1661,2,0))</f>
        <v/>
      </c>
      <c r="J1540" s="470"/>
      <c r="K1540" s="471"/>
      <c r="L1540" s="472"/>
    </row>
    <row r="1541" spans="1:12" ht="14.45" customHeight="1" x14ac:dyDescent="0.25">
      <c r="A1541" s="464"/>
      <c r="B1541" s="465"/>
      <c r="C1541" s="466"/>
      <c r="D1541" s="466"/>
      <c r="E1541" s="466"/>
      <c r="F1541" s="466"/>
      <c r="G1541" s="467"/>
      <c r="H1541" s="468" t="str">
        <f t="array" ref="H1541">IF(E1541="","",INDEX(Tableau1[Equipement],MATCH(1,('TABLEAU SUIVI SF6'!E1541=Tableau1[Poste technique])*('TABLEAU SUIVI SF6'!G1541=Tableau1[Colonne1]),0)))</f>
        <v/>
      </c>
      <c r="I1541" s="469" t="str">
        <f>IF(E1541="","",VLOOKUP(E1541,'Extraction IP'!A$2:B$1661,2,0))</f>
        <v/>
      </c>
      <c r="J1541" s="470"/>
      <c r="K1541" s="471"/>
      <c r="L1541" s="472"/>
    </row>
    <row r="1542" spans="1:12" ht="14.45" customHeight="1" x14ac:dyDescent="0.25">
      <c r="A1542" s="464"/>
      <c r="B1542" s="465"/>
      <c r="C1542" s="466"/>
      <c r="D1542" s="466"/>
      <c r="E1542" s="466"/>
      <c r="F1542" s="466"/>
      <c r="G1542" s="467"/>
      <c r="H1542" s="468" t="str">
        <f t="array" ref="H1542">IF(E1542="","",INDEX(Tableau1[Equipement],MATCH(1,('TABLEAU SUIVI SF6'!E1542=Tableau1[Poste technique])*('TABLEAU SUIVI SF6'!G1542=Tableau1[Colonne1]),0)))</f>
        <v/>
      </c>
      <c r="I1542" s="469" t="str">
        <f>IF(E1542="","",VLOOKUP(E1542,'Extraction IP'!A$2:B$1661,2,0))</f>
        <v/>
      </c>
      <c r="J1542" s="470"/>
      <c r="K1542" s="471"/>
      <c r="L1542" s="472"/>
    </row>
    <row r="1543" spans="1:12" ht="14.45" customHeight="1" x14ac:dyDescent="0.25">
      <c r="A1543" s="464"/>
      <c r="B1543" s="465"/>
      <c r="C1543" s="466"/>
      <c r="D1543" s="466"/>
      <c r="E1543" s="466"/>
      <c r="F1543" s="466"/>
      <c r="G1543" s="467"/>
      <c r="H1543" s="468" t="str">
        <f t="array" ref="H1543">IF(E1543="","",INDEX(Tableau1[Equipement],MATCH(1,('TABLEAU SUIVI SF6'!E1543=Tableau1[Poste technique])*('TABLEAU SUIVI SF6'!G1543=Tableau1[Colonne1]),0)))</f>
        <v/>
      </c>
      <c r="I1543" s="469" t="str">
        <f>IF(E1543="","",VLOOKUP(E1543,'Extraction IP'!A$2:B$1661,2,0))</f>
        <v/>
      </c>
      <c r="J1543" s="470"/>
      <c r="K1543" s="471"/>
      <c r="L1543" s="472"/>
    </row>
    <row r="1544" spans="1:12" ht="14.45" customHeight="1" x14ac:dyDescent="0.25">
      <c r="A1544" s="464"/>
      <c r="B1544" s="465"/>
      <c r="C1544" s="466"/>
      <c r="D1544" s="466"/>
      <c r="E1544" s="466"/>
      <c r="F1544" s="466"/>
      <c r="G1544" s="467"/>
      <c r="H1544" s="468" t="str">
        <f t="array" ref="H1544">IF(E1544="","",INDEX(Tableau1[Equipement],MATCH(1,('TABLEAU SUIVI SF6'!E1544=Tableau1[Poste technique])*('TABLEAU SUIVI SF6'!G1544=Tableau1[Colonne1]),0)))</f>
        <v/>
      </c>
      <c r="I1544" s="469" t="str">
        <f>IF(E1544="","",VLOOKUP(E1544,'Extraction IP'!A$2:B$1661,2,0))</f>
        <v/>
      </c>
      <c r="J1544" s="470"/>
      <c r="K1544" s="471"/>
      <c r="L1544" s="472"/>
    </row>
    <row r="1545" spans="1:12" ht="14.45" customHeight="1" x14ac:dyDescent="0.25">
      <c r="A1545" s="464"/>
      <c r="B1545" s="465"/>
      <c r="C1545" s="466"/>
      <c r="D1545" s="466"/>
      <c r="E1545" s="466"/>
      <c r="F1545" s="466"/>
      <c r="G1545" s="467"/>
      <c r="H1545" s="468" t="str">
        <f t="array" ref="H1545">IF(E1545="","",INDEX(Tableau1[Equipement],MATCH(1,('TABLEAU SUIVI SF6'!E1545=Tableau1[Poste technique])*('TABLEAU SUIVI SF6'!G1545=Tableau1[Colonne1]),0)))</f>
        <v/>
      </c>
      <c r="I1545" s="469" t="str">
        <f>IF(E1545="","",VLOOKUP(E1545,'Extraction IP'!A$2:B$1661,2,0))</f>
        <v/>
      </c>
      <c r="J1545" s="470"/>
      <c r="K1545" s="471"/>
      <c r="L1545" s="472"/>
    </row>
    <row r="1546" spans="1:12" ht="14.45" customHeight="1" x14ac:dyDescent="0.25">
      <c r="A1546" s="464"/>
      <c r="B1546" s="465"/>
      <c r="C1546" s="466"/>
      <c r="D1546" s="466"/>
      <c r="E1546" s="466"/>
      <c r="F1546" s="466"/>
      <c r="G1546" s="467"/>
      <c r="H1546" s="468" t="str">
        <f t="array" ref="H1546">IF(E1546="","",INDEX(Tableau1[Equipement],MATCH(1,('TABLEAU SUIVI SF6'!E1546=Tableau1[Poste technique])*('TABLEAU SUIVI SF6'!G1546=Tableau1[Colonne1]),0)))</f>
        <v/>
      </c>
      <c r="I1546" s="469" t="str">
        <f>IF(E1546="","",VLOOKUP(E1546,'Extraction IP'!A$2:B$1661,2,0))</f>
        <v/>
      </c>
      <c r="J1546" s="470"/>
      <c r="K1546" s="471"/>
      <c r="L1546" s="472"/>
    </row>
    <row r="1547" spans="1:12" ht="14.45" customHeight="1" x14ac:dyDescent="0.25">
      <c r="A1547" s="464"/>
      <c r="B1547" s="465"/>
      <c r="C1547" s="466"/>
      <c r="D1547" s="466"/>
      <c r="E1547" s="466"/>
      <c r="F1547" s="466"/>
      <c r="G1547" s="467"/>
      <c r="H1547" s="468" t="str">
        <f t="array" ref="H1547">IF(E1547="","",INDEX(Tableau1[Equipement],MATCH(1,('TABLEAU SUIVI SF6'!E1547=Tableau1[Poste technique])*('TABLEAU SUIVI SF6'!G1547=Tableau1[Colonne1]),0)))</f>
        <v/>
      </c>
      <c r="I1547" s="469" t="str">
        <f>IF(E1547="","",VLOOKUP(E1547,'Extraction IP'!A$2:B$1661,2,0))</f>
        <v/>
      </c>
      <c r="J1547" s="470"/>
      <c r="K1547" s="471"/>
      <c r="L1547" s="472"/>
    </row>
    <row r="1548" spans="1:12" ht="14.45" customHeight="1" x14ac:dyDescent="0.25">
      <c r="A1548" s="464"/>
      <c r="B1548" s="465"/>
      <c r="C1548" s="466"/>
      <c r="D1548" s="466"/>
      <c r="E1548" s="466"/>
      <c r="F1548" s="466"/>
      <c r="G1548" s="467"/>
      <c r="H1548" s="468" t="str">
        <f t="array" ref="H1548">IF(E1548="","",INDEX(Tableau1[Equipement],MATCH(1,('TABLEAU SUIVI SF6'!E1548=Tableau1[Poste technique])*('TABLEAU SUIVI SF6'!G1548=Tableau1[Colonne1]),0)))</f>
        <v/>
      </c>
      <c r="I1548" s="469" t="str">
        <f>IF(E1548="","",VLOOKUP(E1548,'Extraction IP'!A$2:B$1661,2,0))</f>
        <v/>
      </c>
      <c r="J1548" s="470"/>
      <c r="K1548" s="471"/>
      <c r="L1548" s="472"/>
    </row>
    <row r="1549" spans="1:12" ht="14.45" customHeight="1" x14ac:dyDescent="0.25">
      <c r="A1549" s="464"/>
      <c r="B1549" s="465"/>
      <c r="C1549" s="466"/>
      <c r="D1549" s="466"/>
      <c r="E1549" s="466"/>
      <c r="F1549" s="466"/>
      <c r="G1549" s="467"/>
      <c r="H1549" s="468" t="str">
        <f t="array" ref="H1549">IF(E1549="","",INDEX(Tableau1[Equipement],MATCH(1,('TABLEAU SUIVI SF6'!E1549=Tableau1[Poste technique])*('TABLEAU SUIVI SF6'!G1549=Tableau1[Colonne1]),0)))</f>
        <v/>
      </c>
      <c r="I1549" s="469" t="str">
        <f>IF(E1549="","",VLOOKUP(E1549,'Extraction IP'!A$2:B$1661,2,0))</f>
        <v/>
      </c>
      <c r="J1549" s="470"/>
      <c r="K1549" s="471"/>
      <c r="L1549" s="472"/>
    </row>
    <row r="1550" spans="1:12" ht="14.45" customHeight="1" x14ac:dyDescent="0.25">
      <c r="A1550" s="464"/>
      <c r="B1550" s="465"/>
      <c r="C1550" s="466"/>
      <c r="D1550" s="466"/>
      <c r="E1550" s="466"/>
      <c r="F1550" s="466"/>
      <c r="G1550" s="467"/>
      <c r="H1550" s="468" t="str">
        <f t="array" ref="H1550">IF(E1550="","",INDEX(Tableau1[Equipement],MATCH(1,('TABLEAU SUIVI SF6'!E1550=Tableau1[Poste technique])*('TABLEAU SUIVI SF6'!G1550=Tableau1[Colonne1]),0)))</f>
        <v/>
      </c>
      <c r="I1550" s="469" t="str">
        <f>IF(E1550="","",VLOOKUP(E1550,'Extraction IP'!A$2:B$1661,2,0))</f>
        <v/>
      </c>
      <c r="J1550" s="470"/>
      <c r="K1550" s="471"/>
      <c r="L1550" s="472"/>
    </row>
    <row r="1551" spans="1:12" ht="14.45" customHeight="1" x14ac:dyDescent="0.25">
      <c r="A1551" s="464"/>
      <c r="B1551" s="465"/>
      <c r="C1551" s="466"/>
      <c r="D1551" s="466"/>
      <c r="E1551" s="466"/>
      <c r="F1551" s="466"/>
      <c r="G1551" s="467"/>
      <c r="H1551" s="468" t="str">
        <f t="array" ref="H1551">IF(E1551="","",INDEX(Tableau1[Equipement],MATCH(1,('TABLEAU SUIVI SF6'!E1551=Tableau1[Poste technique])*('TABLEAU SUIVI SF6'!G1551=Tableau1[Colonne1]),0)))</f>
        <v/>
      </c>
      <c r="I1551" s="469" t="str">
        <f>IF(E1551="","",VLOOKUP(E1551,'Extraction IP'!A$2:B$1661,2,0))</f>
        <v/>
      </c>
      <c r="J1551" s="470"/>
      <c r="K1551" s="471"/>
      <c r="L1551" s="472"/>
    </row>
    <row r="1552" spans="1:12" ht="14.45" customHeight="1" x14ac:dyDescent="0.25">
      <c r="A1552" s="464"/>
      <c r="B1552" s="465"/>
      <c r="C1552" s="466"/>
      <c r="D1552" s="466"/>
      <c r="E1552" s="466"/>
      <c r="F1552" s="466"/>
      <c r="G1552" s="467"/>
      <c r="H1552" s="468" t="str">
        <f t="array" ref="H1552">IF(E1552="","",INDEX(Tableau1[Equipement],MATCH(1,('TABLEAU SUIVI SF6'!E1552=Tableau1[Poste technique])*('TABLEAU SUIVI SF6'!G1552=Tableau1[Colonne1]),0)))</f>
        <v/>
      </c>
      <c r="I1552" s="469" t="str">
        <f>IF(E1552="","",VLOOKUP(E1552,'Extraction IP'!A$2:B$1661,2,0))</f>
        <v/>
      </c>
      <c r="J1552" s="470"/>
      <c r="K1552" s="471"/>
      <c r="L1552" s="472"/>
    </row>
    <row r="1553" spans="1:12" ht="14.45" customHeight="1" x14ac:dyDescent="0.25">
      <c r="A1553" s="464"/>
      <c r="B1553" s="465"/>
      <c r="C1553" s="466"/>
      <c r="D1553" s="466"/>
      <c r="E1553" s="466"/>
      <c r="F1553" s="466"/>
      <c r="G1553" s="467"/>
      <c r="H1553" s="468" t="str">
        <f t="array" ref="H1553">IF(E1553="","",INDEX(Tableau1[Equipement],MATCH(1,('TABLEAU SUIVI SF6'!E1553=Tableau1[Poste technique])*('TABLEAU SUIVI SF6'!G1553=Tableau1[Colonne1]),0)))</f>
        <v/>
      </c>
      <c r="I1553" s="469" t="str">
        <f>IF(E1553="","",VLOOKUP(E1553,'Extraction IP'!A$2:B$1661,2,0))</f>
        <v/>
      </c>
      <c r="J1553" s="470"/>
      <c r="K1553" s="471"/>
      <c r="L1553" s="472"/>
    </row>
    <row r="1554" spans="1:12" ht="14.45" customHeight="1" x14ac:dyDescent="0.25">
      <c r="A1554" s="464"/>
      <c r="B1554" s="465"/>
      <c r="C1554" s="466"/>
      <c r="D1554" s="466"/>
      <c r="E1554" s="466"/>
      <c r="F1554" s="466"/>
      <c r="G1554" s="467"/>
      <c r="H1554" s="468" t="str">
        <f t="array" ref="H1554">IF(E1554="","",INDEX(Tableau1[Equipement],MATCH(1,('TABLEAU SUIVI SF6'!E1554=Tableau1[Poste technique])*('TABLEAU SUIVI SF6'!G1554=Tableau1[Colonne1]),0)))</f>
        <v/>
      </c>
      <c r="I1554" s="469" t="str">
        <f>IF(E1554="","",VLOOKUP(E1554,'Extraction IP'!A$2:B$1661,2,0))</f>
        <v/>
      </c>
      <c r="J1554" s="470"/>
      <c r="K1554" s="471"/>
      <c r="L1554" s="472"/>
    </row>
    <row r="1555" spans="1:12" ht="14.45" customHeight="1" x14ac:dyDescent="0.25">
      <c r="A1555" s="464"/>
      <c r="B1555" s="465"/>
      <c r="C1555" s="466"/>
      <c r="D1555" s="466"/>
      <c r="E1555" s="466"/>
      <c r="F1555" s="466"/>
      <c r="G1555" s="467"/>
      <c r="H1555" s="468" t="str">
        <f t="array" ref="H1555">IF(E1555="","",INDEX(Tableau1[Equipement],MATCH(1,('TABLEAU SUIVI SF6'!E1555=Tableau1[Poste technique])*('TABLEAU SUIVI SF6'!G1555=Tableau1[Colonne1]),0)))</f>
        <v/>
      </c>
      <c r="I1555" s="469" t="str">
        <f>IF(E1555="","",VLOOKUP(E1555,'Extraction IP'!A$2:B$1661,2,0))</f>
        <v/>
      </c>
      <c r="J1555" s="470"/>
      <c r="K1555" s="471"/>
      <c r="L1555" s="472"/>
    </row>
    <row r="1556" spans="1:12" ht="14.45" customHeight="1" x14ac:dyDescent="0.25">
      <c r="A1556" s="464"/>
      <c r="B1556" s="465"/>
      <c r="C1556" s="466"/>
      <c r="D1556" s="466"/>
      <c r="E1556" s="466"/>
      <c r="F1556" s="466"/>
      <c r="G1556" s="467"/>
      <c r="H1556" s="468" t="str">
        <f t="array" ref="H1556">IF(E1556="","",INDEX(Tableau1[Equipement],MATCH(1,('TABLEAU SUIVI SF6'!E1556=Tableau1[Poste technique])*('TABLEAU SUIVI SF6'!G1556=Tableau1[Colonne1]),0)))</f>
        <v/>
      </c>
      <c r="I1556" s="469" t="str">
        <f>IF(E1556="","",VLOOKUP(E1556,'Extraction IP'!A$2:B$1661,2,0))</f>
        <v/>
      </c>
      <c r="J1556" s="470"/>
      <c r="K1556" s="471"/>
      <c r="L1556" s="472"/>
    </row>
    <row r="1557" spans="1:12" ht="14.45" customHeight="1" x14ac:dyDescent="0.25">
      <c r="A1557" s="464"/>
      <c r="B1557" s="465"/>
      <c r="C1557" s="466"/>
      <c r="D1557" s="466"/>
      <c r="E1557" s="466"/>
      <c r="F1557" s="466"/>
      <c r="G1557" s="467"/>
      <c r="H1557" s="468" t="str">
        <f t="array" ref="H1557">IF(E1557="","",INDEX(Tableau1[Equipement],MATCH(1,('TABLEAU SUIVI SF6'!E1557=Tableau1[Poste technique])*('TABLEAU SUIVI SF6'!G1557=Tableau1[Colonne1]),0)))</f>
        <v/>
      </c>
      <c r="I1557" s="469" t="str">
        <f>IF(E1557="","",VLOOKUP(E1557,'Extraction IP'!A$2:B$1661,2,0))</f>
        <v/>
      </c>
      <c r="J1557" s="470"/>
      <c r="K1557" s="471"/>
      <c r="L1557" s="472"/>
    </row>
    <row r="1558" spans="1:12" ht="14.45" customHeight="1" x14ac:dyDescent="0.25">
      <c r="A1558" s="464"/>
      <c r="B1558" s="465"/>
      <c r="C1558" s="466"/>
      <c r="D1558" s="466"/>
      <c r="E1558" s="466"/>
      <c r="F1558" s="466"/>
      <c r="G1558" s="467"/>
      <c r="H1558" s="468" t="str">
        <f t="array" ref="H1558">IF(E1558="","",INDEX(Tableau1[Equipement],MATCH(1,('TABLEAU SUIVI SF6'!E1558=Tableau1[Poste technique])*('TABLEAU SUIVI SF6'!G1558=Tableau1[Colonne1]),0)))</f>
        <v/>
      </c>
      <c r="I1558" s="469" t="str">
        <f>IF(E1558="","",VLOOKUP(E1558,'Extraction IP'!A$2:B$1661,2,0))</f>
        <v/>
      </c>
      <c r="J1558" s="470"/>
      <c r="K1558" s="471"/>
      <c r="L1558" s="472"/>
    </row>
    <row r="1559" spans="1:12" ht="14.45" customHeight="1" x14ac:dyDescent="0.25">
      <c r="A1559" s="464"/>
      <c r="B1559" s="465"/>
      <c r="C1559" s="466"/>
      <c r="D1559" s="466"/>
      <c r="E1559" s="466"/>
      <c r="F1559" s="466"/>
      <c r="G1559" s="467"/>
      <c r="H1559" s="468" t="str">
        <f t="array" ref="H1559">IF(E1559="","",INDEX(Tableau1[Equipement],MATCH(1,('TABLEAU SUIVI SF6'!E1559=Tableau1[Poste technique])*('TABLEAU SUIVI SF6'!G1559=Tableau1[Colonne1]),0)))</f>
        <v/>
      </c>
      <c r="I1559" s="469" t="str">
        <f>IF(E1559="","",VLOOKUP(E1559,'Extraction IP'!A$2:B$1661,2,0))</f>
        <v/>
      </c>
      <c r="J1559" s="470"/>
      <c r="K1559" s="471"/>
      <c r="L1559" s="472"/>
    </row>
    <row r="1560" spans="1:12" ht="14.45" customHeight="1" x14ac:dyDescent="0.25">
      <c r="A1560" s="464"/>
      <c r="B1560" s="465"/>
      <c r="C1560" s="466"/>
      <c r="D1560" s="466"/>
      <c r="E1560" s="466"/>
      <c r="F1560" s="466"/>
      <c r="G1560" s="467"/>
      <c r="H1560" s="468" t="str">
        <f t="array" ref="H1560">IF(E1560="","",INDEX(Tableau1[Equipement],MATCH(1,('TABLEAU SUIVI SF6'!E1560=Tableau1[Poste technique])*('TABLEAU SUIVI SF6'!G1560=Tableau1[Colonne1]),0)))</f>
        <v/>
      </c>
      <c r="I1560" s="469" t="str">
        <f>IF(E1560="","",VLOOKUP(E1560,'Extraction IP'!A$2:B$1661,2,0))</f>
        <v/>
      </c>
      <c r="J1560" s="470"/>
      <c r="K1560" s="471"/>
      <c r="L1560" s="472"/>
    </row>
    <row r="1561" spans="1:12" ht="14.45" customHeight="1" x14ac:dyDescent="0.25">
      <c r="A1561" s="464"/>
      <c r="B1561" s="465"/>
      <c r="C1561" s="466"/>
      <c r="D1561" s="466"/>
      <c r="E1561" s="466"/>
      <c r="F1561" s="466"/>
      <c r="G1561" s="467"/>
      <c r="H1561" s="468" t="str">
        <f t="array" ref="H1561">IF(E1561="","",INDEX(Tableau1[Equipement],MATCH(1,('TABLEAU SUIVI SF6'!E1561=Tableau1[Poste technique])*('TABLEAU SUIVI SF6'!G1561=Tableau1[Colonne1]),0)))</f>
        <v/>
      </c>
      <c r="I1561" s="469" t="str">
        <f>IF(E1561="","",VLOOKUP(E1561,'Extraction IP'!A$2:B$1661,2,0))</f>
        <v/>
      </c>
      <c r="J1561" s="470"/>
      <c r="K1561" s="471"/>
      <c r="L1561" s="472"/>
    </row>
    <row r="1562" spans="1:12" ht="14.45" customHeight="1" x14ac:dyDescent="0.25">
      <c r="A1562" s="464"/>
      <c r="B1562" s="465"/>
      <c r="C1562" s="466"/>
      <c r="D1562" s="466"/>
      <c r="E1562" s="466"/>
      <c r="F1562" s="466"/>
      <c r="G1562" s="467"/>
      <c r="H1562" s="468" t="str">
        <f t="array" ref="H1562">IF(E1562="","",INDEX(Tableau1[Equipement],MATCH(1,('TABLEAU SUIVI SF6'!E1562=Tableau1[Poste technique])*('TABLEAU SUIVI SF6'!G1562=Tableau1[Colonne1]),0)))</f>
        <v/>
      </c>
      <c r="I1562" s="469" t="str">
        <f>IF(E1562="","",VLOOKUP(E1562,'Extraction IP'!A$2:B$1661,2,0))</f>
        <v/>
      </c>
      <c r="J1562" s="470"/>
      <c r="K1562" s="471"/>
      <c r="L1562" s="472"/>
    </row>
    <row r="1563" spans="1:12" ht="14.45" customHeight="1" x14ac:dyDescent="0.25">
      <c r="A1563" s="464"/>
      <c r="B1563" s="465"/>
      <c r="C1563" s="466"/>
      <c r="D1563" s="466"/>
      <c r="E1563" s="466"/>
      <c r="F1563" s="466"/>
      <c r="G1563" s="467"/>
      <c r="H1563" s="468" t="str">
        <f t="array" ref="H1563">IF(E1563="","",INDEX(Tableau1[Equipement],MATCH(1,('TABLEAU SUIVI SF6'!E1563=Tableau1[Poste technique])*('TABLEAU SUIVI SF6'!G1563=Tableau1[Colonne1]),0)))</f>
        <v/>
      </c>
      <c r="I1563" s="469" t="str">
        <f>IF(E1563="","",VLOOKUP(E1563,'Extraction IP'!A$2:B$1661,2,0))</f>
        <v/>
      </c>
      <c r="J1563" s="470"/>
      <c r="K1563" s="471"/>
      <c r="L1563" s="472"/>
    </row>
    <row r="1564" spans="1:12" ht="14.45" customHeight="1" x14ac:dyDescent="0.25">
      <c r="A1564" s="464"/>
      <c r="B1564" s="465"/>
      <c r="C1564" s="466"/>
      <c r="D1564" s="466"/>
      <c r="E1564" s="466"/>
      <c r="F1564" s="466"/>
      <c r="G1564" s="467"/>
      <c r="H1564" s="468" t="str">
        <f t="array" ref="H1564">IF(E1564="","",INDEX(Tableau1[Equipement],MATCH(1,('TABLEAU SUIVI SF6'!E1564=Tableau1[Poste technique])*('TABLEAU SUIVI SF6'!G1564=Tableau1[Colonne1]),0)))</f>
        <v/>
      </c>
      <c r="I1564" s="469" t="str">
        <f>IF(E1564="","",VLOOKUP(E1564,'Extraction IP'!A$2:B$1661,2,0))</f>
        <v/>
      </c>
      <c r="J1564" s="470"/>
      <c r="K1564" s="471"/>
      <c r="L1564" s="472"/>
    </row>
    <row r="1565" spans="1:12" ht="14.45" customHeight="1" x14ac:dyDescent="0.25">
      <c r="A1565" s="464"/>
      <c r="B1565" s="465"/>
      <c r="C1565" s="466"/>
      <c r="D1565" s="466"/>
      <c r="E1565" s="466"/>
      <c r="F1565" s="466"/>
      <c r="G1565" s="467"/>
      <c r="H1565" s="468" t="str">
        <f t="array" ref="H1565">IF(E1565="","",INDEX(Tableau1[Equipement],MATCH(1,('TABLEAU SUIVI SF6'!E1565=Tableau1[Poste technique])*('TABLEAU SUIVI SF6'!G1565=Tableau1[Colonne1]),0)))</f>
        <v/>
      </c>
      <c r="I1565" s="469" t="str">
        <f>IF(E1565="","",VLOOKUP(E1565,'Extraction IP'!A$2:B$1661,2,0))</f>
        <v/>
      </c>
      <c r="J1565" s="470"/>
      <c r="K1565" s="471"/>
      <c r="L1565" s="472"/>
    </row>
    <row r="1566" spans="1:12" ht="14.45" customHeight="1" x14ac:dyDescent="0.25">
      <c r="A1566" s="464"/>
      <c r="B1566" s="465"/>
      <c r="C1566" s="466"/>
      <c r="D1566" s="466"/>
      <c r="E1566" s="466"/>
      <c r="F1566" s="466"/>
      <c r="G1566" s="467"/>
      <c r="H1566" s="468" t="str">
        <f t="array" ref="H1566">IF(E1566="","",INDEX(Tableau1[Equipement],MATCH(1,('TABLEAU SUIVI SF6'!E1566=Tableau1[Poste technique])*('TABLEAU SUIVI SF6'!G1566=Tableau1[Colonne1]),0)))</f>
        <v/>
      </c>
      <c r="I1566" s="469" t="str">
        <f>IF(E1566="","",VLOOKUP(E1566,'Extraction IP'!A$2:B$1661,2,0))</f>
        <v/>
      </c>
      <c r="J1566" s="470"/>
      <c r="K1566" s="471"/>
      <c r="L1566" s="472"/>
    </row>
    <row r="1567" spans="1:12" ht="14.45" customHeight="1" x14ac:dyDescent="0.25">
      <c r="A1567" s="464"/>
      <c r="B1567" s="465"/>
      <c r="C1567" s="466"/>
      <c r="D1567" s="466"/>
      <c r="E1567" s="466"/>
      <c r="F1567" s="466"/>
      <c r="G1567" s="467"/>
      <c r="H1567" s="468" t="str">
        <f t="array" ref="H1567">IF(E1567="","",INDEX(Tableau1[Equipement],MATCH(1,('TABLEAU SUIVI SF6'!E1567=Tableau1[Poste technique])*('TABLEAU SUIVI SF6'!G1567=Tableau1[Colonne1]),0)))</f>
        <v/>
      </c>
      <c r="I1567" s="469" t="str">
        <f>IF(E1567="","",VLOOKUP(E1567,'Extraction IP'!A$2:B$1661,2,0))</f>
        <v/>
      </c>
      <c r="J1567" s="470"/>
      <c r="K1567" s="471"/>
      <c r="L1567" s="472"/>
    </row>
    <row r="1568" spans="1:12" ht="14.45" customHeight="1" x14ac:dyDescent="0.25">
      <c r="A1568" s="464"/>
      <c r="B1568" s="465"/>
      <c r="C1568" s="466"/>
      <c r="D1568" s="466"/>
      <c r="E1568" s="466"/>
      <c r="F1568" s="466"/>
      <c r="G1568" s="467"/>
      <c r="H1568" s="468" t="str">
        <f t="array" ref="H1568">IF(E1568="","",INDEX(Tableau1[Equipement],MATCH(1,('TABLEAU SUIVI SF6'!E1568=Tableau1[Poste technique])*('TABLEAU SUIVI SF6'!G1568=Tableau1[Colonne1]),0)))</f>
        <v/>
      </c>
      <c r="I1568" s="469" t="str">
        <f>IF(E1568="","",VLOOKUP(E1568,'Extraction IP'!A$2:B$1661,2,0))</f>
        <v/>
      </c>
      <c r="J1568" s="470"/>
      <c r="K1568" s="471"/>
      <c r="L1568" s="472"/>
    </row>
    <row r="1569" spans="1:12" ht="14.45" customHeight="1" x14ac:dyDescent="0.25">
      <c r="A1569" s="464"/>
      <c r="B1569" s="465"/>
      <c r="C1569" s="466"/>
      <c r="D1569" s="466"/>
      <c r="E1569" s="466"/>
      <c r="F1569" s="466"/>
      <c r="G1569" s="467"/>
      <c r="H1569" s="468" t="str">
        <f t="array" ref="H1569">IF(E1569="","",INDEX(Tableau1[Equipement],MATCH(1,('TABLEAU SUIVI SF6'!E1569=Tableau1[Poste technique])*('TABLEAU SUIVI SF6'!G1569=Tableau1[Colonne1]),0)))</f>
        <v/>
      </c>
      <c r="I1569" s="469" t="str">
        <f>IF(E1569="","",VLOOKUP(E1569,'Extraction IP'!A$2:B$1661,2,0))</f>
        <v/>
      </c>
      <c r="J1569" s="470"/>
      <c r="K1569" s="471"/>
      <c r="L1569" s="472"/>
    </row>
    <row r="1570" spans="1:12" ht="14.45" customHeight="1" x14ac:dyDescent="0.25">
      <c r="A1570" s="464"/>
      <c r="B1570" s="465"/>
      <c r="C1570" s="466"/>
      <c r="D1570" s="466"/>
      <c r="E1570" s="466"/>
      <c r="F1570" s="466"/>
      <c r="G1570" s="467"/>
      <c r="H1570" s="468" t="str">
        <f t="array" ref="H1570">IF(E1570="","",INDEX(Tableau1[Equipement],MATCH(1,('TABLEAU SUIVI SF6'!E1570=Tableau1[Poste technique])*('TABLEAU SUIVI SF6'!G1570=Tableau1[Colonne1]),0)))</f>
        <v/>
      </c>
      <c r="I1570" s="469" t="str">
        <f>IF(E1570="","",VLOOKUP(E1570,'Extraction IP'!A$2:B$1661,2,0))</f>
        <v/>
      </c>
      <c r="J1570" s="470"/>
      <c r="K1570" s="471"/>
      <c r="L1570" s="472"/>
    </row>
    <row r="1571" spans="1:12" ht="14.45" customHeight="1" x14ac:dyDescent="0.25">
      <c r="A1571" s="464"/>
      <c r="B1571" s="465"/>
      <c r="C1571" s="466"/>
      <c r="D1571" s="466"/>
      <c r="E1571" s="466"/>
      <c r="F1571" s="466"/>
      <c r="G1571" s="467"/>
      <c r="H1571" s="468" t="str">
        <f t="array" ref="H1571">IF(E1571="","",INDEX(Tableau1[Equipement],MATCH(1,('TABLEAU SUIVI SF6'!E1571=Tableau1[Poste technique])*('TABLEAU SUIVI SF6'!G1571=Tableau1[Colonne1]),0)))</f>
        <v/>
      </c>
      <c r="I1571" s="469" t="str">
        <f>IF(E1571="","",VLOOKUP(E1571,'Extraction IP'!A$2:B$1661,2,0))</f>
        <v/>
      </c>
      <c r="J1571" s="470"/>
      <c r="K1571" s="471"/>
      <c r="L1571" s="472"/>
    </row>
    <row r="1572" spans="1:12" ht="14.45" customHeight="1" x14ac:dyDescent="0.25">
      <c r="A1572" s="464"/>
      <c r="B1572" s="465"/>
      <c r="C1572" s="466"/>
      <c r="D1572" s="466"/>
      <c r="E1572" s="466"/>
      <c r="F1572" s="466"/>
      <c r="G1572" s="467"/>
      <c r="H1572" s="468" t="str">
        <f t="array" ref="H1572">IF(E1572="","",INDEX(Tableau1[Equipement],MATCH(1,('TABLEAU SUIVI SF6'!E1572=Tableau1[Poste technique])*('TABLEAU SUIVI SF6'!G1572=Tableau1[Colonne1]),0)))</f>
        <v/>
      </c>
      <c r="I1572" s="469" t="str">
        <f>IF(E1572="","",VLOOKUP(E1572,'Extraction IP'!A$2:B$1661,2,0))</f>
        <v/>
      </c>
      <c r="J1572" s="470"/>
      <c r="K1572" s="471"/>
      <c r="L1572" s="472"/>
    </row>
    <row r="1573" spans="1:12" ht="14.45" customHeight="1" x14ac:dyDescent="0.25">
      <c r="A1573" s="464"/>
      <c r="B1573" s="465"/>
      <c r="C1573" s="466"/>
      <c r="D1573" s="466"/>
      <c r="E1573" s="466"/>
      <c r="F1573" s="466"/>
      <c r="G1573" s="467"/>
      <c r="H1573" s="468" t="str">
        <f t="array" ref="H1573">IF(E1573="","",INDEX(Tableau1[Equipement],MATCH(1,('TABLEAU SUIVI SF6'!E1573=Tableau1[Poste technique])*('TABLEAU SUIVI SF6'!G1573=Tableau1[Colonne1]),0)))</f>
        <v/>
      </c>
      <c r="I1573" s="469" t="str">
        <f>IF(E1573="","",VLOOKUP(E1573,'Extraction IP'!A$2:B$1661,2,0))</f>
        <v/>
      </c>
      <c r="J1573" s="470"/>
      <c r="K1573" s="471"/>
      <c r="L1573" s="472"/>
    </row>
    <row r="1574" spans="1:12" ht="14.45" customHeight="1" x14ac:dyDescent="0.25">
      <c r="A1574" s="464"/>
      <c r="B1574" s="465"/>
      <c r="C1574" s="466"/>
      <c r="D1574" s="466"/>
      <c r="E1574" s="466"/>
      <c r="F1574" s="466"/>
      <c r="G1574" s="467"/>
      <c r="H1574" s="468" t="str">
        <f t="array" ref="H1574">IF(E1574="","",INDEX(Tableau1[Equipement],MATCH(1,('TABLEAU SUIVI SF6'!E1574=Tableau1[Poste technique])*('TABLEAU SUIVI SF6'!G1574=Tableau1[Colonne1]),0)))</f>
        <v/>
      </c>
      <c r="I1574" s="469" t="str">
        <f>IF(E1574="","",VLOOKUP(E1574,'Extraction IP'!A$2:B$1661,2,0))</f>
        <v/>
      </c>
      <c r="J1574" s="470"/>
      <c r="K1574" s="471"/>
      <c r="L1574" s="472"/>
    </row>
    <row r="1575" spans="1:12" ht="14.45" customHeight="1" x14ac:dyDescent="0.25">
      <c r="A1575" s="464"/>
      <c r="B1575" s="465"/>
      <c r="C1575" s="466"/>
      <c r="D1575" s="466"/>
      <c r="E1575" s="466"/>
      <c r="F1575" s="466"/>
      <c r="G1575" s="467"/>
      <c r="H1575" s="468" t="str">
        <f t="array" ref="H1575">IF(E1575="","",INDEX(Tableau1[Equipement],MATCH(1,('TABLEAU SUIVI SF6'!E1575=Tableau1[Poste technique])*('TABLEAU SUIVI SF6'!G1575=Tableau1[Colonne1]),0)))</f>
        <v/>
      </c>
      <c r="I1575" s="469" t="str">
        <f>IF(E1575="","",VLOOKUP(E1575,'Extraction IP'!A$2:B$1661,2,0))</f>
        <v/>
      </c>
      <c r="J1575" s="470"/>
      <c r="K1575" s="471"/>
      <c r="L1575" s="472"/>
    </row>
    <row r="1576" spans="1:12" ht="14.45" customHeight="1" x14ac:dyDescent="0.25">
      <c r="A1576" s="464"/>
      <c r="B1576" s="465"/>
      <c r="C1576" s="466"/>
      <c r="D1576" s="466"/>
      <c r="E1576" s="466"/>
      <c r="F1576" s="466"/>
      <c r="G1576" s="467"/>
      <c r="H1576" s="468" t="str">
        <f t="array" ref="H1576">IF(E1576="","",INDEX(Tableau1[Equipement],MATCH(1,('TABLEAU SUIVI SF6'!E1576=Tableau1[Poste technique])*('TABLEAU SUIVI SF6'!G1576=Tableau1[Colonne1]),0)))</f>
        <v/>
      </c>
      <c r="I1576" s="469" t="str">
        <f>IF(E1576="","",VLOOKUP(E1576,'Extraction IP'!A$2:B$1661,2,0))</f>
        <v/>
      </c>
      <c r="J1576" s="470"/>
      <c r="K1576" s="471"/>
      <c r="L1576" s="472"/>
    </row>
    <row r="1577" spans="1:12" ht="14.45" customHeight="1" x14ac:dyDescent="0.25">
      <c r="A1577" s="464"/>
      <c r="B1577" s="465"/>
      <c r="C1577" s="466"/>
      <c r="D1577" s="466"/>
      <c r="E1577" s="466"/>
      <c r="F1577" s="466"/>
      <c r="G1577" s="467"/>
      <c r="H1577" s="468" t="str">
        <f t="array" ref="H1577">IF(E1577="","",INDEX(Tableau1[Equipement],MATCH(1,('TABLEAU SUIVI SF6'!E1577=Tableau1[Poste technique])*('TABLEAU SUIVI SF6'!G1577=Tableau1[Colonne1]),0)))</f>
        <v/>
      </c>
      <c r="I1577" s="469" t="str">
        <f>IF(E1577="","",VLOOKUP(E1577,'Extraction IP'!A$2:B$1661,2,0))</f>
        <v/>
      </c>
      <c r="J1577" s="470"/>
      <c r="K1577" s="471"/>
      <c r="L1577" s="472"/>
    </row>
    <row r="1578" spans="1:12" ht="14.45" customHeight="1" x14ac:dyDescent="0.25">
      <c r="A1578" s="464"/>
      <c r="B1578" s="465"/>
      <c r="C1578" s="466"/>
      <c r="D1578" s="466"/>
      <c r="E1578" s="466"/>
      <c r="F1578" s="466"/>
      <c r="G1578" s="467"/>
      <c r="H1578" s="468" t="str">
        <f t="array" ref="H1578">IF(E1578="","",INDEX(Tableau1[Equipement],MATCH(1,('TABLEAU SUIVI SF6'!E1578=Tableau1[Poste technique])*('TABLEAU SUIVI SF6'!G1578=Tableau1[Colonne1]),0)))</f>
        <v/>
      </c>
      <c r="I1578" s="469" t="str">
        <f>IF(E1578="","",VLOOKUP(E1578,'Extraction IP'!A$2:B$1661,2,0))</f>
        <v/>
      </c>
      <c r="J1578" s="470"/>
      <c r="K1578" s="471"/>
      <c r="L1578" s="472"/>
    </row>
    <row r="1579" spans="1:12" ht="14.45" customHeight="1" x14ac:dyDescent="0.25">
      <c r="A1579" s="464"/>
      <c r="B1579" s="465"/>
      <c r="C1579" s="466"/>
      <c r="D1579" s="466"/>
      <c r="E1579" s="466"/>
      <c r="F1579" s="466"/>
      <c r="G1579" s="467"/>
      <c r="H1579" s="468" t="str">
        <f t="array" ref="H1579">IF(E1579="","",INDEX(Tableau1[Equipement],MATCH(1,('TABLEAU SUIVI SF6'!E1579=Tableau1[Poste technique])*('TABLEAU SUIVI SF6'!G1579=Tableau1[Colonne1]),0)))</f>
        <v/>
      </c>
      <c r="I1579" s="469" t="str">
        <f>IF(E1579="","",VLOOKUP(E1579,'Extraction IP'!A$2:B$1661,2,0))</f>
        <v/>
      </c>
      <c r="J1579" s="470"/>
      <c r="K1579" s="471"/>
      <c r="L1579" s="472"/>
    </row>
    <row r="1580" spans="1:12" ht="14.45" customHeight="1" x14ac:dyDescent="0.25">
      <c r="A1580" s="464"/>
      <c r="B1580" s="465"/>
      <c r="C1580" s="466"/>
      <c r="D1580" s="466"/>
      <c r="E1580" s="466"/>
      <c r="F1580" s="466"/>
      <c r="G1580" s="467"/>
      <c r="H1580" s="468" t="str">
        <f t="array" ref="H1580">IF(E1580="","",INDEX(Tableau1[Equipement],MATCH(1,('TABLEAU SUIVI SF6'!E1580=Tableau1[Poste technique])*('TABLEAU SUIVI SF6'!G1580=Tableau1[Colonne1]),0)))</f>
        <v/>
      </c>
      <c r="I1580" s="469" t="str">
        <f>IF(E1580="","",VLOOKUP(E1580,'Extraction IP'!A$2:B$1661,2,0))</f>
        <v/>
      </c>
      <c r="J1580" s="470"/>
      <c r="K1580" s="471"/>
      <c r="L1580" s="472"/>
    </row>
    <row r="1581" spans="1:12" ht="14.45" customHeight="1" x14ac:dyDescent="0.25">
      <c r="A1581" s="464"/>
      <c r="B1581" s="465"/>
      <c r="C1581" s="466"/>
      <c r="D1581" s="466"/>
      <c r="E1581" s="466"/>
      <c r="F1581" s="466"/>
      <c r="G1581" s="467"/>
      <c r="H1581" s="468" t="str">
        <f t="array" ref="H1581">IF(E1581="","",INDEX(Tableau1[Equipement],MATCH(1,('TABLEAU SUIVI SF6'!E1581=Tableau1[Poste technique])*('TABLEAU SUIVI SF6'!G1581=Tableau1[Colonne1]),0)))</f>
        <v/>
      </c>
      <c r="I1581" s="469" t="str">
        <f>IF(E1581="","",VLOOKUP(E1581,'Extraction IP'!A$2:B$1661,2,0))</f>
        <v/>
      </c>
      <c r="J1581" s="470"/>
      <c r="K1581" s="471"/>
      <c r="L1581" s="472"/>
    </row>
    <row r="1582" spans="1:12" ht="14.45" customHeight="1" x14ac:dyDescent="0.25">
      <c r="A1582" s="464"/>
      <c r="B1582" s="465"/>
      <c r="C1582" s="466"/>
      <c r="D1582" s="466"/>
      <c r="E1582" s="466"/>
      <c r="F1582" s="466"/>
      <c r="G1582" s="467"/>
      <c r="H1582" s="468" t="str">
        <f t="array" ref="H1582">IF(E1582="","",INDEX(Tableau1[Equipement],MATCH(1,('TABLEAU SUIVI SF6'!E1582=Tableau1[Poste technique])*('TABLEAU SUIVI SF6'!G1582=Tableau1[Colonne1]),0)))</f>
        <v/>
      </c>
      <c r="I1582" s="469" t="str">
        <f>IF(E1582="","",VLOOKUP(E1582,'Extraction IP'!A$2:B$1661,2,0))</f>
        <v/>
      </c>
      <c r="J1582" s="470"/>
      <c r="K1582" s="471"/>
      <c r="L1582" s="472"/>
    </row>
    <row r="1583" spans="1:12" ht="14.45" customHeight="1" x14ac:dyDescent="0.25">
      <c r="A1583" s="464"/>
      <c r="B1583" s="465"/>
      <c r="C1583" s="466"/>
      <c r="D1583" s="466"/>
      <c r="E1583" s="466"/>
      <c r="F1583" s="466"/>
      <c r="G1583" s="467"/>
      <c r="H1583" s="468" t="str">
        <f t="array" ref="H1583">IF(E1583="","",INDEX(Tableau1[Equipement],MATCH(1,('TABLEAU SUIVI SF6'!E1583=Tableau1[Poste technique])*('TABLEAU SUIVI SF6'!G1583=Tableau1[Colonne1]),0)))</f>
        <v/>
      </c>
      <c r="I1583" s="469" t="str">
        <f>IF(E1583="","",VLOOKUP(E1583,'Extraction IP'!A$2:B$1661,2,0))</f>
        <v/>
      </c>
      <c r="J1583" s="470"/>
      <c r="K1583" s="471"/>
      <c r="L1583" s="472"/>
    </row>
    <row r="1584" spans="1:12" ht="14.45" customHeight="1" x14ac:dyDescent="0.25">
      <c r="A1584" s="464"/>
      <c r="B1584" s="465"/>
      <c r="C1584" s="466"/>
      <c r="D1584" s="466"/>
      <c r="E1584" s="466"/>
      <c r="F1584" s="466"/>
      <c r="G1584" s="467"/>
      <c r="H1584" s="468" t="str">
        <f t="array" ref="H1584">IF(E1584="","",INDEX(Tableau1[Equipement],MATCH(1,('TABLEAU SUIVI SF6'!E1584=Tableau1[Poste technique])*('TABLEAU SUIVI SF6'!G1584=Tableau1[Colonne1]),0)))</f>
        <v/>
      </c>
      <c r="I1584" s="469" t="str">
        <f>IF(E1584="","",VLOOKUP(E1584,'Extraction IP'!A$2:B$1661,2,0))</f>
        <v/>
      </c>
      <c r="J1584" s="470"/>
      <c r="K1584" s="471"/>
      <c r="L1584" s="472"/>
    </row>
    <row r="1585" spans="1:12" ht="14.45" customHeight="1" x14ac:dyDescent="0.25">
      <c r="A1585" s="464"/>
      <c r="B1585" s="465"/>
      <c r="C1585" s="466"/>
      <c r="D1585" s="466"/>
      <c r="E1585" s="466"/>
      <c r="F1585" s="466"/>
      <c r="G1585" s="467"/>
      <c r="H1585" s="468" t="str">
        <f t="array" ref="H1585">IF(E1585="","",INDEX(Tableau1[Equipement],MATCH(1,('TABLEAU SUIVI SF6'!E1585=Tableau1[Poste technique])*('TABLEAU SUIVI SF6'!G1585=Tableau1[Colonne1]),0)))</f>
        <v/>
      </c>
      <c r="I1585" s="469" t="str">
        <f>IF(E1585="","",VLOOKUP(E1585,'Extraction IP'!A$2:B$1661,2,0))</f>
        <v/>
      </c>
      <c r="J1585" s="470"/>
      <c r="K1585" s="471"/>
      <c r="L1585" s="472"/>
    </row>
    <row r="1586" spans="1:12" ht="14.45" customHeight="1" x14ac:dyDescent="0.25">
      <c r="A1586" s="464"/>
      <c r="B1586" s="465"/>
      <c r="C1586" s="466"/>
      <c r="D1586" s="466"/>
      <c r="E1586" s="466"/>
      <c r="F1586" s="466"/>
      <c r="G1586" s="467"/>
      <c r="H1586" s="468" t="str">
        <f t="array" ref="H1586">IF(E1586="","",INDEX(Tableau1[Equipement],MATCH(1,('TABLEAU SUIVI SF6'!E1586=Tableau1[Poste technique])*('TABLEAU SUIVI SF6'!G1586=Tableau1[Colonne1]),0)))</f>
        <v/>
      </c>
      <c r="I1586" s="469" t="str">
        <f>IF(E1586="","",VLOOKUP(E1586,'Extraction IP'!A$2:B$1661,2,0))</f>
        <v/>
      </c>
      <c r="J1586" s="470"/>
      <c r="K1586" s="471"/>
      <c r="L1586" s="472"/>
    </row>
    <row r="1587" spans="1:12" ht="14.45" customHeight="1" x14ac:dyDescent="0.25">
      <c r="A1587" s="464"/>
      <c r="B1587" s="465"/>
      <c r="C1587" s="466"/>
      <c r="D1587" s="466"/>
      <c r="E1587" s="466"/>
      <c r="F1587" s="466"/>
      <c r="G1587" s="467"/>
      <c r="H1587" s="468" t="str">
        <f t="array" ref="H1587">IF(E1587="","",INDEX(Tableau1[Equipement],MATCH(1,('TABLEAU SUIVI SF6'!E1587=Tableau1[Poste technique])*('TABLEAU SUIVI SF6'!G1587=Tableau1[Colonne1]),0)))</f>
        <v/>
      </c>
      <c r="I1587" s="469" t="str">
        <f>IF(E1587="","",VLOOKUP(E1587,'Extraction IP'!A$2:B$1661,2,0))</f>
        <v/>
      </c>
      <c r="J1587" s="470"/>
      <c r="K1587" s="471"/>
      <c r="L1587" s="472"/>
    </row>
    <row r="1588" spans="1:12" ht="14.45" customHeight="1" x14ac:dyDescent="0.25">
      <c r="A1588" s="464"/>
      <c r="B1588" s="465"/>
      <c r="C1588" s="466"/>
      <c r="D1588" s="466"/>
      <c r="E1588" s="466"/>
      <c r="F1588" s="466"/>
      <c r="G1588" s="467"/>
      <c r="H1588" s="468" t="str">
        <f t="array" ref="H1588">IF(E1588="","",INDEX(Tableau1[Equipement],MATCH(1,('TABLEAU SUIVI SF6'!E1588=Tableau1[Poste technique])*('TABLEAU SUIVI SF6'!G1588=Tableau1[Colonne1]),0)))</f>
        <v/>
      </c>
      <c r="I1588" s="469" t="str">
        <f>IF(E1588="","",VLOOKUP(E1588,'Extraction IP'!A$2:B$1661,2,0))</f>
        <v/>
      </c>
      <c r="J1588" s="470"/>
      <c r="K1588" s="471"/>
      <c r="L1588" s="472"/>
    </row>
    <row r="1589" spans="1:12" ht="14.45" customHeight="1" x14ac:dyDescent="0.25">
      <c r="A1589" s="464"/>
      <c r="B1589" s="465"/>
      <c r="C1589" s="466"/>
      <c r="D1589" s="466"/>
      <c r="E1589" s="466"/>
      <c r="F1589" s="466"/>
      <c r="G1589" s="467"/>
      <c r="H1589" s="468" t="str">
        <f t="array" ref="H1589">IF(E1589="","",INDEX(Tableau1[Equipement],MATCH(1,('TABLEAU SUIVI SF6'!E1589=Tableau1[Poste technique])*('TABLEAU SUIVI SF6'!G1589=Tableau1[Colonne1]),0)))</f>
        <v/>
      </c>
      <c r="I1589" s="469" t="str">
        <f>IF(E1589="","",VLOOKUP(E1589,'Extraction IP'!A$2:B$1661,2,0))</f>
        <v/>
      </c>
      <c r="J1589" s="470"/>
      <c r="K1589" s="471"/>
      <c r="L1589" s="472"/>
    </row>
    <row r="1590" spans="1:12" ht="14.45" customHeight="1" x14ac:dyDescent="0.25">
      <c r="A1590" s="464"/>
      <c r="B1590" s="465"/>
      <c r="C1590" s="466"/>
      <c r="D1590" s="466"/>
      <c r="E1590" s="466"/>
      <c r="F1590" s="466"/>
      <c r="G1590" s="467"/>
      <c r="H1590" s="468" t="str">
        <f t="array" ref="H1590">IF(E1590="","",INDEX(Tableau1[Equipement],MATCH(1,('TABLEAU SUIVI SF6'!E1590=Tableau1[Poste technique])*('TABLEAU SUIVI SF6'!G1590=Tableau1[Colonne1]),0)))</f>
        <v/>
      </c>
      <c r="I1590" s="469" t="str">
        <f>IF(E1590="","",VLOOKUP(E1590,'Extraction IP'!A$2:B$1661,2,0))</f>
        <v/>
      </c>
      <c r="J1590" s="470"/>
      <c r="K1590" s="471"/>
      <c r="L1590" s="472"/>
    </row>
    <row r="1591" spans="1:12" ht="14.45" customHeight="1" x14ac:dyDescent="0.25">
      <c r="A1591" s="464"/>
      <c r="B1591" s="465"/>
      <c r="C1591" s="466"/>
      <c r="D1591" s="466"/>
      <c r="E1591" s="466"/>
      <c r="F1591" s="466"/>
      <c r="G1591" s="467"/>
      <c r="H1591" s="468" t="str">
        <f t="array" ref="H1591">IF(E1591="","",INDEX(Tableau1[Equipement],MATCH(1,('TABLEAU SUIVI SF6'!E1591=Tableau1[Poste technique])*('TABLEAU SUIVI SF6'!G1591=Tableau1[Colonne1]),0)))</f>
        <v/>
      </c>
      <c r="I1591" s="469" t="str">
        <f>IF(E1591="","",VLOOKUP(E1591,'Extraction IP'!A$2:B$1661,2,0))</f>
        <v/>
      </c>
      <c r="J1591" s="470"/>
      <c r="K1591" s="471"/>
      <c r="L1591" s="472"/>
    </row>
    <row r="1592" spans="1:12" ht="14.45" customHeight="1" x14ac:dyDescent="0.25">
      <c r="A1592" s="464"/>
      <c r="B1592" s="465"/>
      <c r="C1592" s="466"/>
      <c r="D1592" s="466"/>
      <c r="E1592" s="466"/>
      <c r="F1592" s="466"/>
      <c r="G1592" s="467"/>
      <c r="H1592" s="468" t="str">
        <f t="array" ref="H1592">IF(E1592="","",INDEX(Tableau1[Equipement],MATCH(1,('TABLEAU SUIVI SF6'!E1592=Tableau1[Poste technique])*('TABLEAU SUIVI SF6'!G1592=Tableau1[Colonne1]),0)))</f>
        <v/>
      </c>
      <c r="I1592" s="469" t="str">
        <f>IF(E1592="","",VLOOKUP(E1592,'Extraction IP'!A$2:B$1661,2,0))</f>
        <v/>
      </c>
      <c r="J1592" s="470"/>
      <c r="K1592" s="471"/>
      <c r="L1592" s="472"/>
    </row>
    <row r="1593" spans="1:12" ht="14.45" customHeight="1" x14ac:dyDescent="0.25">
      <c r="A1593" s="464"/>
      <c r="B1593" s="465"/>
      <c r="C1593" s="466"/>
      <c r="D1593" s="466"/>
      <c r="E1593" s="466"/>
      <c r="F1593" s="466"/>
      <c r="G1593" s="467"/>
      <c r="H1593" s="468" t="str">
        <f t="array" ref="H1593">IF(E1593="","",INDEX(Tableau1[Equipement],MATCH(1,('TABLEAU SUIVI SF6'!E1593=Tableau1[Poste technique])*('TABLEAU SUIVI SF6'!G1593=Tableau1[Colonne1]),0)))</f>
        <v/>
      </c>
      <c r="I1593" s="469" t="str">
        <f>IF(E1593="","",VLOOKUP(E1593,'Extraction IP'!A$2:B$1661,2,0))</f>
        <v/>
      </c>
      <c r="J1593" s="470"/>
      <c r="K1593" s="471"/>
      <c r="L1593" s="472"/>
    </row>
    <row r="1594" spans="1:12" ht="14.45" customHeight="1" x14ac:dyDescent="0.25">
      <c r="A1594" s="464"/>
      <c r="B1594" s="465"/>
      <c r="C1594" s="466"/>
      <c r="D1594" s="466"/>
      <c r="E1594" s="466"/>
      <c r="F1594" s="466"/>
      <c r="G1594" s="467"/>
      <c r="H1594" s="468" t="str">
        <f t="array" ref="H1594">IF(E1594="","",INDEX(Tableau1[Equipement],MATCH(1,('TABLEAU SUIVI SF6'!E1594=Tableau1[Poste technique])*('TABLEAU SUIVI SF6'!G1594=Tableau1[Colonne1]),0)))</f>
        <v/>
      </c>
      <c r="I1594" s="469" t="str">
        <f>IF(E1594="","",VLOOKUP(E1594,'Extraction IP'!A$2:B$1661,2,0))</f>
        <v/>
      </c>
      <c r="J1594" s="470"/>
      <c r="K1594" s="471"/>
      <c r="L1594" s="472"/>
    </row>
    <row r="1595" spans="1:12" ht="14.45" customHeight="1" x14ac:dyDescent="0.25">
      <c r="A1595" s="464"/>
      <c r="B1595" s="465"/>
      <c r="C1595" s="466"/>
      <c r="D1595" s="466"/>
      <c r="E1595" s="466"/>
      <c r="F1595" s="466"/>
      <c r="G1595" s="467"/>
      <c r="H1595" s="468" t="str">
        <f t="array" ref="H1595">IF(E1595="","",INDEX(Tableau1[Equipement],MATCH(1,('TABLEAU SUIVI SF6'!E1595=Tableau1[Poste technique])*('TABLEAU SUIVI SF6'!G1595=Tableau1[Colonne1]),0)))</f>
        <v/>
      </c>
      <c r="I1595" s="469" t="str">
        <f>IF(E1595="","",VLOOKUP(E1595,'Extraction IP'!A$2:B$1661,2,0))</f>
        <v/>
      </c>
      <c r="J1595" s="470"/>
      <c r="K1595" s="471"/>
      <c r="L1595" s="472"/>
    </row>
    <row r="1596" spans="1:12" ht="14.45" customHeight="1" x14ac:dyDescent="0.25">
      <c r="A1596" s="464"/>
      <c r="B1596" s="465"/>
      <c r="C1596" s="466"/>
      <c r="D1596" s="466"/>
      <c r="E1596" s="466"/>
      <c r="F1596" s="466"/>
      <c r="G1596" s="467"/>
      <c r="H1596" s="468" t="str">
        <f t="array" ref="H1596">IF(E1596="","",INDEX(Tableau1[Equipement],MATCH(1,('TABLEAU SUIVI SF6'!E1596=Tableau1[Poste technique])*('TABLEAU SUIVI SF6'!G1596=Tableau1[Colonne1]),0)))</f>
        <v/>
      </c>
      <c r="I1596" s="469" t="str">
        <f>IF(E1596="","",VLOOKUP(E1596,'Extraction IP'!A$2:B$1661,2,0))</f>
        <v/>
      </c>
      <c r="J1596" s="470"/>
      <c r="K1596" s="471"/>
      <c r="L1596" s="472"/>
    </row>
    <row r="1597" spans="1:12" ht="14.45" customHeight="1" x14ac:dyDescent="0.25">
      <c r="A1597" s="464"/>
      <c r="B1597" s="465"/>
      <c r="C1597" s="466"/>
      <c r="D1597" s="466"/>
      <c r="E1597" s="466"/>
      <c r="F1597" s="466"/>
      <c r="G1597" s="467"/>
      <c r="H1597" s="468" t="str">
        <f t="array" ref="H1597">IF(E1597="","",INDEX(Tableau1[Equipement],MATCH(1,('TABLEAU SUIVI SF6'!E1597=Tableau1[Poste technique])*('TABLEAU SUIVI SF6'!G1597=Tableau1[Colonne1]),0)))</f>
        <v/>
      </c>
      <c r="I1597" s="469" t="str">
        <f>IF(E1597="","",VLOOKUP(E1597,'Extraction IP'!A$2:B$1661,2,0))</f>
        <v/>
      </c>
      <c r="J1597" s="470"/>
      <c r="K1597" s="471"/>
      <c r="L1597" s="472"/>
    </row>
    <row r="1598" spans="1:12" ht="14.45" customHeight="1" x14ac:dyDescent="0.25">
      <c r="A1598" s="464"/>
      <c r="B1598" s="465"/>
      <c r="C1598" s="466"/>
      <c r="D1598" s="466"/>
      <c r="E1598" s="466"/>
      <c r="F1598" s="466"/>
      <c r="G1598" s="467"/>
      <c r="H1598" s="468" t="str">
        <f t="array" ref="H1598">IF(E1598="","",INDEX(Tableau1[Equipement],MATCH(1,('TABLEAU SUIVI SF6'!E1598=Tableau1[Poste technique])*('TABLEAU SUIVI SF6'!G1598=Tableau1[Colonne1]),0)))</f>
        <v/>
      </c>
      <c r="I1598" s="469" t="str">
        <f>IF(E1598="","",VLOOKUP(E1598,'Extraction IP'!A$2:B$1661,2,0))</f>
        <v/>
      </c>
      <c r="J1598" s="470"/>
      <c r="K1598" s="471"/>
      <c r="L1598" s="472"/>
    </row>
    <row r="1599" spans="1:12" ht="14.45" customHeight="1" x14ac:dyDescent="0.25">
      <c r="A1599" s="464"/>
      <c r="B1599" s="465"/>
      <c r="C1599" s="466"/>
      <c r="D1599" s="466"/>
      <c r="E1599" s="466"/>
      <c r="F1599" s="466"/>
      <c r="G1599" s="467"/>
      <c r="H1599" s="468" t="str">
        <f t="array" ref="H1599">IF(E1599="","",INDEX(Tableau1[Equipement],MATCH(1,('TABLEAU SUIVI SF6'!E1599=Tableau1[Poste technique])*('TABLEAU SUIVI SF6'!G1599=Tableau1[Colonne1]),0)))</f>
        <v/>
      </c>
      <c r="I1599" s="469" t="str">
        <f>IF(E1599="","",VLOOKUP(E1599,'Extraction IP'!A$2:B$1661,2,0))</f>
        <v/>
      </c>
      <c r="J1599" s="470"/>
      <c r="K1599" s="471"/>
      <c r="L1599" s="472"/>
    </row>
    <row r="1600" spans="1:12" ht="14.45" customHeight="1" x14ac:dyDescent="0.25">
      <c r="A1600" s="464"/>
      <c r="B1600" s="465"/>
      <c r="C1600" s="466"/>
      <c r="D1600" s="466"/>
      <c r="E1600" s="466"/>
      <c r="F1600" s="466"/>
      <c r="G1600" s="467"/>
      <c r="H1600" s="468" t="str">
        <f t="array" ref="H1600">IF(E1600="","",INDEX(Tableau1[Equipement],MATCH(1,('TABLEAU SUIVI SF6'!E1600=Tableau1[Poste technique])*('TABLEAU SUIVI SF6'!G1600=Tableau1[Colonne1]),0)))</f>
        <v/>
      </c>
      <c r="I1600" s="469" t="str">
        <f>IF(E1600="","",VLOOKUP(E1600,'Extraction IP'!A$2:B$1661,2,0))</f>
        <v/>
      </c>
      <c r="J1600" s="470"/>
      <c r="K1600" s="471"/>
      <c r="L1600" s="472"/>
    </row>
    <row r="1601" spans="1:12" ht="14.45" customHeight="1" x14ac:dyDescent="0.25">
      <c r="A1601" s="464"/>
      <c r="B1601" s="465"/>
      <c r="C1601" s="466"/>
      <c r="D1601" s="466"/>
      <c r="E1601" s="466"/>
      <c r="F1601" s="466"/>
      <c r="G1601" s="467"/>
      <c r="H1601" s="468" t="str">
        <f t="array" ref="H1601">IF(E1601="","",INDEX(Tableau1[Equipement],MATCH(1,('TABLEAU SUIVI SF6'!E1601=Tableau1[Poste technique])*('TABLEAU SUIVI SF6'!G1601=Tableau1[Colonne1]),0)))</f>
        <v/>
      </c>
      <c r="I1601" s="469" t="str">
        <f>IF(E1601="","",VLOOKUP(E1601,'Extraction IP'!A$2:B$1661,2,0))</f>
        <v/>
      </c>
      <c r="J1601" s="470"/>
      <c r="K1601" s="471"/>
      <c r="L1601" s="472"/>
    </row>
    <row r="1602" spans="1:12" ht="14.45" customHeight="1" x14ac:dyDescent="0.25">
      <c r="A1602" s="464"/>
      <c r="B1602" s="465"/>
      <c r="C1602" s="466"/>
      <c r="D1602" s="466"/>
      <c r="E1602" s="466"/>
      <c r="F1602" s="466"/>
      <c r="G1602" s="467"/>
      <c r="H1602" s="468" t="str">
        <f t="array" ref="H1602">IF(E1602="","",INDEX(Tableau1[Equipement],MATCH(1,('TABLEAU SUIVI SF6'!E1602=Tableau1[Poste technique])*('TABLEAU SUIVI SF6'!G1602=Tableau1[Colonne1]),0)))</f>
        <v/>
      </c>
      <c r="I1602" s="469" t="str">
        <f>IF(E1602="","",VLOOKUP(E1602,'Extraction IP'!A$2:B$1661,2,0))</f>
        <v/>
      </c>
      <c r="J1602" s="470"/>
      <c r="K1602" s="471"/>
      <c r="L1602" s="472"/>
    </row>
    <row r="1603" spans="1:12" ht="14.45" customHeight="1" x14ac:dyDescent="0.25">
      <c r="A1603" s="464"/>
      <c r="B1603" s="465"/>
      <c r="C1603" s="466"/>
      <c r="D1603" s="466"/>
      <c r="E1603" s="466"/>
      <c r="F1603" s="466"/>
      <c r="G1603" s="467"/>
      <c r="H1603" s="468" t="str">
        <f t="array" ref="H1603">IF(E1603="","",INDEX(Tableau1[Equipement],MATCH(1,('TABLEAU SUIVI SF6'!E1603=Tableau1[Poste technique])*('TABLEAU SUIVI SF6'!G1603=Tableau1[Colonne1]),0)))</f>
        <v/>
      </c>
      <c r="I1603" s="469" t="str">
        <f>IF(E1603="","",VLOOKUP(E1603,'Extraction IP'!A$2:B$1661,2,0))</f>
        <v/>
      </c>
      <c r="J1603" s="470"/>
      <c r="K1603" s="471"/>
      <c r="L1603" s="472"/>
    </row>
    <row r="1604" spans="1:12" ht="14.45" customHeight="1" x14ac:dyDescent="0.25">
      <c r="A1604" s="464"/>
      <c r="B1604" s="465"/>
      <c r="C1604" s="466"/>
      <c r="D1604" s="466"/>
      <c r="E1604" s="466"/>
      <c r="F1604" s="466"/>
      <c r="G1604" s="467"/>
      <c r="H1604" s="468" t="str">
        <f t="array" ref="H1604">IF(E1604="","",INDEX(Tableau1[Equipement],MATCH(1,('TABLEAU SUIVI SF6'!E1604=Tableau1[Poste technique])*('TABLEAU SUIVI SF6'!G1604=Tableau1[Colonne1]),0)))</f>
        <v/>
      </c>
      <c r="I1604" s="469" t="str">
        <f>IF(E1604="","",VLOOKUP(E1604,'Extraction IP'!A$2:B$1661,2,0))</f>
        <v/>
      </c>
      <c r="J1604" s="470"/>
      <c r="K1604" s="471"/>
      <c r="L1604" s="472"/>
    </row>
    <row r="1605" spans="1:12" ht="14.45" customHeight="1" x14ac:dyDescent="0.25">
      <c r="A1605" s="464"/>
      <c r="B1605" s="465"/>
      <c r="C1605" s="466"/>
      <c r="D1605" s="466"/>
      <c r="E1605" s="466"/>
      <c r="F1605" s="466"/>
      <c r="G1605" s="467"/>
      <c r="H1605" s="468" t="str">
        <f t="array" ref="H1605">IF(E1605="","",INDEX(Tableau1[Equipement],MATCH(1,('TABLEAU SUIVI SF6'!E1605=Tableau1[Poste technique])*('TABLEAU SUIVI SF6'!G1605=Tableau1[Colonne1]),0)))</f>
        <v/>
      </c>
      <c r="I1605" s="469" t="str">
        <f>IF(E1605="","",VLOOKUP(E1605,'Extraction IP'!A$2:B$1661,2,0))</f>
        <v/>
      </c>
      <c r="J1605" s="470"/>
      <c r="K1605" s="471"/>
      <c r="L1605" s="472"/>
    </row>
    <row r="1606" spans="1:12" ht="14.45" customHeight="1" x14ac:dyDescent="0.25">
      <c r="A1606" s="464"/>
      <c r="B1606" s="465"/>
      <c r="C1606" s="466"/>
      <c r="D1606" s="466"/>
      <c r="E1606" s="466"/>
      <c r="F1606" s="466"/>
      <c r="G1606" s="467"/>
      <c r="H1606" s="468" t="str">
        <f t="array" ref="H1606">IF(E1606="","",INDEX(Tableau1[Equipement],MATCH(1,('TABLEAU SUIVI SF6'!E1606=Tableau1[Poste technique])*('TABLEAU SUIVI SF6'!G1606=Tableau1[Colonne1]),0)))</f>
        <v/>
      </c>
      <c r="I1606" s="469" t="str">
        <f>IF(E1606="","",VLOOKUP(E1606,'Extraction IP'!A$2:B$1661,2,0))</f>
        <v/>
      </c>
      <c r="J1606" s="470"/>
      <c r="K1606" s="471"/>
      <c r="L1606" s="472"/>
    </row>
    <row r="1607" spans="1:12" ht="14.45" customHeight="1" x14ac:dyDescent="0.25">
      <c r="A1607" s="464"/>
      <c r="B1607" s="465"/>
      <c r="C1607" s="466"/>
      <c r="D1607" s="466"/>
      <c r="E1607" s="466"/>
      <c r="F1607" s="466"/>
      <c r="G1607" s="467"/>
      <c r="H1607" s="468" t="str">
        <f t="array" ref="H1607">IF(E1607="","",INDEX(Tableau1[Equipement],MATCH(1,('TABLEAU SUIVI SF6'!E1607=Tableau1[Poste technique])*('TABLEAU SUIVI SF6'!G1607=Tableau1[Colonne1]),0)))</f>
        <v/>
      </c>
      <c r="I1607" s="469" t="str">
        <f>IF(E1607="","",VLOOKUP(E1607,'Extraction IP'!A$2:B$1661,2,0))</f>
        <v/>
      </c>
      <c r="J1607" s="470"/>
      <c r="K1607" s="471"/>
      <c r="L1607" s="472"/>
    </row>
    <row r="1608" spans="1:12" ht="14.45" customHeight="1" x14ac:dyDescent="0.25">
      <c r="A1608" s="464"/>
      <c r="B1608" s="465"/>
      <c r="C1608" s="466"/>
      <c r="D1608" s="466"/>
      <c r="E1608" s="466"/>
      <c r="F1608" s="466"/>
      <c r="G1608" s="467"/>
      <c r="H1608" s="468" t="str">
        <f t="array" ref="H1608">IF(E1608="","",INDEX(Tableau1[Equipement],MATCH(1,('TABLEAU SUIVI SF6'!E1608=Tableau1[Poste technique])*('TABLEAU SUIVI SF6'!G1608=Tableau1[Colonne1]),0)))</f>
        <v/>
      </c>
      <c r="I1608" s="469" t="str">
        <f>IF(E1608="","",VLOOKUP(E1608,'Extraction IP'!A$2:B$1661,2,0))</f>
        <v/>
      </c>
      <c r="J1608" s="470"/>
      <c r="K1608" s="471"/>
      <c r="L1608" s="472"/>
    </row>
    <row r="1609" spans="1:12" ht="14.45" customHeight="1" x14ac:dyDescent="0.25">
      <c r="A1609" s="464"/>
      <c r="B1609" s="465"/>
      <c r="C1609" s="466"/>
      <c r="D1609" s="466"/>
      <c r="E1609" s="466"/>
      <c r="F1609" s="466"/>
      <c r="G1609" s="467"/>
      <c r="H1609" s="468" t="str">
        <f t="array" ref="H1609">IF(E1609="","",INDEX(Tableau1[Equipement],MATCH(1,('TABLEAU SUIVI SF6'!E1609=Tableau1[Poste technique])*('TABLEAU SUIVI SF6'!G1609=Tableau1[Colonne1]),0)))</f>
        <v/>
      </c>
      <c r="I1609" s="469" t="str">
        <f>IF(E1609="","",VLOOKUP(E1609,'Extraction IP'!A$2:B$1661,2,0))</f>
        <v/>
      </c>
      <c r="J1609" s="470"/>
      <c r="K1609" s="471"/>
      <c r="L1609" s="472"/>
    </row>
    <row r="1610" spans="1:12" ht="14.45" customHeight="1" x14ac:dyDescent="0.25">
      <c r="A1610" s="464"/>
      <c r="B1610" s="465"/>
      <c r="C1610" s="466"/>
      <c r="D1610" s="466"/>
      <c r="E1610" s="466"/>
      <c r="F1610" s="466"/>
      <c r="G1610" s="467"/>
      <c r="H1610" s="468" t="str">
        <f t="array" ref="H1610">IF(E1610="","",INDEX(Tableau1[Equipement],MATCH(1,('TABLEAU SUIVI SF6'!E1610=Tableau1[Poste technique])*('TABLEAU SUIVI SF6'!G1610=Tableau1[Colonne1]),0)))</f>
        <v/>
      </c>
      <c r="I1610" s="469" t="str">
        <f>IF(E1610="","",VLOOKUP(E1610,'Extraction IP'!A$2:B$1661,2,0))</f>
        <v/>
      </c>
      <c r="J1610" s="470"/>
      <c r="K1610" s="471"/>
      <c r="L1610" s="472"/>
    </row>
    <row r="1611" spans="1:12" ht="14.45" customHeight="1" x14ac:dyDescent="0.25">
      <c r="A1611" s="464"/>
      <c r="B1611" s="465"/>
      <c r="C1611" s="466"/>
      <c r="D1611" s="466"/>
      <c r="E1611" s="466"/>
      <c r="F1611" s="466"/>
      <c r="G1611" s="467"/>
      <c r="H1611" s="468" t="str">
        <f t="array" ref="H1611">IF(E1611="","",INDEX(Tableau1[Equipement],MATCH(1,('TABLEAU SUIVI SF6'!E1611=Tableau1[Poste technique])*('TABLEAU SUIVI SF6'!G1611=Tableau1[Colonne1]),0)))</f>
        <v/>
      </c>
      <c r="I1611" s="469" t="str">
        <f>IF(E1611="","",VLOOKUP(E1611,'Extraction IP'!A$2:B$1661,2,0))</f>
        <v/>
      </c>
      <c r="J1611" s="470"/>
      <c r="K1611" s="471"/>
      <c r="L1611" s="472"/>
    </row>
    <row r="1612" spans="1:12" ht="14.45" customHeight="1" x14ac:dyDescent="0.25">
      <c r="A1612" s="464"/>
      <c r="B1612" s="465"/>
      <c r="C1612" s="466"/>
      <c r="D1612" s="466"/>
      <c r="E1612" s="466"/>
      <c r="F1612" s="466"/>
      <c r="G1612" s="467"/>
      <c r="H1612" s="468" t="str">
        <f t="array" ref="H1612">IF(E1612="","",INDEX(Tableau1[Equipement],MATCH(1,('TABLEAU SUIVI SF6'!E1612=Tableau1[Poste technique])*('TABLEAU SUIVI SF6'!G1612=Tableau1[Colonne1]),0)))</f>
        <v/>
      </c>
      <c r="I1612" s="469" t="str">
        <f>IF(E1612="","",VLOOKUP(E1612,'Extraction IP'!A$2:B$1661,2,0))</f>
        <v/>
      </c>
      <c r="J1612" s="470"/>
      <c r="K1612" s="471"/>
      <c r="L1612" s="472"/>
    </row>
    <row r="1613" spans="1:12" ht="14.45" customHeight="1" x14ac:dyDescent="0.25">
      <c r="A1613" s="464"/>
      <c r="B1613" s="465"/>
      <c r="C1613" s="466"/>
      <c r="D1613" s="466"/>
      <c r="E1613" s="466"/>
      <c r="F1613" s="466"/>
      <c r="G1613" s="467"/>
      <c r="H1613" s="468" t="str">
        <f t="array" ref="H1613">IF(E1613="","",INDEX(Tableau1[Equipement],MATCH(1,('TABLEAU SUIVI SF6'!E1613=Tableau1[Poste technique])*('TABLEAU SUIVI SF6'!G1613=Tableau1[Colonne1]),0)))</f>
        <v/>
      </c>
      <c r="I1613" s="469" t="str">
        <f>IF(E1613="","",VLOOKUP(E1613,'Extraction IP'!A$2:B$1661,2,0))</f>
        <v/>
      </c>
      <c r="J1613" s="470"/>
      <c r="K1613" s="471"/>
      <c r="L1613" s="472"/>
    </row>
    <row r="1614" spans="1:12" ht="14.45" customHeight="1" x14ac:dyDescent="0.25">
      <c r="A1614" s="464"/>
      <c r="B1614" s="465"/>
      <c r="C1614" s="466"/>
      <c r="D1614" s="466"/>
      <c r="E1614" s="466"/>
      <c r="F1614" s="466"/>
      <c r="G1614" s="467"/>
      <c r="H1614" s="468" t="str">
        <f t="array" ref="H1614">IF(E1614="","",INDEX(Tableau1[Equipement],MATCH(1,('TABLEAU SUIVI SF6'!E1614=Tableau1[Poste technique])*('TABLEAU SUIVI SF6'!G1614=Tableau1[Colonne1]),0)))</f>
        <v/>
      </c>
      <c r="I1614" s="469" t="str">
        <f>IF(E1614="","",VLOOKUP(E1614,'Extraction IP'!A$2:B$1661,2,0))</f>
        <v/>
      </c>
      <c r="J1614" s="470"/>
      <c r="K1614" s="471"/>
      <c r="L1614" s="472"/>
    </row>
    <row r="1615" spans="1:12" ht="14.45" customHeight="1" x14ac:dyDescent="0.25">
      <c r="A1615" s="464"/>
      <c r="B1615" s="465"/>
      <c r="C1615" s="466"/>
      <c r="D1615" s="466"/>
      <c r="E1615" s="466"/>
      <c r="F1615" s="466"/>
      <c r="G1615" s="467"/>
      <c r="H1615" s="468" t="str">
        <f t="array" ref="H1615">IF(E1615="","",INDEX(Tableau1[Equipement],MATCH(1,('TABLEAU SUIVI SF6'!E1615=Tableau1[Poste technique])*('TABLEAU SUIVI SF6'!G1615=Tableau1[Colonne1]),0)))</f>
        <v/>
      </c>
      <c r="I1615" s="469" t="str">
        <f>IF(E1615="","",VLOOKUP(E1615,'Extraction IP'!A$2:B$1661,2,0))</f>
        <v/>
      </c>
      <c r="J1615" s="470"/>
      <c r="K1615" s="471"/>
      <c r="L1615" s="472"/>
    </row>
    <row r="1616" spans="1:12" ht="14.45" customHeight="1" x14ac:dyDescent="0.25">
      <c r="A1616" s="464"/>
      <c r="B1616" s="465"/>
      <c r="C1616" s="466"/>
      <c r="D1616" s="466"/>
      <c r="E1616" s="466"/>
      <c r="F1616" s="466"/>
      <c r="G1616" s="467"/>
      <c r="H1616" s="468" t="str">
        <f t="array" ref="H1616">IF(E1616="","",INDEX(Tableau1[Equipement],MATCH(1,('TABLEAU SUIVI SF6'!E1616=Tableau1[Poste technique])*('TABLEAU SUIVI SF6'!G1616=Tableau1[Colonne1]),0)))</f>
        <v/>
      </c>
      <c r="I1616" s="469" t="str">
        <f>IF(E1616="","",VLOOKUP(E1616,'Extraction IP'!A$2:B$1661,2,0))</f>
        <v/>
      </c>
      <c r="J1616" s="470"/>
      <c r="K1616" s="471"/>
      <c r="L1616" s="472"/>
    </row>
    <row r="1617" spans="1:12" ht="14.45" customHeight="1" x14ac:dyDescent="0.25">
      <c r="A1617" s="464"/>
      <c r="B1617" s="465"/>
      <c r="C1617" s="466"/>
      <c r="D1617" s="466"/>
      <c r="E1617" s="466"/>
      <c r="F1617" s="466"/>
      <c r="G1617" s="467"/>
      <c r="H1617" s="468" t="str">
        <f t="array" ref="H1617">IF(E1617="","",INDEX(Tableau1[Equipement],MATCH(1,('TABLEAU SUIVI SF6'!E1617=Tableau1[Poste technique])*('TABLEAU SUIVI SF6'!G1617=Tableau1[Colonne1]),0)))</f>
        <v/>
      </c>
      <c r="I1617" s="469" t="str">
        <f>IF(E1617="","",VLOOKUP(E1617,'Extraction IP'!A$2:B$1661,2,0))</f>
        <v/>
      </c>
      <c r="J1617" s="470"/>
      <c r="K1617" s="471"/>
      <c r="L1617" s="472"/>
    </row>
    <row r="1618" spans="1:12" ht="14.45" customHeight="1" x14ac:dyDescent="0.25">
      <c r="A1618" s="464"/>
      <c r="B1618" s="465"/>
      <c r="C1618" s="466"/>
      <c r="D1618" s="466"/>
      <c r="E1618" s="466"/>
      <c r="F1618" s="466"/>
      <c r="G1618" s="467"/>
      <c r="H1618" s="468" t="str">
        <f t="array" ref="H1618">IF(E1618="","",INDEX(Tableau1[Equipement],MATCH(1,('TABLEAU SUIVI SF6'!E1618=Tableau1[Poste technique])*('TABLEAU SUIVI SF6'!G1618=Tableau1[Colonne1]),0)))</f>
        <v/>
      </c>
      <c r="I1618" s="469" t="str">
        <f>IF(E1618="","",VLOOKUP(E1618,'Extraction IP'!A$2:B$1661,2,0))</f>
        <v/>
      </c>
      <c r="J1618" s="470"/>
      <c r="K1618" s="471"/>
      <c r="L1618" s="472"/>
    </row>
    <row r="1619" spans="1:12" ht="14.45" customHeight="1" x14ac:dyDescent="0.25">
      <c r="A1619" s="464"/>
      <c r="B1619" s="465"/>
      <c r="C1619" s="466"/>
      <c r="D1619" s="466"/>
      <c r="E1619" s="466"/>
      <c r="F1619" s="466"/>
      <c r="G1619" s="467"/>
      <c r="H1619" s="468" t="str">
        <f t="array" ref="H1619">IF(E1619="","",INDEX(Tableau1[Equipement],MATCH(1,('TABLEAU SUIVI SF6'!E1619=Tableau1[Poste technique])*('TABLEAU SUIVI SF6'!G1619=Tableau1[Colonne1]),0)))</f>
        <v/>
      </c>
      <c r="I1619" s="469" t="str">
        <f>IF(E1619="","",VLOOKUP(E1619,'Extraction IP'!A$2:B$1661,2,0))</f>
        <v/>
      </c>
      <c r="J1619" s="470"/>
      <c r="K1619" s="471"/>
      <c r="L1619" s="472"/>
    </row>
    <row r="1620" spans="1:12" ht="14.45" customHeight="1" x14ac:dyDescent="0.25">
      <c r="A1620" s="464"/>
      <c r="B1620" s="465"/>
      <c r="C1620" s="466"/>
      <c r="D1620" s="466"/>
      <c r="E1620" s="466"/>
      <c r="F1620" s="466"/>
      <c r="G1620" s="467"/>
      <c r="H1620" s="468" t="str">
        <f t="array" ref="H1620">IF(E1620="","",INDEX(Tableau1[Equipement],MATCH(1,('TABLEAU SUIVI SF6'!E1620=Tableau1[Poste technique])*('TABLEAU SUIVI SF6'!G1620=Tableau1[Colonne1]),0)))</f>
        <v/>
      </c>
      <c r="I1620" s="469" t="str">
        <f>IF(E1620="","",VLOOKUP(E1620,'Extraction IP'!A$2:B$1661,2,0))</f>
        <v/>
      </c>
      <c r="J1620" s="470"/>
      <c r="K1620" s="471"/>
      <c r="L1620" s="472"/>
    </row>
    <row r="1621" spans="1:12" ht="14.45" customHeight="1" x14ac:dyDescent="0.25">
      <c r="A1621" s="464"/>
      <c r="B1621" s="465"/>
      <c r="C1621" s="466"/>
      <c r="D1621" s="466"/>
      <c r="E1621" s="466"/>
      <c r="F1621" s="466"/>
      <c r="G1621" s="467"/>
      <c r="H1621" s="468" t="str">
        <f t="array" ref="H1621">IF(E1621="","",INDEX(Tableau1[Equipement],MATCH(1,('TABLEAU SUIVI SF6'!E1621=Tableau1[Poste technique])*('TABLEAU SUIVI SF6'!G1621=Tableau1[Colonne1]),0)))</f>
        <v/>
      </c>
      <c r="I1621" s="469" t="str">
        <f>IF(E1621="","",VLOOKUP(E1621,'Extraction IP'!A$2:B$1661,2,0))</f>
        <v/>
      </c>
      <c r="J1621" s="470"/>
      <c r="K1621" s="471"/>
      <c r="L1621" s="472"/>
    </row>
    <row r="1622" spans="1:12" ht="14.45" customHeight="1" x14ac:dyDescent="0.25">
      <c r="A1622" s="464"/>
      <c r="B1622" s="465"/>
      <c r="C1622" s="466"/>
      <c r="D1622" s="466"/>
      <c r="E1622" s="466"/>
      <c r="F1622" s="466"/>
      <c r="G1622" s="467"/>
      <c r="H1622" s="468" t="str">
        <f t="array" ref="H1622">IF(E1622="","",INDEX(Tableau1[Equipement],MATCH(1,('TABLEAU SUIVI SF6'!E1622=Tableau1[Poste technique])*('TABLEAU SUIVI SF6'!G1622=Tableau1[Colonne1]),0)))</f>
        <v/>
      </c>
      <c r="I1622" s="469" t="str">
        <f>IF(E1622="","",VLOOKUP(E1622,'Extraction IP'!A$2:B$1661,2,0))</f>
        <v/>
      </c>
      <c r="J1622" s="470"/>
      <c r="K1622" s="471"/>
      <c r="L1622" s="472"/>
    </row>
    <row r="1623" spans="1:12" ht="14.45" customHeight="1" x14ac:dyDescent="0.25">
      <c r="A1623" s="464"/>
      <c r="B1623" s="465"/>
      <c r="C1623" s="466"/>
      <c r="D1623" s="466"/>
      <c r="E1623" s="466"/>
      <c r="F1623" s="466"/>
      <c r="G1623" s="467"/>
      <c r="H1623" s="468" t="str">
        <f t="array" ref="H1623">IF(E1623="","",INDEX(Tableau1[Equipement],MATCH(1,('TABLEAU SUIVI SF6'!E1623=Tableau1[Poste technique])*('TABLEAU SUIVI SF6'!G1623=Tableau1[Colonne1]),0)))</f>
        <v/>
      </c>
      <c r="I1623" s="469" t="str">
        <f>IF(E1623="","",VLOOKUP(E1623,'Extraction IP'!A$2:B$1661,2,0))</f>
        <v/>
      </c>
      <c r="J1623" s="470"/>
      <c r="K1623" s="471"/>
      <c r="L1623" s="472"/>
    </row>
    <row r="1624" spans="1:12" ht="14.45" customHeight="1" x14ac:dyDescent="0.25">
      <c r="A1624" s="464"/>
      <c r="B1624" s="465"/>
      <c r="C1624" s="466"/>
      <c r="D1624" s="466"/>
      <c r="E1624" s="466"/>
      <c r="F1624" s="466"/>
      <c r="G1624" s="467"/>
      <c r="H1624" s="468" t="str">
        <f t="array" ref="H1624">IF(E1624="","",INDEX(Tableau1[Equipement],MATCH(1,('TABLEAU SUIVI SF6'!E1624=Tableau1[Poste technique])*('TABLEAU SUIVI SF6'!G1624=Tableau1[Colonne1]),0)))</f>
        <v/>
      </c>
      <c r="I1624" s="469" t="str">
        <f>IF(E1624="","",VLOOKUP(E1624,'Extraction IP'!A$2:B$1661,2,0))</f>
        <v/>
      </c>
      <c r="J1624" s="470"/>
      <c r="K1624" s="471"/>
      <c r="L1624" s="472"/>
    </row>
    <row r="1625" spans="1:12" ht="14.45" customHeight="1" x14ac:dyDescent="0.25">
      <c r="A1625" s="464"/>
      <c r="B1625" s="465"/>
      <c r="C1625" s="466"/>
      <c r="D1625" s="466"/>
      <c r="E1625" s="466"/>
      <c r="F1625" s="466"/>
      <c r="G1625" s="467"/>
      <c r="H1625" s="468" t="str">
        <f t="array" ref="H1625">IF(E1625="","",INDEX(Tableau1[Equipement],MATCH(1,('TABLEAU SUIVI SF6'!E1625=Tableau1[Poste technique])*('TABLEAU SUIVI SF6'!G1625=Tableau1[Colonne1]),0)))</f>
        <v/>
      </c>
      <c r="I1625" s="469" t="str">
        <f>IF(E1625="","",VLOOKUP(E1625,'Extraction IP'!A$2:B$1661,2,0))</f>
        <v/>
      </c>
      <c r="J1625" s="470"/>
      <c r="K1625" s="471"/>
      <c r="L1625" s="472"/>
    </row>
    <row r="1626" spans="1:12" ht="14.45" customHeight="1" x14ac:dyDescent="0.25">
      <c r="A1626" s="464"/>
      <c r="B1626" s="465"/>
      <c r="C1626" s="466"/>
      <c r="D1626" s="466"/>
      <c r="E1626" s="466"/>
      <c r="F1626" s="466"/>
      <c r="G1626" s="467"/>
      <c r="H1626" s="468" t="str">
        <f t="array" ref="H1626">IF(E1626="","",INDEX(Tableau1[Equipement],MATCH(1,('TABLEAU SUIVI SF6'!E1626=Tableau1[Poste technique])*('TABLEAU SUIVI SF6'!G1626=Tableau1[Colonne1]),0)))</f>
        <v/>
      </c>
      <c r="I1626" s="469" t="str">
        <f>IF(E1626="","",VLOOKUP(E1626,'Extraction IP'!A$2:B$1661,2,0))</f>
        <v/>
      </c>
      <c r="J1626" s="470"/>
      <c r="K1626" s="471"/>
      <c r="L1626" s="472"/>
    </row>
    <row r="1627" spans="1:12" ht="14.45" customHeight="1" x14ac:dyDescent="0.25">
      <c r="A1627" s="464"/>
      <c r="B1627" s="465"/>
      <c r="C1627" s="466"/>
      <c r="D1627" s="466"/>
      <c r="E1627" s="466"/>
      <c r="F1627" s="466"/>
      <c r="G1627" s="467"/>
      <c r="H1627" s="468" t="str">
        <f t="array" ref="H1627">IF(E1627="","",INDEX(Tableau1[Equipement],MATCH(1,('TABLEAU SUIVI SF6'!E1627=Tableau1[Poste technique])*('TABLEAU SUIVI SF6'!G1627=Tableau1[Colonne1]),0)))</f>
        <v/>
      </c>
      <c r="I1627" s="469" t="str">
        <f>IF(E1627="","",VLOOKUP(E1627,'Extraction IP'!A$2:B$1661,2,0))</f>
        <v/>
      </c>
      <c r="J1627" s="470"/>
      <c r="K1627" s="471"/>
      <c r="L1627" s="472"/>
    </row>
    <row r="1628" spans="1:12" ht="14.45" customHeight="1" x14ac:dyDescent="0.25">
      <c r="A1628" s="464"/>
      <c r="B1628" s="465"/>
      <c r="C1628" s="466"/>
      <c r="D1628" s="466"/>
      <c r="E1628" s="466"/>
      <c r="F1628" s="466"/>
      <c r="G1628" s="467"/>
      <c r="H1628" s="468" t="str">
        <f t="array" ref="H1628">IF(E1628="","",INDEX(Tableau1[Equipement],MATCH(1,('TABLEAU SUIVI SF6'!E1628=Tableau1[Poste technique])*('TABLEAU SUIVI SF6'!G1628=Tableau1[Colonne1]),0)))</f>
        <v/>
      </c>
      <c r="I1628" s="469" t="str">
        <f>IF(E1628="","",VLOOKUP(E1628,'Extraction IP'!A$2:B$1661,2,0))</f>
        <v/>
      </c>
      <c r="J1628" s="470"/>
      <c r="K1628" s="471"/>
      <c r="L1628" s="472"/>
    </row>
    <row r="1629" spans="1:12" ht="14.45" customHeight="1" x14ac:dyDescent="0.25">
      <c r="A1629" s="464"/>
      <c r="B1629" s="465"/>
      <c r="C1629" s="466"/>
      <c r="D1629" s="466"/>
      <c r="E1629" s="466"/>
      <c r="F1629" s="466"/>
      <c r="G1629" s="467"/>
      <c r="H1629" s="468" t="str">
        <f t="array" ref="H1629">IF(E1629="","",INDEX(Tableau1[Equipement],MATCH(1,('TABLEAU SUIVI SF6'!E1629=Tableau1[Poste technique])*('TABLEAU SUIVI SF6'!G1629=Tableau1[Colonne1]),0)))</f>
        <v/>
      </c>
      <c r="I1629" s="469" t="str">
        <f>IF(E1629="","",VLOOKUP(E1629,'Extraction IP'!A$2:B$1661,2,0))</f>
        <v/>
      </c>
      <c r="J1629" s="470"/>
      <c r="K1629" s="471"/>
      <c r="L1629" s="472"/>
    </row>
    <row r="1630" spans="1:12" ht="14.45" customHeight="1" x14ac:dyDescent="0.25">
      <c r="A1630" s="464"/>
      <c r="B1630" s="465"/>
      <c r="C1630" s="466"/>
      <c r="D1630" s="466"/>
      <c r="E1630" s="466"/>
      <c r="F1630" s="466"/>
      <c r="G1630" s="467"/>
      <c r="H1630" s="468" t="str">
        <f t="array" ref="H1630">IF(E1630="","",INDEX(Tableau1[Equipement],MATCH(1,('TABLEAU SUIVI SF6'!E1630=Tableau1[Poste technique])*('TABLEAU SUIVI SF6'!G1630=Tableau1[Colonne1]),0)))</f>
        <v/>
      </c>
      <c r="I1630" s="469" t="str">
        <f>IF(E1630="","",VLOOKUP(E1630,'Extraction IP'!A$2:B$1661,2,0))</f>
        <v/>
      </c>
      <c r="J1630" s="470"/>
      <c r="K1630" s="471"/>
      <c r="L1630" s="472"/>
    </row>
    <row r="1631" spans="1:12" ht="14.45" customHeight="1" x14ac:dyDescent="0.25">
      <c r="A1631" s="464"/>
      <c r="B1631" s="465"/>
      <c r="C1631" s="466"/>
      <c r="D1631" s="466"/>
      <c r="E1631" s="466"/>
      <c r="F1631" s="466"/>
      <c r="G1631" s="467"/>
      <c r="H1631" s="468" t="str">
        <f t="array" ref="H1631">IF(E1631="","",INDEX(Tableau1[Equipement],MATCH(1,('TABLEAU SUIVI SF6'!E1631=Tableau1[Poste technique])*('TABLEAU SUIVI SF6'!G1631=Tableau1[Colonne1]),0)))</f>
        <v/>
      </c>
      <c r="I1631" s="469" t="str">
        <f>IF(E1631="","",VLOOKUP(E1631,'Extraction IP'!A$2:B$1661,2,0))</f>
        <v/>
      </c>
      <c r="J1631" s="470"/>
      <c r="K1631" s="471"/>
      <c r="L1631" s="472"/>
    </row>
    <row r="1632" spans="1:12" ht="14.45" customHeight="1" x14ac:dyDescent="0.25">
      <c r="A1632" s="464"/>
      <c r="B1632" s="465"/>
      <c r="C1632" s="466"/>
      <c r="D1632" s="466"/>
      <c r="E1632" s="466"/>
      <c r="F1632" s="466"/>
      <c r="G1632" s="467"/>
      <c r="H1632" s="468" t="str">
        <f t="array" ref="H1632">IF(E1632="","",INDEX(Tableau1[Equipement],MATCH(1,('TABLEAU SUIVI SF6'!E1632=Tableau1[Poste technique])*('TABLEAU SUIVI SF6'!G1632=Tableau1[Colonne1]),0)))</f>
        <v/>
      </c>
      <c r="I1632" s="469" t="str">
        <f>IF(E1632="","",VLOOKUP(E1632,'Extraction IP'!A$2:B$1661,2,0))</f>
        <v/>
      </c>
      <c r="J1632" s="470"/>
      <c r="K1632" s="471"/>
      <c r="L1632" s="472"/>
    </row>
    <row r="1633" spans="1:12" ht="14.45" customHeight="1" x14ac:dyDescent="0.25">
      <c r="A1633" s="464"/>
      <c r="B1633" s="465"/>
      <c r="C1633" s="466"/>
      <c r="D1633" s="466"/>
      <c r="E1633" s="466"/>
      <c r="F1633" s="466"/>
      <c r="G1633" s="467"/>
      <c r="H1633" s="468" t="str">
        <f t="array" ref="H1633">IF(E1633="","",INDEX(Tableau1[Equipement],MATCH(1,('TABLEAU SUIVI SF6'!E1633=Tableau1[Poste technique])*('TABLEAU SUIVI SF6'!G1633=Tableau1[Colonne1]),0)))</f>
        <v/>
      </c>
      <c r="I1633" s="469" t="str">
        <f>IF(E1633="","",VLOOKUP(E1633,'Extraction IP'!A$2:B$1661,2,0))</f>
        <v/>
      </c>
      <c r="J1633" s="470"/>
      <c r="K1633" s="471"/>
      <c r="L1633" s="472"/>
    </row>
    <row r="1634" spans="1:12" ht="14.45" customHeight="1" x14ac:dyDescent="0.25">
      <c r="A1634" s="464"/>
      <c r="B1634" s="465"/>
      <c r="C1634" s="466"/>
      <c r="D1634" s="466"/>
      <c r="E1634" s="466"/>
      <c r="F1634" s="466"/>
      <c r="G1634" s="467"/>
      <c r="H1634" s="468" t="str">
        <f t="array" ref="H1634">IF(E1634="","",INDEX(Tableau1[Equipement],MATCH(1,('TABLEAU SUIVI SF6'!E1634=Tableau1[Poste technique])*('TABLEAU SUIVI SF6'!G1634=Tableau1[Colonne1]),0)))</f>
        <v/>
      </c>
      <c r="I1634" s="469" t="str">
        <f>IF(E1634="","",VLOOKUP(E1634,'Extraction IP'!A$2:B$1661,2,0))</f>
        <v/>
      </c>
      <c r="J1634" s="470"/>
      <c r="K1634" s="471"/>
      <c r="L1634" s="472"/>
    </row>
    <row r="1635" spans="1:12" ht="14.45" customHeight="1" x14ac:dyDescent="0.25">
      <c r="A1635" s="464"/>
      <c r="B1635" s="465"/>
      <c r="C1635" s="466"/>
      <c r="D1635" s="466"/>
      <c r="E1635" s="466"/>
      <c r="F1635" s="466"/>
      <c r="G1635" s="467"/>
      <c r="H1635" s="468" t="str">
        <f t="array" ref="H1635">IF(E1635="","",INDEX(Tableau1[Equipement],MATCH(1,('TABLEAU SUIVI SF6'!E1635=Tableau1[Poste technique])*('TABLEAU SUIVI SF6'!G1635=Tableau1[Colonne1]),0)))</f>
        <v/>
      </c>
      <c r="I1635" s="469" t="str">
        <f>IF(E1635="","",VLOOKUP(E1635,'Extraction IP'!A$2:B$1661,2,0))</f>
        <v/>
      </c>
      <c r="J1635" s="470"/>
      <c r="K1635" s="471"/>
      <c r="L1635" s="472"/>
    </row>
    <row r="1636" spans="1:12" ht="14.45" customHeight="1" x14ac:dyDescent="0.25">
      <c r="A1636" s="464"/>
      <c r="B1636" s="465"/>
      <c r="C1636" s="466"/>
      <c r="D1636" s="466"/>
      <c r="E1636" s="466"/>
      <c r="F1636" s="466"/>
      <c r="G1636" s="467"/>
      <c r="H1636" s="468" t="str">
        <f t="array" ref="H1636">IF(E1636="","",INDEX(Tableau1[Equipement],MATCH(1,('TABLEAU SUIVI SF6'!E1636=Tableau1[Poste technique])*('TABLEAU SUIVI SF6'!G1636=Tableau1[Colonne1]),0)))</f>
        <v/>
      </c>
      <c r="I1636" s="469" t="str">
        <f>IF(E1636="","",VLOOKUP(E1636,'Extraction IP'!A$2:B$1661,2,0))</f>
        <v/>
      </c>
      <c r="J1636" s="470"/>
      <c r="K1636" s="471"/>
      <c r="L1636" s="472"/>
    </row>
    <row r="1637" spans="1:12" ht="14.45" customHeight="1" x14ac:dyDescent="0.25">
      <c r="A1637" s="464"/>
      <c r="B1637" s="465"/>
      <c r="C1637" s="466"/>
      <c r="D1637" s="466"/>
      <c r="E1637" s="466"/>
      <c r="F1637" s="466"/>
      <c r="G1637" s="467"/>
      <c r="H1637" s="468" t="str">
        <f t="array" ref="H1637">IF(E1637="","",INDEX(Tableau1[Equipement],MATCH(1,('TABLEAU SUIVI SF6'!E1637=Tableau1[Poste technique])*('TABLEAU SUIVI SF6'!G1637=Tableau1[Colonne1]),0)))</f>
        <v/>
      </c>
      <c r="I1637" s="469" t="str">
        <f>IF(E1637="","",VLOOKUP(E1637,'Extraction IP'!A$2:B$1661,2,0))</f>
        <v/>
      </c>
      <c r="J1637" s="470"/>
      <c r="K1637" s="471"/>
      <c r="L1637" s="472"/>
    </row>
    <row r="1638" spans="1:12" ht="14.45" customHeight="1" x14ac:dyDescent="0.25">
      <c r="A1638" s="464"/>
      <c r="B1638" s="465"/>
      <c r="C1638" s="466"/>
      <c r="D1638" s="466"/>
      <c r="E1638" s="466"/>
      <c r="F1638" s="466"/>
      <c r="G1638" s="467"/>
      <c r="H1638" s="468" t="str">
        <f t="array" ref="H1638">IF(E1638="","",INDEX(Tableau1[Equipement],MATCH(1,('TABLEAU SUIVI SF6'!E1638=Tableau1[Poste technique])*('TABLEAU SUIVI SF6'!G1638=Tableau1[Colonne1]),0)))</f>
        <v/>
      </c>
      <c r="I1638" s="469" t="str">
        <f>IF(E1638="","",VLOOKUP(E1638,'Extraction IP'!A$2:B$1661,2,0))</f>
        <v/>
      </c>
      <c r="J1638" s="470"/>
      <c r="K1638" s="471"/>
      <c r="L1638" s="472"/>
    </row>
    <row r="1639" spans="1:12" ht="14.45" customHeight="1" x14ac:dyDescent="0.25">
      <c r="A1639" s="464"/>
      <c r="B1639" s="465"/>
      <c r="C1639" s="466"/>
      <c r="D1639" s="466"/>
      <c r="E1639" s="466"/>
      <c r="F1639" s="466"/>
      <c r="G1639" s="467"/>
      <c r="H1639" s="468" t="str">
        <f t="array" ref="H1639">IF(E1639="","",INDEX(Tableau1[Equipement],MATCH(1,('TABLEAU SUIVI SF6'!E1639=Tableau1[Poste technique])*('TABLEAU SUIVI SF6'!G1639=Tableau1[Colonne1]),0)))</f>
        <v/>
      </c>
      <c r="I1639" s="469" t="str">
        <f>IF(E1639="","",VLOOKUP(E1639,'Extraction IP'!A$2:B$1661,2,0))</f>
        <v/>
      </c>
      <c r="J1639" s="470"/>
      <c r="K1639" s="471"/>
      <c r="L1639" s="472"/>
    </row>
    <row r="1640" spans="1:12" ht="14.45" customHeight="1" x14ac:dyDescent="0.25">
      <c r="A1640" s="464"/>
      <c r="B1640" s="465"/>
      <c r="C1640" s="466"/>
      <c r="D1640" s="466"/>
      <c r="E1640" s="466"/>
      <c r="F1640" s="466"/>
      <c r="G1640" s="467"/>
      <c r="H1640" s="468" t="str">
        <f t="array" ref="H1640">IF(E1640="","",INDEX(Tableau1[Equipement],MATCH(1,('TABLEAU SUIVI SF6'!E1640=Tableau1[Poste technique])*('TABLEAU SUIVI SF6'!G1640=Tableau1[Colonne1]),0)))</f>
        <v/>
      </c>
      <c r="I1640" s="469" t="str">
        <f>IF(E1640="","",VLOOKUP(E1640,'Extraction IP'!A$2:B$1661,2,0))</f>
        <v/>
      </c>
      <c r="J1640" s="470"/>
      <c r="K1640" s="471"/>
      <c r="L1640" s="472"/>
    </row>
    <row r="1641" spans="1:12" ht="14.45" customHeight="1" x14ac:dyDescent="0.25">
      <c r="A1641" s="464"/>
      <c r="B1641" s="465"/>
      <c r="C1641" s="466"/>
      <c r="D1641" s="466"/>
      <c r="E1641" s="466"/>
      <c r="F1641" s="466"/>
      <c r="G1641" s="467"/>
      <c r="H1641" s="468" t="str">
        <f t="array" ref="H1641">IF(E1641="","",INDEX(Tableau1[Equipement],MATCH(1,('TABLEAU SUIVI SF6'!E1641=Tableau1[Poste technique])*('TABLEAU SUIVI SF6'!G1641=Tableau1[Colonne1]),0)))</f>
        <v/>
      </c>
      <c r="I1641" s="469" t="str">
        <f>IF(E1641="","",VLOOKUP(E1641,'Extraction IP'!A$2:B$1661,2,0))</f>
        <v/>
      </c>
      <c r="J1641" s="470"/>
      <c r="K1641" s="471"/>
      <c r="L1641" s="472"/>
    </row>
    <row r="1642" spans="1:12" ht="14.45" customHeight="1" x14ac:dyDescent="0.25">
      <c r="A1642" s="464"/>
      <c r="B1642" s="465"/>
      <c r="C1642" s="466"/>
      <c r="D1642" s="466"/>
      <c r="E1642" s="466"/>
      <c r="F1642" s="466"/>
      <c r="G1642" s="467"/>
      <c r="H1642" s="468" t="str">
        <f t="array" ref="H1642">IF(E1642="","",INDEX(Tableau1[Equipement],MATCH(1,('TABLEAU SUIVI SF6'!E1642=Tableau1[Poste technique])*('TABLEAU SUIVI SF6'!G1642=Tableau1[Colonne1]),0)))</f>
        <v/>
      </c>
      <c r="I1642" s="469" t="str">
        <f>IF(E1642="","",VLOOKUP(E1642,'Extraction IP'!A$2:B$1661,2,0))</f>
        <v/>
      </c>
      <c r="J1642" s="470"/>
      <c r="K1642" s="471"/>
      <c r="L1642" s="472"/>
    </row>
    <row r="1643" spans="1:12" ht="14.45" customHeight="1" x14ac:dyDescent="0.25">
      <c r="A1643" s="464"/>
      <c r="B1643" s="465"/>
      <c r="C1643" s="466"/>
      <c r="D1643" s="466"/>
      <c r="E1643" s="466"/>
      <c r="F1643" s="466"/>
      <c r="G1643" s="467"/>
      <c r="H1643" s="468" t="str">
        <f t="array" ref="H1643">IF(E1643="","",INDEX(Tableau1[Equipement],MATCH(1,('TABLEAU SUIVI SF6'!E1643=Tableau1[Poste technique])*('TABLEAU SUIVI SF6'!G1643=Tableau1[Colonne1]),0)))</f>
        <v/>
      </c>
      <c r="I1643" s="469" t="str">
        <f>IF(E1643="","",VLOOKUP(E1643,'Extraction IP'!A$2:B$1661,2,0))</f>
        <v/>
      </c>
      <c r="J1643" s="470"/>
      <c r="K1643" s="471"/>
      <c r="L1643" s="472"/>
    </row>
    <row r="1644" spans="1:12" ht="14.45" customHeight="1" x14ac:dyDescent="0.25">
      <c r="A1644" s="464"/>
      <c r="B1644" s="465"/>
      <c r="C1644" s="466"/>
      <c r="D1644" s="466"/>
      <c r="E1644" s="466"/>
      <c r="F1644" s="466"/>
      <c r="G1644" s="467"/>
      <c r="H1644" s="468" t="str">
        <f t="array" ref="H1644">IF(E1644="","",INDEX(Tableau1[Equipement],MATCH(1,('TABLEAU SUIVI SF6'!E1644=Tableau1[Poste technique])*('TABLEAU SUIVI SF6'!G1644=Tableau1[Colonne1]),0)))</f>
        <v/>
      </c>
      <c r="I1644" s="469" t="str">
        <f>IF(E1644="","",VLOOKUP(E1644,'Extraction IP'!A$2:B$1661,2,0))</f>
        <v/>
      </c>
      <c r="J1644" s="470"/>
      <c r="K1644" s="471"/>
      <c r="L1644" s="472"/>
    </row>
    <row r="1645" spans="1:12" ht="14.45" customHeight="1" x14ac:dyDescent="0.25">
      <c r="A1645" s="464"/>
      <c r="B1645" s="465"/>
      <c r="C1645" s="466"/>
      <c r="D1645" s="466"/>
      <c r="E1645" s="466"/>
      <c r="F1645" s="466"/>
      <c r="G1645" s="467"/>
      <c r="H1645" s="468" t="str">
        <f t="array" ref="H1645">IF(E1645="","",INDEX(Tableau1[Equipement],MATCH(1,('TABLEAU SUIVI SF6'!E1645=Tableau1[Poste technique])*('TABLEAU SUIVI SF6'!G1645=Tableau1[Colonne1]),0)))</f>
        <v/>
      </c>
      <c r="I1645" s="469" t="str">
        <f>IF(E1645="","",VLOOKUP(E1645,'Extraction IP'!A$2:B$1661,2,0))</f>
        <v/>
      </c>
      <c r="J1645" s="470"/>
      <c r="K1645" s="471"/>
      <c r="L1645" s="472"/>
    </row>
    <row r="1646" spans="1:12" ht="14.45" customHeight="1" x14ac:dyDescent="0.25">
      <c r="A1646" s="464"/>
      <c r="B1646" s="465"/>
      <c r="C1646" s="466"/>
      <c r="D1646" s="466"/>
      <c r="E1646" s="466"/>
      <c r="F1646" s="466"/>
      <c r="G1646" s="467"/>
      <c r="H1646" s="468" t="str">
        <f t="array" ref="H1646">IF(E1646="","",INDEX(Tableau1[Equipement],MATCH(1,('TABLEAU SUIVI SF6'!E1646=Tableau1[Poste technique])*('TABLEAU SUIVI SF6'!G1646=Tableau1[Colonne1]),0)))</f>
        <v/>
      </c>
      <c r="I1646" s="469" t="str">
        <f>IF(E1646="","",VLOOKUP(E1646,'Extraction IP'!A$2:B$1661,2,0))</f>
        <v/>
      </c>
      <c r="J1646" s="470"/>
      <c r="K1646" s="471"/>
      <c r="L1646" s="472"/>
    </row>
    <row r="1647" spans="1:12" ht="14.45" customHeight="1" x14ac:dyDescent="0.25">
      <c r="A1647" s="464"/>
      <c r="B1647" s="465"/>
      <c r="C1647" s="466"/>
      <c r="D1647" s="466"/>
      <c r="E1647" s="466"/>
      <c r="F1647" s="466"/>
      <c r="G1647" s="467"/>
      <c r="H1647" s="468" t="str">
        <f t="array" ref="H1647">IF(E1647="","",INDEX(Tableau1[Equipement],MATCH(1,('TABLEAU SUIVI SF6'!E1647=Tableau1[Poste technique])*('TABLEAU SUIVI SF6'!G1647=Tableau1[Colonne1]),0)))</f>
        <v/>
      </c>
      <c r="I1647" s="469" t="str">
        <f>IF(E1647="","",VLOOKUP(E1647,'Extraction IP'!A$2:B$1661,2,0))</f>
        <v/>
      </c>
      <c r="J1647" s="470"/>
      <c r="K1647" s="471"/>
      <c r="L1647" s="472"/>
    </row>
    <row r="1648" spans="1:12" ht="14.45" customHeight="1" x14ac:dyDescent="0.25">
      <c r="A1648" s="464"/>
      <c r="B1648" s="465"/>
      <c r="C1648" s="466"/>
      <c r="D1648" s="466"/>
      <c r="E1648" s="466"/>
      <c r="F1648" s="466"/>
      <c r="G1648" s="467"/>
      <c r="H1648" s="468" t="str">
        <f t="array" ref="H1648">IF(E1648="","",INDEX(Tableau1[Equipement],MATCH(1,('TABLEAU SUIVI SF6'!E1648=Tableau1[Poste technique])*('TABLEAU SUIVI SF6'!G1648=Tableau1[Colonne1]),0)))</f>
        <v/>
      </c>
      <c r="I1648" s="469" t="str">
        <f>IF(E1648="","",VLOOKUP(E1648,'Extraction IP'!A$2:B$1661,2,0))</f>
        <v/>
      </c>
      <c r="J1648" s="470"/>
      <c r="K1648" s="471"/>
      <c r="L1648" s="472"/>
    </row>
    <row r="1649" spans="1:12" ht="14.45" customHeight="1" x14ac:dyDescent="0.25">
      <c r="A1649" s="464"/>
      <c r="B1649" s="465"/>
      <c r="C1649" s="466"/>
      <c r="D1649" s="466"/>
      <c r="E1649" s="466"/>
      <c r="F1649" s="466"/>
      <c r="G1649" s="467"/>
      <c r="H1649" s="468" t="str">
        <f t="array" ref="H1649">IF(E1649="","",INDEX(Tableau1[Equipement],MATCH(1,('TABLEAU SUIVI SF6'!E1649=Tableau1[Poste technique])*('TABLEAU SUIVI SF6'!G1649=Tableau1[Colonne1]),0)))</f>
        <v/>
      </c>
      <c r="I1649" s="469" t="str">
        <f>IF(E1649="","",VLOOKUP(E1649,'Extraction IP'!A$2:B$1661,2,0))</f>
        <v/>
      </c>
      <c r="J1649" s="470"/>
      <c r="K1649" s="471"/>
      <c r="L1649" s="472"/>
    </row>
    <row r="1650" spans="1:12" ht="14.45" customHeight="1" x14ac:dyDescent="0.25">
      <c r="A1650" s="464"/>
      <c r="B1650" s="465"/>
      <c r="C1650" s="466"/>
      <c r="D1650" s="466"/>
      <c r="E1650" s="466"/>
      <c r="F1650" s="466"/>
      <c r="G1650" s="467"/>
      <c r="H1650" s="468" t="str">
        <f t="array" ref="H1650">IF(E1650="","",INDEX(Tableau1[Equipement],MATCH(1,('TABLEAU SUIVI SF6'!E1650=Tableau1[Poste technique])*('TABLEAU SUIVI SF6'!G1650=Tableau1[Colonne1]),0)))</f>
        <v/>
      </c>
      <c r="I1650" s="469" t="str">
        <f>IF(E1650="","",VLOOKUP(E1650,'Extraction IP'!A$2:B$1661,2,0))</f>
        <v/>
      </c>
      <c r="J1650" s="470"/>
      <c r="K1650" s="471"/>
      <c r="L1650" s="472"/>
    </row>
    <row r="1651" spans="1:12" ht="14.45" customHeight="1" x14ac:dyDescent="0.25">
      <c r="A1651" s="464"/>
      <c r="B1651" s="465"/>
      <c r="C1651" s="466"/>
      <c r="D1651" s="466"/>
      <c r="E1651" s="466"/>
      <c r="F1651" s="466"/>
      <c r="G1651" s="467"/>
      <c r="H1651" s="468" t="str">
        <f t="array" ref="H1651">IF(E1651="","",INDEX(Tableau1[Equipement],MATCH(1,('TABLEAU SUIVI SF6'!E1651=Tableau1[Poste technique])*('TABLEAU SUIVI SF6'!G1651=Tableau1[Colonne1]),0)))</f>
        <v/>
      </c>
      <c r="I1651" s="469" t="str">
        <f>IF(E1651="","",VLOOKUP(E1651,'Extraction IP'!A$2:B$1661,2,0))</f>
        <v/>
      </c>
      <c r="J1651" s="470"/>
      <c r="K1651" s="471"/>
      <c r="L1651" s="472"/>
    </row>
    <row r="1652" spans="1:12" ht="14.45" customHeight="1" x14ac:dyDescent="0.25">
      <c r="A1652" s="464"/>
      <c r="B1652" s="465"/>
      <c r="C1652" s="466"/>
      <c r="D1652" s="466"/>
      <c r="E1652" s="466"/>
      <c r="F1652" s="466"/>
      <c r="G1652" s="467"/>
      <c r="H1652" s="468" t="str">
        <f t="array" ref="H1652">IF(E1652="","",INDEX(Tableau1[Equipement],MATCH(1,('TABLEAU SUIVI SF6'!E1652=Tableau1[Poste technique])*('TABLEAU SUIVI SF6'!G1652=Tableau1[Colonne1]),0)))</f>
        <v/>
      </c>
      <c r="I1652" s="469" t="str">
        <f>IF(E1652="","",VLOOKUP(E1652,'Extraction IP'!A$2:B$1661,2,0))</f>
        <v/>
      </c>
      <c r="J1652" s="470"/>
      <c r="K1652" s="471"/>
      <c r="L1652" s="472"/>
    </row>
    <row r="1653" spans="1:12" ht="14.45" customHeight="1" x14ac:dyDescent="0.25">
      <c r="A1653" s="464"/>
      <c r="B1653" s="465"/>
      <c r="C1653" s="466"/>
      <c r="D1653" s="466"/>
      <c r="E1653" s="466"/>
      <c r="F1653" s="466"/>
      <c r="G1653" s="467"/>
      <c r="H1653" s="468" t="str">
        <f t="array" ref="H1653">IF(E1653="","",INDEX(Tableau1[Equipement],MATCH(1,('TABLEAU SUIVI SF6'!E1653=Tableau1[Poste technique])*('TABLEAU SUIVI SF6'!G1653=Tableau1[Colonne1]),0)))</f>
        <v/>
      </c>
      <c r="I1653" s="469" t="str">
        <f>IF(E1653="","",VLOOKUP(E1653,'Extraction IP'!A$2:B$1661,2,0))</f>
        <v/>
      </c>
      <c r="J1653" s="470"/>
      <c r="K1653" s="471"/>
      <c r="L1653" s="472"/>
    </row>
    <row r="1654" spans="1:12" ht="14.45" customHeight="1" x14ac:dyDescent="0.25">
      <c r="A1654" s="464"/>
      <c r="B1654" s="465"/>
      <c r="C1654" s="466"/>
      <c r="D1654" s="466"/>
      <c r="E1654" s="466"/>
      <c r="F1654" s="466"/>
      <c r="G1654" s="467"/>
      <c r="H1654" s="468" t="str">
        <f t="array" ref="H1654">IF(E1654="","",INDEX(Tableau1[Equipement],MATCH(1,('TABLEAU SUIVI SF6'!E1654=Tableau1[Poste technique])*('TABLEAU SUIVI SF6'!G1654=Tableau1[Colonne1]),0)))</f>
        <v/>
      </c>
      <c r="I1654" s="469" t="str">
        <f>IF(E1654="","",VLOOKUP(E1654,'Extraction IP'!A$2:B$1661,2,0))</f>
        <v/>
      </c>
      <c r="J1654" s="470"/>
      <c r="K1654" s="471"/>
      <c r="L1654" s="472"/>
    </row>
    <row r="1655" spans="1:12" ht="14.45" customHeight="1" x14ac:dyDescent="0.25">
      <c r="A1655" s="464"/>
      <c r="B1655" s="465"/>
      <c r="C1655" s="466"/>
      <c r="D1655" s="466"/>
      <c r="E1655" s="466"/>
      <c r="F1655" s="466"/>
      <c r="G1655" s="467"/>
      <c r="H1655" s="468" t="str">
        <f t="array" ref="H1655">IF(E1655="","",INDEX(Tableau1[Equipement],MATCH(1,('TABLEAU SUIVI SF6'!E1655=Tableau1[Poste technique])*('TABLEAU SUIVI SF6'!G1655=Tableau1[Colonne1]),0)))</f>
        <v/>
      </c>
      <c r="I1655" s="469" t="str">
        <f>IF(E1655="","",VLOOKUP(E1655,'Extraction IP'!A$2:B$1661,2,0))</f>
        <v/>
      </c>
      <c r="J1655" s="470"/>
      <c r="K1655" s="471"/>
      <c r="L1655" s="472"/>
    </row>
    <row r="1656" spans="1:12" ht="14.45" customHeight="1" x14ac:dyDescent="0.25">
      <c r="A1656" s="464"/>
      <c r="B1656" s="465"/>
      <c r="C1656" s="466"/>
      <c r="D1656" s="466"/>
      <c r="E1656" s="466"/>
      <c r="F1656" s="466"/>
      <c r="G1656" s="467"/>
      <c r="H1656" s="468" t="str">
        <f t="array" ref="H1656">IF(E1656="","",INDEX(Tableau1[Equipement],MATCH(1,('TABLEAU SUIVI SF6'!E1656=Tableau1[Poste technique])*('TABLEAU SUIVI SF6'!G1656=Tableau1[Colonne1]),0)))</f>
        <v/>
      </c>
      <c r="I1656" s="469" t="str">
        <f>IF(E1656="","",VLOOKUP(E1656,'Extraction IP'!A$2:B$1661,2,0))</f>
        <v/>
      </c>
      <c r="J1656" s="470"/>
      <c r="K1656" s="471"/>
      <c r="L1656" s="472"/>
    </row>
    <row r="1657" spans="1:12" ht="14.45" customHeight="1" x14ac:dyDescent="0.25">
      <c r="A1657" s="464"/>
      <c r="B1657" s="465"/>
      <c r="C1657" s="466"/>
      <c r="D1657" s="466"/>
      <c r="E1657" s="466"/>
      <c r="F1657" s="466"/>
      <c r="G1657" s="467"/>
      <c r="H1657" s="468" t="str">
        <f t="array" ref="H1657">IF(E1657="","",INDEX(Tableau1[Equipement],MATCH(1,('TABLEAU SUIVI SF6'!E1657=Tableau1[Poste technique])*('TABLEAU SUIVI SF6'!G1657=Tableau1[Colonne1]),0)))</f>
        <v/>
      </c>
      <c r="I1657" s="469" t="str">
        <f>IF(E1657="","",VLOOKUP(E1657,'Extraction IP'!A$2:B$1661,2,0))</f>
        <v/>
      </c>
      <c r="J1657" s="470"/>
      <c r="K1657" s="471"/>
      <c r="L1657" s="472"/>
    </row>
    <row r="1658" spans="1:12" ht="14.45" customHeight="1" x14ac:dyDescent="0.25">
      <c r="A1658" s="464"/>
      <c r="B1658" s="465"/>
      <c r="C1658" s="466"/>
      <c r="D1658" s="466"/>
      <c r="E1658" s="466"/>
      <c r="F1658" s="466"/>
      <c r="G1658" s="467"/>
      <c r="H1658" s="468" t="str">
        <f t="array" ref="H1658">IF(E1658="","",INDEX(Tableau1[Equipement],MATCH(1,('TABLEAU SUIVI SF6'!E1658=Tableau1[Poste technique])*('TABLEAU SUIVI SF6'!G1658=Tableau1[Colonne1]),0)))</f>
        <v/>
      </c>
      <c r="I1658" s="469" t="str">
        <f>IF(E1658="","",VLOOKUP(E1658,'Extraction IP'!A$2:B$1661,2,0))</f>
        <v/>
      </c>
      <c r="J1658" s="470"/>
      <c r="K1658" s="471"/>
      <c r="L1658" s="472"/>
    </row>
    <row r="1659" spans="1:12" ht="14.45" customHeight="1" x14ac:dyDescent="0.25">
      <c r="A1659" s="464"/>
      <c r="B1659" s="465"/>
      <c r="C1659" s="466"/>
      <c r="D1659" s="466"/>
      <c r="E1659" s="466"/>
      <c r="F1659" s="466"/>
      <c r="G1659" s="467"/>
      <c r="H1659" s="468" t="str">
        <f t="array" ref="H1659">IF(E1659="","",INDEX(Tableau1[Equipement],MATCH(1,('TABLEAU SUIVI SF6'!E1659=Tableau1[Poste technique])*('TABLEAU SUIVI SF6'!G1659=Tableau1[Colonne1]),0)))</f>
        <v/>
      </c>
      <c r="I1659" s="469" t="str">
        <f>IF(E1659="","",VLOOKUP(E1659,'Extraction IP'!A$2:B$1661,2,0))</f>
        <v/>
      </c>
      <c r="J1659" s="470"/>
      <c r="K1659" s="471"/>
      <c r="L1659" s="472"/>
    </row>
    <row r="1660" spans="1:12" ht="14.45" customHeight="1" x14ac:dyDescent="0.25">
      <c r="A1660" s="464"/>
      <c r="B1660" s="465"/>
      <c r="C1660" s="466"/>
      <c r="D1660" s="466"/>
      <c r="E1660" s="466"/>
      <c r="F1660" s="466"/>
      <c r="G1660" s="467"/>
      <c r="H1660" s="468" t="str">
        <f t="array" ref="H1660">IF(E1660="","",INDEX(Tableau1[Equipement],MATCH(1,('TABLEAU SUIVI SF6'!E1660=Tableau1[Poste technique])*('TABLEAU SUIVI SF6'!G1660=Tableau1[Colonne1]),0)))</f>
        <v/>
      </c>
      <c r="I1660" s="469" t="str">
        <f>IF(E1660="","",VLOOKUP(E1660,'Extraction IP'!A$2:B$1661,2,0))</f>
        <v/>
      </c>
      <c r="J1660" s="470"/>
      <c r="K1660" s="471"/>
      <c r="L1660" s="472"/>
    </row>
    <row r="1661" spans="1:12" ht="14.45" customHeight="1" x14ac:dyDescent="0.25">
      <c r="A1661" s="464"/>
      <c r="B1661" s="465"/>
      <c r="C1661" s="466"/>
      <c r="D1661" s="466"/>
      <c r="E1661" s="466"/>
      <c r="F1661" s="466"/>
      <c r="G1661" s="467"/>
      <c r="H1661" s="468" t="str">
        <f t="array" ref="H1661">IF(E1661="","",INDEX(Tableau1[Equipement],MATCH(1,('TABLEAU SUIVI SF6'!E1661=Tableau1[Poste technique])*('TABLEAU SUIVI SF6'!G1661=Tableau1[Colonne1]),0)))</f>
        <v/>
      </c>
      <c r="I1661" s="469" t="str">
        <f>IF(E1661="","",VLOOKUP(E1661,'Extraction IP'!A$2:B$1661,2,0))</f>
        <v/>
      </c>
      <c r="J1661" s="470"/>
      <c r="K1661" s="471"/>
      <c r="L1661" s="472"/>
    </row>
    <row r="1662" spans="1:12" ht="14.45" customHeight="1" x14ac:dyDescent="0.25">
      <c r="A1662" s="464"/>
      <c r="B1662" s="465"/>
      <c r="C1662" s="466"/>
      <c r="D1662" s="466"/>
      <c r="E1662" s="466"/>
      <c r="F1662" s="466"/>
      <c r="G1662" s="467"/>
      <c r="H1662" s="468" t="str">
        <f t="array" ref="H1662">IF(E1662="","",INDEX(Tableau1[Equipement],MATCH(1,('TABLEAU SUIVI SF6'!E1662=Tableau1[Poste technique])*('TABLEAU SUIVI SF6'!G1662=Tableau1[Colonne1]),0)))</f>
        <v/>
      </c>
      <c r="I1662" s="469" t="str">
        <f>IF(E1662="","",VLOOKUP(E1662,'Extraction IP'!A$2:B$1661,2,0))</f>
        <v/>
      </c>
      <c r="J1662" s="470"/>
      <c r="K1662" s="471"/>
      <c r="L1662" s="472"/>
    </row>
    <row r="1663" spans="1:12" ht="14.45" customHeight="1" x14ac:dyDescent="0.25">
      <c r="A1663" s="464"/>
      <c r="B1663" s="465"/>
      <c r="C1663" s="466"/>
      <c r="D1663" s="466"/>
      <c r="E1663" s="466"/>
      <c r="F1663" s="466"/>
      <c r="G1663" s="467"/>
      <c r="H1663" s="468" t="str">
        <f t="array" ref="H1663">IF(E1663="","",INDEX(Tableau1[Equipement],MATCH(1,('TABLEAU SUIVI SF6'!E1663=Tableau1[Poste technique])*('TABLEAU SUIVI SF6'!G1663=Tableau1[Colonne1]),0)))</f>
        <v/>
      </c>
      <c r="I1663" s="469" t="str">
        <f>IF(E1663="","",VLOOKUP(E1663,'Extraction IP'!A$2:B$1661,2,0))</f>
        <v/>
      </c>
      <c r="J1663" s="470"/>
      <c r="K1663" s="471"/>
      <c r="L1663" s="472"/>
    </row>
    <row r="1664" spans="1:12" ht="14.45" customHeight="1" x14ac:dyDescent="0.25">
      <c r="A1664" s="464"/>
      <c r="B1664" s="465"/>
      <c r="C1664" s="466"/>
      <c r="D1664" s="466"/>
      <c r="E1664" s="466"/>
      <c r="F1664" s="466"/>
      <c r="G1664" s="467"/>
      <c r="H1664" s="468" t="str">
        <f t="array" ref="H1664">IF(E1664="","",INDEX(Tableau1[Equipement],MATCH(1,('TABLEAU SUIVI SF6'!E1664=Tableau1[Poste technique])*('TABLEAU SUIVI SF6'!G1664=Tableau1[Colonne1]),0)))</f>
        <v/>
      </c>
      <c r="I1664" s="469" t="str">
        <f>IF(E1664="","",VLOOKUP(E1664,'Extraction IP'!A$2:B$1661,2,0))</f>
        <v/>
      </c>
      <c r="J1664" s="470"/>
      <c r="K1664" s="471"/>
      <c r="L1664" s="472"/>
    </row>
    <row r="1665" spans="1:12" ht="14.45" customHeight="1" x14ac:dyDescent="0.25">
      <c r="A1665" s="464"/>
      <c r="B1665" s="465"/>
      <c r="C1665" s="466"/>
      <c r="D1665" s="466"/>
      <c r="E1665" s="466"/>
      <c r="F1665" s="466"/>
      <c r="G1665" s="467"/>
      <c r="H1665" s="468" t="str">
        <f t="array" ref="H1665">IF(E1665="","",INDEX(Tableau1[Equipement],MATCH(1,('TABLEAU SUIVI SF6'!E1665=Tableau1[Poste technique])*('TABLEAU SUIVI SF6'!G1665=Tableau1[Colonne1]),0)))</f>
        <v/>
      </c>
      <c r="I1665" s="469" t="str">
        <f>IF(E1665="","",VLOOKUP(E1665,'Extraction IP'!A$2:B$1661,2,0))</f>
        <v/>
      </c>
      <c r="J1665" s="470"/>
      <c r="K1665" s="471"/>
      <c r="L1665" s="472"/>
    </row>
    <row r="1666" spans="1:12" ht="14.45" customHeight="1" x14ac:dyDescent="0.25">
      <c r="A1666" s="464"/>
      <c r="B1666" s="465"/>
      <c r="C1666" s="466"/>
      <c r="D1666" s="466"/>
      <c r="E1666" s="466"/>
      <c r="F1666" s="466"/>
      <c r="G1666" s="467"/>
      <c r="H1666" s="468" t="str">
        <f t="array" ref="H1666">IF(E1666="","",INDEX(Tableau1[Equipement],MATCH(1,('TABLEAU SUIVI SF6'!E1666=Tableau1[Poste technique])*('TABLEAU SUIVI SF6'!G1666=Tableau1[Colonne1]),0)))</f>
        <v/>
      </c>
      <c r="I1666" s="469" t="str">
        <f>IF(E1666="","",VLOOKUP(E1666,'Extraction IP'!A$2:B$1661,2,0))</f>
        <v/>
      </c>
      <c r="J1666" s="470"/>
      <c r="K1666" s="471"/>
      <c r="L1666" s="472"/>
    </row>
    <row r="1667" spans="1:12" ht="14.45" customHeight="1" x14ac:dyDescent="0.25">
      <c r="A1667" s="464"/>
      <c r="B1667" s="465"/>
      <c r="C1667" s="466"/>
      <c r="D1667" s="466"/>
      <c r="E1667" s="466"/>
      <c r="F1667" s="466"/>
      <c r="G1667" s="467"/>
      <c r="H1667" s="468" t="str">
        <f t="array" ref="H1667">IF(E1667="","",INDEX(Tableau1[Equipement],MATCH(1,('TABLEAU SUIVI SF6'!E1667=Tableau1[Poste technique])*('TABLEAU SUIVI SF6'!G1667=Tableau1[Colonne1]),0)))</f>
        <v/>
      </c>
      <c r="I1667" s="469" t="str">
        <f>IF(E1667="","",VLOOKUP(E1667,'Extraction IP'!A$2:B$1661,2,0))</f>
        <v/>
      </c>
      <c r="J1667" s="470"/>
      <c r="K1667" s="471"/>
      <c r="L1667" s="472"/>
    </row>
    <row r="1668" spans="1:12" ht="14.45" customHeight="1" x14ac:dyDescent="0.25">
      <c r="A1668" s="464"/>
      <c r="B1668" s="465"/>
      <c r="C1668" s="466"/>
      <c r="D1668" s="466"/>
      <c r="E1668" s="466"/>
      <c r="F1668" s="466"/>
      <c r="G1668" s="467"/>
      <c r="H1668" s="468" t="str">
        <f t="array" ref="H1668">IF(E1668="","",INDEX(Tableau1[Equipement],MATCH(1,('TABLEAU SUIVI SF6'!E1668=Tableau1[Poste technique])*('TABLEAU SUIVI SF6'!G1668=Tableau1[Colonne1]),0)))</f>
        <v/>
      </c>
      <c r="I1668" s="469" t="str">
        <f>IF(E1668="","",VLOOKUP(E1668,'Extraction IP'!A$2:B$1661,2,0))</f>
        <v/>
      </c>
      <c r="J1668" s="470"/>
      <c r="K1668" s="471"/>
      <c r="L1668" s="472"/>
    </row>
    <row r="1669" spans="1:12" ht="14.45" customHeight="1" x14ac:dyDescent="0.25">
      <c r="A1669" s="464"/>
      <c r="B1669" s="465"/>
      <c r="C1669" s="466"/>
      <c r="D1669" s="466"/>
      <c r="E1669" s="466"/>
      <c r="F1669" s="466"/>
      <c r="G1669" s="467"/>
      <c r="H1669" s="468" t="str">
        <f t="array" ref="H1669">IF(E1669="","",INDEX(Tableau1[Equipement],MATCH(1,('TABLEAU SUIVI SF6'!E1669=Tableau1[Poste technique])*('TABLEAU SUIVI SF6'!G1669=Tableau1[Colonne1]),0)))</f>
        <v/>
      </c>
      <c r="I1669" s="469" t="str">
        <f>IF(E1669="","",VLOOKUP(E1669,'Extraction IP'!A$2:B$1661,2,0))</f>
        <v/>
      </c>
      <c r="J1669" s="470"/>
      <c r="K1669" s="471"/>
      <c r="L1669" s="472"/>
    </row>
    <row r="1670" spans="1:12" ht="14.45" customHeight="1" x14ac:dyDescent="0.25">
      <c r="A1670" s="464"/>
      <c r="B1670" s="465"/>
      <c r="C1670" s="466"/>
      <c r="D1670" s="466"/>
      <c r="E1670" s="466"/>
      <c r="F1670" s="466"/>
      <c r="G1670" s="467"/>
      <c r="H1670" s="468" t="str">
        <f t="array" ref="H1670">IF(E1670="","",INDEX(Tableau1[Equipement],MATCH(1,('TABLEAU SUIVI SF6'!E1670=Tableau1[Poste technique])*('TABLEAU SUIVI SF6'!G1670=Tableau1[Colonne1]),0)))</f>
        <v/>
      </c>
      <c r="I1670" s="469" t="str">
        <f>IF(E1670="","",VLOOKUP(E1670,'Extraction IP'!A$2:B$1661,2,0))</f>
        <v/>
      </c>
      <c r="J1670" s="470"/>
      <c r="K1670" s="471"/>
      <c r="L1670" s="472"/>
    </row>
    <row r="1671" spans="1:12" ht="14.45" customHeight="1" x14ac:dyDescent="0.25">
      <c r="A1671" s="464"/>
      <c r="B1671" s="465"/>
      <c r="C1671" s="466"/>
      <c r="D1671" s="466"/>
      <c r="E1671" s="466"/>
      <c r="F1671" s="466"/>
      <c r="G1671" s="467"/>
      <c r="H1671" s="468" t="str">
        <f t="array" ref="H1671">IF(E1671="","",INDEX(Tableau1[Equipement],MATCH(1,('TABLEAU SUIVI SF6'!E1671=Tableau1[Poste technique])*('TABLEAU SUIVI SF6'!G1671=Tableau1[Colonne1]),0)))</f>
        <v/>
      </c>
      <c r="I1671" s="469" t="str">
        <f>IF(E1671="","",VLOOKUP(E1671,'Extraction IP'!A$2:B$1661,2,0))</f>
        <v/>
      </c>
      <c r="J1671" s="470"/>
      <c r="K1671" s="471"/>
      <c r="L1671" s="472"/>
    </row>
    <row r="1672" spans="1:12" ht="14.45" customHeight="1" x14ac:dyDescent="0.25">
      <c r="A1672" s="464"/>
      <c r="B1672" s="465"/>
      <c r="C1672" s="466"/>
      <c r="D1672" s="466"/>
      <c r="E1672" s="466"/>
      <c r="F1672" s="466"/>
      <c r="G1672" s="467"/>
      <c r="H1672" s="468" t="str">
        <f t="array" ref="H1672">IF(E1672="","",INDEX(Tableau1[Equipement],MATCH(1,('TABLEAU SUIVI SF6'!E1672=Tableau1[Poste technique])*('TABLEAU SUIVI SF6'!G1672=Tableau1[Colonne1]),0)))</f>
        <v/>
      </c>
      <c r="I1672" s="469" t="str">
        <f>IF(E1672="","",VLOOKUP(E1672,'Extraction IP'!A$2:B$1661,2,0))</f>
        <v/>
      </c>
      <c r="J1672" s="470"/>
      <c r="K1672" s="471"/>
      <c r="L1672" s="472"/>
    </row>
    <row r="1673" spans="1:12" ht="14.45" customHeight="1" x14ac:dyDescent="0.25">
      <c r="A1673" s="464"/>
      <c r="B1673" s="465"/>
      <c r="C1673" s="466"/>
      <c r="D1673" s="466"/>
      <c r="E1673" s="466"/>
      <c r="F1673" s="466"/>
      <c r="G1673" s="467"/>
      <c r="H1673" s="468" t="str">
        <f t="array" ref="H1673">IF(E1673="","",INDEX(Tableau1[Equipement],MATCH(1,('TABLEAU SUIVI SF6'!E1673=Tableau1[Poste technique])*('TABLEAU SUIVI SF6'!G1673=Tableau1[Colonne1]),0)))</f>
        <v/>
      </c>
      <c r="I1673" s="469" t="str">
        <f>IF(E1673="","",VLOOKUP(E1673,'Extraction IP'!A$2:B$1661,2,0))</f>
        <v/>
      </c>
      <c r="J1673" s="470"/>
      <c r="K1673" s="471"/>
      <c r="L1673" s="472"/>
    </row>
    <row r="1674" spans="1:12" ht="14.45" customHeight="1" x14ac:dyDescent="0.25">
      <c r="A1674" s="464"/>
      <c r="B1674" s="465"/>
      <c r="C1674" s="466"/>
      <c r="D1674" s="466"/>
      <c r="E1674" s="466"/>
      <c r="F1674" s="466"/>
      <c r="G1674" s="467"/>
      <c r="H1674" s="468" t="str">
        <f t="array" ref="H1674">IF(E1674="","",INDEX(Tableau1[Equipement],MATCH(1,('TABLEAU SUIVI SF6'!E1674=Tableau1[Poste technique])*('TABLEAU SUIVI SF6'!G1674=Tableau1[Colonne1]),0)))</f>
        <v/>
      </c>
      <c r="I1674" s="469" t="str">
        <f>IF(E1674="","",VLOOKUP(E1674,'Extraction IP'!A$2:B$1661,2,0))</f>
        <v/>
      </c>
      <c r="J1674" s="470"/>
      <c r="K1674" s="471"/>
      <c r="L1674" s="472"/>
    </row>
    <row r="1675" spans="1:12" ht="14.45" customHeight="1" x14ac:dyDescent="0.25">
      <c r="A1675" s="464"/>
      <c r="B1675" s="465"/>
      <c r="C1675" s="466"/>
      <c r="D1675" s="466"/>
      <c r="E1675" s="466"/>
      <c r="F1675" s="466"/>
      <c r="G1675" s="467"/>
      <c r="H1675" s="468" t="str">
        <f t="array" ref="H1675">IF(E1675="","",INDEX(Tableau1[Equipement],MATCH(1,('TABLEAU SUIVI SF6'!E1675=Tableau1[Poste technique])*('TABLEAU SUIVI SF6'!G1675=Tableau1[Colonne1]),0)))</f>
        <v/>
      </c>
      <c r="I1675" s="469" t="str">
        <f>IF(E1675="","",VLOOKUP(E1675,'Extraction IP'!A$2:B$1661,2,0))</f>
        <v/>
      </c>
      <c r="J1675" s="470"/>
      <c r="K1675" s="471"/>
      <c r="L1675" s="472"/>
    </row>
    <row r="1676" spans="1:12" ht="14.45" customHeight="1" x14ac:dyDescent="0.25">
      <c r="A1676" s="464"/>
      <c r="B1676" s="465"/>
      <c r="C1676" s="466"/>
      <c r="D1676" s="466"/>
      <c r="E1676" s="466"/>
      <c r="F1676" s="466"/>
      <c r="G1676" s="467"/>
      <c r="H1676" s="468" t="str">
        <f t="array" ref="H1676">IF(E1676="","",INDEX(Tableau1[Equipement],MATCH(1,('TABLEAU SUIVI SF6'!E1676=Tableau1[Poste technique])*('TABLEAU SUIVI SF6'!G1676=Tableau1[Colonne1]),0)))</f>
        <v/>
      </c>
      <c r="I1676" s="469" t="str">
        <f>IF(E1676="","",VLOOKUP(E1676,'Extraction IP'!A$2:B$1661,2,0))</f>
        <v/>
      </c>
      <c r="J1676" s="470"/>
      <c r="K1676" s="471"/>
      <c r="L1676" s="472"/>
    </row>
    <row r="1677" spans="1:12" ht="14.45" customHeight="1" x14ac:dyDescent="0.25">
      <c r="A1677" s="464"/>
      <c r="B1677" s="465"/>
      <c r="C1677" s="466"/>
      <c r="D1677" s="466"/>
      <c r="E1677" s="466"/>
      <c r="F1677" s="466"/>
      <c r="G1677" s="467"/>
      <c r="H1677" s="468" t="str">
        <f t="array" ref="H1677">IF(E1677="","",INDEX(Tableau1[Equipement],MATCH(1,('TABLEAU SUIVI SF6'!E1677=Tableau1[Poste technique])*('TABLEAU SUIVI SF6'!G1677=Tableau1[Colonne1]),0)))</f>
        <v/>
      </c>
      <c r="I1677" s="469" t="str">
        <f>IF(E1677="","",VLOOKUP(E1677,'Extraction IP'!A$2:B$1661,2,0))</f>
        <v/>
      </c>
      <c r="J1677" s="470"/>
      <c r="K1677" s="471"/>
      <c r="L1677" s="472"/>
    </row>
    <row r="1678" spans="1:12" ht="14.45" customHeight="1" x14ac:dyDescent="0.25">
      <c r="A1678" s="464"/>
      <c r="B1678" s="465"/>
      <c r="C1678" s="466"/>
      <c r="D1678" s="466"/>
      <c r="E1678" s="466"/>
      <c r="F1678" s="466"/>
      <c r="G1678" s="467"/>
      <c r="H1678" s="468" t="str">
        <f t="array" ref="H1678">IF(E1678="","",INDEX(Tableau1[Equipement],MATCH(1,('TABLEAU SUIVI SF6'!E1678=Tableau1[Poste technique])*('TABLEAU SUIVI SF6'!G1678=Tableau1[Colonne1]),0)))</f>
        <v/>
      </c>
      <c r="I1678" s="469" t="str">
        <f>IF(E1678="","",VLOOKUP(E1678,'Extraction IP'!A$2:B$1661,2,0))</f>
        <v/>
      </c>
      <c r="J1678" s="470"/>
      <c r="K1678" s="471"/>
      <c r="L1678" s="472"/>
    </row>
    <row r="1679" spans="1:12" ht="14.45" customHeight="1" x14ac:dyDescent="0.25">
      <c r="A1679" s="464"/>
      <c r="B1679" s="465"/>
      <c r="C1679" s="466"/>
      <c r="D1679" s="466"/>
      <c r="E1679" s="466"/>
      <c r="F1679" s="466"/>
      <c r="G1679" s="467"/>
      <c r="H1679" s="468" t="str">
        <f t="array" ref="H1679">IF(E1679="","",INDEX(Tableau1[Equipement],MATCH(1,('TABLEAU SUIVI SF6'!E1679=Tableau1[Poste technique])*('TABLEAU SUIVI SF6'!G1679=Tableau1[Colonne1]),0)))</f>
        <v/>
      </c>
      <c r="I1679" s="469" t="str">
        <f>IF(E1679="","",VLOOKUP(E1679,'Extraction IP'!A$2:B$1661,2,0))</f>
        <v/>
      </c>
      <c r="J1679" s="470"/>
      <c r="K1679" s="471"/>
      <c r="L1679" s="472"/>
    </row>
    <row r="1680" spans="1:12" ht="14.45" customHeight="1" x14ac:dyDescent="0.25">
      <c r="A1680" s="464"/>
      <c r="B1680" s="465"/>
      <c r="C1680" s="466"/>
      <c r="D1680" s="466"/>
      <c r="E1680" s="466"/>
      <c r="F1680" s="466"/>
      <c r="G1680" s="467"/>
      <c r="H1680" s="468" t="str">
        <f t="array" ref="H1680">IF(E1680="","",INDEX(Tableau1[Equipement],MATCH(1,('TABLEAU SUIVI SF6'!E1680=Tableau1[Poste technique])*('TABLEAU SUIVI SF6'!G1680=Tableau1[Colonne1]),0)))</f>
        <v/>
      </c>
      <c r="I1680" s="469" t="str">
        <f>IF(E1680="","",VLOOKUP(E1680,'Extraction IP'!A$2:B$1661,2,0))</f>
        <v/>
      </c>
      <c r="J1680" s="470"/>
      <c r="K1680" s="471"/>
      <c r="L1680" s="472"/>
    </row>
    <row r="1681" spans="1:12" ht="14.45" customHeight="1" x14ac:dyDescent="0.25">
      <c r="A1681" s="464"/>
      <c r="B1681" s="465"/>
      <c r="C1681" s="466"/>
      <c r="D1681" s="466"/>
      <c r="E1681" s="466"/>
      <c r="F1681" s="466"/>
      <c r="G1681" s="467"/>
      <c r="H1681" s="468" t="str">
        <f t="array" ref="H1681">IF(E1681="","",INDEX(Tableau1[Equipement],MATCH(1,('TABLEAU SUIVI SF6'!E1681=Tableau1[Poste technique])*('TABLEAU SUIVI SF6'!G1681=Tableau1[Colonne1]),0)))</f>
        <v/>
      </c>
      <c r="I1681" s="469" t="str">
        <f>IF(E1681="","",VLOOKUP(E1681,'Extraction IP'!A$2:B$1661,2,0))</f>
        <v/>
      </c>
      <c r="J1681" s="470"/>
      <c r="K1681" s="471"/>
      <c r="L1681" s="472"/>
    </row>
    <row r="1682" spans="1:12" ht="14.45" customHeight="1" x14ac:dyDescent="0.25">
      <c r="A1682" s="464"/>
      <c r="B1682" s="465"/>
      <c r="C1682" s="466"/>
      <c r="D1682" s="466"/>
      <c r="E1682" s="466"/>
      <c r="F1682" s="466"/>
      <c r="G1682" s="467"/>
      <c r="H1682" s="468" t="str">
        <f t="array" ref="H1682">IF(E1682="","",INDEX(Tableau1[Equipement],MATCH(1,('TABLEAU SUIVI SF6'!E1682=Tableau1[Poste technique])*('TABLEAU SUIVI SF6'!G1682=Tableau1[Colonne1]),0)))</f>
        <v/>
      </c>
      <c r="I1682" s="469" t="str">
        <f>IF(E1682="","",VLOOKUP(E1682,'Extraction IP'!A$2:B$1661,2,0))</f>
        <v/>
      </c>
      <c r="J1682" s="470"/>
      <c r="K1682" s="471"/>
      <c r="L1682" s="472"/>
    </row>
    <row r="1683" spans="1:12" ht="14.45" customHeight="1" x14ac:dyDescent="0.25">
      <c r="A1683" s="464"/>
      <c r="B1683" s="465"/>
      <c r="C1683" s="466"/>
      <c r="D1683" s="466"/>
      <c r="E1683" s="466"/>
      <c r="F1683" s="466"/>
      <c r="G1683" s="467"/>
      <c r="H1683" s="468" t="str">
        <f t="array" ref="H1683">IF(E1683="","",INDEX(Tableau1[Equipement],MATCH(1,('TABLEAU SUIVI SF6'!E1683=Tableau1[Poste technique])*('TABLEAU SUIVI SF6'!G1683=Tableau1[Colonne1]),0)))</f>
        <v/>
      </c>
      <c r="I1683" s="469" t="str">
        <f>IF(E1683="","",VLOOKUP(E1683,'Extraction IP'!A$2:B$1661,2,0))</f>
        <v/>
      </c>
      <c r="J1683" s="470"/>
      <c r="K1683" s="471"/>
      <c r="L1683" s="472"/>
    </row>
    <row r="1684" spans="1:12" ht="14.45" customHeight="1" x14ac:dyDescent="0.25">
      <c r="A1684" s="464"/>
      <c r="B1684" s="465"/>
      <c r="C1684" s="466"/>
      <c r="D1684" s="466"/>
      <c r="E1684" s="466"/>
      <c r="F1684" s="466"/>
      <c r="G1684" s="467"/>
      <c r="H1684" s="468" t="str">
        <f t="array" ref="H1684">IF(E1684="","",INDEX(Tableau1[Equipement],MATCH(1,('TABLEAU SUIVI SF6'!E1684=Tableau1[Poste technique])*('TABLEAU SUIVI SF6'!G1684=Tableau1[Colonne1]),0)))</f>
        <v/>
      </c>
      <c r="I1684" s="469" t="str">
        <f>IF(E1684="","",VLOOKUP(E1684,'Extraction IP'!A$2:B$1661,2,0))</f>
        <v/>
      </c>
      <c r="J1684" s="470"/>
      <c r="K1684" s="471"/>
      <c r="L1684" s="472"/>
    </row>
    <row r="1685" spans="1:12" ht="14.45" customHeight="1" x14ac:dyDescent="0.25">
      <c r="A1685" s="464"/>
      <c r="B1685" s="465"/>
      <c r="C1685" s="466"/>
      <c r="D1685" s="466"/>
      <c r="E1685" s="466"/>
      <c r="F1685" s="466"/>
      <c r="G1685" s="467"/>
      <c r="H1685" s="468" t="str">
        <f t="array" ref="H1685">IF(E1685="","",INDEX(Tableau1[Equipement],MATCH(1,('TABLEAU SUIVI SF6'!E1685=Tableau1[Poste technique])*('TABLEAU SUIVI SF6'!G1685=Tableau1[Colonne1]),0)))</f>
        <v/>
      </c>
      <c r="I1685" s="469" t="str">
        <f>IF(E1685="","",VLOOKUP(E1685,'Extraction IP'!A$2:B$1661,2,0))</f>
        <v/>
      </c>
      <c r="J1685" s="470"/>
      <c r="K1685" s="471"/>
      <c r="L1685" s="472"/>
    </row>
    <row r="1686" spans="1:12" ht="14.45" customHeight="1" x14ac:dyDescent="0.25">
      <c r="A1686" s="464"/>
      <c r="B1686" s="465"/>
      <c r="C1686" s="466"/>
      <c r="D1686" s="466"/>
      <c r="E1686" s="466"/>
      <c r="F1686" s="466"/>
      <c r="G1686" s="467"/>
      <c r="H1686" s="468" t="str">
        <f t="array" ref="H1686">IF(E1686="","",INDEX(Tableau1[Equipement],MATCH(1,('TABLEAU SUIVI SF6'!E1686=Tableau1[Poste technique])*('TABLEAU SUIVI SF6'!G1686=Tableau1[Colonne1]),0)))</f>
        <v/>
      </c>
      <c r="I1686" s="469" t="str">
        <f>IF(E1686="","",VLOOKUP(E1686,'Extraction IP'!A$2:B$1661,2,0))</f>
        <v/>
      </c>
      <c r="J1686" s="470"/>
      <c r="K1686" s="471"/>
      <c r="L1686" s="472"/>
    </row>
    <row r="1687" spans="1:12" ht="14.45" customHeight="1" x14ac:dyDescent="0.25">
      <c r="A1687" s="464"/>
      <c r="B1687" s="465"/>
      <c r="C1687" s="466"/>
      <c r="D1687" s="466"/>
      <c r="E1687" s="466"/>
      <c r="F1687" s="466"/>
      <c r="G1687" s="467"/>
      <c r="H1687" s="468" t="str">
        <f t="array" ref="H1687">IF(E1687="","",INDEX(Tableau1[Equipement],MATCH(1,('TABLEAU SUIVI SF6'!E1687=Tableau1[Poste technique])*('TABLEAU SUIVI SF6'!G1687=Tableau1[Colonne1]),0)))</f>
        <v/>
      </c>
      <c r="I1687" s="469" t="str">
        <f>IF(E1687="","",VLOOKUP(E1687,'Extraction IP'!A$2:B$1661,2,0))</f>
        <v/>
      </c>
      <c r="J1687" s="470"/>
      <c r="K1687" s="471"/>
      <c r="L1687" s="472"/>
    </row>
    <row r="1688" spans="1:12" ht="14.45" customHeight="1" x14ac:dyDescent="0.25">
      <c r="A1688" s="464"/>
      <c r="B1688" s="465"/>
      <c r="C1688" s="466"/>
      <c r="D1688" s="466"/>
      <c r="E1688" s="466"/>
      <c r="F1688" s="466"/>
      <c r="G1688" s="467"/>
      <c r="H1688" s="468" t="str">
        <f t="array" ref="H1688">IF(E1688="","",INDEX(Tableau1[Equipement],MATCH(1,('TABLEAU SUIVI SF6'!E1688=Tableau1[Poste technique])*('TABLEAU SUIVI SF6'!G1688=Tableau1[Colonne1]),0)))</f>
        <v/>
      </c>
      <c r="I1688" s="469" t="str">
        <f>IF(E1688="","",VLOOKUP(E1688,'Extraction IP'!A$2:B$1661,2,0))</f>
        <v/>
      </c>
      <c r="J1688" s="470"/>
      <c r="K1688" s="471"/>
      <c r="L1688" s="472"/>
    </row>
    <row r="1689" spans="1:12" ht="14.45" customHeight="1" x14ac:dyDescent="0.25">
      <c r="A1689" s="464"/>
      <c r="B1689" s="465"/>
      <c r="C1689" s="466"/>
      <c r="D1689" s="466"/>
      <c r="E1689" s="466"/>
      <c r="F1689" s="466"/>
      <c r="G1689" s="467"/>
      <c r="H1689" s="468" t="str">
        <f t="array" ref="H1689">IF(E1689="","",INDEX(Tableau1[Equipement],MATCH(1,('TABLEAU SUIVI SF6'!E1689=Tableau1[Poste technique])*('TABLEAU SUIVI SF6'!G1689=Tableau1[Colonne1]),0)))</f>
        <v/>
      </c>
      <c r="I1689" s="469" t="str">
        <f>IF(E1689="","",VLOOKUP(E1689,'Extraction IP'!A$2:B$1661,2,0))</f>
        <v/>
      </c>
      <c r="J1689" s="470"/>
      <c r="K1689" s="471"/>
      <c r="L1689" s="472"/>
    </row>
    <row r="1690" spans="1:12" ht="14.45" customHeight="1" x14ac:dyDescent="0.25">
      <c r="A1690" s="464"/>
      <c r="B1690" s="465"/>
      <c r="C1690" s="466"/>
      <c r="D1690" s="466"/>
      <c r="E1690" s="466"/>
      <c r="F1690" s="466"/>
      <c r="G1690" s="467"/>
      <c r="H1690" s="468" t="str">
        <f t="array" ref="H1690">IF(E1690="","",INDEX(Tableau1[Equipement],MATCH(1,('TABLEAU SUIVI SF6'!E1690=Tableau1[Poste technique])*('TABLEAU SUIVI SF6'!G1690=Tableau1[Colonne1]),0)))</f>
        <v/>
      </c>
      <c r="I1690" s="469" t="str">
        <f>IF(E1690="","",VLOOKUP(E1690,'Extraction IP'!A$2:B$1661,2,0))</f>
        <v/>
      </c>
      <c r="J1690" s="470"/>
      <c r="K1690" s="471"/>
      <c r="L1690" s="472"/>
    </row>
    <row r="1691" spans="1:12" ht="14.45" customHeight="1" x14ac:dyDescent="0.25">
      <c r="A1691" s="464"/>
      <c r="B1691" s="465"/>
      <c r="C1691" s="466"/>
      <c r="D1691" s="466"/>
      <c r="E1691" s="466"/>
      <c r="F1691" s="466"/>
      <c r="G1691" s="467"/>
      <c r="H1691" s="468" t="str">
        <f t="array" ref="H1691">IF(E1691="","",INDEX(Tableau1[Equipement],MATCH(1,('TABLEAU SUIVI SF6'!E1691=Tableau1[Poste technique])*('TABLEAU SUIVI SF6'!G1691=Tableau1[Colonne1]),0)))</f>
        <v/>
      </c>
      <c r="I1691" s="469" t="str">
        <f>IF(E1691="","",VLOOKUP(E1691,'Extraction IP'!A$2:B$1661,2,0))</f>
        <v/>
      </c>
      <c r="J1691" s="470"/>
      <c r="K1691" s="471"/>
      <c r="L1691" s="472"/>
    </row>
    <row r="1692" spans="1:12" ht="14.45" customHeight="1" x14ac:dyDescent="0.25">
      <c r="A1692" s="464"/>
      <c r="B1692" s="465"/>
      <c r="C1692" s="466"/>
      <c r="D1692" s="466"/>
      <c r="E1692" s="466"/>
      <c r="F1692" s="466"/>
      <c r="G1692" s="467"/>
      <c r="H1692" s="468" t="str">
        <f t="array" ref="H1692">IF(E1692="","",INDEX(Tableau1[Equipement],MATCH(1,('TABLEAU SUIVI SF6'!E1692=Tableau1[Poste technique])*('TABLEAU SUIVI SF6'!G1692=Tableau1[Colonne1]),0)))</f>
        <v/>
      </c>
      <c r="I1692" s="469" t="str">
        <f>IF(E1692="","",VLOOKUP(E1692,'Extraction IP'!A$2:B$1661,2,0))</f>
        <v/>
      </c>
      <c r="J1692" s="470"/>
      <c r="K1692" s="471"/>
      <c r="L1692" s="472"/>
    </row>
    <row r="1693" spans="1:12" ht="14.45" customHeight="1" x14ac:dyDescent="0.25">
      <c r="A1693" s="464"/>
      <c r="B1693" s="465"/>
      <c r="C1693" s="466"/>
      <c r="D1693" s="466"/>
      <c r="E1693" s="466"/>
      <c r="F1693" s="466"/>
      <c r="G1693" s="467"/>
      <c r="H1693" s="468" t="str">
        <f t="array" ref="H1693">IF(E1693="","",INDEX(Tableau1[Equipement],MATCH(1,('TABLEAU SUIVI SF6'!E1693=Tableau1[Poste technique])*('TABLEAU SUIVI SF6'!G1693=Tableau1[Colonne1]),0)))</f>
        <v/>
      </c>
      <c r="I1693" s="469" t="str">
        <f>IF(E1693="","",VLOOKUP(E1693,'Extraction IP'!A$2:B$1661,2,0))</f>
        <v/>
      </c>
      <c r="J1693" s="470"/>
      <c r="K1693" s="471"/>
      <c r="L1693" s="472"/>
    </row>
    <row r="1694" spans="1:12" ht="14.45" customHeight="1" x14ac:dyDescent="0.25">
      <c r="A1694" s="464"/>
      <c r="B1694" s="465"/>
      <c r="C1694" s="466"/>
      <c r="D1694" s="466"/>
      <c r="E1694" s="466"/>
      <c r="F1694" s="466"/>
      <c r="G1694" s="467"/>
      <c r="H1694" s="468" t="str">
        <f t="array" ref="H1694">IF(E1694="","",INDEX(Tableau1[Equipement],MATCH(1,('TABLEAU SUIVI SF6'!E1694=Tableau1[Poste technique])*('TABLEAU SUIVI SF6'!G1694=Tableau1[Colonne1]),0)))</f>
        <v/>
      </c>
      <c r="I1694" s="469" t="str">
        <f>IF(E1694="","",VLOOKUP(E1694,'Extraction IP'!A$2:B$1661,2,0))</f>
        <v/>
      </c>
      <c r="J1694" s="470"/>
      <c r="K1694" s="471"/>
      <c r="L1694" s="472"/>
    </row>
    <row r="1695" spans="1:12" ht="14.45" customHeight="1" x14ac:dyDescent="0.25">
      <c r="A1695" s="464"/>
      <c r="B1695" s="465"/>
      <c r="C1695" s="466"/>
      <c r="D1695" s="466"/>
      <c r="E1695" s="466"/>
      <c r="F1695" s="466"/>
      <c r="G1695" s="467"/>
      <c r="H1695" s="468" t="str">
        <f t="array" ref="H1695">IF(E1695="","",INDEX(Tableau1[Equipement],MATCH(1,('TABLEAU SUIVI SF6'!E1695=Tableau1[Poste technique])*('TABLEAU SUIVI SF6'!G1695=Tableau1[Colonne1]),0)))</f>
        <v/>
      </c>
      <c r="I1695" s="469" t="str">
        <f>IF(E1695="","",VLOOKUP(E1695,'Extraction IP'!A$2:B$1661,2,0))</f>
        <v/>
      </c>
      <c r="J1695" s="470"/>
      <c r="K1695" s="471"/>
      <c r="L1695" s="472"/>
    </row>
    <row r="1696" spans="1:12" ht="14.45" customHeight="1" x14ac:dyDescent="0.25">
      <c r="A1696" s="464"/>
      <c r="B1696" s="465"/>
      <c r="C1696" s="466"/>
      <c r="D1696" s="466"/>
      <c r="E1696" s="466"/>
      <c r="F1696" s="466"/>
      <c r="G1696" s="467"/>
      <c r="H1696" s="468" t="str">
        <f t="array" ref="H1696">IF(E1696="","",INDEX(Tableau1[Equipement],MATCH(1,('TABLEAU SUIVI SF6'!E1696=Tableau1[Poste technique])*('TABLEAU SUIVI SF6'!G1696=Tableau1[Colonne1]),0)))</f>
        <v/>
      </c>
      <c r="I1696" s="469" t="str">
        <f>IF(E1696="","",VLOOKUP(E1696,'Extraction IP'!A$2:B$1661,2,0))</f>
        <v/>
      </c>
      <c r="J1696" s="470"/>
      <c r="K1696" s="471"/>
      <c r="L1696" s="472"/>
    </row>
    <row r="1697" spans="1:12" ht="14.45" customHeight="1" x14ac:dyDescent="0.25">
      <c r="A1697" s="464"/>
      <c r="B1697" s="465"/>
      <c r="C1697" s="466"/>
      <c r="D1697" s="466"/>
      <c r="E1697" s="466"/>
      <c r="F1697" s="466"/>
      <c r="G1697" s="467"/>
      <c r="H1697" s="468" t="str">
        <f t="array" ref="H1697">IF(E1697="","",INDEX(Tableau1[Equipement],MATCH(1,('TABLEAU SUIVI SF6'!E1697=Tableau1[Poste technique])*('TABLEAU SUIVI SF6'!G1697=Tableau1[Colonne1]),0)))</f>
        <v/>
      </c>
      <c r="I1697" s="469" t="str">
        <f>IF(E1697="","",VLOOKUP(E1697,'Extraction IP'!A$2:B$1661,2,0))</f>
        <v/>
      </c>
      <c r="J1697" s="470"/>
      <c r="K1697" s="471"/>
      <c r="L1697" s="472"/>
    </row>
    <row r="1698" spans="1:12" ht="14.45" customHeight="1" x14ac:dyDescent="0.25">
      <c r="A1698" s="464"/>
      <c r="B1698" s="465"/>
      <c r="C1698" s="466"/>
      <c r="D1698" s="466"/>
      <c r="E1698" s="466"/>
      <c r="F1698" s="466"/>
      <c r="G1698" s="467"/>
      <c r="H1698" s="468" t="str">
        <f t="array" ref="H1698">IF(E1698="","",INDEX(Tableau1[Equipement],MATCH(1,('TABLEAU SUIVI SF6'!E1698=Tableau1[Poste technique])*('TABLEAU SUIVI SF6'!G1698=Tableau1[Colonne1]),0)))</f>
        <v/>
      </c>
      <c r="I1698" s="469" t="str">
        <f>IF(E1698="","",VLOOKUP(E1698,'Extraction IP'!A$2:B$1661,2,0))</f>
        <v/>
      </c>
      <c r="J1698" s="470"/>
      <c r="K1698" s="471"/>
      <c r="L1698" s="472"/>
    </row>
    <row r="1699" spans="1:12" ht="14.45" customHeight="1" x14ac:dyDescent="0.25">
      <c r="A1699" s="464"/>
      <c r="B1699" s="465"/>
      <c r="C1699" s="466"/>
      <c r="D1699" s="466"/>
      <c r="E1699" s="466"/>
      <c r="F1699" s="466"/>
      <c r="G1699" s="467"/>
      <c r="H1699" s="468" t="str">
        <f t="array" ref="H1699">IF(E1699="","",INDEX(Tableau1[Equipement],MATCH(1,('TABLEAU SUIVI SF6'!E1699=Tableau1[Poste technique])*('TABLEAU SUIVI SF6'!G1699=Tableau1[Colonne1]),0)))</f>
        <v/>
      </c>
      <c r="I1699" s="469" t="str">
        <f>IF(E1699="","",VLOOKUP(E1699,'Extraction IP'!A$2:B$1661,2,0))</f>
        <v/>
      </c>
      <c r="J1699" s="470"/>
      <c r="K1699" s="471"/>
      <c r="L1699" s="472"/>
    </row>
    <row r="1700" spans="1:12" ht="14.45" customHeight="1" x14ac:dyDescent="0.25">
      <c r="A1700" s="464"/>
      <c r="B1700" s="465"/>
      <c r="C1700" s="466"/>
      <c r="D1700" s="466"/>
      <c r="E1700" s="466"/>
      <c r="F1700" s="466"/>
      <c r="G1700" s="467"/>
      <c r="H1700" s="468" t="str">
        <f t="array" ref="H1700">IF(E1700="","",INDEX(Tableau1[Equipement],MATCH(1,('TABLEAU SUIVI SF6'!E1700=Tableau1[Poste technique])*('TABLEAU SUIVI SF6'!G1700=Tableau1[Colonne1]),0)))</f>
        <v/>
      </c>
      <c r="I1700" s="469" t="str">
        <f>IF(E1700="","",VLOOKUP(E1700,'Extraction IP'!A$2:B$1661,2,0))</f>
        <v/>
      </c>
      <c r="J1700" s="470"/>
      <c r="K1700" s="471"/>
      <c r="L1700" s="472"/>
    </row>
    <row r="1701" spans="1:12" ht="14.45" customHeight="1" x14ac:dyDescent="0.25">
      <c r="A1701" s="464"/>
      <c r="B1701" s="465"/>
      <c r="C1701" s="466"/>
      <c r="D1701" s="466"/>
      <c r="E1701" s="466"/>
      <c r="F1701" s="466"/>
      <c r="G1701" s="467"/>
      <c r="H1701" s="468" t="str">
        <f t="array" ref="H1701">IF(E1701="","",INDEX(Tableau1[Equipement],MATCH(1,('TABLEAU SUIVI SF6'!E1701=Tableau1[Poste technique])*('TABLEAU SUIVI SF6'!G1701=Tableau1[Colonne1]),0)))</f>
        <v/>
      </c>
      <c r="I1701" s="469" t="str">
        <f>IF(E1701="","",VLOOKUP(E1701,'Extraction IP'!A$2:B$1661,2,0))</f>
        <v/>
      </c>
      <c r="J1701" s="470"/>
      <c r="K1701" s="471"/>
      <c r="L1701" s="472"/>
    </row>
    <row r="1702" spans="1:12" ht="14.45" customHeight="1" x14ac:dyDescent="0.25">
      <c r="A1702" s="464"/>
      <c r="B1702" s="465"/>
      <c r="C1702" s="466"/>
      <c r="D1702" s="466"/>
      <c r="E1702" s="466"/>
      <c r="F1702" s="466"/>
      <c r="G1702" s="467"/>
      <c r="H1702" s="468" t="str">
        <f t="array" ref="H1702">IF(E1702="","",INDEX(Tableau1[Equipement],MATCH(1,('TABLEAU SUIVI SF6'!E1702=Tableau1[Poste technique])*('TABLEAU SUIVI SF6'!G1702=Tableau1[Colonne1]),0)))</f>
        <v/>
      </c>
      <c r="I1702" s="469" t="str">
        <f>IF(E1702="","",VLOOKUP(E1702,'Extraction IP'!A$2:B$1661,2,0))</f>
        <v/>
      </c>
      <c r="J1702" s="470"/>
      <c r="K1702" s="471"/>
      <c r="L1702" s="472"/>
    </row>
    <row r="1703" spans="1:12" ht="14.45" customHeight="1" x14ac:dyDescent="0.25">
      <c r="A1703" s="464"/>
      <c r="B1703" s="465"/>
      <c r="C1703" s="466"/>
      <c r="D1703" s="466"/>
      <c r="E1703" s="466"/>
      <c r="F1703" s="466"/>
      <c r="G1703" s="467"/>
      <c r="H1703" s="468" t="str">
        <f t="array" ref="H1703">IF(E1703="","",INDEX(Tableau1[Equipement],MATCH(1,('TABLEAU SUIVI SF6'!E1703=Tableau1[Poste technique])*('TABLEAU SUIVI SF6'!G1703=Tableau1[Colonne1]),0)))</f>
        <v/>
      </c>
      <c r="I1703" s="469" t="str">
        <f>IF(E1703="","",VLOOKUP(E1703,'Extraction IP'!A$2:B$1661,2,0))</f>
        <v/>
      </c>
      <c r="J1703" s="470"/>
      <c r="K1703" s="471"/>
      <c r="L1703" s="472"/>
    </row>
    <row r="1704" spans="1:12" ht="14.45" customHeight="1" x14ac:dyDescent="0.25">
      <c r="A1704" s="464"/>
      <c r="B1704" s="465"/>
      <c r="C1704" s="466"/>
      <c r="D1704" s="466"/>
      <c r="E1704" s="466"/>
      <c r="F1704" s="466"/>
      <c r="G1704" s="467"/>
      <c r="H1704" s="468" t="str">
        <f t="array" ref="H1704">IF(E1704="","",INDEX(Tableau1[Equipement],MATCH(1,('TABLEAU SUIVI SF6'!E1704=Tableau1[Poste technique])*('TABLEAU SUIVI SF6'!G1704=Tableau1[Colonne1]),0)))</f>
        <v/>
      </c>
      <c r="I1704" s="469" t="str">
        <f>IF(E1704="","",VLOOKUP(E1704,'Extraction IP'!A$2:B$1661,2,0))</f>
        <v/>
      </c>
      <c r="J1704" s="470"/>
      <c r="K1704" s="471"/>
      <c r="L1704" s="472"/>
    </row>
    <row r="1705" spans="1:12" ht="14.45" customHeight="1" x14ac:dyDescent="0.25">
      <c r="A1705" s="464"/>
      <c r="B1705" s="465"/>
      <c r="C1705" s="466"/>
      <c r="D1705" s="466"/>
      <c r="E1705" s="466"/>
      <c r="F1705" s="466"/>
      <c r="G1705" s="467"/>
      <c r="H1705" s="468" t="str">
        <f t="array" ref="H1705">IF(E1705="","",INDEX(Tableau1[Equipement],MATCH(1,('TABLEAU SUIVI SF6'!E1705=Tableau1[Poste technique])*('TABLEAU SUIVI SF6'!G1705=Tableau1[Colonne1]),0)))</f>
        <v/>
      </c>
      <c r="I1705" s="469" t="str">
        <f>IF(E1705="","",VLOOKUP(E1705,'Extraction IP'!A$2:B$1661,2,0))</f>
        <v/>
      </c>
      <c r="J1705" s="470"/>
      <c r="K1705" s="471"/>
      <c r="L1705" s="472"/>
    </row>
    <row r="1706" spans="1:12" ht="14.45" customHeight="1" x14ac:dyDescent="0.25">
      <c r="A1706" s="464"/>
      <c r="B1706" s="465"/>
      <c r="C1706" s="466"/>
      <c r="D1706" s="466"/>
      <c r="E1706" s="466"/>
      <c r="F1706" s="466"/>
      <c r="G1706" s="467"/>
      <c r="H1706" s="468" t="str">
        <f t="array" ref="H1706">IF(E1706="","",INDEX(Tableau1[Equipement],MATCH(1,('TABLEAU SUIVI SF6'!E1706=Tableau1[Poste technique])*('TABLEAU SUIVI SF6'!G1706=Tableau1[Colonne1]),0)))</f>
        <v/>
      </c>
      <c r="I1706" s="469" t="str">
        <f>IF(E1706="","",VLOOKUP(E1706,'Extraction IP'!A$2:B$1661,2,0))</f>
        <v/>
      </c>
      <c r="J1706" s="470"/>
      <c r="K1706" s="471"/>
      <c r="L1706" s="472"/>
    </row>
    <row r="1707" spans="1:12" ht="14.45" customHeight="1" x14ac:dyDescent="0.25">
      <c r="A1707" s="464"/>
      <c r="B1707" s="465"/>
      <c r="C1707" s="466"/>
      <c r="D1707" s="466"/>
      <c r="E1707" s="466"/>
      <c r="F1707" s="466"/>
      <c r="G1707" s="467"/>
      <c r="H1707" s="468" t="str">
        <f t="array" ref="H1707">IF(E1707="","",INDEX(Tableau1[Equipement],MATCH(1,('TABLEAU SUIVI SF6'!E1707=Tableau1[Poste technique])*('TABLEAU SUIVI SF6'!G1707=Tableau1[Colonne1]),0)))</f>
        <v/>
      </c>
      <c r="I1707" s="469" t="str">
        <f>IF(E1707="","",VLOOKUP(E1707,'Extraction IP'!A$2:B$1661,2,0))</f>
        <v/>
      </c>
      <c r="J1707" s="470"/>
      <c r="K1707" s="471"/>
      <c r="L1707" s="472"/>
    </row>
    <row r="1708" spans="1:12" ht="14.45" customHeight="1" x14ac:dyDescent="0.25">
      <c r="A1708" s="464"/>
      <c r="B1708" s="465"/>
      <c r="C1708" s="466"/>
      <c r="D1708" s="466"/>
      <c r="E1708" s="466"/>
      <c r="F1708" s="466"/>
      <c r="G1708" s="467"/>
      <c r="H1708" s="468" t="str">
        <f t="array" ref="H1708">IF(E1708="","",INDEX(Tableau1[Equipement],MATCH(1,('TABLEAU SUIVI SF6'!E1708=Tableau1[Poste technique])*('TABLEAU SUIVI SF6'!G1708=Tableau1[Colonne1]),0)))</f>
        <v/>
      </c>
      <c r="I1708" s="469" t="str">
        <f>IF(E1708="","",VLOOKUP(E1708,'Extraction IP'!A$2:B$1661,2,0))</f>
        <v/>
      </c>
      <c r="J1708" s="470"/>
      <c r="K1708" s="471"/>
      <c r="L1708" s="472"/>
    </row>
    <row r="1709" spans="1:12" ht="14.45" customHeight="1" x14ac:dyDescent="0.25">
      <c r="A1709" s="464"/>
      <c r="B1709" s="465"/>
      <c r="C1709" s="466"/>
      <c r="D1709" s="466"/>
      <c r="E1709" s="466"/>
      <c r="F1709" s="466"/>
      <c r="G1709" s="467"/>
      <c r="H1709" s="468" t="str">
        <f t="array" ref="H1709">IF(E1709="","",INDEX(Tableau1[Equipement],MATCH(1,('TABLEAU SUIVI SF6'!E1709=Tableau1[Poste technique])*('TABLEAU SUIVI SF6'!G1709=Tableau1[Colonne1]),0)))</f>
        <v/>
      </c>
      <c r="I1709" s="469" t="str">
        <f>IF(E1709="","",VLOOKUP(E1709,'Extraction IP'!A$2:B$1661,2,0))</f>
        <v/>
      </c>
      <c r="J1709" s="470"/>
      <c r="K1709" s="471"/>
      <c r="L1709" s="472"/>
    </row>
    <row r="1710" spans="1:12" ht="14.45" customHeight="1" x14ac:dyDescent="0.25">
      <c r="A1710" s="464"/>
      <c r="B1710" s="465"/>
      <c r="C1710" s="466"/>
      <c r="D1710" s="466"/>
      <c r="E1710" s="466"/>
      <c r="F1710" s="466"/>
      <c r="G1710" s="467"/>
      <c r="H1710" s="468" t="str">
        <f t="array" ref="H1710">IF(E1710="","",INDEX(Tableau1[Equipement],MATCH(1,('TABLEAU SUIVI SF6'!E1710=Tableau1[Poste technique])*('TABLEAU SUIVI SF6'!G1710=Tableau1[Colonne1]),0)))</f>
        <v/>
      </c>
      <c r="I1710" s="469" t="str">
        <f>IF(E1710="","",VLOOKUP(E1710,'Extraction IP'!A$2:B$1661,2,0))</f>
        <v/>
      </c>
      <c r="J1710" s="470"/>
      <c r="K1710" s="471"/>
      <c r="L1710" s="472"/>
    </row>
    <row r="1711" spans="1:12" ht="14.45" customHeight="1" x14ac:dyDescent="0.25">
      <c r="A1711" s="464"/>
      <c r="B1711" s="465"/>
      <c r="C1711" s="466"/>
      <c r="D1711" s="466"/>
      <c r="E1711" s="466"/>
      <c r="F1711" s="466"/>
      <c r="G1711" s="467"/>
      <c r="H1711" s="468" t="str">
        <f t="array" ref="H1711">IF(E1711="","",INDEX(Tableau1[Equipement],MATCH(1,('TABLEAU SUIVI SF6'!E1711=Tableau1[Poste technique])*('TABLEAU SUIVI SF6'!G1711=Tableau1[Colonne1]),0)))</f>
        <v/>
      </c>
      <c r="I1711" s="469" t="str">
        <f>IF(E1711="","",VLOOKUP(E1711,'Extraction IP'!A$2:B$1661,2,0))</f>
        <v/>
      </c>
      <c r="J1711" s="470"/>
      <c r="K1711" s="471"/>
      <c r="L1711" s="472"/>
    </row>
    <row r="1712" spans="1:12" ht="14.45" customHeight="1" x14ac:dyDescent="0.25">
      <c r="A1712" s="464"/>
      <c r="B1712" s="465"/>
      <c r="C1712" s="466"/>
      <c r="D1712" s="466"/>
      <c r="E1712" s="466"/>
      <c r="F1712" s="466"/>
      <c r="G1712" s="467"/>
      <c r="H1712" s="468" t="str">
        <f t="array" ref="H1712">IF(E1712="","",INDEX(Tableau1[Equipement],MATCH(1,('TABLEAU SUIVI SF6'!E1712=Tableau1[Poste technique])*('TABLEAU SUIVI SF6'!G1712=Tableau1[Colonne1]),0)))</f>
        <v/>
      </c>
      <c r="I1712" s="469" t="str">
        <f>IF(E1712="","",VLOOKUP(E1712,'Extraction IP'!A$2:B$1661,2,0))</f>
        <v/>
      </c>
      <c r="J1712" s="470"/>
      <c r="K1712" s="471"/>
      <c r="L1712" s="472"/>
    </row>
    <row r="1713" spans="1:12" ht="14.45" customHeight="1" x14ac:dyDescent="0.25">
      <c r="A1713" s="464"/>
      <c r="B1713" s="465"/>
      <c r="C1713" s="466"/>
      <c r="D1713" s="466"/>
      <c r="E1713" s="466"/>
      <c r="F1713" s="466"/>
      <c r="G1713" s="467"/>
      <c r="H1713" s="468" t="str">
        <f t="array" ref="H1713">IF(E1713="","",INDEX(Tableau1[Equipement],MATCH(1,('TABLEAU SUIVI SF6'!E1713=Tableau1[Poste technique])*('TABLEAU SUIVI SF6'!G1713=Tableau1[Colonne1]),0)))</f>
        <v/>
      </c>
      <c r="I1713" s="469" t="str">
        <f>IF(E1713="","",VLOOKUP(E1713,'Extraction IP'!A$2:B$1661,2,0))</f>
        <v/>
      </c>
      <c r="J1713" s="470"/>
      <c r="K1713" s="471"/>
      <c r="L1713" s="472"/>
    </row>
    <row r="1714" spans="1:12" ht="14.45" customHeight="1" x14ac:dyDescent="0.25">
      <c r="A1714" s="464"/>
      <c r="B1714" s="465"/>
      <c r="C1714" s="466"/>
      <c r="D1714" s="466"/>
      <c r="E1714" s="466"/>
      <c r="F1714" s="466"/>
      <c r="G1714" s="467"/>
      <c r="H1714" s="468" t="str">
        <f t="array" ref="H1714">IF(E1714="","",INDEX(Tableau1[Equipement],MATCH(1,('TABLEAU SUIVI SF6'!E1714=Tableau1[Poste technique])*('TABLEAU SUIVI SF6'!G1714=Tableau1[Colonne1]),0)))</f>
        <v/>
      </c>
      <c r="I1714" s="469" t="str">
        <f>IF(E1714="","",VLOOKUP(E1714,'Extraction IP'!A$2:B$1661,2,0))</f>
        <v/>
      </c>
      <c r="J1714" s="470"/>
      <c r="K1714" s="471"/>
      <c r="L1714" s="472"/>
    </row>
    <row r="1715" spans="1:12" ht="14.45" customHeight="1" x14ac:dyDescent="0.25">
      <c r="A1715" s="464"/>
      <c r="B1715" s="465"/>
      <c r="C1715" s="466"/>
      <c r="D1715" s="466"/>
      <c r="E1715" s="466"/>
      <c r="F1715" s="466"/>
      <c r="G1715" s="467"/>
      <c r="H1715" s="468" t="str">
        <f t="array" ref="H1715">IF(E1715="","",INDEX(Tableau1[Equipement],MATCH(1,('TABLEAU SUIVI SF6'!E1715=Tableau1[Poste technique])*('TABLEAU SUIVI SF6'!G1715=Tableau1[Colonne1]),0)))</f>
        <v/>
      </c>
      <c r="I1715" s="469" t="str">
        <f>IF(E1715="","",VLOOKUP(E1715,'Extraction IP'!A$2:B$1661,2,0))</f>
        <v/>
      </c>
      <c r="J1715" s="470"/>
      <c r="K1715" s="471"/>
      <c r="L1715" s="472"/>
    </row>
    <row r="1716" spans="1:12" ht="14.45" customHeight="1" x14ac:dyDescent="0.25">
      <c r="A1716" s="464"/>
      <c r="B1716" s="465"/>
      <c r="C1716" s="466"/>
      <c r="D1716" s="466"/>
      <c r="E1716" s="466"/>
      <c r="F1716" s="466"/>
      <c r="G1716" s="467"/>
      <c r="H1716" s="468" t="str">
        <f t="array" ref="H1716">IF(E1716="","",INDEX(Tableau1[Equipement],MATCH(1,('TABLEAU SUIVI SF6'!E1716=Tableau1[Poste technique])*('TABLEAU SUIVI SF6'!G1716=Tableau1[Colonne1]),0)))</f>
        <v/>
      </c>
      <c r="I1716" s="469" t="str">
        <f>IF(E1716="","",VLOOKUP(E1716,'Extraction IP'!A$2:B$1661,2,0))</f>
        <v/>
      </c>
      <c r="J1716" s="470"/>
      <c r="K1716" s="471"/>
      <c r="L1716" s="472"/>
    </row>
    <row r="1717" spans="1:12" ht="14.45" customHeight="1" x14ac:dyDescent="0.25">
      <c r="A1717" s="464"/>
      <c r="B1717" s="465"/>
      <c r="C1717" s="466"/>
      <c r="D1717" s="466"/>
      <c r="E1717" s="466"/>
      <c r="F1717" s="466"/>
      <c r="G1717" s="467"/>
      <c r="H1717" s="468" t="str">
        <f t="array" ref="H1717">IF(E1717="","",INDEX(Tableau1[Equipement],MATCH(1,('TABLEAU SUIVI SF6'!E1717=Tableau1[Poste technique])*('TABLEAU SUIVI SF6'!G1717=Tableau1[Colonne1]),0)))</f>
        <v/>
      </c>
      <c r="I1717" s="469" t="str">
        <f>IF(E1717="","",VLOOKUP(E1717,'Extraction IP'!A$2:B$1661,2,0))</f>
        <v/>
      </c>
      <c r="J1717" s="470"/>
      <c r="K1717" s="471"/>
      <c r="L1717" s="472"/>
    </row>
    <row r="1718" spans="1:12" ht="14.45" customHeight="1" x14ac:dyDescent="0.25">
      <c r="A1718" s="464"/>
      <c r="B1718" s="465"/>
      <c r="C1718" s="466"/>
      <c r="D1718" s="466"/>
      <c r="E1718" s="466"/>
      <c r="F1718" s="466"/>
      <c r="G1718" s="467"/>
      <c r="H1718" s="468" t="str">
        <f t="array" ref="H1718">IF(E1718="","",INDEX(Tableau1[Equipement],MATCH(1,('TABLEAU SUIVI SF6'!E1718=Tableau1[Poste technique])*('TABLEAU SUIVI SF6'!G1718=Tableau1[Colonne1]),0)))</f>
        <v/>
      </c>
      <c r="I1718" s="469" t="str">
        <f>IF(E1718="","",VLOOKUP(E1718,'Extraction IP'!A$2:B$1661,2,0))</f>
        <v/>
      </c>
      <c r="J1718" s="470"/>
      <c r="K1718" s="471"/>
      <c r="L1718" s="472"/>
    </row>
    <row r="1719" spans="1:12" ht="14.45" customHeight="1" x14ac:dyDescent="0.25">
      <c r="A1719" s="464"/>
      <c r="B1719" s="465"/>
      <c r="C1719" s="466"/>
      <c r="D1719" s="466"/>
      <c r="E1719" s="466"/>
      <c r="F1719" s="466"/>
      <c r="G1719" s="467"/>
      <c r="H1719" s="468" t="str">
        <f t="array" ref="H1719">IF(E1719="","",INDEX(Tableau1[Equipement],MATCH(1,('TABLEAU SUIVI SF6'!E1719=Tableau1[Poste technique])*('TABLEAU SUIVI SF6'!G1719=Tableau1[Colonne1]),0)))</f>
        <v/>
      </c>
      <c r="I1719" s="469" t="str">
        <f>IF(E1719="","",VLOOKUP(E1719,'Extraction IP'!A$2:B$1661,2,0))</f>
        <v/>
      </c>
      <c r="J1719" s="470"/>
      <c r="K1719" s="471"/>
      <c r="L1719" s="472"/>
    </row>
    <row r="1720" spans="1:12" ht="14.45" customHeight="1" x14ac:dyDescent="0.25">
      <c r="A1720" s="464"/>
      <c r="B1720" s="465"/>
      <c r="C1720" s="466"/>
      <c r="D1720" s="466"/>
      <c r="E1720" s="466"/>
      <c r="F1720" s="466"/>
      <c r="G1720" s="467"/>
      <c r="H1720" s="468" t="str">
        <f t="array" ref="H1720">IF(E1720="","",INDEX(Tableau1[Equipement],MATCH(1,('TABLEAU SUIVI SF6'!E1720=Tableau1[Poste technique])*('TABLEAU SUIVI SF6'!G1720=Tableau1[Colonne1]),0)))</f>
        <v/>
      </c>
      <c r="I1720" s="469" t="str">
        <f>IF(E1720="","",VLOOKUP(E1720,'Extraction IP'!A$2:B$1661,2,0))</f>
        <v/>
      </c>
      <c r="J1720" s="470"/>
      <c r="K1720" s="471"/>
      <c r="L1720" s="472"/>
    </row>
    <row r="1721" spans="1:12" ht="14.45" customHeight="1" x14ac:dyDescent="0.25">
      <c r="A1721" s="464"/>
      <c r="B1721" s="465"/>
      <c r="C1721" s="466"/>
      <c r="D1721" s="466"/>
      <c r="E1721" s="466"/>
      <c r="F1721" s="466"/>
      <c r="G1721" s="467"/>
      <c r="H1721" s="468" t="str">
        <f t="array" ref="H1721">IF(E1721="","",INDEX(Tableau1[Equipement],MATCH(1,('TABLEAU SUIVI SF6'!E1721=Tableau1[Poste technique])*('TABLEAU SUIVI SF6'!G1721=Tableau1[Colonne1]),0)))</f>
        <v/>
      </c>
      <c r="I1721" s="469" t="str">
        <f>IF(E1721="","",VLOOKUP(E1721,'Extraction IP'!A$2:B$1661,2,0))</f>
        <v/>
      </c>
      <c r="J1721" s="470"/>
      <c r="K1721" s="471"/>
      <c r="L1721" s="472"/>
    </row>
    <row r="1722" spans="1:12" ht="14.45" customHeight="1" x14ac:dyDescent="0.25">
      <c r="A1722" s="464"/>
      <c r="B1722" s="465"/>
      <c r="C1722" s="466"/>
      <c r="D1722" s="466"/>
      <c r="E1722" s="466"/>
      <c r="F1722" s="466"/>
      <c r="G1722" s="467"/>
      <c r="H1722" s="468" t="str">
        <f t="array" ref="H1722">IF(E1722="","",INDEX(Tableau1[Equipement],MATCH(1,('TABLEAU SUIVI SF6'!E1722=Tableau1[Poste technique])*('TABLEAU SUIVI SF6'!G1722=Tableau1[Colonne1]),0)))</f>
        <v/>
      </c>
      <c r="I1722" s="469" t="str">
        <f>IF(E1722="","",VLOOKUP(E1722,'Extraction IP'!A$2:B$1661,2,0))</f>
        <v/>
      </c>
      <c r="J1722" s="470"/>
      <c r="K1722" s="471"/>
      <c r="L1722" s="472"/>
    </row>
    <row r="1723" spans="1:12" ht="14.45" customHeight="1" x14ac:dyDescent="0.25">
      <c r="A1723" s="464"/>
      <c r="B1723" s="465"/>
      <c r="C1723" s="466"/>
      <c r="D1723" s="466"/>
      <c r="E1723" s="466"/>
      <c r="F1723" s="466"/>
      <c r="G1723" s="467"/>
      <c r="H1723" s="468" t="str">
        <f t="array" ref="H1723">IF(E1723="","",INDEX(Tableau1[Equipement],MATCH(1,('TABLEAU SUIVI SF6'!E1723=Tableau1[Poste technique])*('TABLEAU SUIVI SF6'!G1723=Tableau1[Colonne1]),0)))</f>
        <v/>
      </c>
      <c r="I1723" s="469" t="str">
        <f>IF(E1723="","",VLOOKUP(E1723,'Extraction IP'!A$2:B$1661,2,0))</f>
        <v/>
      </c>
      <c r="J1723" s="470"/>
      <c r="K1723" s="471"/>
      <c r="L1723" s="472"/>
    </row>
    <row r="1724" spans="1:12" ht="14.45" customHeight="1" x14ac:dyDescent="0.25">
      <c r="A1724" s="464"/>
      <c r="B1724" s="465"/>
      <c r="C1724" s="466"/>
      <c r="D1724" s="466"/>
      <c r="E1724" s="466"/>
      <c r="F1724" s="466"/>
      <c r="G1724" s="467"/>
      <c r="H1724" s="468" t="str">
        <f t="array" ref="H1724">IF(E1724="","",INDEX(Tableau1[Equipement],MATCH(1,('TABLEAU SUIVI SF6'!E1724=Tableau1[Poste technique])*('TABLEAU SUIVI SF6'!G1724=Tableau1[Colonne1]),0)))</f>
        <v/>
      </c>
      <c r="I1724" s="469" t="str">
        <f>IF(E1724="","",VLOOKUP(E1724,'Extraction IP'!A$2:B$1661,2,0))</f>
        <v/>
      </c>
      <c r="J1724" s="470"/>
      <c r="K1724" s="471"/>
      <c r="L1724" s="472"/>
    </row>
    <row r="1725" spans="1:12" ht="14.45" customHeight="1" x14ac:dyDescent="0.25">
      <c r="A1725" s="464"/>
      <c r="B1725" s="465"/>
      <c r="C1725" s="466"/>
      <c r="D1725" s="466"/>
      <c r="E1725" s="466"/>
      <c r="F1725" s="466"/>
      <c r="G1725" s="467"/>
      <c r="H1725" s="468" t="str">
        <f t="array" ref="H1725">IF(E1725="","",INDEX(Tableau1[Equipement],MATCH(1,('TABLEAU SUIVI SF6'!E1725=Tableau1[Poste technique])*('TABLEAU SUIVI SF6'!G1725=Tableau1[Colonne1]),0)))</f>
        <v/>
      </c>
      <c r="I1725" s="469" t="str">
        <f>IF(E1725="","",VLOOKUP(E1725,'Extraction IP'!A$2:B$1661,2,0))</f>
        <v/>
      </c>
      <c r="J1725" s="470"/>
      <c r="K1725" s="471"/>
      <c r="L1725" s="472"/>
    </row>
    <row r="1726" spans="1:12" ht="14.45" customHeight="1" x14ac:dyDescent="0.25">
      <c r="A1726" s="464"/>
      <c r="B1726" s="465"/>
      <c r="C1726" s="466"/>
      <c r="D1726" s="466"/>
      <c r="E1726" s="466"/>
      <c r="F1726" s="466"/>
      <c r="G1726" s="467"/>
      <c r="H1726" s="468" t="str">
        <f t="array" ref="H1726">IF(E1726="","",INDEX(Tableau1[Equipement],MATCH(1,('TABLEAU SUIVI SF6'!E1726=Tableau1[Poste technique])*('TABLEAU SUIVI SF6'!G1726=Tableau1[Colonne1]),0)))</f>
        <v/>
      </c>
      <c r="I1726" s="469" t="str">
        <f>IF(E1726="","",VLOOKUP(E1726,'Extraction IP'!A$2:B$1661,2,0))</f>
        <v/>
      </c>
      <c r="J1726" s="470"/>
      <c r="K1726" s="471"/>
      <c r="L1726" s="472"/>
    </row>
    <row r="1727" spans="1:12" ht="14.45" customHeight="1" x14ac:dyDescent="0.25">
      <c r="A1727" s="464"/>
      <c r="B1727" s="465"/>
      <c r="C1727" s="466"/>
      <c r="D1727" s="466"/>
      <c r="E1727" s="466"/>
      <c r="F1727" s="466"/>
      <c r="G1727" s="467"/>
      <c r="H1727" s="468" t="str">
        <f t="array" ref="H1727">IF(E1727="","",INDEX(Tableau1[Equipement],MATCH(1,('TABLEAU SUIVI SF6'!E1727=Tableau1[Poste technique])*('TABLEAU SUIVI SF6'!G1727=Tableau1[Colonne1]),0)))</f>
        <v/>
      </c>
      <c r="I1727" s="469" t="str">
        <f>IF(E1727="","",VLOOKUP(E1727,'Extraction IP'!A$2:B$1661,2,0))</f>
        <v/>
      </c>
      <c r="J1727" s="470"/>
      <c r="K1727" s="471"/>
      <c r="L1727" s="472"/>
    </row>
    <row r="1728" spans="1:12" ht="14.45" customHeight="1" x14ac:dyDescent="0.25">
      <c r="A1728" s="464"/>
      <c r="B1728" s="465"/>
      <c r="C1728" s="466"/>
      <c r="D1728" s="466"/>
      <c r="E1728" s="466"/>
      <c r="F1728" s="466"/>
      <c r="G1728" s="467"/>
      <c r="H1728" s="468" t="str">
        <f t="array" ref="H1728">IF(E1728="","",INDEX(Tableau1[Equipement],MATCH(1,('TABLEAU SUIVI SF6'!E1728=Tableau1[Poste technique])*('TABLEAU SUIVI SF6'!G1728=Tableau1[Colonne1]),0)))</f>
        <v/>
      </c>
      <c r="I1728" s="469" t="str">
        <f>IF(E1728="","",VLOOKUP(E1728,'Extraction IP'!A$2:B$1661,2,0))</f>
        <v/>
      </c>
      <c r="J1728" s="470"/>
      <c r="K1728" s="471"/>
      <c r="L1728" s="472"/>
    </row>
    <row r="1729" spans="1:12" ht="14.45" customHeight="1" x14ac:dyDescent="0.25">
      <c r="A1729" s="464"/>
      <c r="B1729" s="465"/>
      <c r="C1729" s="466"/>
      <c r="D1729" s="466"/>
      <c r="E1729" s="466"/>
      <c r="F1729" s="466"/>
      <c r="G1729" s="467"/>
      <c r="H1729" s="468" t="str">
        <f t="array" ref="H1729">IF(E1729="","",INDEX(Tableau1[Equipement],MATCH(1,('TABLEAU SUIVI SF6'!E1729=Tableau1[Poste technique])*('TABLEAU SUIVI SF6'!G1729=Tableau1[Colonne1]),0)))</f>
        <v/>
      </c>
      <c r="I1729" s="469" t="str">
        <f>IF(E1729="","",VLOOKUP(E1729,'Extraction IP'!A$2:B$1661,2,0))</f>
        <v/>
      </c>
      <c r="J1729" s="470"/>
      <c r="K1729" s="471"/>
      <c r="L1729" s="472"/>
    </row>
    <row r="1730" spans="1:12" ht="14.45" customHeight="1" x14ac:dyDescent="0.25">
      <c r="A1730" s="464"/>
      <c r="B1730" s="465"/>
      <c r="C1730" s="466"/>
      <c r="D1730" s="466"/>
      <c r="E1730" s="466"/>
      <c r="F1730" s="466"/>
      <c r="G1730" s="467"/>
      <c r="H1730" s="468" t="str">
        <f t="array" ref="H1730">IF(E1730="","",INDEX(Tableau1[Equipement],MATCH(1,('TABLEAU SUIVI SF6'!E1730=Tableau1[Poste technique])*('TABLEAU SUIVI SF6'!G1730=Tableau1[Colonne1]),0)))</f>
        <v/>
      </c>
      <c r="I1730" s="469" t="str">
        <f>IF(E1730="","",VLOOKUP(E1730,'Extraction IP'!A$2:B$1661,2,0))</f>
        <v/>
      </c>
      <c r="J1730" s="470"/>
      <c r="K1730" s="471"/>
      <c r="L1730" s="472"/>
    </row>
    <row r="1731" spans="1:12" ht="14.45" customHeight="1" x14ac:dyDescent="0.25">
      <c r="A1731" s="464"/>
      <c r="B1731" s="465"/>
      <c r="C1731" s="466"/>
      <c r="D1731" s="466"/>
      <c r="E1731" s="466"/>
      <c r="F1731" s="466"/>
      <c r="G1731" s="467"/>
      <c r="H1731" s="468" t="str">
        <f t="array" ref="H1731">IF(E1731="","",INDEX(Tableau1[Equipement],MATCH(1,('TABLEAU SUIVI SF6'!E1731=Tableau1[Poste technique])*('TABLEAU SUIVI SF6'!G1731=Tableau1[Colonne1]),0)))</f>
        <v/>
      </c>
      <c r="I1731" s="469" t="str">
        <f>IF(E1731="","",VLOOKUP(E1731,'Extraction IP'!A$2:B$1661,2,0))</f>
        <v/>
      </c>
      <c r="J1731" s="470"/>
      <c r="K1731" s="471"/>
      <c r="L1731" s="472"/>
    </row>
    <row r="1732" spans="1:12" ht="14.45" customHeight="1" x14ac:dyDescent="0.25">
      <c r="A1732" s="464"/>
      <c r="B1732" s="465"/>
      <c r="C1732" s="466"/>
      <c r="D1732" s="466"/>
      <c r="E1732" s="466"/>
      <c r="F1732" s="466"/>
      <c r="G1732" s="467"/>
      <c r="H1732" s="468" t="str">
        <f t="array" ref="H1732">IF(E1732="","",INDEX(Tableau1[Equipement],MATCH(1,('TABLEAU SUIVI SF6'!E1732=Tableau1[Poste technique])*('TABLEAU SUIVI SF6'!G1732=Tableau1[Colonne1]),0)))</f>
        <v/>
      </c>
      <c r="I1732" s="469" t="str">
        <f>IF(E1732="","",VLOOKUP(E1732,'Extraction IP'!A$2:B$1661,2,0))</f>
        <v/>
      </c>
      <c r="J1732" s="470"/>
      <c r="K1732" s="471"/>
      <c r="L1732" s="472"/>
    </row>
    <row r="1733" spans="1:12" ht="14.45" customHeight="1" x14ac:dyDescent="0.25">
      <c r="A1733" s="464"/>
      <c r="B1733" s="465"/>
      <c r="C1733" s="466"/>
      <c r="D1733" s="466"/>
      <c r="E1733" s="466"/>
      <c r="F1733" s="466"/>
      <c r="G1733" s="467"/>
      <c r="H1733" s="468" t="str">
        <f t="array" ref="H1733">IF(E1733="","",INDEX(Tableau1[Equipement],MATCH(1,('TABLEAU SUIVI SF6'!E1733=Tableau1[Poste technique])*('TABLEAU SUIVI SF6'!G1733=Tableau1[Colonne1]),0)))</f>
        <v/>
      </c>
      <c r="I1733" s="469" t="str">
        <f>IF(E1733="","",VLOOKUP(E1733,'Extraction IP'!A$2:B$1661,2,0))</f>
        <v/>
      </c>
      <c r="J1733" s="470"/>
      <c r="K1733" s="471"/>
      <c r="L1733" s="472"/>
    </row>
    <row r="1734" spans="1:12" ht="14.45" customHeight="1" x14ac:dyDescent="0.25">
      <c r="A1734" s="464"/>
      <c r="B1734" s="465"/>
      <c r="C1734" s="466"/>
      <c r="D1734" s="466"/>
      <c r="E1734" s="466"/>
      <c r="F1734" s="466"/>
      <c r="G1734" s="467"/>
      <c r="H1734" s="468" t="str">
        <f t="array" ref="H1734">IF(E1734="","",INDEX(Tableau1[Equipement],MATCH(1,('TABLEAU SUIVI SF6'!E1734=Tableau1[Poste technique])*('TABLEAU SUIVI SF6'!G1734=Tableau1[Colonne1]),0)))</f>
        <v/>
      </c>
      <c r="I1734" s="469" t="str">
        <f>IF(E1734="","",VLOOKUP(E1734,'Extraction IP'!A$2:B$1661,2,0))</f>
        <v/>
      </c>
      <c r="J1734" s="470"/>
      <c r="K1734" s="471"/>
      <c r="L1734" s="472"/>
    </row>
    <row r="1735" spans="1:12" ht="14.45" customHeight="1" x14ac:dyDescent="0.25">
      <c r="A1735" s="464"/>
      <c r="B1735" s="465"/>
      <c r="C1735" s="466"/>
      <c r="D1735" s="466"/>
      <c r="E1735" s="466"/>
      <c r="F1735" s="466"/>
      <c r="G1735" s="467"/>
      <c r="H1735" s="468" t="str">
        <f t="array" ref="H1735">IF(E1735="","",INDEX(Tableau1[Equipement],MATCH(1,('TABLEAU SUIVI SF6'!E1735=Tableau1[Poste technique])*('TABLEAU SUIVI SF6'!G1735=Tableau1[Colonne1]),0)))</f>
        <v/>
      </c>
      <c r="I1735" s="469" t="str">
        <f>IF(E1735="","",VLOOKUP(E1735,'Extraction IP'!A$2:B$1661,2,0))</f>
        <v/>
      </c>
      <c r="J1735" s="470"/>
      <c r="K1735" s="471"/>
      <c r="L1735" s="472"/>
    </row>
    <row r="1736" spans="1:12" ht="14.45" customHeight="1" x14ac:dyDescent="0.25">
      <c r="A1736" s="464"/>
      <c r="B1736" s="465"/>
      <c r="C1736" s="466"/>
      <c r="D1736" s="466"/>
      <c r="E1736" s="466"/>
      <c r="F1736" s="466"/>
      <c r="G1736" s="467"/>
      <c r="H1736" s="468" t="str">
        <f t="array" ref="H1736">IF(E1736="","",INDEX(Tableau1[Equipement],MATCH(1,('TABLEAU SUIVI SF6'!E1736=Tableau1[Poste technique])*('TABLEAU SUIVI SF6'!G1736=Tableau1[Colonne1]),0)))</f>
        <v/>
      </c>
      <c r="I1736" s="469" t="str">
        <f>IF(E1736="","",VLOOKUP(E1736,'Extraction IP'!A$2:B$1661,2,0))</f>
        <v/>
      </c>
      <c r="J1736" s="470"/>
      <c r="K1736" s="471"/>
      <c r="L1736" s="472"/>
    </row>
    <row r="1737" spans="1:12" ht="14.45" customHeight="1" x14ac:dyDescent="0.25">
      <c r="A1737" s="464"/>
      <c r="B1737" s="465"/>
      <c r="C1737" s="466"/>
      <c r="D1737" s="466"/>
      <c r="E1737" s="466"/>
      <c r="F1737" s="466"/>
      <c r="G1737" s="467"/>
      <c r="H1737" s="468" t="str">
        <f t="array" ref="H1737">IF(E1737="","",INDEX(Tableau1[Equipement],MATCH(1,('TABLEAU SUIVI SF6'!E1737=Tableau1[Poste technique])*('TABLEAU SUIVI SF6'!G1737=Tableau1[Colonne1]),0)))</f>
        <v/>
      </c>
      <c r="I1737" s="469" t="str">
        <f>IF(E1737="","",VLOOKUP(E1737,'Extraction IP'!A$2:B$1661,2,0))</f>
        <v/>
      </c>
      <c r="J1737" s="470"/>
      <c r="K1737" s="471"/>
      <c r="L1737" s="472"/>
    </row>
    <row r="1738" spans="1:12" ht="14.45" customHeight="1" x14ac:dyDescent="0.25">
      <c r="A1738" s="464"/>
      <c r="B1738" s="465"/>
      <c r="C1738" s="466"/>
      <c r="D1738" s="466"/>
      <c r="E1738" s="466"/>
      <c r="F1738" s="466"/>
      <c r="G1738" s="467"/>
      <c r="H1738" s="468" t="str">
        <f t="array" ref="H1738">IF(E1738="","",INDEX(Tableau1[Equipement],MATCH(1,('TABLEAU SUIVI SF6'!E1738=Tableau1[Poste technique])*('TABLEAU SUIVI SF6'!G1738=Tableau1[Colonne1]),0)))</f>
        <v/>
      </c>
      <c r="I1738" s="469" t="str">
        <f>IF(E1738="","",VLOOKUP(E1738,'Extraction IP'!A$2:B$1661,2,0))</f>
        <v/>
      </c>
      <c r="J1738" s="470"/>
      <c r="K1738" s="471"/>
      <c r="L1738" s="472"/>
    </row>
    <row r="1739" spans="1:12" ht="14.45" customHeight="1" x14ac:dyDescent="0.25">
      <c r="A1739" s="464"/>
      <c r="B1739" s="465"/>
      <c r="C1739" s="466"/>
      <c r="D1739" s="466"/>
      <c r="E1739" s="466"/>
      <c r="F1739" s="466"/>
      <c r="G1739" s="467"/>
      <c r="H1739" s="468" t="str">
        <f t="array" ref="H1739">IF(E1739="","",INDEX(Tableau1[Equipement],MATCH(1,('TABLEAU SUIVI SF6'!E1739=Tableau1[Poste technique])*('TABLEAU SUIVI SF6'!G1739=Tableau1[Colonne1]),0)))</f>
        <v/>
      </c>
      <c r="I1739" s="469" t="str">
        <f>IF(E1739="","",VLOOKUP(E1739,'Extraction IP'!A$2:B$1661,2,0))</f>
        <v/>
      </c>
      <c r="J1739" s="470"/>
      <c r="K1739" s="471"/>
      <c r="L1739" s="472"/>
    </row>
    <row r="1740" spans="1:12" ht="14.45" customHeight="1" x14ac:dyDescent="0.25">
      <c r="A1740" s="464"/>
      <c r="B1740" s="465"/>
      <c r="C1740" s="466"/>
      <c r="D1740" s="466"/>
      <c r="E1740" s="466"/>
      <c r="F1740" s="466"/>
      <c r="G1740" s="467"/>
      <c r="H1740" s="468" t="str">
        <f t="array" ref="H1740">IF(E1740="","",INDEX(Tableau1[Equipement],MATCH(1,('TABLEAU SUIVI SF6'!E1740=Tableau1[Poste technique])*('TABLEAU SUIVI SF6'!G1740=Tableau1[Colonne1]),0)))</f>
        <v/>
      </c>
      <c r="I1740" s="469" t="str">
        <f>IF(E1740="","",VLOOKUP(E1740,'Extraction IP'!A$2:B$1661,2,0))</f>
        <v/>
      </c>
      <c r="J1740" s="470"/>
      <c r="K1740" s="471"/>
      <c r="L1740" s="472"/>
    </row>
    <row r="1741" spans="1:12" ht="14.45" customHeight="1" x14ac:dyDescent="0.25">
      <c r="A1741" s="464"/>
      <c r="B1741" s="465"/>
      <c r="C1741" s="466"/>
      <c r="D1741" s="466"/>
      <c r="E1741" s="466"/>
      <c r="F1741" s="466"/>
      <c r="G1741" s="467"/>
      <c r="H1741" s="468" t="str">
        <f t="array" ref="H1741">IF(E1741="","",INDEX(Tableau1[Equipement],MATCH(1,('TABLEAU SUIVI SF6'!E1741=Tableau1[Poste technique])*('TABLEAU SUIVI SF6'!G1741=Tableau1[Colonne1]),0)))</f>
        <v/>
      </c>
      <c r="I1741" s="469" t="str">
        <f>IF(E1741="","",VLOOKUP(E1741,'Extraction IP'!A$2:B$1661,2,0))</f>
        <v/>
      </c>
      <c r="J1741" s="470"/>
      <c r="K1741" s="471"/>
      <c r="L1741" s="472"/>
    </row>
    <row r="1742" spans="1:12" ht="14.45" customHeight="1" x14ac:dyDescent="0.25">
      <c r="A1742" s="464"/>
      <c r="B1742" s="465"/>
      <c r="C1742" s="466"/>
      <c r="D1742" s="466"/>
      <c r="E1742" s="466"/>
      <c r="F1742" s="466"/>
      <c r="G1742" s="467"/>
      <c r="H1742" s="468" t="str">
        <f t="array" ref="H1742">IF(E1742="","",INDEX(Tableau1[Equipement],MATCH(1,('TABLEAU SUIVI SF6'!E1742=Tableau1[Poste technique])*('TABLEAU SUIVI SF6'!G1742=Tableau1[Colonne1]),0)))</f>
        <v/>
      </c>
      <c r="I1742" s="469" t="str">
        <f>IF(E1742="","",VLOOKUP(E1742,'Extraction IP'!A$2:B$1661,2,0))</f>
        <v/>
      </c>
      <c r="J1742" s="470"/>
      <c r="K1742" s="471"/>
      <c r="L1742" s="472"/>
    </row>
    <row r="1743" spans="1:12" ht="14.45" customHeight="1" x14ac:dyDescent="0.25">
      <c r="A1743" s="464"/>
      <c r="B1743" s="465"/>
      <c r="C1743" s="466"/>
      <c r="D1743" s="466"/>
      <c r="E1743" s="466"/>
      <c r="F1743" s="466"/>
      <c r="G1743" s="467"/>
      <c r="H1743" s="468" t="str">
        <f t="array" ref="H1743">IF(E1743="","",INDEX(Tableau1[Equipement],MATCH(1,('TABLEAU SUIVI SF6'!E1743=Tableau1[Poste technique])*('TABLEAU SUIVI SF6'!G1743=Tableau1[Colonne1]),0)))</f>
        <v/>
      </c>
      <c r="I1743" s="469" t="str">
        <f>IF(E1743="","",VLOOKUP(E1743,'Extraction IP'!A$2:B$1661,2,0))</f>
        <v/>
      </c>
      <c r="J1743" s="470"/>
      <c r="K1743" s="471"/>
      <c r="L1743" s="472"/>
    </row>
    <row r="1744" spans="1:12" ht="14.45" customHeight="1" x14ac:dyDescent="0.25">
      <c r="A1744" s="464"/>
      <c r="B1744" s="465"/>
      <c r="C1744" s="466"/>
      <c r="D1744" s="466"/>
      <c r="E1744" s="466"/>
      <c r="F1744" s="466"/>
      <c r="G1744" s="467"/>
      <c r="H1744" s="468" t="str">
        <f t="array" ref="H1744">IF(E1744="","",INDEX(Tableau1[Equipement],MATCH(1,('TABLEAU SUIVI SF6'!E1744=Tableau1[Poste technique])*('TABLEAU SUIVI SF6'!G1744=Tableau1[Colonne1]),0)))</f>
        <v/>
      </c>
      <c r="I1744" s="469" t="str">
        <f>IF(E1744="","",VLOOKUP(E1744,'Extraction IP'!A$2:B$1661,2,0))</f>
        <v/>
      </c>
      <c r="J1744" s="470"/>
      <c r="K1744" s="471"/>
      <c r="L1744" s="472"/>
    </row>
    <row r="1745" spans="1:12" ht="14.45" customHeight="1" x14ac:dyDescent="0.25">
      <c r="A1745" s="464"/>
      <c r="B1745" s="465"/>
      <c r="C1745" s="466"/>
      <c r="D1745" s="466"/>
      <c r="E1745" s="466"/>
      <c r="F1745" s="466"/>
      <c r="G1745" s="467"/>
      <c r="H1745" s="468" t="str">
        <f t="array" ref="H1745">IF(E1745="","",INDEX(Tableau1[Equipement],MATCH(1,('TABLEAU SUIVI SF6'!E1745=Tableau1[Poste technique])*('TABLEAU SUIVI SF6'!G1745=Tableau1[Colonne1]),0)))</f>
        <v/>
      </c>
      <c r="I1745" s="469" t="str">
        <f>IF(E1745="","",VLOOKUP(E1745,'Extraction IP'!A$2:B$1661,2,0))</f>
        <v/>
      </c>
      <c r="J1745" s="470"/>
      <c r="K1745" s="471"/>
      <c r="L1745" s="472"/>
    </row>
    <row r="1746" spans="1:12" ht="14.45" customHeight="1" x14ac:dyDescent="0.25">
      <c r="A1746" s="464"/>
      <c r="B1746" s="465"/>
      <c r="C1746" s="466"/>
      <c r="D1746" s="466"/>
      <c r="E1746" s="466"/>
      <c r="F1746" s="466"/>
      <c r="G1746" s="467"/>
      <c r="H1746" s="468" t="str">
        <f t="array" ref="H1746">IF(E1746="","",INDEX(Tableau1[Equipement],MATCH(1,('TABLEAU SUIVI SF6'!E1746=Tableau1[Poste technique])*('TABLEAU SUIVI SF6'!G1746=Tableau1[Colonne1]),0)))</f>
        <v/>
      </c>
      <c r="I1746" s="469" t="str">
        <f>IF(E1746="","",VLOOKUP(E1746,'Extraction IP'!A$2:B$1661,2,0))</f>
        <v/>
      </c>
      <c r="J1746" s="470"/>
      <c r="K1746" s="471"/>
      <c r="L1746" s="472"/>
    </row>
    <row r="1747" spans="1:12" ht="14.45" customHeight="1" x14ac:dyDescent="0.25">
      <c r="A1747" s="464"/>
      <c r="B1747" s="465"/>
      <c r="C1747" s="466"/>
      <c r="D1747" s="466"/>
      <c r="E1747" s="466"/>
      <c r="F1747" s="466"/>
      <c r="G1747" s="467"/>
      <c r="H1747" s="468" t="str">
        <f t="array" ref="H1747">IF(E1747="","",INDEX(Tableau1[Equipement],MATCH(1,('TABLEAU SUIVI SF6'!E1747=Tableau1[Poste technique])*('TABLEAU SUIVI SF6'!G1747=Tableau1[Colonne1]),0)))</f>
        <v/>
      </c>
      <c r="I1747" s="469" t="str">
        <f>IF(E1747="","",VLOOKUP(E1747,'Extraction IP'!A$2:B$1661,2,0))</f>
        <v/>
      </c>
      <c r="J1747" s="470"/>
      <c r="K1747" s="471"/>
      <c r="L1747" s="472"/>
    </row>
    <row r="1748" spans="1:12" ht="14.45" customHeight="1" x14ac:dyDescent="0.25">
      <c r="A1748" s="464"/>
      <c r="B1748" s="465"/>
      <c r="C1748" s="466"/>
      <c r="D1748" s="466"/>
      <c r="E1748" s="466"/>
      <c r="F1748" s="466"/>
      <c r="G1748" s="467"/>
      <c r="H1748" s="468" t="str">
        <f t="array" ref="H1748">IF(E1748="","",INDEX(Tableau1[Equipement],MATCH(1,('TABLEAU SUIVI SF6'!E1748=Tableau1[Poste technique])*('TABLEAU SUIVI SF6'!G1748=Tableau1[Colonne1]),0)))</f>
        <v/>
      </c>
      <c r="I1748" s="469" t="str">
        <f>IF(E1748="","",VLOOKUP(E1748,'Extraction IP'!A$2:B$1661,2,0))</f>
        <v/>
      </c>
      <c r="J1748" s="470"/>
      <c r="K1748" s="471"/>
      <c r="L1748" s="472"/>
    </row>
    <row r="1749" spans="1:12" ht="14.45" customHeight="1" x14ac:dyDescent="0.25">
      <c r="A1749" s="464"/>
      <c r="B1749" s="465"/>
      <c r="C1749" s="466"/>
      <c r="D1749" s="466"/>
      <c r="E1749" s="466"/>
      <c r="F1749" s="466"/>
      <c r="G1749" s="467"/>
      <c r="H1749" s="468" t="str">
        <f t="array" ref="H1749">IF(E1749="","",INDEX(Tableau1[Equipement],MATCH(1,('TABLEAU SUIVI SF6'!E1749=Tableau1[Poste technique])*('TABLEAU SUIVI SF6'!G1749=Tableau1[Colonne1]),0)))</f>
        <v/>
      </c>
      <c r="I1749" s="469" t="str">
        <f>IF(E1749="","",VLOOKUP(E1749,'Extraction IP'!A$2:B$1661,2,0))</f>
        <v/>
      </c>
      <c r="J1749" s="470"/>
      <c r="K1749" s="471"/>
      <c r="L1749" s="472"/>
    </row>
    <row r="1750" spans="1:12" ht="14.45" customHeight="1" x14ac:dyDescent="0.25">
      <c r="A1750" s="464"/>
      <c r="B1750" s="465"/>
      <c r="C1750" s="466"/>
      <c r="D1750" s="466"/>
      <c r="E1750" s="466"/>
      <c r="F1750" s="466"/>
      <c r="G1750" s="467"/>
      <c r="H1750" s="468" t="str">
        <f t="array" ref="H1750">IF(E1750="","",INDEX(Tableau1[Equipement],MATCH(1,('TABLEAU SUIVI SF6'!E1750=Tableau1[Poste technique])*('TABLEAU SUIVI SF6'!G1750=Tableau1[Colonne1]),0)))</f>
        <v/>
      </c>
      <c r="I1750" s="469" t="str">
        <f>IF(E1750="","",VLOOKUP(E1750,'Extraction IP'!A$2:B$1661,2,0))</f>
        <v/>
      </c>
      <c r="J1750" s="470"/>
      <c r="K1750" s="471"/>
      <c r="L1750" s="472"/>
    </row>
    <row r="1751" spans="1:12" ht="14.45" customHeight="1" x14ac:dyDescent="0.25">
      <c r="A1751" s="464"/>
      <c r="B1751" s="465"/>
      <c r="C1751" s="466"/>
      <c r="D1751" s="466"/>
      <c r="E1751" s="466"/>
      <c r="F1751" s="466"/>
      <c r="G1751" s="467"/>
      <c r="H1751" s="468" t="str">
        <f t="array" ref="H1751">IF(E1751="","",INDEX(Tableau1[Equipement],MATCH(1,('TABLEAU SUIVI SF6'!E1751=Tableau1[Poste technique])*('TABLEAU SUIVI SF6'!G1751=Tableau1[Colonne1]),0)))</f>
        <v/>
      </c>
      <c r="I1751" s="469" t="str">
        <f>IF(E1751="","",VLOOKUP(E1751,'Extraction IP'!A$2:B$1661,2,0))</f>
        <v/>
      </c>
      <c r="J1751" s="470"/>
      <c r="K1751" s="471"/>
      <c r="L1751" s="472"/>
    </row>
    <row r="1752" spans="1:12" ht="14.45" customHeight="1" x14ac:dyDescent="0.25">
      <c r="A1752" s="464"/>
      <c r="B1752" s="465"/>
      <c r="C1752" s="466"/>
      <c r="D1752" s="466"/>
      <c r="E1752" s="466"/>
      <c r="F1752" s="466"/>
      <c r="G1752" s="467"/>
      <c r="H1752" s="468" t="str">
        <f t="array" ref="H1752">IF(E1752="","",INDEX(Tableau1[Equipement],MATCH(1,('TABLEAU SUIVI SF6'!E1752=Tableau1[Poste technique])*('TABLEAU SUIVI SF6'!G1752=Tableau1[Colonne1]),0)))</f>
        <v/>
      </c>
      <c r="I1752" s="469" t="str">
        <f>IF(E1752="","",VLOOKUP(E1752,'Extraction IP'!A$2:B$1661,2,0))</f>
        <v/>
      </c>
      <c r="J1752" s="470"/>
      <c r="K1752" s="471"/>
      <c r="L1752" s="472"/>
    </row>
    <row r="1753" spans="1:12" ht="14.45" customHeight="1" x14ac:dyDescent="0.25">
      <c r="A1753" s="464"/>
      <c r="B1753" s="465"/>
      <c r="C1753" s="466"/>
      <c r="D1753" s="466"/>
      <c r="E1753" s="466"/>
      <c r="F1753" s="466"/>
      <c r="G1753" s="467"/>
      <c r="H1753" s="468" t="str">
        <f t="array" ref="H1753">IF(E1753="","",INDEX(Tableau1[Equipement],MATCH(1,('TABLEAU SUIVI SF6'!E1753=Tableau1[Poste technique])*('TABLEAU SUIVI SF6'!G1753=Tableau1[Colonne1]),0)))</f>
        <v/>
      </c>
      <c r="I1753" s="469" t="str">
        <f>IF(E1753="","",VLOOKUP(E1753,'Extraction IP'!A$2:B$1661,2,0))</f>
        <v/>
      </c>
      <c r="J1753" s="470"/>
      <c r="K1753" s="471"/>
      <c r="L1753" s="472"/>
    </row>
    <row r="1754" spans="1:12" ht="14.45" customHeight="1" x14ac:dyDescent="0.25">
      <c r="A1754" s="464"/>
      <c r="B1754" s="465"/>
      <c r="C1754" s="466"/>
      <c r="D1754" s="466"/>
      <c r="E1754" s="466"/>
      <c r="F1754" s="466"/>
      <c r="G1754" s="467"/>
      <c r="H1754" s="468" t="str">
        <f t="array" ref="H1754">IF(E1754="","",INDEX(Tableau1[Equipement],MATCH(1,('TABLEAU SUIVI SF6'!E1754=Tableau1[Poste technique])*('TABLEAU SUIVI SF6'!G1754=Tableau1[Colonne1]),0)))</f>
        <v/>
      </c>
      <c r="I1754" s="469" t="str">
        <f>IF(E1754="","",VLOOKUP(E1754,'Extraction IP'!A$2:B$1661,2,0))</f>
        <v/>
      </c>
      <c r="J1754" s="470"/>
      <c r="K1754" s="471"/>
      <c r="L1754" s="472"/>
    </row>
    <row r="1755" spans="1:12" ht="14.45" customHeight="1" x14ac:dyDescent="0.25">
      <c r="A1755" s="464"/>
      <c r="B1755" s="465"/>
      <c r="C1755" s="466"/>
      <c r="D1755" s="466"/>
      <c r="E1755" s="466"/>
      <c r="F1755" s="466"/>
      <c r="G1755" s="467"/>
      <c r="H1755" s="468" t="str">
        <f t="array" ref="H1755">IF(E1755="","",INDEX(Tableau1[Equipement],MATCH(1,('TABLEAU SUIVI SF6'!E1755=Tableau1[Poste technique])*('TABLEAU SUIVI SF6'!G1755=Tableau1[Colonne1]),0)))</f>
        <v/>
      </c>
      <c r="I1755" s="469" t="str">
        <f>IF(E1755="","",VLOOKUP(E1755,'Extraction IP'!A$2:B$1661,2,0))</f>
        <v/>
      </c>
      <c r="J1755" s="470"/>
      <c r="K1755" s="471"/>
      <c r="L1755" s="472"/>
    </row>
    <row r="1756" spans="1:12" ht="14.45" customHeight="1" x14ac:dyDescent="0.25">
      <c r="A1756" s="464"/>
      <c r="B1756" s="465"/>
      <c r="C1756" s="466"/>
      <c r="D1756" s="466"/>
      <c r="E1756" s="466"/>
      <c r="F1756" s="466"/>
      <c r="G1756" s="467"/>
      <c r="H1756" s="468" t="str">
        <f t="array" ref="H1756">IF(E1756="","",INDEX(Tableau1[Equipement],MATCH(1,('TABLEAU SUIVI SF6'!E1756=Tableau1[Poste technique])*('TABLEAU SUIVI SF6'!G1756=Tableau1[Colonne1]),0)))</f>
        <v/>
      </c>
      <c r="I1756" s="469" t="str">
        <f>IF(E1756="","",VLOOKUP(E1756,'Extraction IP'!A$2:B$1661,2,0))</f>
        <v/>
      </c>
      <c r="J1756" s="470"/>
      <c r="K1756" s="471"/>
      <c r="L1756" s="472"/>
    </row>
    <row r="1757" spans="1:12" ht="14.45" customHeight="1" x14ac:dyDescent="0.25">
      <c r="A1757" s="464"/>
      <c r="B1757" s="465"/>
      <c r="C1757" s="466"/>
      <c r="D1757" s="466"/>
      <c r="E1757" s="466"/>
      <c r="F1757" s="466"/>
      <c r="G1757" s="467"/>
      <c r="H1757" s="468" t="str">
        <f t="array" ref="H1757">IF(E1757="","",INDEX(Tableau1[Equipement],MATCH(1,('TABLEAU SUIVI SF6'!E1757=Tableau1[Poste technique])*('TABLEAU SUIVI SF6'!G1757=Tableau1[Colonne1]),0)))</f>
        <v/>
      </c>
      <c r="I1757" s="469" t="str">
        <f>IF(E1757="","",VLOOKUP(E1757,'Extraction IP'!A$2:B$1661,2,0))</f>
        <v/>
      </c>
      <c r="J1757" s="470"/>
      <c r="K1757" s="471"/>
      <c r="L1757" s="472"/>
    </row>
    <row r="1758" spans="1:12" ht="14.45" customHeight="1" x14ac:dyDescent="0.25">
      <c r="A1758" s="464"/>
      <c r="B1758" s="465"/>
      <c r="C1758" s="466"/>
      <c r="D1758" s="466"/>
      <c r="E1758" s="466"/>
      <c r="F1758" s="466"/>
      <c r="G1758" s="467"/>
      <c r="H1758" s="468" t="str">
        <f t="array" ref="H1758">IF(E1758="","",INDEX(Tableau1[Equipement],MATCH(1,('TABLEAU SUIVI SF6'!E1758=Tableau1[Poste technique])*('TABLEAU SUIVI SF6'!G1758=Tableau1[Colonne1]),0)))</f>
        <v/>
      </c>
      <c r="I1758" s="469" t="str">
        <f>IF(E1758="","",VLOOKUP(E1758,'Extraction IP'!A$2:B$1661,2,0))</f>
        <v/>
      </c>
      <c r="J1758" s="470"/>
      <c r="K1758" s="471"/>
      <c r="L1758" s="472"/>
    </row>
    <row r="1759" spans="1:12" ht="14.45" customHeight="1" x14ac:dyDescent="0.25">
      <c r="A1759" s="464"/>
      <c r="B1759" s="465"/>
      <c r="C1759" s="466"/>
      <c r="D1759" s="466"/>
      <c r="E1759" s="466"/>
      <c r="F1759" s="466"/>
      <c r="G1759" s="467"/>
      <c r="H1759" s="468" t="str">
        <f t="array" ref="H1759">IF(E1759="","",INDEX(Tableau1[Equipement],MATCH(1,('TABLEAU SUIVI SF6'!E1759=Tableau1[Poste technique])*('TABLEAU SUIVI SF6'!G1759=Tableau1[Colonne1]),0)))</f>
        <v/>
      </c>
      <c r="I1759" s="469" t="str">
        <f>IF(E1759="","",VLOOKUP(E1759,'Extraction IP'!A$2:B$1661,2,0))</f>
        <v/>
      </c>
      <c r="J1759" s="470"/>
      <c r="K1759" s="471"/>
      <c r="L1759" s="472"/>
    </row>
    <row r="1760" spans="1:12" ht="14.45" customHeight="1" x14ac:dyDescent="0.25">
      <c r="A1760" s="464"/>
      <c r="B1760" s="465"/>
      <c r="C1760" s="466"/>
      <c r="D1760" s="466"/>
      <c r="E1760" s="466"/>
      <c r="F1760" s="466"/>
      <c r="G1760" s="467"/>
      <c r="H1760" s="468" t="str">
        <f t="array" ref="H1760">IF(E1760="","",INDEX(Tableau1[Equipement],MATCH(1,('TABLEAU SUIVI SF6'!E1760=Tableau1[Poste technique])*('TABLEAU SUIVI SF6'!G1760=Tableau1[Colonne1]),0)))</f>
        <v/>
      </c>
      <c r="I1760" s="469" t="str">
        <f>IF(E1760="","",VLOOKUP(E1760,'Extraction IP'!A$2:B$1661,2,0))</f>
        <v/>
      </c>
      <c r="J1760" s="470"/>
      <c r="K1760" s="471"/>
      <c r="L1760" s="472"/>
    </row>
    <row r="1761" spans="1:12" ht="14.45" customHeight="1" x14ac:dyDescent="0.25">
      <c r="A1761" s="464"/>
      <c r="B1761" s="465"/>
      <c r="C1761" s="466"/>
      <c r="D1761" s="466"/>
      <c r="E1761" s="466"/>
      <c r="F1761" s="466"/>
      <c r="G1761" s="467"/>
      <c r="H1761" s="468" t="str">
        <f t="array" ref="H1761">IF(E1761="","",INDEX(Tableau1[Equipement],MATCH(1,('TABLEAU SUIVI SF6'!E1761=Tableau1[Poste technique])*('TABLEAU SUIVI SF6'!G1761=Tableau1[Colonne1]),0)))</f>
        <v/>
      </c>
      <c r="I1761" s="469" t="str">
        <f>IF(E1761="","",VLOOKUP(E1761,'Extraction IP'!A$2:B$1661,2,0))</f>
        <v/>
      </c>
      <c r="J1761" s="470"/>
      <c r="K1761" s="471"/>
      <c r="L1761" s="472"/>
    </row>
    <row r="1762" spans="1:12" ht="14.45" customHeight="1" x14ac:dyDescent="0.25">
      <c r="A1762" s="464"/>
      <c r="B1762" s="465"/>
      <c r="C1762" s="466"/>
      <c r="D1762" s="466"/>
      <c r="E1762" s="466"/>
      <c r="F1762" s="466"/>
      <c r="G1762" s="467"/>
      <c r="H1762" s="468" t="str">
        <f t="array" ref="H1762">IF(E1762="","",INDEX(Tableau1[Equipement],MATCH(1,('TABLEAU SUIVI SF6'!E1762=Tableau1[Poste technique])*('TABLEAU SUIVI SF6'!G1762=Tableau1[Colonne1]),0)))</f>
        <v/>
      </c>
      <c r="I1762" s="469" t="str">
        <f>IF(E1762="","",VLOOKUP(E1762,'Extraction IP'!A$2:B$1661,2,0))</f>
        <v/>
      </c>
      <c r="J1762" s="470"/>
      <c r="K1762" s="471"/>
      <c r="L1762" s="472"/>
    </row>
    <row r="1763" spans="1:12" ht="14.45" customHeight="1" x14ac:dyDescent="0.25">
      <c r="A1763" s="464"/>
      <c r="B1763" s="465"/>
      <c r="C1763" s="466"/>
      <c r="D1763" s="466"/>
      <c r="E1763" s="466"/>
      <c r="F1763" s="466"/>
      <c r="G1763" s="467"/>
      <c r="H1763" s="468" t="str">
        <f t="array" ref="H1763">IF(E1763="","",INDEX(Tableau1[Equipement],MATCH(1,('TABLEAU SUIVI SF6'!E1763=Tableau1[Poste technique])*('TABLEAU SUIVI SF6'!G1763=Tableau1[Colonne1]),0)))</f>
        <v/>
      </c>
      <c r="I1763" s="469" t="str">
        <f>IF(E1763="","",VLOOKUP(E1763,'Extraction IP'!A$2:B$1661,2,0))</f>
        <v/>
      </c>
      <c r="J1763" s="470"/>
      <c r="K1763" s="471"/>
      <c r="L1763" s="472"/>
    </row>
    <row r="1764" spans="1:12" ht="14.45" customHeight="1" x14ac:dyDescent="0.25">
      <c r="A1764" s="464"/>
      <c r="B1764" s="465"/>
      <c r="C1764" s="466"/>
      <c r="D1764" s="466"/>
      <c r="E1764" s="466"/>
      <c r="F1764" s="466"/>
      <c r="G1764" s="467"/>
      <c r="H1764" s="468" t="str">
        <f t="array" ref="H1764">IF(E1764="","",INDEX(Tableau1[Equipement],MATCH(1,('TABLEAU SUIVI SF6'!E1764=Tableau1[Poste technique])*('TABLEAU SUIVI SF6'!G1764=Tableau1[Colonne1]),0)))</f>
        <v/>
      </c>
      <c r="I1764" s="469" t="str">
        <f>IF(E1764="","",VLOOKUP(E1764,'Extraction IP'!A$2:B$1661,2,0))</f>
        <v/>
      </c>
      <c r="J1764" s="470"/>
      <c r="K1764" s="471"/>
      <c r="L1764" s="472"/>
    </row>
    <row r="1765" spans="1:12" ht="14.45" customHeight="1" x14ac:dyDescent="0.25">
      <c r="A1765" s="464"/>
      <c r="B1765" s="465"/>
      <c r="C1765" s="466"/>
      <c r="D1765" s="466"/>
      <c r="E1765" s="466"/>
      <c r="F1765" s="466"/>
      <c r="G1765" s="467"/>
      <c r="H1765" s="468" t="str">
        <f t="array" ref="H1765">IF(E1765="","",INDEX(Tableau1[Equipement],MATCH(1,('TABLEAU SUIVI SF6'!E1765=Tableau1[Poste technique])*('TABLEAU SUIVI SF6'!G1765=Tableau1[Colonne1]),0)))</f>
        <v/>
      </c>
      <c r="I1765" s="469" t="str">
        <f>IF(E1765="","",VLOOKUP(E1765,'Extraction IP'!A$2:B$1661,2,0))</f>
        <v/>
      </c>
      <c r="J1765" s="470"/>
      <c r="K1765" s="471"/>
      <c r="L1765" s="472"/>
    </row>
    <row r="1766" spans="1:12" ht="14.45" customHeight="1" x14ac:dyDescent="0.25">
      <c r="A1766" s="464"/>
      <c r="B1766" s="465"/>
      <c r="C1766" s="466"/>
      <c r="D1766" s="466"/>
      <c r="E1766" s="466"/>
      <c r="F1766" s="466"/>
      <c r="G1766" s="467"/>
      <c r="H1766" s="468" t="str">
        <f t="array" ref="H1766">IF(E1766="","",INDEX(Tableau1[Equipement],MATCH(1,('TABLEAU SUIVI SF6'!E1766=Tableau1[Poste technique])*('TABLEAU SUIVI SF6'!G1766=Tableau1[Colonne1]),0)))</f>
        <v/>
      </c>
      <c r="I1766" s="469" t="str">
        <f>IF(E1766="","",VLOOKUP(E1766,'Extraction IP'!A$2:B$1661,2,0))</f>
        <v/>
      </c>
      <c r="J1766" s="470"/>
      <c r="K1766" s="471"/>
      <c r="L1766" s="472"/>
    </row>
    <row r="1767" spans="1:12" ht="14.45" customHeight="1" x14ac:dyDescent="0.25">
      <c r="A1767" s="464"/>
      <c r="B1767" s="465"/>
      <c r="C1767" s="466"/>
      <c r="D1767" s="466"/>
      <c r="E1767" s="466"/>
      <c r="F1767" s="466"/>
      <c r="G1767" s="467"/>
      <c r="H1767" s="468" t="str">
        <f t="array" ref="H1767">IF(E1767="","",INDEX(Tableau1[Equipement],MATCH(1,('TABLEAU SUIVI SF6'!E1767=Tableau1[Poste technique])*('TABLEAU SUIVI SF6'!G1767=Tableau1[Colonne1]),0)))</f>
        <v/>
      </c>
      <c r="I1767" s="469" t="str">
        <f>IF(E1767="","",VLOOKUP(E1767,'Extraction IP'!A$2:B$1661,2,0))</f>
        <v/>
      </c>
      <c r="J1767" s="470"/>
      <c r="K1767" s="471"/>
      <c r="L1767" s="472"/>
    </row>
    <row r="1768" spans="1:12" ht="14.45" customHeight="1" x14ac:dyDescent="0.25">
      <c r="A1768" s="464"/>
      <c r="B1768" s="465"/>
      <c r="C1768" s="466"/>
      <c r="D1768" s="466"/>
      <c r="E1768" s="466"/>
      <c r="F1768" s="466"/>
      <c r="G1768" s="467"/>
      <c r="H1768" s="468" t="str">
        <f t="array" ref="H1768">IF(E1768="","",INDEX(Tableau1[Equipement],MATCH(1,('TABLEAU SUIVI SF6'!E1768=Tableau1[Poste technique])*('TABLEAU SUIVI SF6'!G1768=Tableau1[Colonne1]),0)))</f>
        <v/>
      </c>
      <c r="I1768" s="469" t="str">
        <f>IF(E1768="","",VLOOKUP(E1768,'Extraction IP'!A$2:B$1661,2,0))</f>
        <v/>
      </c>
      <c r="J1768" s="470"/>
      <c r="K1768" s="471"/>
      <c r="L1768" s="472"/>
    </row>
    <row r="1769" spans="1:12" ht="14.45" customHeight="1" x14ac:dyDescent="0.25">
      <c r="A1769" s="464"/>
      <c r="B1769" s="465"/>
      <c r="C1769" s="466"/>
      <c r="D1769" s="466"/>
      <c r="E1769" s="466"/>
      <c r="F1769" s="466"/>
      <c r="G1769" s="467"/>
      <c r="H1769" s="468" t="str">
        <f t="array" ref="H1769">IF(E1769="","",INDEX(Tableau1[Equipement],MATCH(1,('TABLEAU SUIVI SF6'!E1769=Tableau1[Poste technique])*('TABLEAU SUIVI SF6'!G1769=Tableau1[Colonne1]),0)))</f>
        <v/>
      </c>
      <c r="I1769" s="469" t="str">
        <f>IF(E1769="","",VLOOKUP(E1769,'Extraction IP'!A$2:B$1661,2,0))</f>
        <v/>
      </c>
      <c r="J1769" s="470"/>
      <c r="K1769" s="471"/>
      <c r="L1769" s="472"/>
    </row>
    <row r="1770" spans="1:12" ht="14.45" customHeight="1" x14ac:dyDescent="0.25">
      <c r="A1770" s="464"/>
      <c r="B1770" s="465"/>
      <c r="C1770" s="466"/>
      <c r="D1770" s="466"/>
      <c r="E1770" s="466"/>
      <c r="F1770" s="466"/>
      <c r="G1770" s="467"/>
      <c r="H1770" s="468" t="str">
        <f t="array" ref="H1770">IF(E1770="","",INDEX(Tableau1[Equipement],MATCH(1,('TABLEAU SUIVI SF6'!E1770=Tableau1[Poste technique])*('TABLEAU SUIVI SF6'!G1770=Tableau1[Colonne1]),0)))</f>
        <v/>
      </c>
      <c r="I1770" s="469" t="str">
        <f>IF(E1770="","",VLOOKUP(E1770,'Extraction IP'!A$2:B$1661,2,0))</f>
        <v/>
      </c>
      <c r="J1770" s="470"/>
      <c r="K1770" s="471"/>
      <c r="L1770" s="472"/>
    </row>
    <row r="1771" spans="1:12" ht="14.45" customHeight="1" x14ac:dyDescent="0.25">
      <c r="A1771" s="464"/>
      <c r="B1771" s="465"/>
      <c r="C1771" s="466"/>
      <c r="D1771" s="466"/>
      <c r="E1771" s="466"/>
      <c r="F1771" s="466"/>
      <c r="G1771" s="467"/>
      <c r="H1771" s="468" t="str">
        <f t="array" ref="H1771">IF(E1771="","",INDEX(Tableau1[Equipement],MATCH(1,('TABLEAU SUIVI SF6'!E1771=Tableau1[Poste technique])*('TABLEAU SUIVI SF6'!G1771=Tableau1[Colonne1]),0)))</f>
        <v/>
      </c>
      <c r="I1771" s="469" t="str">
        <f>IF(E1771="","",VLOOKUP(E1771,'Extraction IP'!A$2:B$1661,2,0))</f>
        <v/>
      </c>
      <c r="J1771" s="470"/>
      <c r="K1771" s="471"/>
      <c r="L1771" s="472"/>
    </row>
    <row r="1772" spans="1:12" ht="14.45" customHeight="1" x14ac:dyDescent="0.25">
      <c r="A1772" s="464"/>
      <c r="B1772" s="465"/>
      <c r="C1772" s="466"/>
      <c r="D1772" s="466"/>
      <c r="E1772" s="466"/>
      <c r="F1772" s="466"/>
      <c r="G1772" s="467"/>
      <c r="H1772" s="468" t="str">
        <f t="array" ref="H1772">IF(E1772="","",INDEX(Tableau1[Equipement],MATCH(1,('TABLEAU SUIVI SF6'!E1772=Tableau1[Poste technique])*('TABLEAU SUIVI SF6'!G1772=Tableau1[Colonne1]),0)))</f>
        <v/>
      </c>
      <c r="I1772" s="469" t="str">
        <f>IF(E1772="","",VLOOKUP(E1772,'Extraction IP'!A$2:B$1661,2,0))</f>
        <v/>
      </c>
      <c r="J1772" s="470"/>
      <c r="K1772" s="471"/>
      <c r="L1772" s="472"/>
    </row>
    <row r="1773" spans="1:12" ht="14.45" customHeight="1" x14ac:dyDescent="0.25">
      <c r="A1773" s="464"/>
      <c r="B1773" s="465"/>
      <c r="C1773" s="466"/>
      <c r="D1773" s="466"/>
      <c r="E1773" s="466"/>
      <c r="F1773" s="466"/>
      <c r="G1773" s="467"/>
      <c r="H1773" s="468" t="str">
        <f t="array" ref="H1773">IF(E1773="","",INDEX(Tableau1[Equipement],MATCH(1,('TABLEAU SUIVI SF6'!E1773=Tableau1[Poste technique])*('TABLEAU SUIVI SF6'!G1773=Tableau1[Colonne1]),0)))</f>
        <v/>
      </c>
      <c r="I1773" s="469" t="str">
        <f>IF(E1773="","",VLOOKUP(E1773,'Extraction IP'!A$2:B$1661,2,0))</f>
        <v/>
      </c>
      <c r="J1773" s="470"/>
      <c r="K1773" s="471"/>
      <c r="L1773" s="472"/>
    </row>
    <row r="1774" spans="1:12" ht="14.45" customHeight="1" x14ac:dyDescent="0.25">
      <c r="A1774" s="464"/>
      <c r="B1774" s="465"/>
      <c r="C1774" s="466"/>
      <c r="D1774" s="466"/>
      <c r="E1774" s="466"/>
      <c r="F1774" s="466"/>
      <c r="G1774" s="467"/>
      <c r="H1774" s="468" t="str">
        <f t="array" ref="H1774">IF(E1774="","",INDEX(Tableau1[Equipement],MATCH(1,('TABLEAU SUIVI SF6'!E1774=Tableau1[Poste technique])*('TABLEAU SUIVI SF6'!G1774=Tableau1[Colonne1]),0)))</f>
        <v/>
      </c>
      <c r="I1774" s="469" t="str">
        <f>IF(E1774="","",VLOOKUP(E1774,'Extraction IP'!A$2:B$1661,2,0))</f>
        <v/>
      </c>
      <c r="J1774" s="470"/>
      <c r="K1774" s="471"/>
      <c r="L1774" s="472"/>
    </row>
    <row r="1775" spans="1:12" ht="14.45" customHeight="1" x14ac:dyDescent="0.25">
      <c r="A1775" s="464"/>
      <c r="B1775" s="465"/>
      <c r="C1775" s="466"/>
      <c r="D1775" s="466"/>
      <c r="E1775" s="466"/>
      <c r="F1775" s="466"/>
      <c r="G1775" s="467"/>
      <c r="H1775" s="468" t="str">
        <f t="array" ref="H1775">IF(E1775="","",INDEX(Tableau1[Equipement],MATCH(1,('TABLEAU SUIVI SF6'!E1775=Tableau1[Poste technique])*('TABLEAU SUIVI SF6'!G1775=Tableau1[Colonne1]),0)))</f>
        <v/>
      </c>
      <c r="I1775" s="469" t="str">
        <f>IF(E1775="","",VLOOKUP(E1775,'Extraction IP'!A$2:B$1661,2,0))</f>
        <v/>
      </c>
      <c r="J1775" s="470"/>
      <c r="K1775" s="471"/>
      <c r="L1775" s="472"/>
    </row>
    <row r="1776" spans="1:12" ht="14.45" customHeight="1" x14ac:dyDescent="0.25">
      <c r="A1776" s="464"/>
      <c r="B1776" s="465"/>
      <c r="C1776" s="466"/>
      <c r="D1776" s="466"/>
      <c r="E1776" s="466"/>
      <c r="F1776" s="466"/>
      <c r="G1776" s="467"/>
      <c r="H1776" s="468" t="str">
        <f t="array" ref="H1776">IF(E1776="","",INDEX(Tableau1[Equipement],MATCH(1,('TABLEAU SUIVI SF6'!E1776=Tableau1[Poste technique])*('TABLEAU SUIVI SF6'!G1776=Tableau1[Colonne1]),0)))</f>
        <v/>
      </c>
      <c r="I1776" s="469" t="str">
        <f>IF(E1776="","",VLOOKUP(E1776,'Extraction IP'!A$2:B$1661,2,0))</f>
        <v/>
      </c>
      <c r="J1776" s="470"/>
      <c r="K1776" s="471"/>
      <c r="L1776" s="472"/>
    </row>
    <row r="1777" spans="1:12" ht="14.45" customHeight="1" x14ac:dyDescent="0.25">
      <c r="A1777" s="464"/>
      <c r="B1777" s="465"/>
      <c r="C1777" s="466"/>
      <c r="D1777" s="466"/>
      <c r="E1777" s="466"/>
      <c r="F1777" s="466"/>
      <c r="G1777" s="467"/>
      <c r="H1777" s="468" t="str">
        <f t="array" ref="H1777">IF(E1777="","",INDEX(Tableau1[Equipement],MATCH(1,('TABLEAU SUIVI SF6'!E1777=Tableau1[Poste technique])*('TABLEAU SUIVI SF6'!G1777=Tableau1[Colonne1]),0)))</f>
        <v/>
      </c>
      <c r="I1777" s="469" t="str">
        <f>IF(E1777="","",VLOOKUP(E1777,'Extraction IP'!A$2:B$1661,2,0))</f>
        <v/>
      </c>
      <c r="J1777" s="470"/>
      <c r="K1777" s="471"/>
      <c r="L1777" s="472"/>
    </row>
    <row r="1778" spans="1:12" ht="14.45" customHeight="1" x14ac:dyDescent="0.25">
      <c r="A1778" s="464"/>
      <c r="B1778" s="465"/>
      <c r="C1778" s="466"/>
      <c r="D1778" s="466"/>
      <c r="E1778" s="466"/>
      <c r="F1778" s="466"/>
      <c r="G1778" s="467"/>
      <c r="H1778" s="468" t="str">
        <f t="array" ref="H1778">IF(E1778="","",INDEX(Tableau1[Equipement],MATCH(1,('TABLEAU SUIVI SF6'!E1778=Tableau1[Poste technique])*('TABLEAU SUIVI SF6'!G1778=Tableau1[Colonne1]),0)))</f>
        <v/>
      </c>
      <c r="I1778" s="469" t="str">
        <f>IF(E1778="","",VLOOKUP(E1778,'Extraction IP'!A$2:B$1661,2,0))</f>
        <v/>
      </c>
      <c r="J1778" s="470"/>
      <c r="K1778" s="471"/>
      <c r="L1778" s="472"/>
    </row>
    <row r="1779" spans="1:12" ht="14.45" customHeight="1" x14ac:dyDescent="0.25">
      <c r="A1779" s="464"/>
      <c r="B1779" s="465"/>
      <c r="C1779" s="466"/>
      <c r="D1779" s="466"/>
      <c r="E1779" s="466"/>
      <c r="F1779" s="466"/>
      <c r="G1779" s="467"/>
      <c r="H1779" s="468" t="str">
        <f t="array" ref="H1779">IF(E1779="","",INDEX(Tableau1[Equipement],MATCH(1,('TABLEAU SUIVI SF6'!E1779=Tableau1[Poste technique])*('TABLEAU SUIVI SF6'!G1779=Tableau1[Colonne1]),0)))</f>
        <v/>
      </c>
      <c r="I1779" s="469" t="str">
        <f>IF(E1779="","",VLOOKUP(E1779,'Extraction IP'!A$2:B$1661,2,0))</f>
        <v/>
      </c>
      <c r="J1779" s="470"/>
      <c r="K1779" s="471"/>
      <c r="L1779" s="472"/>
    </row>
    <row r="1780" spans="1:12" ht="14.45" customHeight="1" x14ac:dyDescent="0.25">
      <c r="A1780" s="464"/>
      <c r="B1780" s="465"/>
      <c r="C1780" s="466"/>
      <c r="D1780" s="466"/>
      <c r="E1780" s="466"/>
      <c r="F1780" s="466"/>
      <c r="G1780" s="467"/>
      <c r="H1780" s="468" t="str">
        <f t="array" ref="H1780">IF(E1780="","",INDEX(Tableau1[Equipement],MATCH(1,('TABLEAU SUIVI SF6'!E1780=Tableau1[Poste technique])*('TABLEAU SUIVI SF6'!G1780=Tableau1[Colonne1]),0)))</f>
        <v/>
      </c>
      <c r="I1780" s="469" t="str">
        <f>IF(E1780="","",VLOOKUP(E1780,'Extraction IP'!A$2:B$1661,2,0))</f>
        <v/>
      </c>
      <c r="J1780" s="470"/>
      <c r="K1780" s="471"/>
      <c r="L1780" s="472"/>
    </row>
    <row r="1781" spans="1:12" ht="14.45" customHeight="1" x14ac:dyDescent="0.25">
      <c r="A1781" s="464"/>
      <c r="B1781" s="465"/>
      <c r="C1781" s="466"/>
      <c r="D1781" s="466"/>
      <c r="E1781" s="466"/>
      <c r="F1781" s="466"/>
      <c r="G1781" s="467"/>
      <c r="H1781" s="468" t="str">
        <f t="array" ref="H1781">IF(E1781="","",INDEX(Tableau1[Equipement],MATCH(1,('TABLEAU SUIVI SF6'!E1781=Tableau1[Poste technique])*('TABLEAU SUIVI SF6'!G1781=Tableau1[Colonne1]),0)))</f>
        <v/>
      </c>
      <c r="I1781" s="469" t="str">
        <f>IF(E1781="","",VLOOKUP(E1781,'Extraction IP'!A$2:B$1661,2,0))</f>
        <v/>
      </c>
      <c r="J1781" s="470"/>
      <c r="K1781" s="471"/>
      <c r="L1781" s="472"/>
    </row>
    <row r="1782" spans="1:12" ht="14.45" customHeight="1" x14ac:dyDescent="0.25">
      <c r="A1782" s="464"/>
      <c r="B1782" s="465"/>
      <c r="C1782" s="466"/>
      <c r="D1782" s="466"/>
      <c r="E1782" s="466"/>
      <c r="F1782" s="466"/>
      <c r="G1782" s="467"/>
      <c r="H1782" s="468" t="str">
        <f t="array" ref="H1782">IF(E1782="","",INDEX(Tableau1[Equipement],MATCH(1,('TABLEAU SUIVI SF6'!E1782=Tableau1[Poste technique])*('TABLEAU SUIVI SF6'!G1782=Tableau1[Colonne1]),0)))</f>
        <v/>
      </c>
      <c r="I1782" s="469" t="str">
        <f>IF(E1782="","",VLOOKUP(E1782,'Extraction IP'!A$2:B$1661,2,0))</f>
        <v/>
      </c>
      <c r="J1782" s="470"/>
      <c r="K1782" s="471"/>
      <c r="L1782" s="472"/>
    </row>
    <row r="1783" spans="1:12" ht="14.45" customHeight="1" x14ac:dyDescent="0.25">
      <c r="A1783" s="464"/>
      <c r="B1783" s="465"/>
      <c r="C1783" s="466"/>
      <c r="D1783" s="466"/>
      <c r="E1783" s="466"/>
      <c r="F1783" s="466"/>
      <c r="G1783" s="467"/>
      <c r="H1783" s="468" t="str">
        <f t="array" ref="H1783">IF(E1783="","",INDEX(Tableau1[Equipement],MATCH(1,('TABLEAU SUIVI SF6'!E1783=Tableau1[Poste technique])*('TABLEAU SUIVI SF6'!G1783=Tableau1[Colonne1]),0)))</f>
        <v/>
      </c>
      <c r="I1783" s="469" t="str">
        <f>IF(E1783="","",VLOOKUP(E1783,'Extraction IP'!A$2:B$1661,2,0))</f>
        <v/>
      </c>
      <c r="J1783" s="470"/>
      <c r="K1783" s="471"/>
      <c r="L1783" s="472"/>
    </row>
    <row r="1784" spans="1:12" ht="14.45" customHeight="1" x14ac:dyDescent="0.25">
      <c r="A1784" s="464"/>
      <c r="B1784" s="465"/>
      <c r="C1784" s="466"/>
      <c r="D1784" s="466"/>
      <c r="E1784" s="466"/>
      <c r="F1784" s="466"/>
      <c r="G1784" s="467"/>
      <c r="H1784" s="468" t="str">
        <f t="array" ref="H1784">IF(E1784="","",INDEX(Tableau1[Equipement],MATCH(1,('TABLEAU SUIVI SF6'!E1784=Tableau1[Poste technique])*('TABLEAU SUIVI SF6'!G1784=Tableau1[Colonne1]),0)))</f>
        <v/>
      </c>
      <c r="I1784" s="469" t="str">
        <f>IF(E1784="","",VLOOKUP(E1784,'Extraction IP'!A$2:B$1661,2,0))</f>
        <v/>
      </c>
      <c r="J1784" s="470"/>
      <c r="K1784" s="471"/>
      <c r="L1784" s="472"/>
    </row>
    <row r="1785" spans="1:12" ht="14.45" customHeight="1" x14ac:dyDescent="0.25">
      <c r="A1785" s="464"/>
      <c r="B1785" s="465"/>
      <c r="C1785" s="466"/>
      <c r="D1785" s="466"/>
      <c r="E1785" s="466"/>
      <c r="F1785" s="466"/>
      <c r="G1785" s="467"/>
      <c r="H1785" s="468" t="str">
        <f t="array" ref="H1785">IF(E1785="","",INDEX(Tableau1[Equipement],MATCH(1,('TABLEAU SUIVI SF6'!E1785=Tableau1[Poste technique])*('TABLEAU SUIVI SF6'!G1785=Tableau1[Colonne1]),0)))</f>
        <v/>
      </c>
      <c r="I1785" s="469" t="str">
        <f>IF(E1785="","",VLOOKUP(E1785,'Extraction IP'!A$2:B$1661,2,0))</f>
        <v/>
      </c>
      <c r="J1785" s="470"/>
      <c r="K1785" s="471"/>
      <c r="L1785" s="472"/>
    </row>
    <row r="1786" spans="1:12" ht="14.45" customHeight="1" x14ac:dyDescent="0.25">
      <c r="A1786" s="464"/>
      <c r="B1786" s="465"/>
      <c r="C1786" s="466"/>
      <c r="D1786" s="466"/>
      <c r="E1786" s="466"/>
      <c r="F1786" s="466"/>
      <c r="G1786" s="467"/>
      <c r="H1786" s="468" t="str">
        <f t="array" ref="H1786">IF(E1786="","",INDEX(Tableau1[Equipement],MATCH(1,('TABLEAU SUIVI SF6'!E1786=Tableau1[Poste technique])*('TABLEAU SUIVI SF6'!G1786=Tableau1[Colonne1]),0)))</f>
        <v/>
      </c>
      <c r="I1786" s="469" t="str">
        <f>IF(E1786="","",VLOOKUP(E1786,'Extraction IP'!A$2:B$1661,2,0))</f>
        <v/>
      </c>
      <c r="J1786" s="470"/>
      <c r="K1786" s="471"/>
      <c r="L1786" s="472"/>
    </row>
    <row r="1787" spans="1:12" ht="14.45" customHeight="1" x14ac:dyDescent="0.25">
      <c r="A1787" s="464"/>
      <c r="B1787" s="465"/>
      <c r="C1787" s="466"/>
      <c r="D1787" s="466"/>
      <c r="E1787" s="466"/>
      <c r="F1787" s="466"/>
      <c r="G1787" s="467"/>
      <c r="H1787" s="468" t="str">
        <f t="array" ref="H1787">IF(E1787="","",INDEX(Tableau1[Equipement],MATCH(1,('TABLEAU SUIVI SF6'!E1787=Tableau1[Poste technique])*('TABLEAU SUIVI SF6'!G1787=Tableau1[Colonne1]),0)))</f>
        <v/>
      </c>
      <c r="I1787" s="469" t="str">
        <f>IF(E1787="","",VLOOKUP(E1787,'Extraction IP'!A$2:B$1661,2,0))</f>
        <v/>
      </c>
      <c r="J1787" s="470"/>
      <c r="K1787" s="471"/>
      <c r="L1787" s="472"/>
    </row>
    <row r="1788" spans="1:12" ht="14.45" customHeight="1" x14ac:dyDescent="0.25">
      <c r="A1788" s="464"/>
      <c r="B1788" s="465"/>
      <c r="C1788" s="466"/>
      <c r="D1788" s="466"/>
      <c r="E1788" s="466"/>
      <c r="F1788" s="466"/>
      <c r="G1788" s="467"/>
      <c r="H1788" s="468" t="str">
        <f t="array" ref="H1788">IF(E1788="","",INDEX(Tableau1[Equipement],MATCH(1,('TABLEAU SUIVI SF6'!E1788=Tableau1[Poste technique])*('TABLEAU SUIVI SF6'!G1788=Tableau1[Colonne1]),0)))</f>
        <v/>
      </c>
      <c r="I1788" s="469" t="str">
        <f>IF(E1788="","",VLOOKUP(E1788,'Extraction IP'!A$2:B$1661,2,0))</f>
        <v/>
      </c>
      <c r="J1788" s="470"/>
      <c r="K1788" s="471"/>
      <c r="L1788" s="472"/>
    </row>
    <row r="1789" spans="1:12" ht="14.45" customHeight="1" x14ac:dyDescent="0.25">
      <c r="A1789" s="464"/>
      <c r="B1789" s="465"/>
      <c r="C1789" s="466"/>
      <c r="D1789" s="466"/>
      <c r="E1789" s="466"/>
      <c r="F1789" s="466"/>
      <c r="G1789" s="467"/>
      <c r="H1789" s="468" t="str">
        <f t="array" ref="H1789">IF(E1789="","",INDEX(Tableau1[Equipement],MATCH(1,('TABLEAU SUIVI SF6'!E1789=Tableau1[Poste technique])*('TABLEAU SUIVI SF6'!G1789=Tableau1[Colonne1]),0)))</f>
        <v/>
      </c>
      <c r="I1789" s="469" t="str">
        <f>IF(E1789="","",VLOOKUP(E1789,'Extraction IP'!A$2:B$1661,2,0))</f>
        <v/>
      </c>
      <c r="J1789" s="470"/>
      <c r="K1789" s="471"/>
      <c r="L1789" s="472"/>
    </row>
    <row r="1790" spans="1:12" ht="14.45" customHeight="1" x14ac:dyDescent="0.25">
      <c r="A1790" s="464"/>
      <c r="B1790" s="465"/>
      <c r="C1790" s="466"/>
      <c r="D1790" s="466"/>
      <c r="E1790" s="466"/>
      <c r="F1790" s="466"/>
      <c r="G1790" s="467"/>
      <c r="H1790" s="468" t="str">
        <f t="array" ref="H1790">IF(E1790="","",INDEX(Tableau1[Equipement],MATCH(1,('TABLEAU SUIVI SF6'!E1790=Tableau1[Poste technique])*('TABLEAU SUIVI SF6'!G1790=Tableau1[Colonne1]),0)))</f>
        <v/>
      </c>
      <c r="I1790" s="469" t="str">
        <f>IF(E1790="","",VLOOKUP(E1790,'Extraction IP'!A$2:B$1661,2,0))</f>
        <v/>
      </c>
      <c r="J1790" s="470"/>
      <c r="K1790" s="471"/>
      <c r="L1790" s="472"/>
    </row>
    <row r="1791" spans="1:12" ht="14.45" customHeight="1" x14ac:dyDescent="0.25">
      <c r="A1791" s="464"/>
      <c r="B1791" s="465"/>
      <c r="C1791" s="466"/>
      <c r="D1791" s="466"/>
      <c r="E1791" s="466"/>
      <c r="F1791" s="466"/>
      <c r="G1791" s="467"/>
      <c r="H1791" s="468" t="str">
        <f t="array" ref="H1791">IF(E1791="","",INDEX(Tableau1[Equipement],MATCH(1,('TABLEAU SUIVI SF6'!E1791=Tableau1[Poste technique])*('TABLEAU SUIVI SF6'!G1791=Tableau1[Colonne1]),0)))</f>
        <v/>
      </c>
      <c r="I1791" s="469" t="str">
        <f>IF(E1791="","",VLOOKUP(E1791,'Extraction IP'!A$2:B$1661,2,0))</f>
        <v/>
      </c>
      <c r="J1791" s="470"/>
      <c r="K1791" s="471"/>
      <c r="L1791" s="472"/>
    </row>
    <row r="1792" spans="1:12" ht="14.45" customHeight="1" x14ac:dyDescent="0.25">
      <c r="A1792" s="464"/>
      <c r="B1792" s="465"/>
      <c r="C1792" s="466"/>
      <c r="D1792" s="466"/>
      <c r="E1792" s="466"/>
      <c r="F1792" s="466"/>
      <c r="G1792" s="467"/>
      <c r="H1792" s="468" t="str">
        <f t="array" ref="H1792">IF(E1792="","",INDEX(Tableau1[Equipement],MATCH(1,('TABLEAU SUIVI SF6'!E1792=Tableau1[Poste technique])*('TABLEAU SUIVI SF6'!G1792=Tableau1[Colonne1]),0)))</f>
        <v/>
      </c>
      <c r="I1792" s="469" t="str">
        <f>IF(E1792="","",VLOOKUP(E1792,'Extraction IP'!A$2:B$1661,2,0))</f>
        <v/>
      </c>
      <c r="J1792" s="470"/>
      <c r="K1792" s="471"/>
      <c r="L1792" s="472"/>
    </row>
    <row r="1793" spans="1:12" ht="14.45" customHeight="1" x14ac:dyDescent="0.25">
      <c r="A1793" s="464"/>
      <c r="B1793" s="465"/>
      <c r="C1793" s="466"/>
      <c r="D1793" s="466"/>
      <c r="E1793" s="466"/>
      <c r="F1793" s="466"/>
      <c r="G1793" s="467"/>
      <c r="H1793" s="468" t="str">
        <f t="array" ref="H1793">IF(E1793="","",INDEX(Tableau1[Equipement],MATCH(1,('TABLEAU SUIVI SF6'!E1793=Tableau1[Poste technique])*('TABLEAU SUIVI SF6'!G1793=Tableau1[Colonne1]),0)))</f>
        <v/>
      </c>
      <c r="I1793" s="469" t="str">
        <f>IF(E1793="","",VLOOKUP(E1793,'Extraction IP'!A$2:B$1661,2,0))</f>
        <v/>
      </c>
      <c r="J1793" s="470"/>
      <c r="K1793" s="471"/>
      <c r="L1793" s="472"/>
    </row>
    <row r="1794" spans="1:12" ht="14.45" customHeight="1" x14ac:dyDescent="0.25">
      <c r="A1794" s="464"/>
      <c r="B1794" s="465"/>
      <c r="C1794" s="466"/>
      <c r="D1794" s="466"/>
      <c r="E1794" s="466"/>
      <c r="F1794" s="466"/>
      <c r="G1794" s="467"/>
      <c r="H1794" s="468" t="str">
        <f t="array" ref="H1794">IF(E1794="","",INDEX(Tableau1[Equipement],MATCH(1,('TABLEAU SUIVI SF6'!E1794=Tableau1[Poste technique])*('TABLEAU SUIVI SF6'!G1794=Tableau1[Colonne1]),0)))</f>
        <v/>
      </c>
      <c r="I1794" s="469" t="str">
        <f>IF(E1794="","",VLOOKUP(E1794,'Extraction IP'!A$2:B$1661,2,0))</f>
        <v/>
      </c>
      <c r="J1794" s="470"/>
      <c r="K1794" s="471"/>
      <c r="L1794" s="472"/>
    </row>
    <row r="1795" spans="1:12" ht="14.45" customHeight="1" x14ac:dyDescent="0.25">
      <c r="A1795" s="464"/>
      <c r="B1795" s="465"/>
      <c r="C1795" s="466"/>
      <c r="D1795" s="466"/>
      <c r="E1795" s="466"/>
      <c r="F1795" s="466"/>
      <c r="G1795" s="467"/>
      <c r="H1795" s="468" t="str">
        <f t="array" ref="H1795">IF(E1795="","",INDEX(Tableau1[Equipement],MATCH(1,('TABLEAU SUIVI SF6'!E1795=Tableau1[Poste technique])*('TABLEAU SUIVI SF6'!G1795=Tableau1[Colonne1]),0)))</f>
        <v/>
      </c>
      <c r="I1795" s="469" t="str">
        <f>IF(E1795="","",VLOOKUP(E1795,'Extraction IP'!A$2:B$1661,2,0))</f>
        <v/>
      </c>
      <c r="J1795" s="470"/>
      <c r="K1795" s="471"/>
      <c r="L1795" s="472"/>
    </row>
    <row r="1796" spans="1:12" ht="14.45" customHeight="1" x14ac:dyDescent="0.25">
      <c r="A1796" s="464"/>
      <c r="B1796" s="465"/>
      <c r="C1796" s="466"/>
      <c r="D1796" s="466"/>
      <c r="E1796" s="466"/>
      <c r="F1796" s="466"/>
      <c r="G1796" s="467"/>
      <c r="H1796" s="468" t="str">
        <f t="array" ref="H1796">IF(E1796="","",INDEX(Tableau1[Equipement],MATCH(1,('TABLEAU SUIVI SF6'!E1796=Tableau1[Poste technique])*('TABLEAU SUIVI SF6'!G1796=Tableau1[Colonne1]),0)))</f>
        <v/>
      </c>
      <c r="I1796" s="469" t="str">
        <f>IF(E1796="","",VLOOKUP(E1796,'Extraction IP'!A$2:B$1661,2,0))</f>
        <v/>
      </c>
      <c r="J1796" s="470"/>
      <c r="K1796" s="471"/>
      <c r="L1796" s="472"/>
    </row>
    <row r="1797" spans="1:12" ht="14.45" customHeight="1" x14ac:dyDescent="0.25">
      <c r="A1797" s="464"/>
      <c r="B1797" s="465"/>
      <c r="C1797" s="466"/>
      <c r="D1797" s="466"/>
      <c r="E1797" s="466"/>
      <c r="F1797" s="466"/>
      <c r="G1797" s="467"/>
      <c r="H1797" s="468" t="str">
        <f t="array" ref="H1797">IF(E1797="","",INDEX(Tableau1[Equipement],MATCH(1,('TABLEAU SUIVI SF6'!E1797=Tableau1[Poste technique])*('TABLEAU SUIVI SF6'!G1797=Tableau1[Colonne1]),0)))</f>
        <v/>
      </c>
      <c r="I1797" s="469" t="str">
        <f>IF(E1797="","",VLOOKUP(E1797,'Extraction IP'!A$2:B$1661,2,0))</f>
        <v/>
      </c>
      <c r="J1797" s="470"/>
      <c r="K1797" s="471"/>
      <c r="L1797" s="472"/>
    </row>
    <row r="1798" spans="1:12" ht="14.45" customHeight="1" x14ac:dyDescent="0.25">
      <c r="A1798" s="464"/>
      <c r="B1798" s="465"/>
      <c r="C1798" s="466"/>
      <c r="D1798" s="466"/>
      <c r="E1798" s="466"/>
      <c r="F1798" s="466"/>
      <c r="G1798" s="467"/>
      <c r="H1798" s="468" t="str">
        <f t="array" ref="H1798">IF(E1798="","",INDEX(Tableau1[Equipement],MATCH(1,('TABLEAU SUIVI SF6'!E1798=Tableau1[Poste technique])*('TABLEAU SUIVI SF6'!G1798=Tableau1[Colonne1]),0)))</f>
        <v/>
      </c>
      <c r="I1798" s="469" t="str">
        <f>IF(E1798="","",VLOOKUP(E1798,'Extraction IP'!A$2:B$1661,2,0))</f>
        <v/>
      </c>
      <c r="J1798" s="470"/>
      <c r="K1798" s="471"/>
      <c r="L1798" s="472"/>
    </row>
    <row r="1799" spans="1:12" ht="14.45" customHeight="1" x14ac:dyDescent="0.25">
      <c r="A1799" s="464"/>
      <c r="B1799" s="465"/>
      <c r="C1799" s="466"/>
      <c r="D1799" s="466"/>
      <c r="E1799" s="466"/>
      <c r="F1799" s="466"/>
      <c r="G1799" s="467"/>
      <c r="H1799" s="468" t="str">
        <f t="array" ref="H1799">IF(E1799="","",INDEX(Tableau1[Equipement],MATCH(1,('TABLEAU SUIVI SF6'!E1799=Tableau1[Poste technique])*('TABLEAU SUIVI SF6'!G1799=Tableau1[Colonne1]),0)))</f>
        <v/>
      </c>
      <c r="I1799" s="469" t="str">
        <f>IF(E1799="","",VLOOKUP(E1799,'Extraction IP'!A$2:B$1661,2,0))</f>
        <v/>
      </c>
      <c r="J1799" s="470"/>
      <c r="K1799" s="471"/>
      <c r="L1799" s="472"/>
    </row>
    <row r="1800" spans="1:12" ht="14.45" customHeight="1" x14ac:dyDescent="0.25">
      <c r="A1800" s="464"/>
      <c r="B1800" s="465"/>
      <c r="C1800" s="466"/>
      <c r="D1800" s="466"/>
      <c r="E1800" s="466"/>
      <c r="F1800" s="466"/>
      <c r="G1800" s="467"/>
      <c r="H1800" s="468" t="str">
        <f t="array" ref="H1800">IF(E1800="","",INDEX(Tableau1[Equipement],MATCH(1,('TABLEAU SUIVI SF6'!E1800=Tableau1[Poste technique])*('TABLEAU SUIVI SF6'!G1800=Tableau1[Colonne1]),0)))</f>
        <v/>
      </c>
      <c r="I1800" s="469" t="str">
        <f>IF(E1800="","",VLOOKUP(E1800,'Extraction IP'!A$2:B$1661,2,0))</f>
        <v/>
      </c>
      <c r="J1800" s="470"/>
      <c r="K1800" s="471"/>
      <c r="L1800" s="472"/>
    </row>
    <row r="1801" spans="1:12" ht="14.45" customHeight="1" x14ac:dyDescent="0.25">
      <c r="A1801" s="464"/>
      <c r="B1801" s="465"/>
      <c r="C1801" s="466"/>
      <c r="D1801" s="466"/>
      <c r="E1801" s="466"/>
      <c r="F1801" s="466"/>
      <c r="G1801" s="467"/>
      <c r="H1801" s="468" t="str">
        <f t="array" ref="H1801">IF(E1801="","",INDEX(Tableau1[Equipement],MATCH(1,('TABLEAU SUIVI SF6'!E1801=Tableau1[Poste technique])*('TABLEAU SUIVI SF6'!G1801=Tableau1[Colonne1]),0)))</f>
        <v/>
      </c>
      <c r="I1801" s="469" t="str">
        <f>IF(E1801="","",VLOOKUP(E1801,'Extraction IP'!A$2:B$1661,2,0))</f>
        <v/>
      </c>
      <c r="J1801" s="470"/>
      <c r="K1801" s="471"/>
      <c r="L1801" s="472"/>
    </row>
    <row r="1802" spans="1:12" ht="14.45" customHeight="1" x14ac:dyDescent="0.25">
      <c r="A1802" s="464"/>
      <c r="B1802" s="465"/>
      <c r="C1802" s="466"/>
      <c r="D1802" s="466"/>
      <c r="E1802" s="466"/>
      <c r="F1802" s="466"/>
      <c r="G1802" s="467"/>
      <c r="H1802" s="468" t="str">
        <f t="array" ref="H1802">IF(E1802="","",INDEX(Tableau1[Equipement],MATCH(1,('TABLEAU SUIVI SF6'!E1802=Tableau1[Poste technique])*('TABLEAU SUIVI SF6'!G1802=Tableau1[Colonne1]),0)))</f>
        <v/>
      </c>
      <c r="I1802" s="469" t="str">
        <f>IF(E1802="","",VLOOKUP(E1802,'Extraction IP'!A$2:B$1661,2,0))</f>
        <v/>
      </c>
      <c r="J1802" s="470"/>
      <c r="K1802" s="471"/>
      <c r="L1802" s="472"/>
    </row>
    <row r="1803" spans="1:12" ht="14.45" customHeight="1" x14ac:dyDescent="0.25">
      <c r="A1803" s="464"/>
      <c r="B1803" s="465"/>
      <c r="C1803" s="466"/>
      <c r="D1803" s="466"/>
      <c r="E1803" s="466"/>
      <c r="F1803" s="466"/>
      <c r="G1803" s="467"/>
      <c r="H1803" s="468" t="str">
        <f t="array" ref="H1803">IF(E1803="","",INDEX(Tableau1[Equipement],MATCH(1,('TABLEAU SUIVI SF6'!E1803=Tableau1[Poste technique])*('TABLEAU SUIVI SF6'!G1803=Tableau1[Colonne1]),0)))</f>
        <v/>
      </c>
      <c r="I1803" s="469" t="str">
        <f>IF(E1803="","",VLOOKUP(E1803,'Extraction IP'!A$2:B$1661,2,0))</f>
        <v/>
      </c>
      <c r="J1803" s="470"/>
      <c r="K1803" s="471"/>
      <c r="L1803" s="472"/>
    </row>
    <row r="1804" spans="1:12" ht="14.45" customHeight="1" x14ac:dyDescent="0.25">
      <c r="A1804" s="464"/>
      <c r="B1804" s="465"/>
      <c r="C1804" s="466"/>
      <c r="D1804" s="466"/>
      <c r="E1804" s="466"/>
      <c r="F1804" s="466"/>
      <c r="G1804" s="467"/>
      <c r="H1804" s="468" t="str">
        <f t="array" ref="H1804">IF(E1804="","",INDEX(Tableau1[Equipement],MATCH(1,('TABLEAU SUIVI SF6'!E1804=Tableau1[Poste technique])*('TABLEAU SUIVI SF6'!G1804=Tableau1[Colonne1]),0)))</f>
        <v/>
      </c>
      <c r="I1804" s="469" t="str">
        <f>IF(E1804="","",VLOOKUP(E1804,'Extraction IP'!A$2:B$1661,2,0))</f>
        <v/>
      </c>
      <c r="J1804" s="470"/>
      <c r="K1804" s="471"/>
      <c r="L1804" s="472"/>
    </row>
    <row r="1805" spans="1:12" ht="14.45" customHeight="1" x14ac:dyDescent="0.25">
      <c r="A1805" s="464"/>
      <c r="B1805" s="465"/>
      <c r="C1805" s="466"/>
      <c r="D1805" s="466"/>
      <c r="E1805" s="466"/>
      <c r="F1805" s="466"/>
      <c r="G1805" s="467"/>
      <c r="H1805" s="468" t="str">
        <f t="array" ref="H1805">IF(E1805="","",INDEX(Tableau1[Equipement],MATCH(1,('TABLEAU SUIVI SF6'!E1805=Tableau1[Poste technique])*('TABLEAU SUIVI SF6'!G1805=Tableau1[Colonne1]),0)))</f>
        <v/>
      </c>
      <c r="I1805" s="469" t="str">
        <f>IF(E1805="","",VLOOKUP(E1805,'Extraction IP'!A$2:B$1661,2,0))</f>
        <v/>
      </c>
      <c r="J1805" s="470"/>
      <c r="K1805" s="471"/>
      <c r="L1805" s="472"/>
    </row>
    <row r="1806" spans="1:12" ht="14.45" customHeight="1" x14ac:dyDescent="0.25">
      <c r="A1806" s="464"/>
      <c r="B1806" s="465"/>
      <c r="C1806" s="466"/>
      <c r="D1806" s="466"/>
      <c r="E1806" s="466"/>
      <c r="F1806" s="466"/>
      <c r="G1806" s="467"/>
      <c r="H1806" s="468" t="str">
        <f t="array" ref="H1806">IF(E1806="","",INDEX(Tableau1[Equipement],MATCH(1,('TABLEAU SUIVI SF6'!E1806=Tableau1[Poste technique])*('TABLEAU SUIVI SF6'!G1806=Tableau1[Colonne1]),0)))</f>
        <v/>
      </c>
      <c r="I1806" s="469" t="str">
        <f>IF(E1806="","",VLOOKUP(E1806,'Extraction IP'!A$2:B$1661,2,0))</f>
        <v/>
      </c>
      <c r="J1806" s="470"/>
      <c r="K1806" s="471"/>
      <c r="L1806" s="472"/>
    </row>
    <row r="1807" spans="1:12" ht="14.45" customHeight="1" x14ac:dyDescent="0.25">
      <c r="A1807" s="464"/>
      <c r="B1807" s="465"/>
      <c r="C1807" s="466"/>
      <c r="D1807" s="466"/>
      <c r="E1807" s="466"/>
      <c r="F1807" s="466"/>
      <c r="G1807" s="467"/>
      <c r="H1807" s="468" t="str">
        <f t="array" ref="H1807">IF(E1807="","",INDEX(Tableau1[Equipement],MATCH(1,('TABLEAU SUIVI SF6'!E1807=Tableau1[Poste technique])*('TABLEAU SUIVI SF6'!G1807=Tableau1[Colonne1]),0)))</f>
        <v/>
      </c>
      <c r="I1807" s="469" t="str">
        <f>IF(E1807="","",VLOOKUP(E1807,'Extraction IP'!A$2:B$1661,2,0))</f>
        <v/>
      </c>
      <c r="J1807" s="470"/>
      <c r="K1807" s="471"/>
      <c r="L1807" s="472"/>
    </row>
    <row r="1808" spans="1:12" ht="14.45" customHeight="1" x14ac:dyDescent="0.25">
      <c r="A1808" s="464"/>
      <c r="B1808" s="465"/>
      <c r="C1808" s="466"/>
      <c r="D1808" s="466"/>
      <c r="E1808" s="466"/>
      <c r="F1808" s="466"/>
      <c r="G1808" s="467"/>
      <c r="H1808" s="468" t="str">
        <f t="array" ref="H1808">IF(E1808="","",INDEX(Tableau1[Equipement],MATCH(1,('TABLEAU SUIVI SF6'!E1808=Tableau1[Poste technique])*('TABLEAU SUIVI SF6'!G1808=Tableau1[Colonne1]),0)))</f>
        <v/>
      </c>
      <c r="I1808" s="469" t="str">
        <f>IF(E1808="","",VLOOKUP(E1808,'Extraction IP'!A$2:B$1661,2,0))</f>
        <v/>
      </c>
      <c r="J1808" s="470"/>
      <c r="K1808" s="471"/>
      <c r="L1808" s="472"/>
    </row>
    <row r="1809" spans="1:12" ht="14.45" customHeight="1" x14ac:dyDescent="0.25">
      <c r="A1809" s="464"/>
      <c r="B1809" s="465"/>
      <c r="C1809" s="466"/>
      <c r="D1809" s="466"/>
      <c r="E1809" s="466"/>
      <c r="F1809" s="466"/>
      <c r="G1809" s="467"/>
      <c r="H1809" s="468" t="str">
        <f t="array" ref="H1809">IF(E1809="","",INDEX(Tableau1[Equipement],MATCH(1,('TABLEAU SUIVI SF6'!E1809=Tableau1[Poste technique])*('TABLEAU SUIVI SF6'!G1809=Tableau1[Colonne1]),0)))</f>
        <v/>
      </c>
      <c r="I1809" s="469" t="str">
        <f>IF(E1809="","",VLOOKUP(E1809,'Extraction IP'!A$2:B$1661,2,0))</f>
        <v/>
      </c>
      <c r="J1809" s="470"/>
      <c r="K1809" s="471"/>
      <c r="L1809" s="472"/>
    </row>
    <row r="1810" spans="1:12" ht="14.45" customHeight="1" x14ac:dyDescent="0.25">
      <c r="A1810" s="464"/>
      <c r="B1810" s="465"/>
      <c r="C1810" s="466"/>
      <c r="D1810" s="466"/>
      <c r="E1810" s="466"/>
      <c r="F1810" s="466"/>
      <c r="G1810" s="467"/>
      <c r="H1810" s="468" t="str">
        <f t="array" ref="H1810">IF(E1810="","",INDEX(Tableau1[Equipement],MATCH(1,('TABLEAU SUIVI SF6'!E1810=Tableau1[Poste technique])*('TABLEAU SUIVI SF6'!G1810=Tableau1[Colonne1]),0)))</f>
        <v/>
      </c>
      <c r="I1810" s="469" t="str">
        <f>IF(E1810="","",VLOOKUP(E1810,'Extraction IP'!A$2:B$1661,2,0))</f>
        <v/>
      </c>
      <c r="J1810" s="470"/>
      <c r="K1810" s="471"/>
      <c r="L1810" s="472"/>
    </row>
    <row r="1811" spans="1:12" ht="14.45" customHeight="1" x14ac:dyDescent="0.25">
      <c r="A1811" s="464"/>
      <c r="B1811" s="465"/>
      <c r="C1811" s="466"/>
      <c r="D1811" s="466"/>
      <c r="E1811" s="466"/>
      <c r="F1811" s="466"/>
      <c r="G1811" s="467"/>
      <c r="H1811" s="468" t="str">
        <f t="array" ref="H1811">IF(E1811="","",INDEX(Tableau1[Equipement],MATCH(1,('TABLEAU SUIVI SF6'!E1811=Tableau1[Poste technique])*('TABLEAU SUIVI SF6'!G1811=Tableau1[Colonne1]),0)))</f>
        <v/>
      </c>
      <c r="I1811" s="469" t="str">
        <f>IF(E1811="","",VLOOKUP(E1811,'Extraction IP'!A$2:B$1661,2,0))</f>
        <v/>
      </c>
      <c r="J1811" s="470"/>
      <c r="K1811" s="471"/>
      <c r="L1811" s="472"/>
    </row>
    <row r="1812" spans="1:12" ht="14.45" customHeight="1" x14ac:dyDescent="0.25">
      <c r="A1812" s="464"/>
      <c r="B1812" s="465"/>
      <c r="C1812" s="466"/>
      <c r="D1812" s="466"/>
      <c r="E1812" s="466"/>
      <c r="F1812" s="466"/>
      <c r="G1812" s="467"/>
      <c r="H1812" s="468" t="str">
        <f t="array" ref="H1812">IF(E1812="","",INDEX(Tableau1[Equipement],MATCH(1,('TABLEAU SUIVI SF6'!E1812=Tableau1[Poste technique])*('TABLEAU SUIVI SF6'!G1812=Tableau1[Colonne1]),0)))</f>
        <v/>
      </c>
      <c r="I1812" s="469" t="str">
        <f>IF(E1812="","",VLOOKUP(E1812,'Extraction IP'!A$2:B$1661,2,0))</f>
        <v/>
      </c>
      <c r="J1812" s="470"/>
      <c r="K1812" s="471"/>
      <c r="L1812" s="472"/>
    </row>
    <row r="1813" spans="1:12" ht="14.45" customHeight="1" x14ac:dyDescent="0.25">
      <c r="A1813" s="464"/>
      <c r="B1813" s="465"/>
      <c r="C1813" s="466"/>
      <c r="D1813" s="466"/>
      <c r="E1813" s="466"/>
      <c r="F1813" s="466"/>
      <c r="G1813" s="467"/>
      <c r="H1813" s="468" t="str">
        <f t="array" ref="H1813">IF(E1813="","",INDEX(Tableau1[Equipement],MATCH(1,('TABLEAU SUIVI SF6'!E1813=Tableau1[Poste technique])*('TABLEAU SUIVI SF6'!G1813=Tableau1[Colonne1]),0)))</f>
        <v/>
      </c>
      <c r="I1813" s="469" t="str">
        <f>IF(E1813="","",VLOOKUP(E1813,'Extraction IP'!A$2:B$1661,2,0))</f>
        <v/>
      </c>
      <c r="J1813" s="470"/>
      <c r="K1813" s="471"/>
      <c r="L1813" s="472"/>
    </row>
    <row r="1814" spans="1:12" ht="14.45" customHeight="1" x14ac:dyDescent="0.25">
      <c r="A1814" s="464"/>
      <c r="B1814" s="465"/>
      <c r="C1814" s="466"/>
      <c r="D1814" s="466"/>
      <c r="E1814" s="466"/>
      <c r="F1814" s="466"/>
      <c r="G1814" s="467"/>
      <c r="H1814" s="468" t="str">
        <f t="array" ref="H1814">IF(E1814="","",INDEX(Tableau1[Equipement],MATCH(1,('TABLEAU SUIVI SF6'!E1814=Tableau1[Poste technique])*('TABLEAU SUIVI SF6'!G1814=Tableau1[Colonne1]),0)))</f>
        <v/>
      </c>
      <c r="I1814" s="469" t="str">
        <f>IF(E1814="","",VLOOKUP(E1814,'Extraction IP'!A$2:B$1661,2,0))</f>
        <v/>
      </c>
      <c r="J1814" s="470"/>
      <c r="K1814" s="471"/>
      <c r="L1814" s="472"/>
    </row>
    <row r="1815" spans="1:12" ht="14.45" customHeight="1" x14ac:dyDescent="0.25">
      <c r="A1815" s="464"/>
      <c r="B1815" s="465"/>
      <c r="C1815" s="466"/>
      <c r="D1815" s="466"/>
      <c r="E1815" s="466"/>
      <c r="F1815" s="466"/>
      <c r="G1815" s="467"/>
      <c r="H1815" s="468" t="str">
        <f t="array" ref="H1815">IF(E1815="","",INDEX(Tableau1[Equipement],MATCH(1,('TABLEAU SUIVI SF6'!E1815=Tableau1[Poste technique])*('TABLEAU SUIVI SF6'!G1815=Tableau1[Colonne1]),0)))</f>
        <v/>
      </c>
      <c r="I1815" s="469" t="str">
        <f>IF(E1815="","",VLOOKUP(E1815,'Extraction IP'!A$2:B$1661,2,0))</f>
        <v/>
      </c>
      <c r="J1815" s="470"/>
      <c r="K1815" s="471"/>
      <c r="L1815" s="472"/>
    </row>
    <row r="1816" spans="1:12" ht="14.45" customHeight="1" x14ac:dyDescent="0.25">
      <c r="A1816" s="464"/>
      <c r="B1816" s="465"/>
      <c r="C1816" s="466"/>
      <c r="D1816" s="466"/>
      <c r="E1816" s="466"/>
      <c r="F1816" s="466"/>
      <c r="G1816" s="467"/>
      <c r="H1816" s="468" t="str">
        <f t="array" ref="H1816">IF(E1816="","",INDEX(Tableau1[Equipement],MATCH(1,('TABLEAU SUIVI SF6'!E1816=Tableau1[Poste technique])*('TABLEAU SUIVI SF6'!G1816=Tableau1[Colonne1]),0)))</f>
        <v/>
      </c>
      <c r="I1816" s="469" t="str">
        <f>IF(E1816="","",VLOOKUP(E1816,'Extraction IP'!A$2:B$1661,2,0))</f>
        <v/>
      </c>
      <c r="J1816" s="470"/>
      <c r="K1816" s="471"/>
      <c r="L1816" s="472"/>
    </row>
    <row r="1817" spans="1:12" ht="14.45" customHeight="1" x14ac:dyDescent="0.25">
      <c r="A1817" s="464"/>
      <c r="B1817" s="465"/>
      <c r="C1817" s="466"/>
      <c r="D1817" s="466"/>
      <c r="E1817" s="466"/>
      <c r="F1817" s="466"/>
      <c r="G1817" s="467"/>
      <c r="H1817" s="468" t="str">
        <f t="array" ref="H1817">IF(E1817="","",INDEX(Tableau1[Equipement],MATCH(1,('TABLEAU SUIVI SF6'!E1817=Tableau1[Poste technique])*('TABLEAU SUIVI SF6'!G1817=Tableau1[Colonne1]),0)))</f>
        <v/>
      </c>
      <c r="I1817" s="469" t="str">
        <f>IF(E1817="","",VLOOKUP(E1817,'Extraction IP'!A$2:B$1661,2,0))</f>
        <v/>
      </c>
      <c r="J1817" s="470"/>
      <c r="K1817" s="471"/>
      <c r="L1817" s="472"/>
    </row>
    <row r="1818" spans="1:12" ht="14.45" customHeight="1" x14ac:dyDescent="0.25">
      <c r="A1818" s="464"/>
      <c r="B1818" s="465"/>
      <c r="C1818" s="466"/>
      <c r="D1818" s="466"/>
      <c r="E1818" s="466"/>
      <c r="F1818" s="466"/>
      <c r="G1818" s="467"/>
      <c r="H1818" s="468" t="str">
        <f t="array" ref="H1818">IF(E1818="","",INDEX(Tableau1[Equipement],MATCH(1,('TABLEAU SUIVI SF6'!E1818=Tableau1[Poste technique])*('TABLEAU SUIVI SF6'!G1818=Tableau1[Colonne1]),0)))</f>
        <v/>
      </c>
      <c r="I1818" s="469" t="str">
        <f>IF(E1818="","",VLOOKUP(E1818,'Extraction IP'!A$2:B$1661,2,0))</f>
        <v/>
      </c>
      <c r="J1818" s="470"/>
      <c r="K1818" s="471"/>
      <c r="L1818" s="472"/>
    </row>
    <row r="1819" spans="1:12" ht="14.45" customHeight="1" x14ac:dyDescent="0.25">
      <c r="A1819" s="464"/>
      <c r="B1819" s="465"/>
      <c r="C1819" s="466"/>
      <c r="D1819" s="466"/>
      <c r="E1819" s="466"/>
      <c r="F1819" s="466"/>
      <c r="G1819" s="467"/>
      <c r="H1819" s="468" t="str">
        <f t="array" ref="H1819">IF(E1819="","",INDEX(Tableau1[Equipement],MATCH(1,('TABLEAU SUIVI SF6'!E1819=Tableau1[Poste technique])*('TABLEAU SUIVI SF6'!G1819=Tableau1[Colonne1]),0)))</f>
        <v/>
      </c>
      <c r="I1819" s="469" t="str">
        <f>IF(E1819="","",VLOOKUP(E1819,'Extraction IP'!A$2:B$1661,2,0))</f>
        <v/>
      </c>
      <c r="J1819" s="470"/>
      <c r="K1819" s="471"/>
      <c r="L1819" s="472"/>
    </row>
    <row r="1820" spans="1:12" ht="14.45" customHeight="1" x14ac:dyDescent="0.25">
      <c r="A1820" s="464"/>
      <c r="B1820" s="465"/>
      <c r="C1820" s="466"/>
      <c r="D1820" s="466"/>
      <c r="E1820" s="466"/>
      <c r="F1820" s="466"/>
      <c r="G1820" s="467"/>
      <c r="H1820" s="468" t="str">
        <f t="array" ref="H1820">IF(E1820="","",INDEX(Tableau1[Equipement],MATCH(1,('TABLEAU SUIVI SF6'!E1820=Tableau1[Poste technique])*('TABLEAU SUIVI SF6'!G1820=Tableau1[Colonne1]),0)))</f>
        <v/>
      </c>
      <c r="I1820" s="469" t="str">
        <f>IF(E1820="","",VLOOKUP(E1820,'Extraction IP'!A$2:B$1661,2,0))</f>
        <v/>
      </c>
      <c r="J1820" s="470"/>
      <c r="K1820" s="471"/>
      <c r="L1820" s="472"/>
    </row>
    <row r="1821" spans="1:12" ht="14.45" customHeight="1" x14ac:dyDescent="0.25">
      <c r="A1821" s="464"/>
      <c r="B1821" s="465"/>
      <c r="C1821" s="466"/>
      <c r="D1821" s="466"/>
      <c r="E1821" s="466"/>
      <c r="F1821" s="466"/>
      <c r="G1821" s="467"/>
      <c r="H1821" s="468" t="str">
        <f t="array" ref="H1821">IF(E1821="","",INDEX(Tableau1[Equipement],MATCH(1,('TABLEAU SUIVI SF6'!E1821=Tableau1[Poste technique])*('TABLEAU SUIVI SF6'!G1821=Tableau1[Colonne1]),0)))</f>
        <v/>
      </c>
      <c r="I1821" s="469" t="str">
        <f>IF(E1821="","",VLOOKUP(E1821,'Extraction IP'!A$2:B$1661,2,0))</f>
        <v/>
      </c>
      <c r="J1821" s="470"/>
      <c r="K1821" s="471"/>
      <c r="L1821" s="472"/>
    </row>
    <row r="1822" spans="1:12" ht="14.45" customHeight="1" x14ac:dyDescent="0.25">
      <c r="A1822" s="464"/>
      <c r="B1822" s="465"/>
      <c r="C1822" s="466"/>
      <c r="D1822" s="466"/>
      <c r="E1822" s="466"/>
      <c r="F1822" s="466"/>
      <c r="G1822" s="467"/>
      <c r="H1822" s="468" t="str">
        <f t="array" ref="H1822">IF(E1822="","",INDEX(Tableau1[Equipement],MATCH(1,('TABLEAU SUIVI SF6'!E1822=Tableau1[Poste technique])*('TABLEAU SUIVI SF6'!G1822=Tableau1[Colonne1]),0)))</f>
        <v/>
      </c>
      <c r="I1822" s="469" t="str">
        <f>IF(E1822="","",VLOOKUP(E1822,'Extraction IP'!A$2:B$1661,2,0))</f>
        <v/>
      </c>
      <c r="J1822" s="470"/>
      <c r="K1822" s="471"/>
      <c r="L1822" s="472"/>
    </row>
    <row r="1823" spans="1:12" ht="14.45" customHeight="1" x14ac:dyDescent="0.25">
      <c r="A1823" s="464"/>
      <c r="B1823" s="465"/>
      <c r="C1823" s="466"/>
      <c r="D1823" s="466"/>
      <c r="E1823" s="466"/>
      <c r="F1823" s="466"/>
      <c r="G1823" s="467"/>
      <c r="H1823" s="468" t="str">
        <f t="array" ref="H1823">IF(E1823="","",INDEX(Tableau1[Equipement],MATCH(1,('TABLEAU SUIVI SF6'!E1823=Tableau1[Poste technique])*('TABLEAU SUIVI SF6'!G1823=Tableau1[Colonne1]),0)))</f>
        <v/>
      </c>
      <c r="I1823" s="469" t="str">
        <f>IF(E1823="","",VLOOKUP(E1823,'Extraction IP'!A$2:B$1661,2,0))</f>
        <v/>
      </c>
      <c r="J1823" s="470"/>
      <c r="K1823" s="471"/>
      <c r="L1823" s="472"/>
    </row>
    <row r="1824" spans="1:12" ht="14.45" customHeight="1" x14ac:dyDescent="0.25">
      <c r="A1824" s="464"/>
      <c r="B1824" s="465"/>
      <c r="C1824" s="466"/>
      <c r="D1824" s="466"/>
      <c r="E1824" s="466"/>
      <c r="F1824" s="466"/>
      <c r="G1824" s="467"/>
      <c r="H1824" s="468" t="str">
        <f t="array" ref="H1824">IF(E1824="","",INDEX(Tableau1[Equipement],MATCH(1,('TABLEAU SUIVI SF6'!E1824=Tableau1[Poste technique])*('TABLEAU SUIVI SF6'!G1824=Tableau1[Colonne1]),0)))</f>
        <v/>
      </c>
      <c r="I1824" s="469" t="str">
        <f>IF(E1824="","",VLOOKUP(E1824,'Extraction IP'!A$2:B$1661,2,0))</f>
        <v/>
      </c>
      <c r="J1824" s="470"/>
      <c r="K1824" s="471"/>
      <c r="L1824" s="472"/>
    </row>
    <row r="1825" spans="1:12" ht="14.45" customHeight="1" x14ac:dyDescent="0.25">
      <c r="A1825" s="464"/>
      <c r="B1825" s="465"/>
      <c r="C1825" s="466"/>
      <c r="D1825" s="466"/>
      <c r="E1825" s="466"/>
      <c r="F1825" s="466"/>
      <c r="G1825" s="467"/>
      <c r="H1825" s="468" t="str">
        <f t="array" ref="H1825">IF(E1825="","",INDEX(Tableau1[Equipement],MATCH(1,('TABLEAU SUIVI SF6'!E1825=Tableau1[Poste technique])*('TABLEAU SUIVI SF6'!G1825=Tableau1[Colonne1]),0)))</f>
        <v/>
      </c>
      <c r="I1825" s="469" t="str">
        <f>IF(E1825="","",VLOOKUP(E1825,'Extraction IP'!A$2:B$1661,2,0))</f>
        <v/>
      </c>
      <c r="J1825" s="470"/>
      <c r="K1825" s="471"/>
      <c r="L1825" s="472"/>
    </row>
    <row r="1826" spans="1:12" ht="14.45" customHeight="1" x14ac:dyDescent="0.25">
      <c r="A1826" s="464"/>
      <c r="B1826" s="465"/>
      <c r="C1826" s="466"/>
      <c r="D1826" s="466"/>
      <c r="E1826" s="466"/>
      <c r="F1826" s="466"/>
      <c r="G1826" s="467"/>
      <c r="H1826" s="468" t="str">
        <f t="array" ref="H1826">IF(E1826="","",INDEX(Tableau1[Equipement],MATCH(1,('TABLEAU SUIVI SF6'!E1826=Tableau1[Poste technique])*('TABLEAU SUIVI SF6'!G1826=Tableau1[Colonne1]),0)))</f>
        <v/>
      </c>
      <c r="I1826" s="469" t="str">
        <f>IF(E1826="","",VLOOKUP(E1826,'Extraction IP'!A$2:B$1661,2,0))</f>
        <v/>
      </c>
      <c r="J1826" s="470"/>
      <c r="K1826" s="471"/>
      <c r="L1826" s="472"/>
    </row>
    <row r="1827" spans="1:12" ht="14.45" customHeight="1" x14ac:dyDescent="0.25">
      <c r="A1827" s="464"/>
      <c r="B1827" s="465"/>
      <c r="C1827" s="466"/>
      <c r="D1827" s="466"/>
      <c r="E1827" s="466"/>
      <c r="F1827" s="466"/>
      <c r="G1827" s="467"/>
      <c r="H1827" s="468" t="str">
        <f t="array" ref="H1827">IF(E1827="","",INDEX(Tableau1[Equipement],MATCH(1,('TABLEAU SUIVI SF6'!E1827=Tableau1[Poste technique])*('TABLEAU SUIVI SF6'!G1827=Tableau1[Colonne1]),0)))</f>
        <v/>
      </c>
      <c r="I1827" s="469" t="str">
        <f>IF(E1827="","",VLOOKUP(E1827,'Extraction IP'!A$2:B$1661,2,0))</f>
        <v/>
      </c>
      <c r="J1827" s="470"/>
      <c r="K1827" s="471"/>
      <c r="L1827" s="472"/>
    </row>
    <row r="1828" spans="1:12" ht="14.45" customHeight="1" x14ac:dyDescent="0.25">
      <c r="A1828" s="464"/>
      <c r="B1828" s="465"/>
      <c r="C1828" s="466"/>
      <c r="D1828" s="466"/>
      <c r="E1828" s="466"/>
      <c r="F1828" s="466"/>
      <c r="G1828" s="467"/>
      <c r="H1828" s="468" t="str">
        <f t="array" ref="H1828">IF(E1828="","",INDEX(Tableau1[Equipement],MATCH(1,('TABLEAU SUIVI SF6'!E1828=Tableau1[Poste technique])*('TABLEAU SUIVI SF6'!G1828=Tableau1[Colonne1]),0)))</f>
        <v/>
      </c>
      <c r="I1828" s="469" t="str">
        <f>IF(E1828="","",VLOOKUP(E1828,'Extraction IP'!A$2:B$1661,2,0))</f>
        <v/>
      </c>
      <c r="J1828" s="470"/>
      <c r="K1828" s="471"/>
      <c r="L1828" s="472"/>
    </row>
    <row r="1829" spans="1:12" ht="14.45" customHeight="1" x14ac:dyDescent="0.25">
      <c r="A1829" s="464"/>
      <c r="B1829" s="465"/>
      <c r="C1829" s="466"/>
      <c r="D1829" s="466"/>
      <c r="E1829" s="466"/>
      <c r="F1829" s="466"/>
      <c r="G1829" s="467"/>
      <c r="H1829" s="468" t="str">
        <f t="array" ref="H1829">IF(E1829="","",INDEX(Tableau1[Equipement],MATCH(1,('TABLEAU SUIVI SF6'!E1829=Tableau1[Poste technique])*('TABLEAU SUIVI SF6'!G1829=Tableau1[Colonne1]),0)))</f>
        <v/>
      </c>
      <c r="I1829" s="469" t="str">
        <f>IF(E1829="","",VLOOKUP(E1829,'Extraction IP'!A$2:B$1661,2,0))</f>
        <v/>
      </c>
      <c r="J1829" s="470"/>
      <c r="K1829" s="471"/>
      <c r="L1829" s="472"/>
    </row>
    <row r="1830" spans="1:12" ht="14.45" customHeight="1" x14ac:dyDescent="0.25">
      <c r="A1830" s="464"/>
      <c r="B1830" s="465"/>
      <c r="C1830" s="466"/>
      <c r="D1830" s="466"/>
      <c r="E1830" s="466"/>
      <c r="F1830" s="466"/>
      <c r="G1830" s="467"/>
      <c r="H1830" s="468" t="str">
        <f t="array" ref="H1830">IF(E1830="","",INDEX(Tableau1[Equipement],MATCH(1,('TABLEAU SUIVI SF6'!E1830=Tableau1[Poste technique])*('TABLEAU SUIVI SF6'!G1830=Tableau1[Colonne1]),0)))</f>
        <v/>
      </c>
      <c r="I1830" s="469" t="str">
        <f>IF(E1830="","",VLOOKUP(E1830,'Extraction IP'!A$2:B$1661,2,0))</f>
        <v/>
      </c>
      <c r="J1830" s="470"/>
      <c r="K1830" s="471"/>
      <c r="L1830" s="472"/>
    </row>
    <row r="1831" spans="1:12" ht="14.45" customHeight="1" x14ac:dyDescent="0.25">
      <c r="A1831" s="464"/>
      <c r="B1831" s="465"/>
      <c r="C1831" s="466"/>
      <c r="D1831" s="466"/>
      <c r="E1831" s="466"/>
      <c r="F1831" s="466"/>
      <c r="G1831" s="467"/>
      <c r="H1831" s="468" t="str">
        <f t="array" ref="H1831">IF(E1831="","",INDEX(Tableau1[Equipement],MATCH(1,('TABLEAU SUIVI SF6'!E1831=Tableau1[Poste technique])*('TABLEAU SUIVI SF6'!G1831=Tableau1[Colonne1]),0)))</f>
        <v/>
      </c>
      <c r="I1831" s="469" t="str">
        <f>IF(E1831="","",VLOOKUP(E1831,'Extraction IP'!A$2:B$1661,2,0))</f>
        <v/>
      </c>
      <c r="J1831" s="470"/>
      <c r="K1831" s="471"/>
      <c r="L1831" s="472"/>
    </row>
    <row r="1832" spans="1:12" ht="14.45" customHeight="1" x14ac:dyDescent="0.25">
      <c r="A1832" s="464"/>
      <c r="B1832" s="465"/>
      <c r="C1832" s="466"/>
      <c r="D1832" s="466"/>
      <c r="E1832" s="466"/>
      <c r="F1832" s="466"/>
      <c r="G1832" s="467"/>
      <c r="H1832" s="468" t="str">
        <f t="array" ref="H1832">IF(E1832="","",INDEX(Tableau1[Equipement],MATCH(1,('TABLEAU SUIVI SF6'!E1832=Tableau1[Poste technique])*('TABLEAU SUIVI SF6'!G1832=Tableau1[Colonne1]),0)))</f>
        <v/>
      </c>
      <c r="I1832" s="469" t="str">
        <f>IF(E1832="","",VLOOKUP(E1832,'Extraction IP'!A$2:B$1661,2,0))</f>
        <v/>
      </c>
      <c r="J1832" s="470"/>
      <c r="K1832" s="471"/>
      <c r="L1832" s="472"/>
    </row>
    <row r="1833" spans="1:12" ht="14.45" customHeight="1" x14ac:dyDescent="0.25">
      <c r="A1833" s="464"/>
      <c r="B1833" s="465"/>
      <c r="C1833" s="466"/>
      <c r="D1833" s="466"/>
      <c r="E1833" s="466"/>
      <c r="F1833" s="466"/>
      <c r="G1833" s="467"/>
      <c r="H1833" s="468" t="str">
        <f t="array" ref="H1833">IF(E1833="","",INDEX(Tableau1[Equipement],MATCH(1,('TABLEAU SUIVI SF6'!E1833=Tableau1[Poste technique])*('TABLEAU SUIVI SF6'!G1833=Tableau1[Colonne1]),0)))</f>
        <v/>
      </c>
      <c r="I1833" s="469" t="str">
        <f>IF(E1833="","",VLOOKUP(E1833,'Extraction IP'!A$2:B$1661,2,0))</f>
        <v/>
      </c>
      <c r="J1833" s="470"/>
      <c r="K1833" s="471"/>
      <c r="L1833" s="472"/>
    </row>
    <row r="1834" spans="1:12" ht="14.45" customHeight="1" x14ac:dyDescent="0.25">
      <c r="A1834" s="464"/>
      <c r="B1834" s="465"/>
      <c r="C1834" s="466"/>
      <c r="D1834" s="466"/>
      <c r="E1834" s="466"/>
      <c r="F1834" s="466"/>
      <c r="G1834" s="467"/>
      <c r="H1834" s="468" t="str">
        <f t="array" ref="H1834">IF(E1834="","",INDEX(Tableau1[Equipement],MATCH(1,('TABLEAU SUIVI SF6'!E1834=Tableau1[Poste technique])*('TABLEAU SUIVI SF6'!G1834=Tableau1[Colonne1]),0)))</f>
        <v/>
      </c>
      <c r="I1834" s="469" t="str">
        <f>IF(E1834="","",VLOOKUP(E1834,'Extraction IP'!A$2:B$1661,2,0))</f>
        <v/>
      </c>
      <c r="J1834" s="470"/>
      <c r="K1834" s="471"/>
      <c r="L1834" s="472"/>
    </row>
    <row r="1835" spans="1:12" ht="14.45" customHeight="1" x14ac:dyDescent="0.25">
      <c r="A1835" s="464"/>
      <c r="B1835" s="465"/>
      <c r="C1835" s="466"/>
      <c r="D1835" s="466"/>
      <c r="E1835" s="466"/>
      <c r="F1835" s="466"/>
      <c r="G1835" s="467"/>
      <c r="H1835" s="468" t="str">
        <f t="array" ref="H1835">IF(E1835="","",INDEX(Tableau1[Equipement],MATCH(1,('TABLEAU SUIVI SF6'!E1835=Tableau1[Poste technique])*('TABLEAU SUIVI SF6'!G1835=Tableau1[Colonne1]),0)))</f>
        <v/>
      </c>
      <c r="I1835" s="469" t="str">
        <f>IF(E1835="","",VLOOKUP(E1835,'Extraction IP'!A$2:B$1661,2,0))</f>
        <v/>
      </c>
      <c r="J1835" s="470"/>
      <c r="K1835" s="471"/>
      <c r="L1835" s="472"/>
    </row>
    <row r="1836" spans="1:12" ht="14.45" customHeight="1" x14ac:dyDescent="0.25">
      <c r="A1836" s="464"/>
      <c r="B1836" s="465"/>
      <c r="C1836" s="466"/>
      <c r="D1836" s="466"/>
      <c r="E1836" s="466"/>
      <c r="F1836" s="466"/>
      <c r="G1836" s="467"/>
      <c r="H1836" s="468" t="str">
        <f t="array" ref="H1836">IF(E1836="","",INDEX(Tableau1[Equipement],MATCH(1,('TABLEAU SUIVI SF6'!E1836=Tableau1[Poste technique])*('TABLEAU SUIVI SF6'!G1836=Tableau1[Colonne1]),0)))</f>
        <v/>
      </c>
      <c r="I1836" s="469" t="str">
        <f>IF(E1836="","",VLOOKUP(E1836,'Extraction IP'!A$2:B$1661,2,0))</f>
        <v/>
      </c>
      <c r="J1836" s="470"/>
      <c r="K1836" s="471"/>
      <c r="L1836" s="472"/>
    </row>
    <row r="1837" spans="1:12" ht="14.45" customHeight="1" x14ac:dyDescent="0.25">
      <c r="A1837" s="464"/>
      <c r="B1837" s="465"/>
      <c r="C1837" s="466"/>
      <c r="D1837" s="466"/>
      <c r="E1837" s="466"/>
      <c r="F1837" s="466"/>
      <c r="G1837" s="467"/>
      <c r="H1837" s="468" t="str">
        <f t="array" ref="H1837">IF(E1837="","",INDEX(Tableau1[Equipement],MATCH(1,('TABLEAU SUIVI SF6'!E1837=Tableau1[Poste technique])*('TABLEAU SUIVI SF6'!G1837=Tableau1[Colonne1]),0)))</f>
        <v/>
      </c>
      <c r="I1837" s="469" t="str">
        <f>IF(E1837="","",VLOOKUP(E1837,'Extraction IP'!A$2:B$1661,2,0))</f>
        <v/>
      </c>
      <c r="J1837" s="470"/>
      <c r="K1837" s="471"/>
      <c r="L1837" s="472"/>
    </row>
    <row r="1838" spans="1:12" ht="14.45" customHeight="1" x14ac:dyDescent="0.25">
      <c r="A1838" s="464"/>
      <c r="B1838" s="465"/>
      <c r="C1838" s="466"/>
      <c r="D1838" s="466"/>
      <c r="E1838" s="466"/>
      <c r="F1838" s="466"/>
      <c r="G1838" s="467"/>
      <c r="H1838" s="468" t="str">
        <f t="array" ref="H1838">IF(E1838="","",INDEX(Tableau1[Equipement],MATCH(1,('TABLEAU SUIVI SF6'!E1838=Tableau1[Poste technique])*('TABLEAU SUIVI SF6'!G1838=Tableau1[Colonne1]),0)))</f>
        <v/>
      </c>
      <c r="I1838" s="469" t="str">
        <f>IF(E1838="","",VLOOKUP(E1838,'Extraction IP'!A$2:B$1661,2,0))</f>
        <v/>
      </c>
      <c r="J1838" s="470"/>
      <c r="K1838" s="471"/>
      <c r="L1838" s="472"/>
    </row>
    <row r="1839" spans="1:12" ht="14.45" customHeight="1" x14ac:dyDescent="0.25">
      <c r="A1839" s="464"/>
      <c r="B1839" s="465"/>
      <c r="C1839" s="466"/>
      <c r="D1839" s="466"/>
      <c r="E1839" s="466"/>
      <c r="F1839" s="466"/>
      <c r="G1839" s="467"/>
      <c r="H1839" s="468" t="str">
        <f t="array" ref="H1839">IF(E1839="","",INDEX(Tableau1[Equipement],MATCH(1,('TABLEAU SUIVI SF6'!E1839=Tableau1[Poste technique])*('TABLEAU SUIVI SF6'!G1839=Tableau1[Colonne1]),0)))</f>
        <v/>
      </c>
      <c r="I1839" s="469" t="str">
        <f>IF(E1839="","",VLOOKUP(E1839,'Extraction IP'!A$2:B$1661,2,0))</f>
        <v/>
      </c>
      <c r="J1839" s="470"/>
      <c r="K1839" s="471"/>
      <c r="L1839" s="472"/>
    </row>
    <row r="1840" spans="1:12" ht="14.45" customHeight="1" x14ac:dyDescent="0.25">
      <c r="A1840" s="464"/>
      <c r="B1840" s="465"/>
      <c r="C1840" s="466"/>
      <c r="D1840" s="466"/>
      <c r="E1840" s="466"/>
      <c r="F1840" s="466"/>
      <c r="G1840" s="467"/>
      <c r="H1840" s="468" t="str">
        <f t="array" ref="H1840">IF(E1840="","",INDEX(Tableau1[Equipement],MATCH(1,('TABLEAU SUIVI SF6'!E1840=Tableau1[Poste technique])*('TABLEAU SUIVI SF6'!G1840=Tableau1[Colonne1]),0)))</f>
        <v/>
      </c>
      <c r="I1840" s="469" t="str">
        <f>IF(E1840="","",VLOOKUP(E1840,'Extraction IP'!A$2:B$1661,2,0))</f>
        <v/>
      </c>
      <c r="J1840" s="470"/>
      <c r="K1840" s="471"/>
      <c r="L1840" s="472"/>
    </row>
    <row r="1841" spans="1:12" ht="14.45" customHeight="1" x14ac:dyDescent="0.25">
      <c r="A1841" s="464"/>
      <c r="B1841" s="465"/>
      <c r="C1841" s="466"/>
      <c r="D1841" s="466"/>
      <c r="E1841" s="466"/>
      <c r="F1841" s="466"/>
      <c r="G1841" s="467"/>
      <c r="H1841" s="468" t="str">
        <f t="array" ref="H1841">IF(E1841="","",INDEX(Tableau1[Equipement],MATCH(1,('TABLEAU SUIVI SF6'!E1841=Tableau1[Poste technique])*('TABLEAU SUIVI SF6'!G1841=Tableau1[Colonne1]),0)))</f>
        <v/>
      </c>
      <c r="I1841" s="469" t="str">
        <f>IF(E1841="","",VLOOKUP(E1841,'Extraction IP'!A$2:B$1661,2,0))</f>
        <v/>
      </c>
      <c r="J1841" s="470"/>
      <c r="K1841" s="471"/>
      <c r="L1841" s="472"/>
    </row>
    <row r="1842" spans="1:12" ht="14.45" customHeight="1" x14ac:dyDescent="0.25">
      <c r="A1842" s="464"/>
      <c r="B1842" s="465"/>
      <c r="C1842" s="466"/>
      <c r="D1842" s="466"/>
      <c r="E1842" s="466"/>
      <c r="F1842" s="466"/>
      <c r="G1842" s="467"/>
      <c r="H1842" s="468" t="str">
        <f t="array" ref="H1842">IF(E1842="","",INDEX(Tableau1[Equipement],MATCH(1,('TABLEAU SUIVI SF6'!E1842=Tableau1[Poste technique])*('TABLEAU SUIVI SF6'!G1842=Tableau1[Colonne1]),0)))</f>
        <v/>
      </c>
      <c r="I1842" s="469" t="str">
        <f>IF(E1842="","",VLOOKUP(E1842,'Extraction IP'!A$2:B$1661,2,0))</f>
        <v/>
      </c>
      <c r="J1842" s="470"/>
      <c r="K1842" s="471"/>
      <c r="L1842" s="472"/>
    </row>
    <row r="1843" spans="1:12" ht="14.45" customHeight="1" x14ac:dyDescent="0.25">
      <c r="A1843" s="464"/>
      <c r="B1843" s="465"/>
      <c r="C1843" s="466"/>
      <c r="D1843" s="466"/>
      <c r="E1843" s="466"/>
      <c r="F1843" s="466"/>
      <c r="G1843" s="467"/>
      <c r="H1843" s="468" t="str">
        <f t="array" ref="H1843">IF(E1843="","",INDEX(Tableau1[Equipement],MATCH(1,('TABLEAU SUIVI SF6'!E1843=Tableau1[Poste technique])*('TABLEAU SUIVI SF6'!G1843=Tableau1[Colonne1]),0)))</f>
        <v/>
      </c>
      <c r="I1843" s="469" t="str">
        <f>IF(E1843="","",VLOOKUP(E1843,'Extraction IP'!A$2:B$1661,2,0))</f>
        <v/>
      </c>
      <c r="J1843" s="470"/>
      <c r="K1843" s="471"/>
      <c r="L1843" s="472"/>
    </row>
    <row r="1844" spans="1:12" ht="14.45" customHeight="1" x14ac:dyDescent="0.25">
      <c r="A1844" s="464"/>
      <c r="B1844" s="465"/>
      <c r="C1844" s="466"/>
      <c r="D1844" s="466"/>
      <c r="E1844" s="466"/>
      <c r="F1844" s="466"/>
      <c r="G1844" s="467"/>
      <c r="H1844" s="468" t="str">
        <f t="array" ref="H1844">IF(E1844="","",INDEX(Tableau1[Equipement],MATCH(1,('TABLEAU SUIVI SF6'!E1844=Tableau1[Poste technique])*('TABLEAU SUIVI SF6'!G1844=Tableau1[Colonne1]),0)))</f>
        <v/>
      </c>
      <c r="I1844" s="469" t="str">
        <f>IF(E1844="","",VLOOKUP(E1844,'Extraction IP'!A$2:B$1661,2,0))</f>
        <v/>
      </c>
      <c r="J1844" s="470"/>
      <c r="K1844" s="471"/>
      <c r="L1844" s="472"/>
    </row>
    <row r="1845" spans="1:12" ht="14.45" customHeight="1" x14ac:dyDescent="0.25">
      <c r="A1845" s="464"/>
      <c r="B1845" s="465"/>
      <c r="C1845" s="466"/>
      <c r="D1845" s="466"/>
      <c r="E1845" s="466"/>
      <c r="F1845" s="466"/>
      <c r="G1845" s="467"/>
      <c r="H1845" s="468" t="str">
        <f t="array" ref="H1845">IF(E1845="","",INDEX(Tableau1[Equipement],MATCH(1,('TABLEAU SUIVI SF6'!E1845=Tableau1[Poste technique])*('TABLEAU SUIVI SF6'!G1845=Tableau1[Colonne1]),0)))</f>
        <v/>
      </c>
      <c r="I1845" s="469" t="str">
        <f>IF(E1845="","",VLOOKUP(E1845,'Extraction IP'!A$2:B$1661,2,0))</f>
        <v/>
      </c>
      <c r="J1845" s="470"/>
      <c r="K1845" s="471"/>
      <c r="L1845" s="472"/>
    </row>
    <row r="1846" spans="1:12" ht="14.45" customHeight="1" x14ac:dyDescent="0.25">
      <c r="A1846" s="464"/>
      <c r="B1846" s="465"/>
      <c r="C1846" s="466"/>
      <c r="D1846" s="466"/>
      <c r="E1846" s="466"/>
      <c r="F1846" s="466"/>
      <c r="G1846" s="467"/>
      <c r="H1846" s="468" t="str">
        <f t="array" ref="H1846">IF(E1846="","",INDEX(Tableau1[Equipement],MATCH(1,('TABLEAU SUIVI SF6'!E1846=Tableau1[Poste technique])*('TABLEAU SUIVI SF6'!G1846=Tableau1[Colonne1]),0)))</f>
        <v/>
      </c>
      <c r="I1846" s="469" t="str">
        <f>IF(E1846="","",VLOOKUP(E1846,'Extraction IP'!A$2:B$1661,2,0))</f>
        <v/>
      </c>
      <c r="J1846" s="470"/>
      <c r="K1846" s="471"/>
      <c r="L1846" s="472"/>
    </row>
    <row r="1847" spans="1:12" ht="14.45" customHeight="1" x14ac:dyDescent="0.25">
      <c r="A1847" s="464"/>
      <c r="B1847" s="465"/>
      <c r="C1847" s="466"/>
      <c r="D1847" s="466"/>
      <c r="E1847" s="466"/>
      <c r="F1847" s="466"/>
      <c r="G1847" s="467"/>
      <c r="H1847" s="468" t="str">
        <f t="array" ref="H1847">IF(E1847="","",INDEX(Tableau1[Equipement],MATCH(1,('TABLEAU SUIVI SF6'!E1847=Tableau1[Poste technique])*('TABLEAU SUIVI SF6'!G1847=Tableau1[Colonne1]),0)))</f>
        <v/>
      </c>
      <c r="I1847" s="469" t="str">
        <f>IF(E1847="","",VLOOKUP(E1847,'Extraction IP'!A$2:B$1661,2,0))</f>
        <v/>
      </c>
      <c r="J1847" s="470"/>
      <c r="K1847" s="471"/>
      <c r="L1847" s="472"/>
    </row>
    <row r="1848" spans="1:12" ht="14.45" customHeight="1" x14ac:dyDescent="0.25">
      <c r="A1848" s="464"/>
      <c r="B1848" s="465"/>
      <c r="C1848" s="466"/>
      <c r="D1848" s="466"/>
      <c r="E1848" s="466"/>
      <c r="F1848" s="466"/>
      <c r="G1848" s="467"/>
      <c r="H1848" s="468" t="str">
        <f t="array" ref="H1848">IF(E1848="","",INDEX(Tableau1[Equipement],MATCH(1,('TABLEAU SUIVI SF6'!E1848=Tableau1[Poste technique])*('TABLEAU SUIVI SF6'!G1848=Tableau1[Colonne1]),0)))</f>
        <v/>
      </c>
      <c r="I1848" s="469" t="str">
        <f>IF(E1848="","",VLOOKUP(E1848,'Extraction IP'!A$2:B$1661,2,0))</f>
        <v/>
      </c>
      <c r="J1848" s="470"/>
      <c r="K1848" s="471"/>
      <c r="L1848" s="472"/>
    </row>
    <row r="1849" spans="1:12" ht="14.45" customHeight="1" x14ac:dyDescent="0.25">
      <c r="A1849" s="464"/>
      <c r="B1849" s="465"/>
      <c r="C1849" s="466"/>
      <c r="D1849" s="466"/>
      <c r="E1849" s="466"/>
      <c r="F1849" s="466"/>
      <c r="G1849" s="467"/>
      <c r="H1849" s="468" t="str">
        <f t="array" ref="H1849">IF(E1849="","",INDEX(Tableau1[Equipement],MATCH(1,('TABLEAU SUIVI SF6'!E1849=Tableau1[Poste technique])*('TABLEAU SUIVI SF6'!G1849=Tableau1[Colonne1]),0)))</f>
        <v/>
      </c>
      <c r="I1849" s="469" t="str">
        <f>IF(E1849="","",VLOOKUP(E1849,'Extraction IP'!A$2:B$1661,2,0))</f>
        <v/>
      </c>
      <c r="J1849" s="470"/>
      <c r="K1849" s="471"/>
      <c r="L1849" s="472"/>
    </row>
    <row r="1850" spans="1:12" ht="14.45" customHeight="1" x14ac:dyDescent="0.25">
      <c r="A1850" s="464"/>
      <c r="B1850" s="465"/>
      <c r="C1850" s="466"/>
      <c r="D1850" s="466"/>
      <c r="E1850" s="466"/>
      <c r="F1850" s="466"/>
      <c r="G1850" s="467"/>
      <c r="H1850" s="468" t="str">
        <f t="array" ref="H1850">IF(E1850="","",INDEX(Tableau1[Equipement],MATCH(1,('TABLEAU SUIVI SF6'!E1850=Tableau1[Poste technique])*('TABLEAU SUIVI SF6'!G1850=Tableau1[Colonne1]),0)))</f>
        <v/>
      </c>
      <c r="I1850" s="469" t="str">
        <f>IF(E1850="","",VLOOKUP(E1850,'Extraction IP'!A$2:B$1661,2,0))</f>
        <v/>
      </c>
      <c r="J1850" s="470"/>
      <c r="K1850" s="471"/>
      <c r="L1850" s="472"/>
    </row>
    <row r="1851" spans="1:12" ht="14.45" customHeight="1" x14ac:dyDescent="0.25">
      <c r="A1851" s="464"/>
      <c r="B1851" s="465"/>
      <c r="C1851" s="466"/>
      <c r="D1851" s="466"/>
      <c r="E1851" s="466"/>
      <c r="F1851" s="466"/>
      <c r="G1851" s="467"/>
      <c r="H1851" s="468" t="str">
        <f t="array" ref="H1851">IF(E1851="","",INDEX(Tableau1[Equipement],MATCH(1,('TABLEAU SUIVI SF6'!E1851=Tableau1[Poste technique])*('TABLEAU SUIVI SF6'!G1851=Tableau1[Colonne1]),0)))</f>
        <v/>
      </c>
      <c r="I1851" s="469" t="str">
        <f>IF(E1851="","",VLOOKUP(E1851,'Extraction IP'!A$2:B$1661,2,0))</f>
        <v/>
      </c>
      <c r="J1851" s="470"/>
      <c r="K1851" s="471"/>
      <c r="L1851" s="472"/>
    </row>
    <row r="1852" spans="1:12" ht="14.45" customHeight="1" x14ac:dyDescent="0.25">
      <c r="A1852" s="464"/>
      <c r="B1852" s="465"/>
      <c r="C1852" s="466"/>
      <c r="D1852" s="466"/>
      <c r="E1852" s="466"/>
      <c r="F1852" s="466"/>
      <c r="G1852" s="467"/>
      <c r="H1852" s="468" t="str">
        <f t="array" ref="H1852">IF(E1852="","",INDEX(Tableau1[Equipement],MATCH(1,('TABLEAU SUIVI SF6'!E1852=Tableau1[Poste technique])*('TABLEAU SUIVI SF6'!G1852=Tableau1[Colonne1]),0)))</f>
        <v/>
      </c>
      <c r="I1852" s="469" t="str">
        <f>IF(E1852="","",VLOOKUP(E1852,'Extraction IP'!A$2:B$1661,2,0))</f>
        <v/>
      </c>
      <c r="J1852" s="470"/>
      <c r="K1852" s="471"/>
      <c r="L1852" s="472"/>
    </row>
    <row r="1853" spans="1:12" ht="14.45" customHeight="1" x14ac:dyDescent="0.25">
      <c r="A1853" s="464"/>
      <c r="B1853" s="465"/>
      <c r="C1853" s="466"/>
      <c r="D1853" s="466"/>
      <c r="E1853" s="466"/>
      <c r="F1853" s="466"/>
      <c r="G1853" s="467"/>
      <c r="H1853" s="468" t="str">
        <f t="array" ref="H1853">IF(E1853="","",INDEX(Tableau1[Equipement],MATCH(1,('TABLEAU SUIVI SF6'!E1853=Tableau1[Poste technique])*('TABLEAU SUIVI SF6'!G1853=Tableau1[Colonne1]),0)))</f>
        <v/>
      </c>
      <c r="I1853" s="469" t="str">
        <f>IF(E1853="","",VLOOKUP(E1853,'Extraction IP'!A$2:B$1661,2,0))</f>
        <v/>
      </c>
      <c r="J1853" s="470"/>
      <c r="K1853" s="471"/>
      <c r="L1853" s="472"/>
    </row>
    <row r="1854" spans="1:12" ht="14.45" customHeight="1" x14ac:dyDescent="0.25">
      <c r="A1854" s="464"/>
      <c r="B1854" s="465"/>
      <c r="C1854" s="466"/>
      <c r="D1854" s="466"/>
      <c r="E1854" s="466"/>
      <c r="F1854" s="466"/>
      <c r="G1854" s="467"/>
      <c r="H1854" s="468" t="str">
        <f t="array" ref="H1854">IF(E1854="","",INDEX(Tableau1[Equipement],MATCH(1,('TABLEAU SUIVI SF6'!E1854=Tableau1[Poste technique])*('TABLEAU SUIVI SF6'!G1854=Tableau1[Colonne1]),0)))</f>
        <v/>
      </c>
      <c r="I1854" s="469" t="str">
        <f>IF(E1854="","",VLOOKUP(E1854,'Extraction IP'!A$2:B$1661,2,0))</f>
        <v/>
      </c>
      <c r="J1854" s="470"/>
      <c r="K1854" s="471"/>
      <c r="L1854" s="472"/>
    </row>
    <row r="1855" spans="1:12" ht="14.45" customHeight="1" x14ac:dyDescent="0.25">
      <c r="A1855" s="464"/>
      <c r="B1855" s="465"/>
      <c r="C1855" s="466"/>
      <c r="D1855" s="466"/>
      <c r="E1855" s="466"/>
      <c r="F1855" s="466"/>
      <c r="G1855" s="467"/>
      <c r="H1855" s="468" t="str">
        <f t="array" ref="H1855">IF(E1855="","",INDEX(Tableau1[Equipement],MATCH(1,('TABLEAU SUIVI SF6'!E1855=Tableau1[Poste technique])*('TABLEAU SUIVI SF6'!G1855=Tableau1[Colonne1]),0)))</f>
        <v/>
      </c>
      <c r="I1855" s="469" t="str">
        <f>IF(E1855="","",VLOOKUP(E1855,'Extraction IP'!A$2:B$1661,2,0))</f>
        <v/>
      </c>
      <c r="J1855" s="470"/>
      <c r="K1855" s="471"/>
      <c r="L1855" s="472"/>
    </row>
    <row r="1856" spans="1:12" ht="14.45" customHeight="1" x14ac:dyDescent="0.25">
      <c r="A1856" s="464"/>
      <c r="B1856" s="465"/>
      <c r="C1856" s="466"/>
      <c r="D1856" s="466"/>
      <c r="E1856" s="466"/>
      <c r="F1856" s="466"/>
      <c r="G1856" s="467"/>
      <c r="H1856" s="468" t="str">
        <f t="array" ref="H1856">IF(E1856="","",INDEX(Tableau1[Equipement],MATCH(1,('TABLEAU SUIVI SF6'!E1856=Tableau1[Poste technique])*('TABLEAU SUIVI SF6'!G1856=Tableau1[Colonne1]),0)))</f>
        <v/>
      </c>
      <c r="I1856" s="469" t="str">
        <f>IF(E1856="","",VLOOKUP(E1856,'Extraction IP'!A$2:B$1661,2,0))</f>
        <v/>
      </c>
      <c r="J1856" s="470"/>
      <c r="K1856" s="471"/>
      <c r="L1856" s="472"/>
    </row>
    <row r="1857" spans="1:12" ht="14.45" customHeight="1" x14ac:dyDescent="0.25">
      <c r="A1857" s="464"/>
      <c r="B1857" s="465"/>
      <c r="C1857" s="466"/>
      <c r="D1857" s="466"/>
      <c r="E1857" s="466"/>
      <c r="F1857" s="466"/>
      <c r="G1857" s="467"/>
      <c r="H1857" s="468" t="str">
        <f t="array" ref="H1857">IF(E1857="","",INDEX(Tableau1[Equipement],MATCH(1,('TABLEAU SUIVI SF6'!E1857=Tableau1[Poste technique])*('TABLEAU SUIVI SF6'!G1857=Tableau1[Colonne1]),0)))</f>
        <v/>
      </c>
      <c r="I1857" s="469" t="str">
        <f>IF(E1857="","",VLOOKUP(E1857,'Extraction IP'!A$2:B$1661,2,0))</f>
        <v/>
      </c>
      <c r="J1857" s="470"/>
      <c r="K1857" s="471"/>
      <c r="L1857" s="472"/>
    </row>
    <row r="1858" spans="1:12" ht="14.45" customHeight="1" x14ac:dyDescent="0.25">
      <c r="A1858" s="464"/>
      <c r="B1858" s="465"/>
      <c r="C1858" s="466"/>
      <c r="D1858" s="466"/>
      <c r="E1858" s="466"/>
      <c r="F1858" s="466"/>
      <c r="G1858" s="467"/>
      <c r="H1858" s="468" t="str">
        <f t="array" ref="H1858">IF(E1858="","",INDEX(Tableau1[Equipement],MATCH(1,('TABLEAU SUIVI SF6'!E1858=Tableau1[Poste technique])*('TABLEAU SUIVI SF6'!G1858=Tableau1[Colonne1]),0)))</f>
        <v/>
      </c>
      <c r="I1858" s="469" t="str">
        <f>IF(E1858="","",VLOOKUP(E1858,'Extraction IP'!A$2:B$1661,2,0))</f>
        <v/>
      </c>
      <c r="J1858" s="470"/>
      <c r="K1858" s="471"/>
      <c r="L1858" s="472"/>
    </row>
    <row r="1859" spans="1:12" ht="14.45" customHeight="1" x14ac:dyDescent="0.25">
      <c r="A1859" s="464"/>
      <c r="B1859" s="465"/>
      <c r="C1859" s="466"/>
      <c r="D1859" s="466"/>
      <c r="E1859" s="466"/>
      <c r="F1859" s="466"/>
      <c r="G1859" s="467"/>
      <c r="H1859" s="468" t="str">
        <f t="array" ref="H1859">IF(E1859="","",INDEX(Tableau1[Equipement],MATCH(1,('TABLEAU SUIVI SF6'!E1859=Tableau1[Poste technique])*('TABLEAU SUIVI SF6'!G1859=Tableau1[Colonne1]),0)))</f>
        <v/>
      </c>
      <c r="I1859" s="469" t="str">
        <f>IF(E1859="","",VLOOKUP(E1859,'Extraction IP'!A$2:B$1661,2,0))</f>
        <v/>
      </c>
      <c r="J1859" s="470"/>
      <c r="K1859" s="471"/>
      <c r="L1859" s="472"/>
    </row>
    <row r="1860" spans="1:12" ht="14.45" customHeight="1" x14ac:dyDescent="0.25">
      <c r="A1860" s="464"/>
      <c r="B1860" s="465"/>
      <c r="C1860" s="466"/>
      <c r="D1860" s="466"/>
      <c r="E1860" s="466"/>
      <c r="F1860" s="466"/>
      <c r="G1860" s="467"/>
      <c r="H1860" s="468" t="str">
        <f t="array" ref="H1860">IF(E1860="","",INDEX(Tableau1[Equipement],MATCH(1,('TABLEAU SUIVI SF6'!E1860=Tableau1[Poste technique])*('TABLEAU SUIVI SF6'!G1860=Tableau1[Colonne1]),0)))</f>
        <v/>
      </c>
      <c r="I1860" s="469" t="str">
        <f>IF(E1860="","",VLOOKUP(E1860,'Extraction IP'!A$2:B$1661,2,0))</f>
        <v/>
      </c>
      <c r="J1860" s="470"/>
      <c r="K1860" s="471"/>
      <c r="L1860" s="472"/>
    </row>
    <row r="1861" spans="1:12" ht="14.45" customHeight="1" x14ac:dyDescent="0.25">
      <c r="A1861" s="464"/>
      <c r="B1861" s="465"/>
      <c r="C1861" s="466"/>
      <c r="D1861" s="466"/>
      <c r="E1861" s="466"/>
      <c r="F1861" s="466"/>
      <c r="G1861" s="467"/>
      <c r="H1861" s="468" t="str">
        <f t="array" ref="H1861">IF(E1861="","",INDEX(Tableau1[Equipement],MATCH(1,('TABLEAU SUIVI SF6'!E1861=Tableau1[Poste technique])*('TABLEAU SUIVI SF6'!G1861=Tableau1[Colonne1]),0)))</f>
        <v/>
      </c>
      <c r="I1861" s="469" t="str">
        <f>IF(E1861="","",VLOOKUP(E1861,'Extraction IP'!A$2:B$1661,2,0))</f>
        <v/>
      </c>
      <c r="J1861" s="470"/>
      <c r="K1861" s="471"/>
      <c r="L1861" s="472"/>
    </row>
    <row r="1862" spans="1:12" ht="14.45" customHeight="1" x14ac:dyDescent="0.25">
      <c r="A1862" s="464"/>
      <c r="B1862" s="465"/>
      <c r="C1862" s="466"/>
      <c r="D1862" s="466"/>
      <c r="E1862" s="466"/>
      <c r="F1862" s="466"/>
      <c r="G1862" s="467"/>
      <c r="H1862" s="468" t="str">
        <f t="array" ref="H1862">IF(E1862="","",INDEX(Tableau1[Equipement],MATCH(1,('TABLEAU SUIVI SF6'!E1862=Tableau1[Poste technique])*('TABLEAU SUIVI SF6'!G1862=Tableau1[Colonne1]),0)))</f>
        <v/>
      </c>
      <c r="I1862" s="469" t="str">
        <f>IF(E1862="","",VLOOKUP(E1862,'Extraction IP'!A$2:B$1661,2,0))</f>
        <v/>
      </c>
      <c r="J1862" s="470"/>
      <c r="K1862" s="471"/>
      <c r="L1862" s="472"/>
    </row>
    <row r="1863" spans="1:12" ht="14.45" customHeight="1" x14ac:dyDescent="0.25">
      <c r="A1863" s="464"/>
      <c r="B1863" s="465"/>
      <c r="C1863" s="466"/>
      <c r="D1863" s="466"/>
      <c r="E1863" s="466"/>
      <c r="F1863" s="466"/>
      <c r="G1863" s="467"/>
      <c r="H1863" s="468" t="str">
        <f t="array" ref="H1863">IF(E1863="","",INDEX(Tableau1[Equipement],MATCH(1,('TABLEAU SUIVI SF6'!E1863=Tableau1[Poste technique])*('TABLEAU SUIVI SF6'!G1863=Tableau1[Colonne1]),0)))</f>
        <v/>
      </c>
      <c r="I1863" s="469" t="str">
        <f>IF(E1863="","",VLOOKUP(E1863,'Extraction IP'!A$2:B$1661,2,0))</f>
        <v/>
      </c>
      <c r="J1863" s="470"/>
      <c r="K1863" s="471"/>
      <c r="L1863" s="472"/>
    </row>
    <row r="1864" spans="1:12" ht="14.45" customHeight="1" x14ac:dyDescent="0.25">
      <c r="A1864" s="464"/>
      <c r="B1864" s="465"/>
      <c r="C1864" s="466"/>
      <c r="D1864" s="466"/>
      <c r="E1864" s="466"/>
      <c r="F1864" s="466"/>
      <c r="G1864" s="467"/>
      <c r="H1864" s="468" t="str">
        <f t="array" ref="H1864">IF(E1864="","",INDEX(Tableau1[Equipement],MATCH(1,('TABLEAU SUIVI SF6'!E1864=Tableau1[Poste technique])*('TABLEAU SUIVI SF6'!G1864=Tableau1[Colonne1]),0)))</f>
        <v/>
      </c>
      <c r="I1864" s="469" t="str">
        <f>IF(E1864="","",VLOOKUP(E1864,'Extraction IP'!A$2:B$1661,2,0))</f>
        <v/>
      </c>
      <c r="J1864" s="470"/>
      <c r="K1864" s="471"/>
      <c r="L1864" s="472"/>
    </row>
    <row r="1865" spans="1:12" ht="14.45" customHeight="1" x14ac:dyDescent="0.25">
      <c r="A1865" s="464"/>
      <c r="B1865" s="465"/>
      <c r="C1865" s="466"/>
      <c r="D1865" s="466"/>
      <c r="E1865" s="466"/>
      <c r="F1865" s="466"/>
      <c r="G1865" s="467"/>
      <c r="H1865" s="468" t="str">
        <f t="array" ref="H1865">IF(E1865="","",INDEX(Tableau1[Equipement],MATCH(1,('TABLEAU SUIVI SF6'!E1865=Tableau1[Poste technique])*('TABLEAU SUIVI SF6'!G1865=Tableau1[Colonne1]),0)))</f>
        <v/>
      </c>
      <c r="I1865" s="469" t="str">
        <f>IF(E1865="","",VLOOKUP(E1865,'Extraction IP'!A$2:B$1661,2,0))</f>
        <v/>
      </c>
      <c r="J1865" s="470"/>
      <c r="K1865" s="471"/>
      <c r="L1865" s="472"/>
    </row>
    <row r="1866" spans="1:12" ht="14.45" customHeight="1" x14ac:dyDescent="0.25">
      <c r="A1866" s="464"/>
      <c r="B1866" s="465"/>
      <c r="C1866" s="466"/>
      <c r="D1866" s="466"/>
      <c r="E1866" s="466"/>
      <c r="F1866" s="466"/>
      <c r="G1866" s="467"/>
      <c r="H1866" s="468" t="str">
        <f t="array" ref="H1866">IF(E1866="","",INDEX(Tableau1[Equipement],MATCH(1,('TABLEAU SUIVI SF6'!E1866=Tableau1[Poste technique])*('TABLEAU SUIVI SF6'!G1866=Tableau1[Colonne1]),0)))</f>
        <v/>
      </c>
      <c r="I1866" s="469" t="str">
        <f>IF(E1866="","",VLOOKUP(E1866,'Extraction IP'!A$2:B$1661,2,0))</f>
        <v/>
      </c>
      <c r="J1866" s="470"/>
      <c r="K1866" s="471"/>
      <c r="L1866" s="472"/>
    </row>
    <row r="1867" spans="1:12" ht="14.45" customHeight="1" x14ac:dyDescent="0.25">
      <c r="A1867" s="464"/>
      <c r="B1867" s="465"/>
      <c r="C1867" s="466"/>
      <c r="D1867" s="466"/>
      <c r="E1867" s="466"/>
      <c r="F1867" s="466"/>
      <c r="G1867" s="467"/>
      <c r="H1867" s="468" t="str">
        <f t="array" ref="H1867">IF(E1867="","",INDEX(Tableau1[Equipement],MATCH(1,('TABLEAU SUIVI SF6'!E1867=Tableau1[Poste technique])*('TABLEAU SUIVI SF6'!G1867=Tableau1[Colonne1]),0)))</f>
        <v/>
      </c>
      <c r="I1867" s="469" t="str">
        <f>IF(E1867="","",VLOOKUP(E1867,'Extraction IP'!A$2:B$1661,2,0))</f>
        <v/>
      </c>
      <c r="J1867" s="470"/>
      <c r="K1867" s="471"/>
      <c r="L1867" s="472"/>
    </row>
    <row r="1868" spans="1:12" ht="14.45" customHeight="1" x14ac:dyDescent="0.25">
      <c r="A1868" s="464"/>
      <c r="B1868" s="465"/>
      <c r="C1868" s="466"/>
      <c r="D1868" s="466"/>
      <c r="E1868" s="466"/>
      <c r="F1868" s="466"/>
      <c r="G1868" s="467"/>
      <c r="H1868" s="468" t="str">
        <f t="array" ref="H1868">IF(E1868="","",INDEX(Tableau1[Equipement],MATCH(1,('TABLEAU SUIVI SF6'!E1868=Tableau1[Poste technique])*('TABLEAU SUIVI SF6'!G1868=Tableau1[Colonne1]),0)))</f>
        <v/>
      </c>
      <c r="I1868" s="469" t="str">
        <f>IF(E1868="","",VLOOKUP(E1868,'Extraction IP'!A$2:B$1661,2,0))</f>
        <v/>
      </c>
      <c r="J1868" s="470"/>
      <c r="K1868" s="471"/>
      <c r="L1868" s="472"/>
    </row>
    <row r="1869" spans="1:12" ht="14.45" customHeight="1" x14ac:dyDescent="0.25">
      <c r="A1869" s="464"/>
      <c r="B1869" s="465"/>
      <c r="C1869" s="466"/>
      <c r="D1869" s="466"/>
      <c r="E1869" s="466"/>
      <c r="F1869" s="466"/>
      <c r="G1869" s="467"/>
      <c r="H1869" s="468" t="str">
        <f t="array" ref="H1869">IF(E1869="","",INDEX(Tableau1[Equipement],MATCH(1,('TABLEAU SUIVI SF6'!E1869=Tableau1[Poste technique])*('TABLEAU SUIVI SF6'!G1869=Tableau1[Colonne1]),0)))</f>
        <v/>
      </c>
      <c r="I1869" s="469" t="str">
        <f>IF(E1869="","",VLOOKUP(E1869,'Extraction IP'!A$2:B$1661,2,0))</f>
        <v/>
      </c>
      <c r="J1869" s="470"/>
      <c r="K1869" s="471"/>
      <c r="L1869" s="472"/>
    </row>
    <row r="1870" spans="1:12" ht="14.45" customHeight="1" x14ac:dyDescent="0.25">
      <c r="A1870" s="464"/>
      <c r="B1870" s="465"/>
      <c r="C1870" s="466"/>
      <c r="D1870" s="466"/>
      <c r="E1870" s="466"/>
      <c r="F1870" s="466"/>
      <c r="G1870" s="467"/>
      <c r="H1870" s="468" t="str">
        <f t="array" ref="H1870">IF(E1870="","",INDEX(Tableau1[Equipement],MATCH(1,('TABLEAU SUIVI SF6'!E1870=Tableau1[Poste technique])*('TABLEAU SUIVI SF6'!G1870=Tableau1[Colonne1]),0)))</f>
        <v/>
      </c>
      <c r="I1870" s="469" t="str">
        <f>IF(E1870="","",VLOOKUP(E1870,'Extraction IP'!A$2:B$1661,2,0))</f>
        <v/>
      </c>
      <c r="J1870" s="470"/>
      <c r="K1870" s="471"/>
      <c r="L1870" s="472"/>
    </row>
    <row r="1871" spans="1:12" ht="14.45" customHeight="1" x14ac:dyDescent="0.25">
      <c r="A1871" s="464"/>
      <c r="B1871" s="465"/>
      <c r="C1871" s="466"/>
      <c r="D1871" s="466"/>
      <c r="E1871" s="466"/>
      <c r="F1871" s="466"/>
      <c r="G1871" s="467"/>
      <c r="H1871" s="468" t="str">
        <f t="array" ref="H1871">IF(E1871="","",INDEX(Tableau1[Equipement],MATCH(1,('TABLEAU SUIVI SF6'!E1871=Tableau1[Poste technique])*('TABLEAU SUIVI SF6'!G1871=Tableau1[Colonne1]),0)))</f>
        <v/>
      </c>
      <c r="I1871" s="469" t="str">
        <f>IF(E1871="","",VLOOKUP(E1871,'Extraction IP'!A$2:B$1661,2,0))</f>
        <v/>
      </c>
      <c r="J1871" s="470"/>
      <c r="K1871" s="471"/>
      <c r="L1871" s="472"/>
    </row>
    <row r="1872" spans="1:12" ht="14.45" customHeight="1" x14ac:dyDescent="0.25">
      <c r="A1872" s="464"/>
      <c r="B1872" s="465"/>
      <c r="C1872" s="466"/>
      <c r="D1872" s="466"/>
      <c r="E1872" s="466"/>
      <c r="F1872" s="466"/>
      <c r="G1872" s="467"/>
      <c r="H1872" s="468" t="str">
        <f t="array" ref="H1872">IF(E1872="","",INDEX(Tableau1[Equipement],MATCH(1,('TABLEAU SUIVI SF6'!E1872=Tableau1[Poste technique])*('TABLEAU SUIVI SF6'!G1872=Tableau1[Colonne1]),0)))</f>
        <v/>
      </c>
      <c r="I1872" s="469" t="str">
        <f>IF(E1872="","",VLOOKUP(E1872,'Extraction IP'!A$2:B$1661,2,0))</f>
        <v/>
      </c>
      <c r="J1872" s="470"/>
      <c r="K1872" s="471"/>
      <c r="L1872" s="472"/>
    </row>
    <row r="1873" spans="1:12" ht="14.45" customHeight="1" x14ac:dyDescent="0.25">
      <c r="A1873" s="464"/>
      <c r="B1873" s="465"/>
      <c r="C1873" s="466"/>
      <c r="D1873" s="466"/>
      <c r="E1873" s="466"/>
      <c r="F1873" s="466"/>
      <c r="G1873" s="467"/>
      <c r="H1873" s="468" t="str">
        <f t="array" ref="H1873">IF(E1873="","",INDEX(Tableau1[Equipement],MATCH(1,('TABLEAU SUIVI SF6'!E1873=Tableau1[Poste technique])*('TABLEAU SUIVI SF6'!G1873=Tableau1[Colonne1]),0)))</f>
        <v/>
      </c>
      <c r="I1873" s="469" t="str">
        <f>IF(E1873="","",VLOOKUP(E1873,'Extraction IP'!A$2:B$1661,2,0))</f>
        <v/>
      </c>
      <c r="J1873" s="470"/>
      <c r="K1873" s="471"/>
      <c r="L1873" s="472"/>
    </row>
    <row r="1874" spans="1:12" ht="14.45" customHeight="1" x14ac:dyDescent="0.25">
      <c r="A1874" s="464"/>
      <c r="B1874" s="465"/>
      <c r="C1874" s="466"/>
      <c r="D1874" s="466"/>
      <c r="E1874" s="466"/>
      <c r="F1874" s="466"/>
      <c r="G1874" s="467"/>
      <c r="H1874" s="468" t="str">
        <f t="array" ref="H1874">IF(E1874="","",INDEX(Tableau1[Equipement],MATCH(1,('TABLEAU SUIVI SF6'!E1874=Tableau1[Poste technique])*('TABLEAU SUIVI SF6'!G1874=Tableau1[Colonne1]),0)))</f>
        <v/>
      </c>
      <c r="I1874" s="469" t="str">
        <f>IF(E1874="","",VLOOKUP(E1874,'Extraction IP'!A$2:B$1661,2,0))</f>
        <v/>
      </c>
      <c r="J1874" s="470"/>
      <c r="K1874" s="471"/>
      <c r="L1874" s="472"/>
    </row>
    <row r="1875" spans="1:12" ht="14.45" customHeight="1" x14ac:dyDescent="0.25">
      <c r="A1875" s="464"/>
      <c r="B1875" s="465"/>
      <c r="C1875" s="466"/>
      <c r="D1875" s="466"/>
      <c r="E1875" s="466"/>
      <c r="F1875" s="466"/>
      <c r="G1875" s="467"/>
      <c r="H1875" s="468" t="str">
        <f t="array" ref="H1875">IF(E1875="","",INDEX(Tableau1[Equipement],MATCH(1,('TABLEAU SUIVI SF6'!E1875=Tableau1[Poste technique])*('TABLEAU SUIVI SF6'!G1875=Tableau1[Colonne1]),0)))</f>
        <v/>
      </c>
      <c r="I1875" s="469" t="str">
        <f>IF(E1875="","",VLOOKUP(E1875,'Extraction IP'!A$2:B$1661,2,0))</f>
        <v/>
      </c>
      <c r="J1875" s="470"/>
      <c r="K1875" s="471"/>
      <c r="L1875" s="472"/>
    </row>
    <row r="1876" spans="1:12" ht="14.45" customHeight="1" x14ac:dyDescent="0.25">
      <c r="A1876" s="464"/>
      <c r="B1876" s="465"/>
      <c r="C1876" s="466"/>
      <c r="D1876" s="466"/>
      <c r="E1876" s="466"/>
      <c r="F1876" s="466"/>
      <c r="G1876" s="467"/>
      <c r="H1876" s="468" t="str">
        <f t="array" ref="H1876">IF(E1876="","",INDEX(Tableau1[Equipement],MATCH(1,('TABLEAU SUIVI SF6'!E1876=Tableau1[Poste technique])*('TABLEAU SUIVI SF6'!G1876=Tableau1[Colonne1]),0)))</f>
        <v/>
      </c>
      <c r="I1876" s="469" t="str">
        <f>IF(E1876="","",VLOOKUP(E1876,'Extraction IP'!A$2:B$1661,2,0))</f>
        <v/>
      </c>
      <c r="J1876" s="470"/>
      <c r="K1876" s="471"/>
      <c r="L1876" s="472"/>
    </row>
    <row r="1877" spans="1:12" ht="14.45" customHeight="1" x14ac:dyDescent="0.25">
      <c r="A1877" s="464"/>
      <c r="B1877" s="465"/>
      <c r="C1877" s="466"/>
      <c r="D1877" s="466"/>
      <c r="E1877" s="466"/>
      <c r="F1877" s="466"/>
      <c r="G1877" s="467"/>
      <c r="H1877" s="468" t="str">
        <f t="array" ref="H1877">IF(E1877="","",INDEX(Tableau1[Equipement],MATCH(1,('TABLEAU SUIVI SF6'!E1877=Tableau1[Poste technique])*('TABLEAU SUIVI SF6'!G1877=Tableau1[Colonne1]),0)))</f>
        <v/>
      </c>
      <c r="I1877" s="469" t="str">
        <f>IF(E1877="","",VLOOKUP(E1877,'Extraction IP'!A$2:B$1661,2,0))</f>
        <v/>
      </c>
      <c r="J1877" s="470"/>
      <c r="K1877" s="471"/>
      <c r="L1877" s="472"/>
    </row>
    <row r="1878" spans="1:12" ht="14.45" customHeight="1" x14ac:dyDescent="0.25">
      <c r="A1878" s="464"/>
      <c r="B1878" s="465"/>
      <c r="C1878" s="466"/>
      <c r="D1878" s="466"/>
      <c r="E1878" s="466"/>
      <c r="F1878" s="466"/>
      <c r="G1878" s="467"/>
      <c r="H1878" s="468" t="str">
        <f t="array" ref="H1878">IF(E1878="","",INDEX(Tableau1[Equipement],MATCH(1,('TABLEAU SUIVI SF6'!E1878=Tableau1[Poste technique])*('TABLEAU SUIVI SF6'!G1878=Tableau1[Colonne1]),0)))</f>
        <v/>
      </c>
      <c r="I1878" s="469" t="str">
        <f>IF(E1878="","",VLOOKUP(E1878,'Extraction IP'!A$2:B$1661,2,0))</f>
        <v/>
      </c>
      <c r="J1878" s="470"/>
      <c r="K1878" s="471"/>
      <c r="L1878" s="472"/>
    </row>
    <row r="1879" spans="1:12" ht="14.45" customHeight="1" x14ac:dyDescent="0.25">
      <c r="A1879" s="464"/>
      <c r="B1879" s="465"/>
      <c r="C1879" s="466"/>
      <c r="D1879" s="466"/>
      <c r="E1879" s="466"/>
      <c r="F1879" s="466"/>
      <c r="G1879" s="467"/>
      <c r="H1879" s="468" t="str">
        <f t="array" ref="H1879">IF(E1879="","",INDEX(Tableau1[Equipement],MATCH(1,('TABLEAU SUIVI SF6'!E1879=Tableau1[Poste technique])*('TABLEAU SUIVI SF6'!G1879=Tableau1[Colonne1]),0)))</f>
        <v/>
      </c>
      <c r="I1879" s="469" t="str">
        <f>IF(E1879="","",VLOOKUP(E1879,'Extraction IP'!A$2:B$1661,2,0))</f>
        <v/>
      </c>
      <c r="J1879" s="470"/>
      <c r="K1879" s="471"/>
      <c r="L1879" s="472"/>
    </row>
    <row r="1880" spans="1:12" ht="14.45" customHeight="1" x14ac:dyDescent="0.25">
      <c r="A1880" s="464"/>
      <c r="B1880" s="465"/>
      <c r="C1880" s="466"/>
      <c r="D1880" s="466"/>
      <c r="E1880" s="466"/>
      <c r="F1880" s="466"/>
      <c r="G1880" s="467"/>
      <c r="H1880" s="468" t="str">
        <f t="array" ref="H1880">IF(E1880="","",INDEX(Tableau1[Equipement],MATCH(1,('TABLEAU SUIVI SF6'!E1880=Tableau1[Poste technique])*('TABLEAU SUIVI SF6'!G1880=Tableau1[Colonne1]),0)))</f>
        <v/>
      </c>
      <c r="I1880" s="469" t="str">
        <f>IF(E1880="","",VLOOKUP(E1880,'Extraction IP'!A$2:B$1661,2,0))</f>
        <v/>
      </c>
      <c r="J1880" s="470"/>
      <c r="K1880" s="471"/>
      <c r="L1880" s="472"/>
    </row>
    <row r="1881" spans="1:12" ht="14.45" customHeight="1" x14ac:dyDescent="0.25">
      <c r="A1881" s="464"/>
      <c r="B1881" s="465"/>
      <c r="C1881" s="466"/>
      <c r="D1881" s="466"/>
      <c r="E1881" s="466"/>
      <c r="F1881" s="466"/>
      <c r="G1881" s="467"/>
      <c r="H1881" s="468" t="str">
        <f t="array" ref="H1881">IF(E1881="","",INDEX(Tableau1[Equipement],MATCH(1,('TABLEAU SUIVI SF6'!E1881=Tableau1[Poste technique])*('TABLEAU SUIVI SF6'!G1881=Tableau1[Colonne1]),0)))</f>
        <v/>
      </c>
      <c r="I1881" s="469" t="str">
        <f>IF(E1881="","",VLOOKUP(E1881,'Extraction IP'!A$2:B$1661,2,0))</f>
        <v/>
      </c>
      <c r="J1881" s="470"/>
      <c r="K1881" s="471"/>
      <c r="L1881" s="472"/>
    </row>
    <row r="1882" spans="1:12" ht="14.45" customHeight="1" x14ac:dyDescent="0.25">
      <c r="A1882" s="464"/>
      <c r="B1882" s="465"/>
      <c r="C1882" s="466"/>
      <c r="D1882" s="466"/>
      <c r="E1882" s="466"/>
      <c r="F1882" s="466"/>
      <c r="G1882" s="467"/>
      <c r="H1882" s="468" t="str">
        <f t="array" ref="H1882">IF(E1882="","",INDEX(Tableau1[Equipement],MATCH(1,('TABLEAU SUIVI SF6'!E1882=Tableau1[Poste technique])*('TABLEAU SUIVI SF6'!G1882=Tableau1[Colonne1]),0)))</f>
        <v/>
      </c>
      <c r="I1882" s="469" t="str">
        <f>IF(E1882="","",VLOOKUP(E1882,'Extraction IP'!A$2:B$1661,2,0))</f>
        <v/>
      </c>
      <c r="J1882" s="470"/>
      <c r="K1882" s="471"/>
      <c r="L1882" s="472"/>
    </row>
    <row r="1883" spans="1:12" ht="14.45" customHeight="1" x14ac:dyDescent="0.25">
      <c r="A1883" s="464"/>
      <c r="B1883" s="465"/>
      <c r="C1883" s="466"/>
      <c r="D1883" s="466"/>
      <c r="E1883" s="466"/>
      <c r="F1883" s="466"/>
      <c r="G1883" s="467"/>
      <c r="H1883" s="468" t="str">
        <f t="array" ref="H1883">IF(E1883="","",INDEX(Tableau1[Equipement],MATCH(1,('TABLEAU SUIVI SF6'!E1883=Tableau1[Poste technique])*('TABLEAU SUIVI SF6'!G1883=Tableau1[Colonne1]),0)))</f>
        <v/>
      </c>
      <c r="I1883" s="469" t="str">
        <f>IF(E1883="","",VLOOKUP(E1883,'Extraction IP'!A$2:B$1661,2,0))</f>
        <v/>
      </c>
      <c r="J1883" s="470"/>
      <c r="K1883" s="471"/>
      <c r="L1883" s="472"/>
    </row>
    <row r="1884" spans="1:12" ht="14.45" customHeight="1" x14ac:dyDescent="0.25">
      <c r="A1884" s="464"/>
      <c r="B1884" s="465"/>
      <c r="C1884" s="466"/>
      <c r="D1884" s="466"/>
      <c r="E1884" s="466"/>
      <c r="F1884" s="466"/>
      <c r="G1884" s="467"/>
      <c r="H1884" s="468" t="str">
        <f t="array" ref="H1884">IF(E1884="","",INDEX(Tableau1[Equipement],MATCH(1,('TABLEAU SUIVI SF6'!E1884=Tableau1[Poste technique])*('TABLEAU SUIVI SF6'!G1884=Tableau1[Colonne1]),0)))</f>
        <v/>
      </c>
      <c r="I1884" s="469" t="str">
        <f>IF(E1884="","",VLOOKUP(E1884,'Extraction IP'!A$2:B$1661,2,0))</f>
        <v/>
      </c>
      <c r="J1884" s="470"/>
      <c r="K1884" s="471"/>
      <c r="L1884" s="472"/>
    </row>
    <row r="1885" spans="1:12" ht="14.45" customHeight="1" x14ac:dyDescent="0.25">
      <c r="A1885" s="464"/>
      <c r="B1885" s="465"/>
      <c r="C1885" s="466"/>
      <c r="D1885" s="466"/>
      <c r="E1885" s="466"/>
      <c r="F1885" s="466"/>
      <c r="G1885" s="467"/>
      <c r="H1885" s="468" t="str">
        <f t="array" ref="H1885">IF(E1885="","",INDEX(Tableau1[Equipement],MATCH(1,('TABLEAU SUIVI SF6'!E1885=Tableau1[Poste technique])*('TABLEAU SUIVI SF6'!G1885=Tableau1[Colonne1]),0)))</f>
        <v/>
      </c>
      <c r="I1885" s="469" t="str">
        <f>IF(E1885="","",VLOOKUP(E1885,'Extraction IP'!A$2:B$1661,2,0))</f>
        <v/>
      </c>
      <c r="J1885" s="470"/>
      <c r="K1885" s="471"/>
      <c r="L1885" s="472"/>
    </row>
    <row r="1886" spans="1:12" ht="14.45" customHeight="1" x14ac:dyDescent="0.25">
      <c r="A1886" s="464"/>
      <c r="B1886" s="465"/>
      <c r="C1886" s="466"/>
      <c r="D1886" s="466"/>
      <c r="E1886" s="466"/>
      <c r="F1886" s="466"/>
      <c r="G1886" s="467"/>
      <c r="H1886" s="468" t="str">
        <f t="array" ref="H1886">IF(E1886="","",INDEX(Tableau1[Equipement],MATCH(1,('TABLEAU SUIVI SF6'!E1886=Tableau1[Poste technique])*('TABLEAU SUIVI SF6'!G1886=Tableau1[Colonne1]),0)))</f>
        <v/>
      </c>
      <c r="I1886" s="469" t="str">
        <f>IF(E1886="","",VLOOKUP(E1886,'Extraction IP'!A$2:B$1661,2,0))</f>
        <v/>
      </c>
      <c r="J1886" s="470"/>
      <c r="K1886" s="471"/>
      <c r="L1886" s="472"/>
    </row>
    <row r="1887" spans="1:12" ht="14.45" customHeight="1" x14ac:dyDescent="0.25">
      <c r="A1887" s="464"/>
      <c r="B1887" s="465"/>
      <c r="C1887" s="466"/>
      <c r="D1887" s="466"/>
      <c r="E1887" s="466"/>
      <c r="F1887" s="466"/>
      <c r="G1887" s="467"/>
      <c r="H1887" s="468" t="str">
        <f t="array" ref="H1887">IF(E1887="","",INDEX(Tableau1[Equipement],MATCH(1,('TABLEAU SUIVI SF6'!E1887=Tableau1[Poste technique])*('TABLEAU SUIVI SF6'!G1887=Tableau1[Colonne1]),0)))</f>
        <v/>
      </c>
      <c r="I1887" s="469" t="str">
        <f>IF(E1887="","",VLOOKUP(E1887,'Extraction IP'!A$2:B$1661,2,0))</f>
        <v/>
      </c>
      <c r="J1887" s="470"/>
      <c r="K1887" s="471"/>
      <c r="L1887" s="472"/>
    </row>
    <row r="1888" spans="1:12" ht="14.45" customHeight="1" x14ac:dyDescent="0.25">
      <c r="A1888" s="464"/>
      <c r="B1888" s="465"/>
      <c r="C1888" s="466"/>
      <c r="D1888" s="466"/>
      <c r="E1888" s="466"/>
      <c r="F1888" s="466"/>
      <c r="G1888" s="467"/>
      <c r="H1888" s="468" t="str">
        <f t="array" ref="H1888">IF(E1888="","",INDEX(Tableau1[Equipement],MATCH(1,('TABLEAU SUIVI SF6'!E1888=Tableau1[Poste technique])*('TABLEAU SUIVI SF6'!G1888=Tableau1[Colonne1]),0)))</f>
        <v/>
      </c>
      <c r="I1888" s="469" t="str">
        <f>IF(E1888="","",VLOOKUP(E1888,'Extraction IP'!A$2:B$1661,2,0))</f>
        <v/>
      </c>
      <c r="J1888" s="470"/>
      <c r="K1888" s="471"/>
      <c r="L1888" s="472"/>
    </row>
    <row r="1889" spans="1:12" ht="14.45" customHeight="1" x14ac:dyDescent="0.25">
      <c r="A1889" s="464"/>
      <c r="B1889" s="465"/>
      <c r="C1889" s="466"/>
      <c r="D1889" s="466"/>
      <c r="E1889" s="466"/>
      <c r="F1889" s="466"/>
      <c r="G1889" s="467"/>
      <c r="H1889" s="468" t="str">
        <f t="array" ref="H1889">IF(E1889="","",INDEX(Tableau1[Equipement],MATCH(1,('TABLEAU SUIVI SF6'!E1889=Tableau1[Poste technique])*('TABLEAU SUIVI SF6'!G1889=Tableau1[Colonne1]),0)))</f>
        <v/>
      </c>
      <c r="I1889" s="469" t="str">
        <f>IF(E1889="","",VLOOKUP(E1889,'Extraction IP'!A$2:B$1661,2,0))</f>
        <v/>
      </c>
      <c r="J1889" s="470"/>
      <c r="K1889" s="471"/>
      <c r="L1889" s="472"/>
    </row>
    <row r="1890" spans="1:12" ht="14.45" customHeight="1" x14ac:dyDescent="0.25">
      <c r="A1890" s="464"/>
      <c r="B1890" s="465"/>
      <c r="C1890" s="466"/>
      <c r="D1890" s="466"/>
      <c r="E1890" s="466"/>
      <c r="F1890" s="466"/>
      <c r="G1890" s="467"/>
      <c r="H1890" s="468" t="str">
        <f t="array" ref="H1890">IF(E1890="","",INDEX(Tableau1[Equipement],MATCH(1,('TABLEAU SUIVI SF6'!E1890=Tableau1[Poste technique])*('TABLEAU SUIVI SF6'!G1890=Tableau1[Colonne1]),0)))</f>
        <v/>
      </c>
      <c r="I1890" s="469" t="str">
        <f>IF(E1890="","",VLOOKUP(E1890,'Extraction IP'!A$2:B$1661,2,0))</f>
        <v/>
      </c>
      <c r="J1890" s="470"/>
      <c r="K1890" s="471"/>
      <c r="L1890" s="472"/>
    </row>
    <row r="1891" spans="1:12" ht="14.45" customHeight="1" x14ac:dyDescent="0.25">
      <c r="A1891" s="464"/>
      <c r="B1891" s="465"/>
      <c r="C1891" s="466"/>
      <c r="D1891" s="466"/>
      <c r="E1891" s="466"/>
      <c r="F1891" s="466"/>
      <c r="G1891" s="467"/>
      <c r="H1891" s="468" t="str">
        <f t="array" ref="H1891">IF(E1891="","",INDEX(Tableau1[Equipement],MATCH(1,('TABLEAU SUIVI SF6'!E1891=Tableau1[Poste technique])*('TABLEAU SUIVI SF6'!G1891=Tableau1[Colonne1]),0)))</f>
        <v/>
      </c>
      <c r="I1891" s="469" t="str">
        <f>IF(E1891="","",VLOOKUP(E1891,'Extraction IP'!A$2:B$1661,2,0))</f>
        <v/>
      </c>
      <c r="J1891" s="470"/>
      <c r="K1891" s="471"/>
      <c r="L1891" s="472"/>
    </row>
    <row r="1892" spans="1:12" ht="14.45" customHeight="1" x14ac:dyDescent="0.25">
      <c r="A1892" s="464"/>
      <c r="B1892" s="465"/>
      <c r="C1892" s="466"/>
      <c r="D1892" s="466"/>
      <c r="E1892" s="466"/>
      <c r="F1892" s="466"/>
      <c r="G1892" s="467"/>
      <c r="H1892" s="468" t="str">
        <f t="array" ref="H1892">IF(E1892="","",INDEX(Tableau1[Equipement],MATCH(1,('TABLEAU SUIVI SF6'!E1892=Tableau1[Poste technique])*('TABLEAU SUIVI SF6'!G1892=Tableau1[Colonne1]),0)))</f>
        <v/>
      </c>
      <c r="I1892" s="469" t="str">
        <f>IF(E1892="","",VLOOKUP(E1892,'Extraction IP'!A$2:B$1661,2,0))</f>
        <v/>
      </c>
      <c r="J1892" s="470"/>
      <c r="K1892" s="471"/>
      <c r="L1892" s="472"/>
    </row>
    <row r="1893" spans="1:12" ht="14.45" customHeight="1" x14ac:dyDescent="0.25">
      <c r="A1893" s="464"/>
      <c r="B1893" s="465"/>
      <c r="C1893" s="466"/>
      <c r="D1893" s="466"/>
      <c r="E1893" s="466"/>
      <c r="F1893" s="466"/>
      <c r="G1893" s="467"/>
      <c r="H1893" s="468" t="str">
        <f t="array" ref="H1893">IF(E1893="","",INDEX(Tableau1[Equipement],MATCH(1,('TABLEAU SUIVI SF6'!E1893=Tableau1[Poste technique])*('TABLEAU SUIVI SF6'!G1893=Tableau1[Colonne1]),0)))</f>
        <v/>
      </c>
      <c r="I1893" s="469" t="str">
        <f>IF(E1893="","",VLOOKUP(E1893,'Extraction IP'!A$2:B$1661,2,0))</f>
        <v/>
      </c>
      <c r="J1893" s="470"/>
      <c r="K1893" s="471"/>
      <c r="L1893" s="472"/>
    </row>
    <row r="1894" spans="1:12" ht="14.45" customHeight="1" x14ac:dyDescent="0.25">
      <c r="A1894" s="464"/>
      <c r="B1894" s="465"/>
      <c r="C1894" s="466"/>
      <c r="D1894" s="466"/>
      <c r="E1894" s="466"/>
      <c r="F1894" s="466"/>
      <c r="G1894" s="467"/>
      <c r="H1894" s="468" t="str">
        <f t="array" ref="H1894">IF(E1894="","",INDEX(Tableau1[Equipement],MATCH(1,('TABLEAU SUIVI SF6'!E1894=Tableau1[Poste technique])*('TABLEAU SUIVI SF6'!G1894=Tableau1[Colonne1]),0)))</f>
        <v/>
      </c>
      <c r="I1894" s="469" t="str">
        <f>IF(E1894="","",VLOOKUP(E1894,'Extraction IP'!A$2:B$1661,2,0))</f>
        <v/>
      </c>
      <c r="J1894" s="470"/>
      <c r="K1894" s="471"/>
      <c r="L1894" s="472"/>
    </row>
    <row r="1895" spans="1:12" ht="14.45" customHeight="1" x14ac:dyDescent="0.25">
      <c r="A1895" s="464"/>
      <c r="B1895" s="465"/>
      <c r="C1895" s="466"/>
      <c r="D1895" s="466"/>
      <c r="E1895" s="466"/>
      <c r="F1895" s="466"/>
      <c r="G1895" s="467"/>
      <c r="H1895" s="468" t="str">
        <f t="array" ref="H1895">IF(E1895="","",INDEX(Tableau1[Equipement],MATCH(1,('TABLEAU SUIVI SF6'!E1895=Tableau1[Poste technique])*('TABLEAU SUIVI SF6'!G1895=Tableau1[Colonne1]),0)))</f>
        <v/>
      </c>
      <c r="I1895" s="469" t="str">
        <f>IF(E1895="","",VLOOKUP(E1895,'Extraction IP'!A$2:B$1661,2,0))</f>
        <v/>
      </c>
      <c r="J1895" s="470"/>
      <c r="K1895" s="471"/>
      <c r="L1895" s="472"/>
    </row>
    <row r="1896" spans="1:12" ht="14.45" customHeight="1" x14ac:dyDescent="0.25">
      <c r="A1896" s="464"/>
      <c r="B1896" s="465"/>
      <c r="C1896" s="466"/>
      <c r="D1896" s="466"/>
      <c r="E1896" s="466"/>
      <c r="F1896" s="466"/>
      <c r="G1896" s="467"/>
      <c r="H1896" s="468" t="str">
        <f t="array" ref="H1896">IF(E1896="","",INDEX(Tableau1[Equipement],MATCH(1,('TABLEAU SUIVI SF6'!E1896=Tableau1[Poste technique])*('TABLEAU SUIVI SF6'!G1896=Tableau1[Colonne1]),0)))</f>
        <v/>
      </c>
      <c r="I1896" s="469" t="str">
        <f>IF(E1896="","",VLOOKUP(E1896,'Extraction IP'!A$2:B$1661,2,0))</f>
        <v/>
      </c>
      <c r="J1896" s="470"/>
      <c r="K1896" s="471"/>
      <c r="L1896" s="472"/>
    </row>
    <row r="1897" spans="1:12" ht="14.45" customHeight="1" x14ac:dyDescent="0.25">
      <c r="A1897" s="464"/>
      <c r="B1897" s="465"/>
      <c r="C1897" s="466"/>
      <c r="D1897" s="466"/>
      <c r="E1897" s="466"/>
      <c r="F1897" s="466"/>
      <c r="G1897" s="467"/>
      <c r="H1897" s="468" t="str">
        <f t="array" ref="H1897">IF(E1897="","",INDEX(Tableau1[Equipement],MATCH(1,('TABLEAU SUIVI SF6'!E1897=Tableau1[Poste technique])*('TABLEAU SUIVI SF6'!G1897=Tableau1[Colonne1]),0)))</f>
        <v/>
      </c>
      <c r="I1897" s="469" t="str">
        <f>IF(E1897="","",VLOOKUP(E1897,'Extraction IP'!A$2:B$1661,2,0))</f>
        <v/>
      </c>
      <c r="J1897" s="470"/>
      <c r="K1897" s="471"/>
      <c r="L1897" s="472"/>
    </row>
    <row r="1898" spans="1:12" ht="14.45" customHeight="1" x14ac:dyDescent="0.25">
      <c r="A1898" s="464"/>
      <c r="B1898" s="465"/>
      <c r="C1898" s="466"/>
      <c r="D1898" s="466"/>
      <c r="E1898" s="466"/>
      <c r="F1898" s="466"/>
      <c r="G1898" s="467"/>
      <c r="H1898" s="468" t="str">
        <f t="array" ref="H1898">IF(E1898="","",INDEX(Tableau1[Equipement],MATCH(1,('TABLEAU SUIVI SF6'!E1898=Tableau1[Poste technique])*('TABLEAU SUIVI SF6'!G1898=Tableau1[Colonne1]),0)))</f>
        <v/>
      </c>
      <c r="I1898" s="469" t="str">
        <f>IF(E1898="","",VLOOKUP(E1898,'Extraction IP'!A$2:B$1661,2,0))</f>
        <v/>
      </c>
      <c r="J1898" s="470"/>
      <c r="K1898" s="471"/>
      <c r="L1898" s="472"/>
    </row>
    <row r="1899" spans="1:12" ht="14.45" customHeight="1" x14ac:dyDescent="0.25">
      <c r="A1899" s="464"/>
      <c r="B1899" s="465"/>
      <c r="C1899" s="466"/>
      <c r="D1899" s="466"/>
      <c r="E1899" s="466"/>
      <c r="F1899" s="466"/>
      <c r="G1899" s="467"/>
      <c r="H1899" s="468" t="str">
        <f t="array" ref="H1899">IF(E1899="","",INDEX(Tableau1[Equipement],MATCH(1,('TABLEAU SUIVI SF6'!E1899=Tableau1[Poste technique])*('TABLEAU SUIVI SF6'!G1899=Tableau1[Colonne1]),0)))</f>
        <v/>
      </c>
      <c r="I1899" s="469" t="str">
        <f>IF(E1899="","",VLOOKUP(E1899,'Extraction IP'!A$2:B$1661,2,0))</f>
        <v/>
      </c>
      <c r="J1899" s="470"/>
      <c r="K1899" s="471"/>
      <c r="L1899" s="472"/>
    </row>
    <row r="1900" spans="1:12" ht="14.45" customHeight="1" x14ac:dyDescent="0.25">
      <c r="A1900" s="464"/>
      <c r="B1900" s="465"/>
      <c r="C1900" s="466"/>
      <c r="D1900" s="466"/>
      <c r="E1900" s="466"/>
      <c r="F1900" s="466"/>
      <c r="G1900" s="467"/>
      <c r="H1900" s="468" t="str">
        <f t="array" ref="H1900">IF(E1900="","",INDEX(Tableau1[Equipement],MATCH(1,('TABLEAU SUIVI SF6'!E1900=Tableau1[Poste technique])*('TABLEAU SUIVI SF6'!G1900=Tableau1[Colonne1]),0)))</f>
        <v/>
      </c>
      <c r="I1900" s="469" t="str">
        <f>IF(E1900="","",VLOOKUP(E1900,'Extraction IP'!A$2:B$1661,2,0))</f>
        <v/>
      </c>
      <c r="J1900" s="470"/>
      <c r="K1900" s="471"/>
      <c r="L1900" s="472"/>
    </row>
    <row r="1901" spans="1:12" ht="14.45" customHeight="1" x14ac:dyDescent="0.25">
      <c r="A1901" s="464"/>
      <c r="B1901" s="465"/>
      <c r="C1901" s="466"/>
      <c r="D1901" s="466"/>
      <c r="E1901" s="466"/>
      <c r="F1901" s="466"/>
      <c r="G1901" s="467"/>
      <c r="H1901" s="468" t="str">
        <f t="array" ref="H1901">IF(E1901="","",INDEX(Tableau1[Equipement],MATCH(1,('TABLEAU SUIVI SF6'!E1901=Tableau1[Poste technique])*('TABLEAU SUIVI SF6'!G1901=Tableau1[Colonne1]),0)))</f>
        <v/>
      </c>
      <c r="I1901" s="469" t="str">
        <f>IF(E1901="","",VLOOKUP(E1901,'Extraction IP'!A$2:B$1661,2,0))</f>
        <v/>
      </c>
      <c r="J1901" s="470"/>
      <c r="K1901" s="471"/>
      <c r="L1901" s="472"/>
    </row>
    <row r="1902" spans="1:12" ht="14.45" customHeight="1" x14ac:dyDescent="0.25">
      <c r="A1902" s="464"/>
      <c r="B1902" s="465"/>
      <c r="C1902" s="466"/>
      <c r="D1902" s="466"/>
      <c r="E1902" s="466"/>
      <c r="F1902" s="466"/>
      <c r="G1902" s="467"/>
      <c r="H1902" s="468" t="str">
        <f t="array" ref="H1902">IF(E1902="","",INDEX(Tableau1[Equipement],MATCH(1,('TABLEAU SUIVI SF6'!E1902=Tableau1[Poste technique])*('TABLEAU SUIVI SF6'!G1902=Tableau1[Colonne1]),0)))</f>
        <v/>
      </c>
      <c r="I1902" s="469" t="str">
        <f>IF(E1902="","",VLOOKUP(E1902,'Extraction IP'!A$2:B$1661,2,0))</f>
        <v/>
      </c>
      <c r="J1902" s="470"/>
      <c r="K1902" s="471"/>
      <c r="L1902" s="472"/>
    </row>
    <row r="1903" spans="1:12" ht="14.45" customHeight="1" x14ac:dyDescent="0.25">
      <c r="A1903" s="464"/>
      <c r="B1903" s="465"/>
      <c r="C1903" s="466"/>
      <c r="D1903" s="466"/>
      <c r="E1903" s="466"/>
      <c r="F1903" s="466"/>
      <c r="G1903" s="467"/>
      <c r="H1903" s="468" t="str">
        <f t="array" ref="H1903">IF(E1903="","",INDEX(Tableau1[Equipement],MATCH(1,('TABLEAU SUIVI SF6'!E1903=Tableau1[Poste technique])*('TABLEAU SUIVI SF6'!G1903=Tableau1[Colonne1]),0)))</f>
        <v/>
      </c>
      <c r="I1903" s="469" t="str">
        <f>IF(E1903="","",VLOOKUP(E1903,'Extraction IP'!A$2:B$1661,2,0))</f>
        <v/>
      </c>
      <c r="J1903" s="470"/>
      <c r="K1903" s="471"/>
      <c r="L1903" s="472"/>
    </row>
    <row r="1904" spans="1:12" ht="14.45" customHeight="1" x14ac:dyDescent="0.25">
      <c r="A1904" s="464"/>
      <c r="B1904" s="465"/>
      <c r="C1904" s="466"/>
      <c r="D1904" s="466"/>
      <c r="E1904" s="466"/>
      <c r="F1904" s="466"/>
      <c r="G1904" s="467"/>
      <c r="H1904" s="468" t="str">
        <f t="array" ref="H1904">IF(E1904="","",INDEX(Tableau1[Equipement],MATCH(1,('TABLEAU SUIVI SF6'!E1904=Tableau1[Poste technique])*('TABLEAU SUIVI SF6'!G1904=Tableau1[Colonne1]),0)))</f>
        <v/>
      </c>
      <c r="I1904" s="469" t="str">
        <f>IF(E1904="","",VLOOKUP(E1904,'Extraction IP'!A$2:B$1661,2,0))</f>
        <v/>
      </c>
      <c r="J1904" s="470"/>
      <c r="K1904" s="471"/>
      <c r="L1904" s="472"/>
    </row>
    <row r="1905" spans="1:12" ht="14.45" customHeight="1" x14ac:dyDescent="0.25">
      <c r="A1905" s="464"/>
      <c r="B1905" s="465"/>
      <c r="C1905" s="466"/>
      <c r="D1905" s="466"/>
      <c r="E1905" s="466"/>
      <c r="F1905" s="466"/>
      <c r="G1905" s="467"/>
      <c r="H1905" s="468" t="str">
        <f t="array" ref="H1905">IF(E1905="","",INDEX(Tableau1[Equipement],MATCH(1,('TABLEAU SUIVI SF6'!E1905=Tableau1[Poste technique])*('TABLEAU SUIVI SF6'!G1905=Tableau1[Colonne1]),0)))</f>
        <v/>
      </c>
      <c r="I1905" s="469" t="str">
        <f>IF(E1905="","",VLOOKUP(E1905,'Extraction IP'!A$2:B$1661,2,0))</f>
        <v/>
      </c>
      <c r="J1905" s="470"/>
      <c r="K1905" s="471"/>
      <c r="L1905" s="472"/>
    </row>
    <row r="1906" spans="1:12" ht="14.45" customHeight="1" x14ac:dyDescent="0.25">
      <c r="A1906" s="464"/>
      <c r="B1906" s="465"/>
      <c r="C1906" s="466"/>
      <c r="D1906" s="466"/>
      <c r="E1906" s="466"/>
      <c r="F1906" s="466"/>
      <c r="G1906" s="467"/>
      <c r="H1906" s="468" t="str">
        <f t="array" ref="H1906">IF(E1906="","",INDEX(Tableau1[Equipement],MATCH(1,('TABLEAU SUIVI SF6'!E1906=Tableau1[Poste technique])*('TABLEAU SUIVI SF6'!G1906=Tableau1[Colonne1]),0)))</f>
        <v/>
      </c>
      <c r="I1906" s="469" t="str">
        <f>IF(E1906="","",VLOOKUP(E1906,'Extraction IP'!A$2:B$1661,2,0))</f>
        <v/>
      </c>
      <c r="J1906" s="470"/>
      <c r="K1906" s="471"/>
      <c r="L1906" s="472"/>
    </row>
    <row r="1907" spans="1:12" ht="14.45" customHeight="1" x14ac:dyDescent="0.25">
      <c r="A1907" s="464"/>
      <c r="B1907" s="465"/>
      <c r="C1907" s="466"/>
      <c r="D1907" s="466"/>
      <c r="E1907" s="466"/>
      <c r="F1907" s="466"/>
      <c r="G1907" s="467"/>
      <c r="H1907" s="468" t="str">
        <f t="array" ref="H1907">IF(E1907="","",INDEX(Tableau1[Equipement],MATCH(1,('TABLEAU SUIVI SF6'!E1907=Tableau1[Poste technique])*('TABLEAU SUIVI SF6'!G1907=Tableau1[Colonne1]),0)))</f>
        <v/>
      </c>
      <c r="I1907" s="469" t="str">
        <f>IF(E1907="","",VLOOKUP(E1907,'Extraction IP'!A$2:B$1661,2,0))</f>
        <v/>
      </c>
      <c r="J1907" s="470"/>
      <c r="K1907" s="471"/>
      <c r="L1907" s="472"/>
    </row>
    <row r="1908" spans="1:12" ht="14.45" customHeight="1" x14ac:dyDescent="0.25">
      <c r="A1908" s="464"/>
      <c r="B1908" s="465"/>
      <c r="C1908" s="466"/>
      <c r="D1908" s="466"/>
      <c r="E1908" s="466"/>
      <c r="F1908" s="466"/>
      <c r="G1908" s="467"/>
      <c r="H1908" s="468" t="str">
        <f t="array" ref="H1908">IF(E1908="","",INDEX(Tableau1[Equipement],MATCH(1,('TABLEAU SUIVI SF6'!E1908=Tableau1[Poste technique])*('TABLEAU SUIVI SF6'!G1908=Tableau1[Colonne1]),0)))</f>
        <v/>
      </c>
      <c r="I1908" s="469" t="str">
        <f>IF(E1908="","",VLOOKUP(E1908,'Extraction IP'!A$2:B$1661,2,0))</f>
        <v/>
      </c>
      <c r="J1908" s="470"/>
      <c r="K1908" s="471"/>
      <c r="L1908" s="472"/>
    </row>
    <row r="1909" spans="1:12" ht="14.45" customHeight="1" x14ac:dyDescent="0.25">
      <c r="A1909" s="464"/>
      <c r="B1909" s="465"/>
      <c r="C1909" s="466"/>
      <c r="D1909" s="466"/>
      <c r="E1909" s="466"/>
      <c r="F1909" s="466"/>
      <c r="G1909" s="467"/>
      <c r="H1909" s="468" t="str">
        <f t="array" ref="H1909">IF(E1909="","",INDEX(Tableau1[Equipement],MATCH(1,('TABLEAU SUIVI SF6'!E1909=Tableau1[Poste technique])*('TABLEAU SUIVI SF6'!G1909=Tableau1[Colonne1]),0)))</f>
        <v/>
      </c>
      <c r="I1909" s="469" t="str">
        <f>IF(E1909="","",VLOOKUP(E1909,'Extraction IP'!A$2:B$1661,2,0))</f>
        <v/>
      </c>
      <c r="J1909" s="470"/>
      <c r="K1909" s="471"/>
      <c r="L1909" s="472"/>
    </row>
    <row r="1910" spans="1:12" ht="14.45" customHeight="1" x14ac:dyDescent="0.25">
      <c r="A1910" s="464"/>
      <c r="B1910" s="465"/>
      <c r="C1910" s="466"/>
      <c r="D1910" s="466"/>
      <c r="E1910" s="466"/>
      <c r="F1910" s="466"/>
      <c r="G1910" s="467"/>
      <c r="H1910" s="468" t="str">
        <f t="array" ref="H1910">IF(E1910="","",INDEX(Tableau1[Equipement],MATCH(1,('TABLEAU SUIVI SF6'!E1910=Tableau1[Poste technique])*('TABLEAU SUIVI SF6'!G1910=Tableau1[Colonne1]),0)))</f>
        <v/>
      </c>
      <c r="I1910" s="469" t="str">
        <f>IF(E1910="","",VLOOKUP(E1910,'Extraction IP'!A$2:B$1661,2,0))</f>
        <v/>
      </c>
      <c r="J1910" s="470"/>
      <c r="K1910" s="471"/>
      <c r="L1910" s="472"/>
    </row>
    <row r="1911" spans="1:12" ht="14.45" customHeight="1" x14ac:dyDescent="0.25">
      <c r="A1911" s="464"/>
      <c r="B1911" s="465"/>
      <c r="C1911" s="466"/>
      <c r="D1911" s="466"/>
      <c r="E1911" s="466"/>
      <c r="F1911" s="466"/>
      <c r="G1911" s="467"/>
      <c r="H1911" s="468" t="str">
        <f t="array" ref="H1911">IF(E1911="","",INDEX(Tableau1[Equipement],MATCH(1,('TABLEAU SUIVI SF6'!E1911=Tableau1[Poste technique])*('TABLEAU SUIVI SF6'!G1911=Tableau1[Colonne1]),0)))</f>
        <v/>
      </c>
      <c r="I1911" s="469" t="str">
        <f>IF(E1911="","",VLOOKUP(E1911,'Extraction IP'!A$2:B$1661,2,0))</f>
        <v/>
      </c>
      <c r="J1911" s="470"/>
      <c r="K1911" s="471"/>
      <c r="L1911" s="472"/>
    </row>
    <row r="1912" spans="1:12" ht="14.45" customHeight="1" x14ac:dyDescent="0.25">
      <c r="A1912" s="464"/>
      <c r="B1912" s="465"/>
      <c r="C1912" s="466"/>
      <c r="D1912" s="466"/>
      <c r="E1912" s="466"/>
      <c r="F1912" s="466"/>
      <c r="G1912" s="467"/>
      <c r="H1912" s="468" t="str">
        <f t="array" ref="H1912">IF(E1912="","",INDEX(Tableau1[Equipement],MATCH(1,('TABLEAU SUIVI SF6'!E1912=Tableau1[Poste technique])*('TABLEAU SUIVI SF6'!G1912=Tableau1[Colonne1]),0)))</f>
        <v/>
      </c>
      <c r="I1912" s="469" t="str">
        <f>IF(E1912="","",VLOOKUP(E1912,'Extraction IP'!A$2:B$1661,2,0))</f>
        <v/>
      </c>
      <c r="J1912" s="470"/>
      <c r="K1912" s="471"/>
      <c r="L1912" s="472"/>
    </row>
    <row r="1913" spans="1:12" ht="14.45" customHeight="1" x14ac:dyDescent="0.25">
      <c r="A1913" s="464"/>
      <c r="B1913" s="465"/>
      <c r="C1913" s="466"/>
      <c r="D1913" s="466"/>
      <c r="E1913" s="466"/>
      <c r="F1913" s="466"/>
      <c r="G1913" s="467"/>
      <c r="H1913" s="468" t="str">
        <f t="array" ref="H1913">IF(E1913="","",INDEX(Tableau1[Equipement],MATCH(1,('TABLEAU SUIVI SF6'!E1913=Tableau1[Poste technique])*('TABLEAU SUIVI SF6'!G1913=Tableau1[Colonne1]),0)))</f>
        <v/>
      </c>
      <c r="I1913" s="469" t="str">
        <f>IF(E1913="","",VLOOKUP(E1913,'Extraction IP'!A$2:B$1661,2,0))</f>
        <v/>
      </c>
      <c r="J1913" s="470"/>
      <c r="K1913" s="471"/>
      <c r="L1913" s="472"/>
    </row>
    <row r="1914" spans="1:12" ht="14.45" customHeight="1" x14ac:dyDescent="0.25">
      <c r="A1914" s="464"/>
      <c r="B1914" s="465"/>
      <c r="C1914" s="466"/>
      <c r="D1914" s="466"/>
      <c r="E1914" s="466"/>
      <c r="F1914" s="466"/>
      <c r="G1914" s="467"/>
      <c r="H1914" s="468" t="str">
        <f t="array" ref="H1914">IF(E1914="","",INDEX(Tableau1[Equipement],MATCH(1,('TABLEAU SUIVI SF6'!E1914=Tableau1[Poste technique])*('TABLEAU SUIVI SF6'!G1914=Tableau1[Colonne1]),0)))</f>
        <v/>
      </c>
      <c r="I1914" s="469" t="str">
        <f>IF(E1914="","",VLOOKUP(E1914,'Extraction IP'!A$2:B$1661,2,0))</f>
        <v/>
      </c>
      <c r="J1914" s="470"/>
      <c r="K1914" s="471"/>
      <c r="L1914" s="472"/>
    </row>
    <row r="1915" spans="1:12" ht="14.45" customHeight="1" x14ac:dyDescent="0.25">
      <c r="A1915" s="464"/>
      <c r="B1915" s="465"/>
      <c r="C1915" s="466"/>
      <c r="D1915" s="466"/>
      <c r="E1915" s="466"/>
      <c r="F1915" s="466"/>
      <c r="G1915" s="467"/>
      <c r="H1915" s="468" t="str">
        <f t="array" ref="H1915">IF(E1915="","",INDEX(Tableau1[Equipement],MATCH(1,('TABLEAU SUIVI SF6'!E1915=Tableau1[Poste technique])*('TABLEAU SUIVI SF6'!G1915=Tableau1[Colonne1]),0)))</f>
        <v/>
      </c>
      <c r="I1915" s="469" t="str">
        <f>IF(E1915="","",VLOOKUP(E1915,'Extraction IP'!A$2:B$1661,2,0))</f>
        <v/>
      </c>
      <c r="J1915" s="470"/>
      <c r="K1915" s="471"/>
      <c r="L1915" s="472"/>
    </row>
    <row r="1916" spans="1:12" ht="14.45" customHeight="1" x14ac:dyDescent="0.25">
      <c r="A1916" s="464"/>
      <c r="B1916" s="465"/>
      <c r="C1916" s="466"/>
      <c r="D1916" s="466"/>
      <c r="E1916" s="466"/>
      <c r="F1916" s="466"/>
      <c r="G1916" s="467"/>
      <c r="H1916" s="468" t="str">
        <f t="array" ref="H1916">IF(E1916="","",INDEX(Tableau1[Equipement],MATCH(1,('TABLEAU SUIVI SF6'!E1916=Tableau1[Poste technique])*('TABLEAU SUIVI SF6'!G1916=Tableau1[Colonne1]),0)))</f>
        <v/>
      </c>
      <c r="I1916" s="469" t="str">
        <f>IF(E1916="","",VLOOKUP(E1916,'Extraction IP'!A$2:B$1661,2,0))</f>
        <v/>
      </c>
      <c r="J1916" s="470"/>
      <c r="K1916" s="471"/>
      <c r="L1916" s="472"/>
    </row>
    <row r="1917" spans="1:12" ht="14.45" customHeight="1" x14ac:dyDescent="0.25">
      <c r="A1917" s="464"/>
      <c r="B1917" s="465"/>
      <c r="C1917" s="466"/>
      <c r="D1917" s="466"/>
      <c r="E1917" s="466"/>
      <c r="F1917" s="466"/>
      <c r="G1917" s="467"/>
      <c r="H1917" s="468" t="str">
        <f t="array" ref="H1917">IF(E1917="","",INDEX(Tableau1[Equipement],MATCH(1,('TABLEAU SUIVI SF6'!E1917=Tableau1[Poste technique])*('TABLEAU SUIVI SF6'!G1917=Tableau1[Colonne1]),0)))</f>
        <v/>
      </c>
      <c r="I1917" s="469" t="str">
        <f>IF(E1917="","",VLOOKUP(E1917,'Extraction IP'!A$2:B$1661,2,0))</f>
        <v/>
      </c>
      <c r="J1917" s="470"/>
      <c r="K1917" s="471"/>
      <c r="L1917" s="472"/>
    </row>
    <row r="1918" spans="1:12" ht="14.45" customHeight="1" x14ac:dyDescent="0.25">
      <c r="A1918" s="464"/>
      <c r="B1918" s="465"/>
      <c r="C1918" s="466"/>
      <c r="D1918" s="466"/>
      <c r="E1918" s="466"/>
      <c r="F1918" s="466"/>
      <c r="G1918" s="467"/>
      <c r="H1918" s="468" t="str">
        <f t="array" ref="H1918">IF(E1918="","",INDEX(Tableau1[Equipement],MATCH(1,('TABLEAU SUIVI SF6'!E1918=Tableau1[Poste technique])*('TABLEAU SUIVI SF6'!G1918=Tableau1[Colonne1]),0)))</f>
        <v/>
      </c>
      <c r="I1918" s="469" t="str">
        <f>IF(E1918="","",VLOOKUP(E1918,'Extraction IP'!A$2:B$1661,2,0))</f>
        <v/>
      </c>
      <c r="J1918" s="470"/>
      <c r="K1918" s="471"/>
      <c r="L1918" s="472"/>
    </row>
    <row r="1919" spans="1:12" ht="14.45" customHeight="1" x14ac:dyDescent="0.25">
      <c r="A1919" s="464"/>
      <c r="B1919" s="465"/>
      <c r="C1919" s="466"/>
      <c r="D1919" s="466"/>
      <c r="E1919" s="466"/>
      <c r="F1919" s="466"/>
      <c r="G1919" s="467"/>
      <c r="H1919" s="468" t="str">
        <f t="array" ref="H1919">IF(E1919="","",INDEX(Tableau1[Equipement],MATCH(1,('TABLEAU SUIVI SF6'!E1919=Tableau1[Poste technique])*('TABLEAU SUIVI SF6'!G1919=Tableau1[Colonne1]),0)))</f>
        <v/>
      </c>
      <c r="I1919" s="469" t="str">
        <f>IF(E1919="","",VLOOKUP(E1919,'Extraction IP'!A$2:B$1661,2,0))</f>
        <v/>
      </c>
      <c r="J1919" s="470"/>
      <c r="K1919" s="471"/>
      <c r="L1919" s="472"/>
    </row>
    <row r="1920" spans="1:12" ht="14.45" customHeight="1" x14ac:dyDescent="0.25">
      <c r="A1920" s="464"/>
      <c r="B1920" s="465"/>
      <c r="C1920" s="466"/>
      <c r="D1920" s="466"/>
      <c r="E1920" s="466"/>
      <c r="F1920" s="466"/>
      <c r="G1920" s="467"/>
      <c r="H1920" s="468" t="str">
        <f t="array" ref="H1920">IF(E1920="","",INDEX(Tableau1[Equipement],MATCH(1,('TABLEAU SUIVI SF6'!E1920=Tableau1[Poste technique])*('TABLEAU SUIVI SF6'!G1920=Tableau1[Colonne1]),0)))</f>
        <v/>
      </c>
      <c r="I1920" s="469" t="str">
        <f>IF(E1920="","",VLOOKUP(E1920,'Extraction IP'!A$2:B$1661,2,0))</f>
        <v/>
      </c>
      <c r="J1920" s="470"/>
      <c r="K1920" s="471"/>
      <c r="L1920" s="472"/>
    </row>
    <row r="1921" spans="1:12" ht="14.45" customHeight="1" x14ac:dyDescent="0.25">
      <c r="A1921" s="464"/>
      <c r="B1921" s="465"/>
      <c r="C1921" s="466"/>
      <c r="D1921" s="466"/>
      <c r="E1921" s="466"/>
      <c r="F1921" s="466"/>
      <c r="G1921" s="467"/>
      <c r="H1921" s="468" t="str">
        <f t="array" ref="H1921">IF(E1921="","",INDEX(Tableau1[Equipement],MATCH(1,('TABLEAU SUIVI SF6'!E1921=Tableau1[Poste technique])*('TABLEAU SUIVI SF6'!G1921=Tableau1[Colonne1]),0)))</f>
        <v/>
      </c>
      <c r="I1921" s="469" t="str">
        <f>IF(E1921="","",VLOOKUP(E1921,'Extraction IP'!A$2:B$1661,2,0))</f>
        <v/>
      </c>
      <c r="J1921" s="470"/>
      <c r="K1921" s="471"/>
      <c r="L1921" s="472"/>
    </row>
    <row r="1922" spans="1:12" ht="14.45" customHeight="1" x14ac:dyDescent="0.25">
      <c r="A1922" s="464"/>
      <c r="B1922" s="465"/>
      <c r="C1922" s="466"/>
      <c r="D1922" s="466"/>
      <c r="E1922" s="466"/>
      <c r="F1922" s="466"/>
      <c r="G1922" s="467"/>
      <c r="H1922" s="468" t="str">
        <f t="array" ref="H1922">IF(E1922="","",INDEX(Tableau1[Equipement],MATCH(1,('TABLEAU SUIVI SF6'!E1922=Tableau1[Poste technique])*('TABLEAU SUIVI SF6'!G1922=Tableau1[Colonne1]),0)))</f>
        <v/>
      </c>
      <c r="I1922" s="469" t="str">
        <f>IF(E1922="","",VLOOKUP(E1922,'Extraction IP'!A$2:B$1661,2,0))</f>
        <v/>
      </c>
      <c r="J1922" s="470"/>
      <c r="K1922" s="471"/>
      <c r="L1922" s="472"/>
    </row>
    <row r="1923" spans="1:12" ht="14.45" customHeight="1" x14ac:dyDescent="0.25">
      <c r="A1923" s="464"/>
      <c r="B1923" s="465"/>
      <c r="C1923" s="466"/>
      <c r="D1923" s="466"/>
      <c r="E1923" s="466"/>
      <c r="F1923" s="466"/>
      <c r="G1923" s="467"/>
      <c r="H1923" s="468" t="str">
        <f t="array" ref="H1923">IF(E1923="","",INDEX(Tableau1[Equipement],MATCH(1,('TABLEAU SUIVI SF6'!E1923=Tableau1[Poste technique])*('TABLEAU SUIVI SF6'!G1923=Tableau1[Colonne1]),0)))</f>
        <v/>
      </c>
      <c r="I1923" s="469" t="str">
        <f>IF(E1923="","",VLOOKUP(E1923,'Extraction IP'!A$2:B$1661,2,0))</f>
        <v/>
      </c>
      <c r="J1923" s="470"/>
      <c r="K1923" s="471"/>
      <c r="L1923" s="472"/>
    </row>
    <row r="1924" spans="1:12" ht="14.45" customHeight="1" x14ac:dyDescent="0.25">
      <c r="A1924" s="464"/>
      <c r="B1924" s="465"/>
      <c r="C1924" s="466"/>
      <c r="D1924" s="466"/>
      <c r="E1924" s="466"/>
      <c r="F1924" s="466"/>
      <c r="G1924" s="467"/>
      <c r="H1924" s="468" t="str">
        <f t="array" ref="H1924">IF(E1924="","",INDEX(Tableau1[Equipement],MATCH(1,('TABLEAU SUIVI SF6'!E1924=Tableau1[Poste technique])*('TABLEAU SUIVI SF6'!G1924=Tableau1[Colonne1]),0)))</f>
        <v/>
      </c>
      <c r="I1924" s="469" t="str">
        <f>IF(E1924="","",VLOOKUP(E1924,'Extraction IP'!A$2:B$1661,2,0))</f>
        <v/>
      </c>
      <c r="J1924" s="470"/>
      <c r="K1924" s="471"/>
      <c r="L1924" s="472"/>
    </row>
    <row r="1925" spans="1:12" ht="14.45" customHeight="1" x14ac:dyDescent="0.25">
      <c r="A1925" s="464"/>
      <c r="B1925" s="465"/>
      <c r="C1925" s="466"/>
      <c r="D1925" s="466"/>
      <c r="E1925" s="466"/>
      <c r="F1925" s="466"/>
      <c r="G1925" s="467"/>
      <c r="H1925" s="468" t="str">
        <f t="array" ref="H1925">IF(E1925="","",INDEX(Tableau1[Equipement],MATCH(1,('TABLEAU SUIVI SF6'!E1925=Tableau1[Poste technique])*('TABLEAU SUIVI SF6'!G1925=Tableau1[Colonne1]),0)))</f>
        <v/>
      </c>
      <c r="I1925" s="469" t="str">
        <f>IF(E1925="","",VLOOKUP(E1925,'Extraction IP'!A$2:B$1661,2,0))</f>
        <v/>
      </c>
      <c r="J1925" s="470"/>
      <c r="K1925" s="471"/>
      <c r="L1925" s="472"/>
    </row>
    <row r="1926" spans="1:12" ht="14.45" customHeight="1" x14ac:dyDescent="0.25">
      <c r="A1926" s="464"/>
      <c r="B1926" s="465"/>
      <c r="C1926" s="466"/>
      <c r="D1926" s="466"/>
      <c r="E1926" s="466"/>
      <c r="F1926" s="466"/>
      <c r="G1926" s="467"/>
      <c r="H1926" s="468" t="str">
        <f t="array" ref="H1926">IF(E1926="","",INDEX(Tableau1[Equipement],MATCH(1,('TABLEAU SUIVI SF6'!E1926=Tableau1[Poste technique])*('TABLEAU SUIVI SF6'!G1926=Tableau1[Colonne1]),0)))</f>
        <v/>
      </c>
      <c r="I1926" s="469" t="str">
        <f>IF(E1926="","",VLOOKUP(E1926,'Extraction IP'!A$2:B$1661,2,0))</f>
        <v/>
      </c>
      <c r="J1926" s="470"/>
      <c r="K1926" s="471"/>
      <c r="L1926" s="472"/>
    </row>
    <row r="1927" spans="1:12" ht="14.45" customHeight="1" x14ac:dyDescent="0.25">
      <c r="A1927" s="464"/>
      <c r="B1927" s="465"/>
      <c r="C1927" s="466"/>
      <c r="D1927" s="466"/>
      <c r="E1927" s="466"/>
      <c r="F1927" s="466"/>
      <c r="G1927" s="467"/>
      <c r="H1927" s="468" t="str">
        <f t="array" ref="H1927">IF(E1927="","",INDEX(Tableau1[Equipement],MATCH(1,('TABLEAU SUIVI SF6'!E1927=Tableau1[Poste technique])*('TABLEAU SUIVI SF6'!G1927=Tableau1[Colonne1]),0)))</f>
        <v/>
      </c>
      <c r="I1927" s="469" t="str">
        <f>IF(E1927="","",VLOOKUP(E1927,'Extraction IP'!A$2:B$1661,2,0))</f>
        <v/>
      </c>
      <c r="J1927" s="470"/>
      <c r="K1927" s="471"/>
      <c r="L1927" s="472"/>
    </row>
    <row r="1928" spans="1:12" ht="14.45" customHeight="1" x14ac:dyDescent="0.25">
      <c r="A1928" s="464"/>
      <c r="B1928" s="465"/>
      <c r="C1928" s="466"/>
      <c r="D1928" s="466"/>
      <c r="E1928" s="466"/>
      <c r="F1928" s="466"/>
      <c r="G1928" s="467"/>
      <c r="H1928" s="468" t="str">
        <f t="array" ref="H1928">IF(E1928="","",INDEX(Tableau1[Equipement],MATCH(1,('TABLEAU SUIVI SF6'!E1928=Tableau1[Poste technique])*('TABLEAU SUIVI SF6'!G1928=Tableau1[Colonne1]),0)))</f>
        <v/>
      </c>
      <c r="I1928" s="469" t="str">
        <f>IF(E1928="","",VLOOKUP(E1928,'Extraction IP'!A$2:B$1661,2,0))</f>
        <v/>
      </c>
      <c r="J1928" s="470"/>
      <c r="K1928" s="471"/>
      <c r="L1928" s="472"/>
    </row>
    <row r="1929" spans="1:12" ht="14.45" customHeight="1" x14ac:dyDescent="0.25">
      <c r="A1929" s="464"/>
      <c r="B1929" s="465"/>
      <c r="C1929" s="466"/>
      <c r="D1929" s="466"/>
      <c r="E1929" s="466"/>
      <c r="F1929" s="466"/>
      <c r="G1929" s="467"/>
      <c r="H1929" s="468" t="str">
        <f t="array" ref="H1929">IF(E1929="","",INDEX(Tableau1[Equipement],MATCH(1,('TABLEAU SUIVI SF6'!E1929=Tableau1[Poste technique])*('TABLEAU SUIVI SF6'!G1929=Tableau1[Colonne1]),0)))</f>
        <v/>
      </c>
      <c r="I1929" s="469" t="str">
        <f>IF(E1929="","",VLOOKUP(E1929,'Extraction IP'!A$2:B$1661,2,0))</f>
        <v/>
      </c>
      <c r="J1929" s="470"/>
      <c r="K1929" s="471"/>
      <c r="L1929" s="472"/>
    </row>
    <row r="1930" spans="1:12" ht="14.45" customHeight="1" x14ac:dyDescent="0.25">
      <c r="A1930" s="464"/>
      <c r="B1930" s="465"/>
      <c r="C1930" s="466"/>
      <c r="D1930" s="466"/>
      <c r="E1930" s="466"/>
      <c r="F1930" s="466"/>
      <c r="G1930" s="467"/>
      <c r="H1930" s="468" t="str">
        <f t="array" ref="H1930">IF(E1930="","",INDEX(Tableau1[Equipement],MATCH(1,('TABLEAU SUIVI SF6'!E1930=Tableau1[Poste technique])*('TABLEAU SUIVI SF6'!G1930=Tableau1[Colonne1]),0)))</f>
        <v/>
      </c>
      <c r="I1930" s="469" t="str">
        <f>IF(E1930="","",VLOOKUP(E1930,'Extraction IP'!A$2:B$1661,2,0))</f>
        <v/>
      </c>
      <c r="J1930" s="470"/>
      <c r="K1930" s="471"/>
      <c r="L1930" s="472"/>
    </row>
    <row r="1931" spans="1:12" ht="14.45" customHeight="1" x14ac:dyDescent="0.25">
      <c r="A1931" s="464"/>
      <c r="B1931" s="465"/>
      <c r="C1931" s="466"/>
      <c r="D1931" s="466"/>
      <c r="E1931" s="466"/>
      <c r="F1931" s="466"/>
      <c r="G1931" s="467"/>
      <c r="H1931" s="468" t="str">
        <f t="array" ref="H1931">IF(E1931="","",INDEX(Tableau1[Equipement],MATCH(1,('TABLEAU SUIVI SF6'!E1931=Tableau1[Poste technique])*('TABLEAU SUIVI SF6'!G1931=Tableau1[Colonne1]),0)))</f>
        <v/>
      </c>
      <c r="I1931" s="469" t="str">
        <f>IF(E1931="","",VLOOKUP(E1931,'Extraction IP'!A$2:B$1661,2,0))</f>
        <v/>
      </c>
      <c r="J1931" s="470"/>
      <c r="K1931" s="471"/>
      <c r="L1931" s="472"/>
    </row>
    <row r="1932" spans="1:12" ht="14.45" customHeight="1" x14ac:dyDescent="0.25">
      <c r="A1932" s="464"/>
      <c r="B1932" s="465"/>
      <c r="C1932" s="466"/>
      <c r="D1932" s="466"/>
      <c r="E1932" s="466"/>
      <c r="F1932" s="466"/>
      <c r="G1932" s="467"/>
      <c r="H1932" s="468" t="str">
        <f t="array" ref="H1932">IF(E1932="","",INDEX(Tableau1[Equipement],MATCH(1,('TABLEAU SUIVI SF6'!E1932=Tableau1[Poste technique])*('TABLEAU SUIVI SF6'!G1932=Tableau1[Colonne1]),0)))</f>
        <v/>
      </c>
      <c r="I1932" s="469" t="str">
        <f>IF(E1932="","",VLOOKUP(E1932,'Extraction IP'!A$2:B$1661,2,0))</f>
        <v/>
      </c>
      <c r="J1932" s="470"/>
      <c r="K1932" s="471"/>
      <c r="L1932" s="472"/>
    </row>
    <row r="1933" spans="1:12" ht="14.45" customHeight="1" x14ac:dyDescent="0.25">
      <c r="A1933" s="464"/>
      <c r="B1933" s="465"/>
      <c r="C1933" s="466"/>
      <c r="D1933" s="466"/>
      <c r="E1933" s="466"/>
      <c r="F1933" s="466"/>
      <c r="G1933" s="467"/>
      <c r="H1933" s="468" t="str">
        <f t="array" ref="H1933">IF(E1933="","",INDEX(Tableau1[Equipement],MATCH(1,('TABLEAU SUIVI SF6'!E1933=Tableau1[Poste technique])*('TABLEAU SUIVI SF6'!G1933=Tableau1[Colonne1]),0)))</f>
        <v/>
      </c>
      <c r="I1933" s="469" t="str">
        <f>IF(E1933="","",VLOOKUP(E1933,'Extraction IP'!A$2:B$1661,2,0))</f>
        <v/>
      </c>
      <c r="J1933" s="470"/>
      <c r="K1933" s="471"/>
      <c r="L1933" s="472"/>
    </row>
    <row r="1934" spans="1:12" ht="14.45" customHeight="1" x14ac:dyDescent="0.25">
      <c r="A1934" s="464"/>
      <c r="B1934" s="465"/>
      <c r="C1934" s="466"/>
      <c r="D1934" s="466"/>
      <c r="E1934" s="466"/>
      <c r="F1934" s="466"/>
      <c r="G1934" s="467"/>
      <c r="H1934" s="468" t="str">
        <f t="array" ref="H1934">IF(E1934="","",INDEX(Tableau1[Equipement],MATCH(1,('TABLEAU SUIVI SF6'!E1934=Tableau1[Poste technique])*('TABLEAU SUIVI SF6'!G1934=Tableau1[Colonne1]),0)))</f>
        <v/>
      </c>
      <c r="I1934" s="469" t="str">
        <f>IF(E1934="","",VLOOKUP(E1934,'Extraction IP'!A$2:B$1661,2,0))</f>
        <v/>
      </c>
      <c r="J1934" s="470"/>
      <c r="K1934" s="471"/>
      <c r="L1934" s="472"/>
    </row>
    <row r="1935" spans="1:12" ht="14.45" customHeight="1" x14ac:dyDescent="0.25">
      <c r="A1935" s="464"/>
      <c r="B1935" s="465"/>
      <c r="C1935" s="466"/>
      <c r="D1935" s="466"/>
      <c r="E1935" s="466"/>
      <c r="F1935" s="466"/>
      <c r="G1935" s="467"/>
      <c r="H1935" s="468" t="str">
        <f t="array" ref="H1935">IF(E1935="","",INDEX(Tableau1[Equipement],MATCH(1,('TABLEAU SUIVI SF6'!E1935=Tableau1[Poste technique])*('TABLEAU SUIVI SF6'!G1935=Tableau1[Colonne1]),0)))</f>
        <v/>
      </c>
      <c r="I1935" s="469" t="str">
        <f>IF(E1935="","",VLOOKUP(E1935,'Extraction IP'!A$2:B$1661,2,0))</f>
        <v/>
      </c>
      <c r="J1935" s="470"/>
      <c r="K1935" s="471"/>
      <c r="L1935" s="472"/>
    </row>
    <row r="1936" spans="1:12" ht="14.45" customHeight="1" x14ac:dyDescent="0.25">
      <c r="A1936" s="464"/>
      <c r="B1936" s="465"/>
      <c r="C1936" s="466"/>
      <c r="D1936" s="466"/>
      <c r="E1936" s="466"/>
      <c r="F1936" s="466"/>
      <c r="G1936" s="467"/>
      <c r="H1936" s="468" t="str">
        <f t="array" ref="H1936">IF(E1936="","",INDEX(Tableau1[Equipement],MATCH(1,('TABLEAU SUIVI SF6'!E1936=Tableau1[Poste technique])*('TABLEAU SUIVI SF6'!G1936=Tableau1[Colonne1]),0)))</f>
        <v/>
      </c>
      <c r="I1936" s="469" t="str">
        <f>IF(E1936="","",VLOOKUP(E1936,'Extraction IP'!A$2:B$1661,2,0))</f>
        <v/>
      </c>
      <c r="J1936" s="470"/>
      <c r="K1936" s="471"/>
      <c r="L1936" s="472"/>
    </row>
    <row r="1937" spans="1:12" ht="14.45" customHeight="1" x14ac:dyDescent="0.25">
      <c r="A1937" s="464"/>
      <c r="B1937" s="465"/>
      <c r="C1937" s="466"/>
      <c r="D1937" s="466"/>
      <c r="E1937" s="466"/>
      <c r="F1937" s="466"/>
      <c r="G1937" s="467"/>
      <c r="H1937" s="468" t="str">
        <f t="array" ref="H1937">IF(E1937="","",INDEX(Tableau1[Equipement],MATCH(1,('TABLEAU SUIVI SF6'!E1937=Tableau1[Poste technique])*('TABLEAU SUIVI SF6'!G1937=Tableau1[Colonne1]),0)))</f>
        <v/>
      </c>
      <c r="I1937" s="469" t="str">
        <f>IF(E1937="","",VLOOKUP(E1937,'Extraction IP'!A$2:B$1661,2,0))</f>
        <v/>
      </c>
      <c r="J1937" s="470"/>
      <c r="K1937" s="471"/>
      <c r="L1937" s="472"/>
    </row>
    <row r="1938" spans="1:12" ht="14.45" customHeight="1" x14ac:dyDescent="0.25">
      <c r="A1938" s="464"/>
      <c r="B1938" s="465"/>
      <c r="C1938" s="466"/>
      <c r="D1938" s="466"/>
      <c r="E1938" s="466"/>
      <c r="F1938" s="466"/>
      <c r="G1938" s="467"/>
      <c r="H1938" s="468" t="str">
        <f t="array" ref="H1938">IF(E1938="","",INDEX(Tableau1[Equipement],MATCH(1,('TABLEAU SUIVI SF6'!E1938=Tableau1[Poste technique])*('TABLEAU SUIVI SF6'!G1938=Tableau1[Colonne1]),0)))</f>
        <v/>
      </c>
      <c r="I1938" s="469" t="str">
        <f>IF(E1938="","",VLOOKUP(E1938,'Extraction IP'!A$2:B$1661,2,0))</f>
        <v/>
      </c>
      <c r="J1938" s="470"/>
      <c r="K1938" s="471"/>
      <c r="L1938" s="472"/>
    </row>
    <row r="1939" spans="1:12" ht="14.45" customHeight="1" x14ac:dyDescent="0.25">
      <c r="A1939" s="464"/>
      <c r="B1939" s="465"/>
      <c r="C1939" s="466"/>
      <c r="D1939" s="466"/>
      <c r="E1939" s="466"/>
      <c r="F1939" s="466"/>
      <c r="G1939" s="467"/>
      <c r="H1939" s="468" t="str">
        <f t="array" ref="H1939">IF(E1939="","",INDEX(Tableau1[Equipement],MATCH(1,('TABLEAU SUIVI SF6'!E1939=Tableau1[Poste technique])*('TABLEAU SUIVI SF6'!G1939=Tableau1[Colonne1]),0)))</f>
        <v/>
      </c>
      <c r="I1939" s="469" t="str">
        <f>IF(E1939="","",VLOOKUP(E1939,'Extraction IP'!A$2:B$1661,2,0))</f>
        <v/>
      </c>
      <c r="J1939" s="470"/>
      <c r="K1939" s="471"/>
      <c r="L1939" s="472"/>
    </row>
    <row r="1940" spans="1:12" ht="14.45" customHeight="1" x14ac:dyDescent="0.25">
      <c r="A1940" s="464"/>
      <c r="B1940" s="465"/>
      <c r="C1940" s="466"/>
      <c r="D1940" s="466"/>
      <c r="E1940" s="466"/>
      <c r="F1940" s="466"/>
      <c r="G1940" s="467"/>
      <c r="H1940" s="468" t="str">
        <f t="array" ref="H1940">IF(E1940="","",INDEX(Tableau1[Equipement],MATCH(1,('TABLEAU SUIVI SF6'!E1940=Tableau1[Poste technique])*('TABLEAU SUIVI SF6'!G1940=Tableau1[Colonne1]),0)))</f>
        <v/>
      </c>
      <c r="I1940" s="469" t="str">
        <f>IF(E1940="","",VLOOKUP(E1940,'Extraction IP'!A$2:B$1661,2,0))</f>
        <v/>
      </c>
      <c r="J1940" s="470"/>
      <c r="K1940" s="471"/>
      <c r="L1940" s="472"/>
    </row>
    <row r="1941" spans="1:12" ht="14.45" customHeight="1" x14ac:dyDescent="0.25">
      <c r="A1941" s="464"/>
      <c r="B1941" s="465"/>
      <c r="C1941" s="466"/>
      <c r="D1941" s="466"/>
      <c r="E1941" s="466"/>
      <c r="F1941" s="466"/>
      <c r="G1941" s="467"/>
      <c r="H1941" s="468" t="str">
        <f t="array" ref="H1941">IF(E1941="","",INDEX(Tableau1[Equipement],MATCH(1,('TABLEAU SUIVI SF6'!E1941=Tableau1[Poste technique])*('TABLEAU SUIVI SF6'!G1941=Tableau1[Colonne1]),0)))</f>
        <v/>
      </c>
      <c r="I1941" s="469" t="str">
        <f>IF(E1941="","",VLOOKUP(E1941,'Extraction IP'!A$2:B$1661,2,0))</f>
        <v/>
      </c>
      <c r="J1941" s="470"/>
      <c r="K1941" s="471"/>
      <c r="L1941" s="472"/>
    </row>
    <row r="1942" spans="1:12" ht="14.45" customHeight="1" x14ac:dyDescent="0.25">
      <c r="A1942" s="464"/>
      <c r="B1942" s="465"/>
      <c r="C1942" s="466"/>
      <c r="D1942" s="466"/>
      <c r="E1942" s="466"/>
      <c r="F1942" s="466"/>
      <c r="G1942" s="467"/>
      <c r="H1942" s="468" t="str">
        <f t="array" ref="H1942">IF(E1942="","",INDEX(Tableau1[Equipement],MATCH(1,('TABLEAU SUIVI SF6'!E1942=Tableau1[Poste technique])*('TABLEAU SUIVI SF6'!G1942=Tableau1[Colonne1]),0)))</f>
        <v/>
      </c>
      <c r="I1942" s="469" t="str">
        <f>IF(E1942="","",VLOOKUP(E1942,'Extraction IP'!A$2:B$1661,2,0))</f>
        <v/>
      </c>
      <c r="J1942" s="470"/>
      <c r="K1942" s="471"/>
      <c r="L1942" s="472"/>
    </row>
    <row r="1943" spans="1:12" ht="14.45" customHeight="1" x14ac:dyDescent="0.25">
      <c r="A1943" s="464"/>
      <c r="B1943" s="465"/>
      <c r="C1943" s="466"/>
      <c r="D1943" s="466"/>
      <c r="E1943" s="466"/>
      <c r="F1943" s="466"/>
      <c r="G1943" s="467"/>
      <c r="H1943" s="468" t="str">
        <f t="array" ref="H1943">IF(E1943="","",INDEX(Tableau1[Equipement],MATCH(1,('TABLEAU SUIVI SF6'!E1943=Tableau1[Poste technique])*('TABLEAU SUIVI SF6'!G1943=Tableau1[Colonne1]),0)))</f>
        <v/>
      </c>
      <c r="I1943" s="469" t="str">
        <f>IF(E1943="","",VLOOKUP(E1943,'Extraction IP'!A$2:B$1661,2,0))</f>
        <v/>
      </c>
      <c r="J1943" s="470"/>
      <c r="K1943" s="471"/>
      <c r="L1943" s="472"/>
    </row>
    <row r="1944" spans="1:12" ht="14.45" customHeight="1" x14ac:dyDescent="0.25">
      <c r="A1944" s="464"/>
      <c r="B1944" s="465"/>
      <c r="C1944" s="466"/>
      <c r="D1944" s="466"/>
      <c r="E1944" s="466"/>
      <c r="F1944" s="466"/>
      <c r="G1944" s="467"/>
      <c r="H1944" s="468" t="str">
        <f t="array" ref="H1944">IF(E1944="","",INDEX(Tableau1[Equipement],MATCH(1,('TABLEAU SUIVI SF6'!E1944=Tableau1[Poste technique])*('TABLEAU SUIVI SF6'!G1944=Tableau1[Colonne1]),0)))</f>
        <v/>
      </c>
      <c r="I1944" s="469" t="str">
        <f>IF(E1944="","",VLOOKUP(E1944,'Extraction IP'!A$2:B$1661,2,0))</f>
        <v/>
      </c>
      <c r="J1944" s="470"/>
      <c r="K1944" s="471"/>
      <c r="L1944" s="472"/>
    </row>
    <row r="1945" spans="1:12" ht="14.45" customHeight="1" x14ac:dyDescent="0.25">
      <c r="A1945" s="464"/>
      <c r="B1945" s="465"/>
      <c r="C1945" s="466"/>
      <c r="D1945" s="466"/>
      <c r="E1945" s="466"/>
      <c r="F1945" s="466"/>
      <c r="G1945" s="467"/>
      <c r="H1945" s="468" t="str">
        <f t="array" ref="H1945">IF(E1945="","",INDEX(Tableau1[Equipement],MATCH(1,('TABLEAU SUIVI SF6'!E1945=Tableau1[Poste technique])*('TABLEAU SUIVI SF6'!G1945=Tableau1[Colonne1]),0)))</f>
        <v/>
      </c>
      <c r="I1945" s="469" t="str">
        <f>IF(E1945="","",VLOOKUP(E1945,'Extraction IP'!A$2:B$1661,2,0))</f>
        <v/>
      </c>
      <c r="J1945" s="470"/>
      <c r="K1945" s="471"/>
      <c r="L1945" s="472"/>
    </row>
    <row r="1946" spans="1:12" ht="14.45" customHeight="1" x14ac:dyDescent="0.25">
      <c r="A1946" s="464"/>
      <c r="B1946" s="465"/>
      <c r="C1946" s="466"/>
      <c r="D1946" s="466"/>
      <c r="E1946" s="466"/>
      <c r="F1946" s="466"/>
      <c r="G1946" s="467"/>
      <c r="H1946" s="468" t="str">
        <f t="array" ref="H1946">IF(E1946="","",INDEX(Tableau1[Equipement],MATCH(1,('TABLEAU SUIVI SF6'!E1946=Tableau1[Poste technique])*('TABLEAU SUIVI SF6'!G1946=Tableau1[Colonne1]),0)))</f>
        <v/>
      </c>
      <c r="I1946" s="469" t="str">
        <f>IF(E1946="","",VLOOKUP(E1946,'Extraction IP'!A$2:B$1661,2,0))</f>
        <v/>
      </c>
      <c r="J1946" s="470"/>
      <c r="K1946" s="471"/>
      <c r="L1946" s="472"/>
    </row>
    <row r="1947" spans="1:12" ht="14.45" customHeight="1" x14ac:dyDescent="0.25">
      <c r="A1947" s="464"/>
      <c r="B1947" s="465"/>
      <c r="C1947" s="466"/>
      <c r="D1947" s="466"/>
      <c r="E1947" s="466"/>
      <c r="F1947" s="466"/>
      <c r="G1947" s="467"/>
      <c r="H1947" s="468" t="str">
        <f t="array" ref="H1947">IF(E1947="","",INDEX(Tableau1[Equipement],MATCH(1,('TABLEAU SUIVI SF6'!E1947=Tableau1[Poste technique])*('TABLEAU SUIVI SF6'!G1947=Tableau1[Colonne1]),0)))</f>
        <v/>
      </c>
      <c r="I1947" s="469" t="str">
        <f>IF(E1947="","",VLOOKUP(E1947,'Extraction IP'!A$2:B$1661,2,0))</f>
        <v/>
      </c>
      <c r="J1947" s="470"/>
      <c r="K1947" s="471"/>
      <c r="L1947" s="472"/>
    </row>
    <row r="1948" spans="1:12" ht="14.45" customHeight="1" x14ac:dyDescent="0.25">
      <c r="A1948" s="464"/>
      <c r="B1948" s="465"/>
      <c r="C1948" s="466"/>
      <c r="D1948" s="466"/>
      <c r="E1948" s="466"/>
      <c r="F1948" s="466"/>
      <c r="G1948" s="467"/>
      <c r="H1948" s="468" t="str">
        <f t="array" ref="H1948">IF(E1948="","",INDEX(Tableau1[Equipement],MATCH(1,('TABLEAU SUIVI SF6'!E1948=Tableau1[Poste technique])*('TABLEAU SUIVI SF6'!G1948=Tableau1[Colonne1]),0)))</f>
        <v/>
      </c>
      <c r="I1948" s="469" t="str">
        <f>IF(E1948="","",VLOOKUP(E1948,'Extraction IP'!A$2:B$1661,2,0))</f>
        <v/>
      </c>
      <c r="J1948" s="470"/>
      <c r="K1948" s="471"/>
      <c r="L1948" s="472"/>
    </row>
    <row r="1949" spans="1:12" ht="14.45" customHeight="1" x14ac:dyDescent="0.25">
      <c r="A1949" s="464"/>
      <c r="B1949" s="465"/>
      <c r="C1949" s="466"/>
      <c r="D1949" s="466"/>
      <c r="E1949" s="466"/>
      <c r="F1949" s="466"/>
      <c r="G1949" s="467"/>
      <c r="H1949" s="468" t="str">
        <f t="array" ref="H1949">IF(E1949="","",INDEX(Tableau1[Equipement],MATCH(1,('TABLEAU SUIVI SF6'!E1949=Tableau1[Poste technique])*('TABLEAU SUIVI SF6'!G1949=Tableau1[Colonne1]),0)))</f>
        <v/>
      </c>
      <c r="I1949" s="469" t="str">
        <f>IF(E1949="","",VLOOKUP(E1949,'Extraction IP'!A$2:B$1661,2,0))</f>
        <v/>
      </c>
      <c r="J1949" s="470"/>
      <c r="K1949" s="471"/>
      <c r="L1949" s="472"/>
    </row>
    <row r="1950" spans="1:12" ht="14.45" customHeight="1" x14ac:dyDescent="0.25">
      <c r="A1950" s="464"/>
      <c r="B1950" s="465"/>
      <c r="C1950" s="466"/>
      <c r="D1950" s="466"/>
      <c r="E1950" s="466"/>
      <c r="F1950" s="466"/>
      <c r="G1950" s="467"/>
      <c r="H1950" s="468" t="str">
        <f t="array" ref="H1950">IF(E1950="","",INDEX(Tableau1[Equipement],MATCH(1,('TABLEAU SUIVI SF6'!E1950=Tableau1[Poste technique])*('TABLEAU SUIVI SF6'!G1950=Tableau1[Colonne1]),0)))</f>
        <v/>
      </c>
      <c r="I1950" s="469" t="str">
        <f>IF(E1950="","",VLOOKUP(E1950,'Extraction IP'!A$2:B$1661,2,0))</f>
        <v/>
      </c>
      <c r="J1950" s="470"/>
      <c r="K1950" s="471"/>
      <c r="L1950" s="472"/>
    </row>
    <row r="1951" spans="1:12" ht="14.45" customHeight="1" x14ac:dyDescent="0.25">
      <c r="A1951" s="464"/>
      <c r="B1951" s="465"/>
      <c r="C1951" s="466"/>
      <c r="D1951" s="466"/>
      <c r="E1951" s="466"/>
      <c r="F1951" s="466"/>
      <c r="G1951" s="467"/>
      <c r="H1951" s="468" t="str">
        <f t="array" ref="H1951">IF(E1951="","",INDEX(Tableau1[Equipement],MATCH(1,('TABLEAU SUIVI SF6'!E1951=Tableau1[Poste technique])*('TABLEAU SUIVI SF6'!G1951=Tableau1[Colonne1]),0)))</f>
        <v/>
      </c>
      <c r="I1951" s="469" t="str">
        <f>IF(E1951="","",VLOOKUP(E1951,'Extraction IP'!A$2:B$1661,2,0))</f>
        <v/>
      </c>
      <c r="J1951" s="470"/>
      <c r="K1951" s="471"/>
      <c r="L1951" s="472"/>
    </row>
    <row r="1952" spans="1:12" ht="14.45" customHeight="1" x14ac:dyDescent="0.25">
      <c r="A1952" s="464"/>
      <c r="B1952" s="465"/>
      <c r="C1952" s="466"/>
      <c r="D1952" s="466"/>
      <c r="E1952" s="466"/>
      <c r="F1952" s="466"/>
      <c r="G1952" s="467"/>
      <c r="H1952" s="468" t="str">
        <f t="array" ref="H1952">IF(E1952="","",INDEX(Tableau1[Equipement],MATCH(1,('TABLEAU SUIVI SF6'!E1952=Tableau1[Poste technique])*('TABLEAU SUIVI SF6'!G1952=Tableau1[Colonne1]),0)))</f>
        <v/>
      </c>
      <c r="I1952" s="469" t="str">
        <f>IF(E1952="","",VLOOKUP(E1952,'Extraction IP'!A$2:B$1661,2,0))</f>
        <v/>
      </c>
      <c r="J1952" s="470"/>
      <c r="K1952" s="471"/>
      <c r="L1952" s="472"/>
    </row>
    <row r="1953" spans="1:12" ht="14.45" customHeight="1" x14ac:dyDescent="0.25">
      <c r="A1953" s="464"/>
      <c r="B1953" s="465"/>
      <c r="C1953" s="466"/>
      <c r="D1953" s="466"/>
      <c r="E1953" s="466"/>
      <c r="F1953" s="466"/>
      <c r="G1953" s="467"/>
      <c r="H1953" s="468" t="str">
        <f t="array" ref="H1953">IF(E1953="","",INDEX(Tableau1[Equipement],MATCH(1,('TABLEAU SUIVI SF6'!E1953=Tableau1[Poste technique])*('TABLEAU SUIVI SF6'!G1953=Tableau1[Colonne1]),0)))</f>
        <v/>
      </c>
      <c r="I1953" s="469" t="str">
        <f>IF(E1953="","",VLOOKUP(E1953,'Extraction IP'!A$2:B$1661,2,0))</f>
        <v/>
      </c>
      <c r="J1953" s="470"/>
      <c r="K1953" s="471"/>
      <c r="L1953" s="472"/>
    </row>
    <row r="1954" spans="1:12" ht="14.45" customHeight="1" x14ac:dyDescent="0.25">
      <c r="A1954" s="464"/>
      <c r="B1954" s="465"/>
      <c r="C1954" s="466"/>
      <c r="D1954" s="466"/>
      <c r="E1954" s="466"/>
      <c r="F1954" s="466"/>
      <c r="G1954" s="467"/>
      <c r="H1954" s="468" t="str">
        <f t="array" ref="H1954">IF(E1954="","",INDEX(Tableau1[Equipement],MATCH(1,('TABLEAU SUIVI SF6'!E1954=Tableau1[Poste technique])*('TABLEAU SUIVI SF6'!G1954=Tableau1[Colonne1]),0)))</f>
        <v/>
      </c>
      <c r="I1954" s="469" t="str">
        <f>IF(E1954="","",VLOOKUP(E1954,'Extraction IP'!A$2:B$1661,2,0))</f>
        <v/>
      </c>
      <c r="J1954" s="470"/>
      <c r="K1954" s="471"/>
      <c r="L1954" s="472"/>
    </row>
    <row r="1955" spans="1:12" ht="14.45" customHeight="1" x14ac:dyDescent="0.25">
      <c r="A1955" s="464"/>
      <c r="B1955" s="465"/>
      <c r="C1955" s="466"/>
      <c r="D1955" s="466"/>
      <c r="E1955" s="466"/>
      <c r="F1955" s="466"/>
      <c r="G1955" s="467"/>
      <c r="H1955" s="468" t="str">
        <f t="array" ref="H1955">IF(E1955="","",INDEX(Tableau1[Equipement],MATCH(1,('TABLEAU SUIVI SF6'!E1955=Tableau1[Poste technique])*('TABLEAU SUIVI SF6'!G1955=Tableau1[Colonne1]),0)))</f>
        <v/>
      </c>
      <c r="I1955" s="469" t="str">
        <f>IF(E1955="","",VLOOKUP(E1955,'Extraction IP'!A$2:B$1661,2,0))</f>
        <v/>
      </c>
      <c r="J1955" s="470"/>
      <c r="K1955" s="471"/>
      <c r="L1955" s="472"/>
    </row>
    <row r="1956" spans="1:12" ht="14.45" customHeight="1" x14ac:dyDescent="0.25">
      <c r="A1956" s="464"/>
      <c r="B1956" s="465"/>
      <c r="C1956" s="466"/>
      <c r="D1956" s="466"/>
      <c r="E1956" s="466"/>
      <c r="F1956" s="466"/>
      <c r="G1956" s="467"/>
      <c r="H1956" s="468" t="str">
        <f t="array" ref="H1956">IF(E1956="","",INDEX(Tableau1[Equipement],MATCH(1,('TABLEAU SUIVI SF6'!E1956=Tableau1[Poste technique])*('TABLEAU SUIVI SF6'!G1956=Tableau1[Colonne1]),0)))</f>
        <v/>
      </c>
      <c r="I1956" s="469" t="str">
        <f>IF(E1956="","",VLOOKUP(E1956,'Extraction IP'!A$2:B$1661,2,0))</f>
        <v/>
      </c>
      <c r="J1956" s="470"/>
      <c r="K1956" s="471"/>
      <c r="L1956" s="472"/>
    </row>
    <row r="1957" spans="1:12" ht="14.45" customHeight="1" x14ac:dyDescent="0.25">
      <c r="A1957" s="464"/>
      <c r="B1957" s="465"/>
      <c r="C1957" s="466"/>
      <c r="D1957" s="466"/>
      <c r="E1957" s="466"/>
      <c r="F1957" s="466"/>
      <c r="G1957" s="467"/>
      <c r="H1957" s="468" t="str">
        <f t="array" ref="H1957">IF(E1957="","",INDEX(Tableau1[Equipement],MATCH(1,('TABLEAU SUIVI SF6'!E1957=Tableau1[Poste technique])*('TABLEAU SUIVI SF6'!G1957=Tableau1[Colonne1]),0)))</f>
        <v/>
      </c>
      <c r="I1957" s="469" t="str">
        <f>IF(E1957="","",VLOOKUP(E1957,'Extraction IP'!A$2:B$1661,2,0))</f>
        <v/>
      </c>
      <c r="J1957" s="470"/>
      <c r="K1957" s="471"/>
      <c r="L1957" s="472"/>
    </row>
    <row r="1958" spans="1:12" ht="14.45" customHeight="1" x14ac:dyDescent="0.25">
      <c r="A1958" s="464"/>
      <c r="B1958" s="465"/>
      <c r="C1958" s="466"/>
      <c r="D1958" s="466"/>
      <c r="E1958" s="466"/>
      <c r="F1958" s="466"/>
      <c r="G1958" s="467"/>
      <c r="H1958" s="468" t="str">
        <f t="array" ref="H1958">IF(E1958="","",INDEX(Tableau1[Equipement],MATCH(1,('TABLEAU SUIVI SF6'!E1958=Tableau1[Poste technique])*('TABLEAU SUIVI SF6'!G1958=Tableau1[Colonne1]),0)))</f>
        <v/>
      </c>
      <c r="I1958" s="469" t="str">
        <f>IF(E1958="","",VLOOKUP(E1958,'Extraction IP'!A$2:B$1661,2,0))</f>
        <v/>
      </c>
      <c r="J1958" s="470"/>
      <c r="K1958" s="471"/>
      <c r="L1958" s="472"/>
    </row>
    <row r="1959" spans="1:12" ht="14.45" customHeight="1" x14ac:dyDescent="0.25">
      <c r="A1959" s="464"/>
      <c r="B1959" s="465"/>
      <c r="C1959" s="466"/>
      <c r="D1959" s="466"/>
      <c r="E1959" s="466"/>
      <c r="F1959" s="466"/>
      <c r="G1959" s="467"/>
      <c r="H1959" s="468" t="str">
        <f t="array" ref="H1959">IF(E1959="","",INDEX(Tableau1[Equipement],MATCH(1,('TABLEAU SUIVI SF6'!E1959=Tableau1[Poste technique])*('TABLEAU SUIVI SF6'!G1959=Tableau1[Colonne1]),0)))</f>
        <v/>
      </c>
      <c r="I1959" s="469" t="str">
        <f>IF(E1959="","",VLOOKUP(E1959,'Extraction IP'!A$2:B$1661,2,0))</f>
        <v/>
      </c>
      <c r="J1959" s="470"/>
      <c r="K1959" s="471"/>
      <c r="L1959" s="472"/>
    </row>
    <row r="1960" spans="1:12" ht="14.45" customHeight="1" x14ac:dyDescent="0.25">
      <c r="A1960" s="464"/>
      <c r="B1960" s="465"/>
      <c r="C1960" s="466"/>
      <c r="D1960" s="466"/>
      <c r="E1960" s="466"/>
      <c r="F1960" s="466"/>
      <c r="G1960" s="467"/>
      <c r="H1960" s="468" t="str">
        <f t="array" ref="H1960">IF(E1960="","",INDEX(Tableau1[Equipement],MATCH(1,('TABLEAU SUIVI SF6'!E1960=Tableau1[Poste technique])*('TABLEAU SUIVI SF6'!G1960=Tableau1[Colonne1]),0)))</f>
        <v/>
      </c>
      <c r="I1960" s="469" t="str">
        <f>IF(E1960="","",VLOOKUP(E1960,'Extraction IP'!A$2:B$1661,2,0))</f>
        <v/>
      </c>
      <c r="J1960" s="470"/>
      <c r="K1960" s="471"/>
      <c r="L1960" s="472"/>
    </row>
    <row r="1961" spans="1:12" ht="14.45" customHeight="1" x14ac:dyDescent="0.25">
      <c r="A1961" s="464"/>
      <c r="B1961" s="465"/>
      <c r="C1961" s="466"/>
      <c r="D1961" s="466"/>
      <c r="E1961" s="466"/>
      <c r="F1961" s="466"/>
      <c r="G1961" s="467"/>
      <c r="H1961" s="468" t="str">
        <f t="array" ref="H1961">IF(E1961="","",INDEX(Tableau1[Equipement],MATCH(1,('TABLEAU SUIVI SF6'!E1961=Tableau1[Poste technique])*('TABLEAU SUIVI SF6'!G1961=Tableau1[Colonne1]),0)))</f>
        <v/>
      </c>
      <c r="I1961" s="469" t="str">
        <f>IF(E1961="","",VLOOKUP(E1961,'Extraction IP'!A$2:B$1661,2,0))</f>
        <v/>
      </c>
      <c r="J1961" s="470"/>
      <c r="K1961" s="471"/>
      <c r="L1961" s="472"/>
    </row>
    <row r="1962" spans="1:12" ht="14.45" customHeight="1" x14ac:dyDescent="0.25">
      <c r="A1962" s="464"/>
      <c r="B1962" s="465"/>
      <c r="C1962" s="466"/>
      <c r="D1962" s="466"/>
      <c r="E1962" s="466"/>
      <c r="F1962" s="466"/>
      <c r="G1962" s="467"/>
      <c r="H1962" s="468" t="str">
        <f t="array" ref="H1962">IF(E1962="","",INDEX(Tableau1[Equipement],MATCH(1,('TABLEAU SUIVI SF6'!E1962=Tableau1[Poste technique])*('TABLEAU SUIVI SF6'!G1962=Tableau1[Colonne1]),0)))</f>
        <v/>
      </c>
      <c r="I1962" s="469" t="str">
        <f>IF(E1962="","",VLOOKUP(E1962,'Extraction IP'!A$2:B$1661,2,0))</f>
        <v/>
      </c>
      <c r="J1962" s="470"/>
      <c r="K1962" s="471"/>
      <c r="L1962" s="472"/>
    </row>
    <row r="1963" spans="1:12" ht="14.45" customHeight="1" x14ac:dyDescent="0.25">
      <c r="A1963" s="464"/>
      <c r="B1963" s="465"/>
      <c r="C1963" s="466"/>
      <c r="D1963" s="466"/>
      <c r="E1963" s="466"/>
      <c r="F1963" s="466"/>
      <c r="G1963" s="467"/>
      <c r="H1963" s="468" t="str">
        <f t="array" ref="H1963">IF(E1963="","",INDEX(Tableau1[Equipement],MATCH(1,('TABLEAU SUIVI SF6'!E1963=Tableau1[Poste technique])*('TABLEAU SUIVI SF6'!G1963=Tableau1[Colonne1]),0)))</f>
        <v/>
      </c>
      <c r="I1963" s="469" t="str">
        <f>IF(E1963="","",VLOOKUP(E1963,'Extraction IP'!A$2:B$1661,2,0))</f>
        <v/>
      </c>
      <c r="J1963" s="470"/>
      <c r="K1963" s="471"/>
      <c r="L1963" s="472"/>
    </row>
    <row r="1964" spans="1:12" ht="14.45" customHeight="1" x14ac:dyDescent="0.25">
      <c r="A1964" s="464"/>
      <c r="B1964" s="465"/>
      <c r="C1964" s="466"/>
      <c r="D1964" s="466"/>
      <c r="E1964" s="466"/>
      <c r="F1964" s="466"/>
      <c r="G1964" s="467"/>
      <c r="H1964" s="468" t="str">
        <f t="array" ref="H1964">IF(E1964="","",INDEX(Tableau1[Equipement],MATCH(1,('TABLEAU SUIVI SF6'!E1964=Tableau1[Poste technique])*('TABLEAU SUIVI SF6'!G1964=Tableau1[Colonne1]),0)))</f>
        <v/>
      </c>
      <c r="I1964" s="469" t="str">
        <f>IF(E1964="","",VLOOKUP(E1964,'Extraction IP'!A$2:B$1661,2,0))</f>
        <v/>
      </c>
      <c r="J1964" s="470"/>
      <c r="K1964" s="471"/>
      <c r="L1964" s="472"/>
    </row>
    <row r="1965" spans="1:12" ht="14.45" customHeight="1" x14ac:dyDescent="0.25">
      <c r="A1965" s="464"/>
      <c r="B1965" s="465"/>
      <c r="C1965" s="466"/>
      <c r="D1965" s="466"/>
      <c r="E1965" s="466"/>
      <c r="F1965" s="466"/>
      <c r="G1965" s="467"/>
      <c r="H1965" s="468" t="str">
        <f t="array" ref="H1965">IF(E1965="","",INDEX(Tableau1[Equipement],MATCH(1,('TABLEAU SUIVI SF6'!E1965=Tableau1[Poste technique])*('TABLEAU SUIVI SF6'!G1965=Tableau1[Colonne1]),0)))</f>
        <v/>
      </c>
      <c r="I1965" s="469" t="str">
        <f>IF(E1965="","",VLOOKUP(E1965,'Extraction IP'!A$2:B$1661,2,0))</f>
        <v/>
      </c>
      <c r="J1965" s="470"/>
      <c r="K1965" s="471"/>
      <c r="L1965" s="472"/>
    </row>
    <row r="1966" spans="1:12" ht="14.45" customHeight="1" x14ac:dyDescent="0.25">
      <c r="A1966" s="464"/>
      <c r="B1966" s="465"/>
      <c r="C1966" s="466"/>
      <c r="D1966" s="466"/>
      <c r="E1966" s="466"/>
      <c r="F1966" s="466"/>
      <c r="G1966" s="467"/>
      <c r="H1966" s="468" t="str">
        <f t="array" ref="H1966">IF(E1966="","",INDEX(Tableau1[Equipement],MATCH(1,('TABLEAU SUIVI SF6'!E1966=Tableau1[Poste technique])*('TABLEAU SUIVI SF6'!G1966=Tableau1[Colonne1]),0)))</f>
        <v/>
      </c>
      <c r="I1966" s="469" t="str">
        <f>IF(E1966="","",VLOOKUP(E1966,'Extraction IP'!A$2:B$1661,2,0))</f>
        <v/>
      </c>
      <c r="J1966" s="470"/>
      <c r="K1966" s="471"/>
      <c r="L1966" s="472"/>
    </row>
    <row r="1967" spans="1:12" ht="14.45" customHeight="1" x14ac:dyDescent="0.25">
      <c r="A1967" s="464"/>
      <c r="B1967" s="465"/>
      <c r="C1967" s="466"/>
      <c r="D1967" s="466"/>
      <c r="E1967" s="466"/>
      <c r="F1967" s="466"/>
      <c r="G1967" s="467"/>
      <c r="H1967" s="468" t="str">
        <f t="array" ref="H1967">IF(E1967="","",INDEX(Tableau1[Equipement],MATCH(1,('TABLEAU SUIVI SF6'!E1967=Tableau1[Poste technique])*('TABLEAU SUIVI SF6'!G1967=Tableau1[Colonne1]),0)))</f>
        <v/>
      </c>
      <c r="I1967" s="469" t="str">
        <f>IF(E1967="","",VLOOKUP(E1967,'Extraction IP'!A$2:B$1661,2,0))</f>
        <v/>
      </c>
      <c r="J1967" s="470"/>
      <c r="K1967" s="471"/>
      <c r="L1967" s="472"/>
    </row>
    <row r="1968" spans="1:12" ht="14.45" customHeight="1" x14ac:dyDescent="0.25">
      <c r="A1968" s="464"/>
      <c r="B1968" s="465"/>
      <c r="C1968" s="466"/>
      <c r="D1968" s="466"/>
      <c r="E1968" s="466"/>
      <c r="F1968" s="466"/>
      <c r="G1968" s="467"/>
      <c r="H1968" s="468" t="str">
        <f t="array" ref="H1968">IF(E1968="","",INDEX(Tableau1[Equipement],MATCH(1,('TABLEAU SUIVI SF6'!E1968=Tableau1[Poste technique])*('TABLEAU SUIVI SF6'!G1968=Tableau1[Colonne1]),0)))</f>
        <v/>
      </c>
      <c r="I1968" s="469" t="str">
        <f>IF(E1968="","",VLOOKUP(E1968,'Extraction IP'!A$2:B$1661,2,0))</f>
        <v/>
      </c>
      <c r="J1968" s="470"/>
      <c r="K1968" s="471"/>
      <c r="L1968" s="472"/>
    </row>
    <row r="1969" spans="1:12" ht="14.45" customHeight="1" x14ac:dyDescent="0.25">
      <c r="A1969" s="464"/>
      <c r="B1969" s="465"/>
      <c r="C1969" s="466"/>
      <c r="D1969" s="466"/>
      <c r="E1969" s="466"/>
      <c r="F1969" s="466"/>
      <c r="G1969" s="467"/>
      <c r="H1969" s="468" t="str">
        <f t="array" ref="H1969">IF(E1969="","",INDEX(Tableau1[Equipement],MATCH(1,('TABLEAU SUIVI SF6'!E1969=Tableau1[Poste technique])*('TABLEAU SUIVI SF6'!G1969=Tableau1[Colonne1]),0)))</f>
        <v/>
      </c>
      <c r="I1969" s="469" t="str">
        <f>IF(E1969="","",VLOOKUP(E1969,'Extraction IP'!A$2:B$1661,2,0))</f>
        <v/>
      </c>
      <c r="J1969" s="470"/>
      <c r="K1969" s="471"/>
      <c r="L1969" s="472"/>
    </row>
    <row r="1970" spans="1:12" ht="14.45" customHeight="1" x14ac:dyDescent="0.25">
      <c r="A1970" s="464"/>
      <c r="B1970" s="465"/>
      <c r="C1970" s="466"/>
      <c r="D1970" s="466"/>
      <c r="E1970" s="466"/>
      <c r="F1970" s="466"/>
      <c r="G1970" s="467"/>
      <c r="H1970" s="468" t="str">
        <f t="array" ref="H1970">IF(E1970="","",INDEX(Tableau1[Equipement],MATCH(1,('TABLEAU SUIVI SF6'!E1970=Tableau1[Poste technique])*('TABLEAU SUIVI SF6'!G1970=Tableau1[Colonne1]),0)))</f>
        <v/>
      </c>
      <c r="I1970" s="469" t="str">
        <f>IF(E1970="","",VLOOKUP(E1970,'Extraction IP'!A$2:B$1661,2,0))</f>
        <v/>
      </c>
      <c r="J1970" s="470"/>
      <c r="K1970" s="471"/>
      <c r="L1970" s="472"/>
    </row>
    <row r="1971" spans="1:12" ht="14.45" customHeight="1" x14ac:dyDescent="0.25">
      <c r="A1971" s="464"/>
      <c r="B1971" s="465"/>
      <c r="C1971" s="466"/>
      <c r="D1971" s="466"/>
      <c r="E1971" s="466"/>
      <c r="F1971" s="466"/>
      <c r="G1971" s="467"/>
      <c r="H1971" s="468" t="str">
        <f t="array" ref="H1971">IF(E1971="","",INDEX(Tableau1[Equipement],MATCH(1,('TABLEAU SUIVI SF6'!E1971=Tableau1[Poste technique])*('TABLEAU SUIVI SF6'!G1971=Tableau1[Colonne1]),0)))</f>
        <v/>
      </c>
      <c r="I1971" s="469" t="str">
        <f>IF(E1971="","",VLOOKUP(E1971,'Extraction IP'!A$2:B$1661,2,0))</f>
        <v/>
      </c>
      <c r="J1971" s="470"/>
      <c r="K1971" s="471"/>
      <c r="L1971" s="472"/>
    </row>
    <row r="1972" spans="1:12" ht="14.45" customHeight="1" x14ac:dyDescent="0.25">
      <c r="A1972" s="464"/>
      <c r="B1972" s="465"/>
      <c r="C1972" s="466"/>
      <c r="D1972" s="466"/>
      <c r="E1972" s="466"/>
      <c r="F1972" s="466"/>
      <c r="G1972" s="467"/>
      <c r="H1972" s="468" t="str">
        <f t="array" ref="H1972">IF(E1972="","",INDEX(Tableau1[Equipement],MATCH(1,('TABLEAU SUIVI SF6'!E1972=Tableau1[Poste technique])*('TABLEAU SUIVI SF6'!G1972=Tableau1[Colonne1]),0)))</f>
        <v/>
      </c>
      <c r="I1972" s="469" t="str">
        <f>IF(E1972="","",VLOOKUP(E1972,'Extraction IP'!A$2:B$1661,2,0))</f>
        <v/>
      </c>
      <c r="J1972" s="470"/>
      <c r="K1972" s="471"/>
      <c r="L1972" s="472"/>
    </row>
    <row r="1973" spans="1:12" ht="14.45" customHeight="1" x14ac:dyDescent="0.25">
      <c r="A1973" s="464"/>
      <c r="B1973" s="465"/>
      <c r="C1973" s="466"/>
      <c r="D1973" s="466"/>
      <c r="E1973" s="466"/>
      <c r="F1973" s="466"/>
      <c r="G1973" s="467"/>
      <c r="H1973" s="468" t="str">
        <f t="array" ref="H1973">IF(E1973="","",INDEX(Tableau1[Equipement],MATCH(1,('TABLEAU SUIVI SF6'!E1973=Tableau1[Poste technique])*('TABLEAU SUIVI SF6'!G1973=Tableau1[Colonne1]),0)))</f>
        <v/>
      </c>
      <c r="I1973" s="469" t="str">
        <f>IF(E1973="","",VLOOKUP(E1973,'Extraction IP'!A$2:B$1661,2,0))</f>
        <v/>
      </c>
      <c r="J1973" s="470"/>
      <c r="K1973" s="471"/>
      <c r="L1973" s="472"/>
    </row>
    <row r="1974" spans="1:12" ht="14.45" customHeight="1" x14ac:dyDescent="0.25">
      <c r="A1974" s="464"/>
      <c r="B1974" s="465"/>
      <c r="C1974" s="466"/>
      <c r="D1974" s="466"/>
      <c r="E1974" s="466"/>
      <c r="F1974" s="466"/>
      <c r="G1974" s="467"/>
      <c r="H1974" s="468" t="str">
        <f t="array" ref="H1974">IF(E1974="","",INDEX(Tableau1[Equipement],MATCH(1,('TABLEAU SUIVI SF6'!E1974=Tableau1[Poste technique])*('TABLEAU SUIVI SF6'!G1974=Tableau1[Colonne1]),0)))</f>
        <v/>
      </c>
      <c r="I1974" s="469" t="str">
        <f>IF(E1974="","",VLOOKUP(E1974,'Extraction IP'!A$2:B$1661,2,0))</f>
        <v/>
      </c>
      <c r="J1974" s="470"/>
      <c r="K1974" s="471"/>
      <c r="L1974" s="472"/>
    </row>
    <row r="1975" spans="1:12" ht="14.45" customHeight="1" x14ac:dyDescent="0.25">
      <c r="A1975" s="464"/>
      <c r="B1975" s="465"/>
      <c r="C1975" s="466"/>
      <c r="D1975" s="466"/>
      <c r="E1975" s="466"/>
      <c r="F1975" s="466"/>
      <c r="G1975" s="467"/>
      <c r="H1975" s="468" t="str">
        <f t="array" ref="H1975">IF(E1975="","",INDEX(Tableau1[Equipement],MATCH(1,('TABLEAU SUIVI SF6'!E1975=Tableau1[Poste technique])*('TABLEAU SUIVI SF6'!G1975=Tableau1[Colonne1]),0)))</f>
        <v/>
      </c>
      <c r="I1975" s="469" t="str">
        <f>IF(E1975="","",VLOOKUP(E1975,'Extraction IP'!A$2:B$1661,2,0))</f>
        <v/>
      </c>
      <c r="J1975" s="470"/>
      <c r="K1975" s="471"/>
      <c r="L1975" s="472"/>
    </row>
    <row r="1976" spans="1:12" ht="14.45" customHeight="1" x14ac:dyDescent="0.25">
      <c r="A1976" s="464"/>
      <c r="B1976" s="465"/>
      <c r="C1976" s="466"/>
      <c r="D1976" s="466"/>
      <c r="E1976" s="466"/>
      <c r="F1976" s="466"/>
      <c r="G1976" s="467"/>
      <c r="H1976" s="468" t="str">
        <f t="array" ref="H1976">IF(E1976="","",INDEX(Tableau1[Equipement],MATCH(1,('TABLEAU SUIVI SF6'!E1976=Tableau1[Poste technique])*('TABLEAU SUIVI SF6'!G1976=Tableau1[Colonne1]),0)))</f>
        <v/>
      </c>
      <c r="I1976" s="469" t="str">
        <f>IF(E1976="","",VLOOKUP(E1976,'Extraction IP'!A$2:B$1661,2,0))</f>
        <v/>
      </c>
      <c r="J1976" s="470"/>
      <c r="K1976" s="471"/>
      <c r="L1976" s="472"/>
    </row>
    <row r="1977" spans="1:12" ht="14.45" customHeight="1" x14ac:dyDescent="0.25">
      <c r="A1977" s="464"/>
      <c r="B1977" s="465"/>
      <c r="C1977" s="466"/>
      <c r="D1977" s="466"/>
      <c r="E1977" s="466"/>
      <c r="F1977" s="466"/>
      <c r="G1977" s="467"/>
      <c r="H1977" s="468" t="str">
        <f t="array" ref="H1977">IF(E1977="","",INDEX(Tableau1[Equipement],MATCH(1,('TABLEAU SUIVI SF6'!E1977=Tableau1[Poste technique])*('TABLEAU SUIVI SF6'!G1977=Tableau1[Colonne1]),0)))</f>
        <v/>
      </c>
      <c r="I1977" s="469" t="str">
        <f>IF(E1977="","",VLOOKUP(E1977,'Extraction IP'!A$2:B$1661,2,0))</f>
        <v/>
      </c>
      <c r="J1977" s="470"/>
      <c r="K1977" s="471"/>
      <c r="L1977" s="472"/>
    </row>
    <row r="1978" spans="1:12" ht="14.45" customHeight="1" x14ac:dyDescent="0.25">
      <c r="A1978" s="464"/>
      <c r="B1978" s="465"/>
      <c r="C1978" s="466"/>
      <c r="D1978" s="466"/>
      <c r="E1978" s="466"/>
      <c r="F1978" s="466"/>
      <c r="G1978" s="467"/>
      <c r="H1978" s="468" t="str">
        <f t="array" ref="H1978">IF(E1978="","",INDEX(Tableau1[Equipement],MATCH(1,('TABLEAU SUIVI SF6'!E1978=Tableau1[Poste technique])*('TABLEAU SUIVI SF6'!G1978=Tableau1[Colonne1]),0)))</f>
        <v/>
      </c>
      <c r="I1978" s="469" t="str">
        <f>IF(E1978="","",VLOOKUP(E1978,'Extraction IP'!A$2:B$1661,2,0))</f>
        <v/>
      </c>
      <c r="J1978" s="470"/>
      <c r="K1978" s="471"/>
      <c r="L1978" s="472"/>
    </row>
    <row r="1979" spans="1:12" ht="14.45" customHeight="1" x14ac:dyDescent="0.25">
      <c r="A1979" s="464"/>
      <c r="B1979" s="465"/>
      <c r="C1979" s="466"/>
      <c r="D1979" s="466"/>
      <c r="E1979" s="466"/>
      <c r="F1979" s="466"/>
      <c r="G1979" s="467"/>
      <c r="H1979" s="468" t="str">
        <f t="array" ref="H1979">IF(E1979="","",INDEX(Tableau1[Equipement],MATCH(1,('TABLEAU SUIVI SF6'!E1979=Tableau1[Poste technique])*('TABLEAU SUIVI SF6'!G1979=Tableau1[Colonne1]),0)))</f>
        <v/>
      </c>
      <c r="I1979" s="469" t="str">
        <f>IF(E1979="","",VLOOKUP(E1979,'Extraction IP'!A$2:B$1661,2,0))</f>
        <v/>
      </c>
      <c r="J1979" s="470"/>
      <c r="K1979" s="471"/>
      <c r="L1979" s="472"/>
    </row>
    <row r="1980" spans="1:12" ht="14.45" customHeight="1" x14ac:dyDescent="0.25">
      <c r="A1980" s="464"/>
      <c r="B1980" s="465"/>
      <c r="C1980" s="466"/>
      <c r="D1980" s="466"/>
      <c r="E1980" s="466"/>
      <c r="F1980" s="466"/>
      <c r="G1980" s="467"/>
      <c r="H1980" s="468" t="str">
        <f t="array" ref="H1980">IF(E1980="","",INDEX(Tableau1[Equipement],MATCH(1,('TABLEAU SUIVI SF6'!E1980=Tableau1[Poste technique])*('TABLEAU SUIVI SF6'!G1980=Tableau1[Colonne1]),0)))</f>
        <v/>
      </c>
      <c r="I1980" s="469" t="str">
        <f>IF(E1980="","",VLOOKUP(E1980,'Extraction IP'!A$2:B$1661,2,0))</f>
        <v/>
      </c>
      <c r="J1980" s="470"/>
      <c r="K1980" s="471"/>
      <c r="L1980" s="472"/>
    </row>
    <row r="1981" spans="1:12" ht="14.45" customHeight="1" x14ac:dyDescent="0.25">
      <c r="A1981" s="464"/>
      <c r="B1981" s="465"/>
      <c r="C1981" s="466"/>
      <c r="D1981" s="466"/>
      <c r="E1981" s="466"/>
      <c r="F1981" s="466"/>
      <c r="G1981" s="467"/>
      <c r="H1981" s="468" t="str">
        <f t="array" ref="H1981">IF(E1981="","",INDEX(Tableau1[Equipement],MATCH(1,('TABLEAU SUIVI SF6'!E1981=Tableau1[Poste technique])*('TABLEAU SUIVI SF6'!G1981=Tableau1[Colonne1]),0)))</f>
        <v/>
      </c>
      <c r="I1981" s="469" t="str">
        <f>IF(E1981="","",VLOOKUP(E1981,'Extraction IP'!A$2:B$1661,2,0))</f>
        <v/>
      </c>
      <c r="J1981" s="470"/>
      <c r="K1981" s="471"/>
      <c r="L1981" s="472"/>
    </row>
    <row r="1982" spans="1:12" ht="14.45" customHeight="1" x14ac:dyDescent="0.25">
      <c r="A1982" s="464"/>
      <c r="B1982" s="465"/>
      <c r="C1982" s="466"/>
      <c r="D1982" s="466"/>
      <c r="E1982" s="466"/>
      <c r="F1982" s="466"/>
      <c r="G1982" s="467"/>
      <c r="H1982" s="468" t="str">
        <f t="array" ref="H1982">IF(E1982="","",INDEX(Tableau1[Equipement],MATCH(1,('TABLEAU SUIVI SF6'!E1982=Tableau1[Poste technique])*('TABLEAU SUIVI SF6'!G1982=Tableau1[Colonne1]),0)))</f>
        <v/>
      </c>
      <c r="I1982" s="469" t="str">
        <f>IF(E1982="","",VLOOKUP(E1982,'Extraction IP'!A$2:B$1661,2,0))</f>
        <v/>
      </c>
      <c r="J1982" s="470"/>
      <c r="K1982" s="471"/>
      <c r="L1982" s="472"/>
    </row>
    <row r="1983" spans="1:12" ht="14.45" customHeight="1" x14ac:dyDescent="0.25">
      <c r="A1983" s="464"/>
      <c r="B1983" s="465"/>
      <c r="C1983" s="466"/>
      <c r="D1983" s="466"/>
      <c r="E1983" s="466"/>
      <c r="F1983" s="466"/>
      <c r="G1983" s="467"/>
      <c r="H1983" s="468" t="str">
        <f t="array" ref="H1983">IF(E1983="","",INDEX(Tableau1[Equipement],MATCH(1,('TABLEAU SUIVI SF6'!E1983=Tableau1[Poste technique])*('TABLEAU SUIVI SF6'!G1983=Tableau1[Colonne1]),0)))</f>
        <v/>
      </c>
      <c r="I1983" s="469" t="str">
        <f>IF(E1983="","",VLOOKUP(E1983,'Extraction IP'!A$2:B$1661,2,0))</f>
        <v/>
      </c>
      <c r="J1983" s="470"/>
      <c r="K1983" s="471"/>
      <c r="L1983" s="472"/>
    </row>
    <row r="1984" spans="1:12" ht="14.45" customHeight="1" x14ac:dyDescent="0.25">
      <c r="A1984" s="464"/>
      <c r="B1984" s="465"/>
      <c r="C1984" s="466"/>
      <c r="D1984" s="466"/>
      <c r="E1984" s="466"/>
      <c r="F1984" s="466"/>
      <c r="G1984" s="467"/>
      <c r="H1984" s="468" t="str">
        <f t="array" ref="H1984">IF(E1984="","",INDEX(Tableau1[Equipement],MATCH(1,('TABLEAU SUIVI SF6'!E1984=Tableau1[Poste technique])*('TABLEAU SUIVI SF6'!G1984=Tableau1[Colonne1]),0)))</f>
        <v/>
      </c>
      <c r="I1984" s="469" t="str">
        <f>IF(E1984="","",VLOOKUP(E1984,'Extraction IP'!A$2:B$1661,2,0))</f>
        <v/>
      </c>
      <c r="J1984" s="470"/>
      <c r="K1984" s="471"/>
      <c r="L1984" s="472"/>
    </row>
    <row r="1985" spans="1:12" ht="14.45" customHeight="1" x14ac:dyDescent="0.25">
      <c r="A1985" s="464"/>
      <c r="B1985" s="465"/>
      <c r="C1985" s="466"/>
      <c r="D1985" s="466"/>
      <c r="E1985" s="466"/>
      <c r="F1985" s="466"/>
      <c r="G1985" s="467"/>
      <c r="H1985" s="468" t="str">
        <f t="array" ref="H1985">IF(E1985="","",INDEX(Tableau1[Equipement],MATCH(1,('TABLEAU SUIVI SF6'!E1985=Tableau1[Poste technique])*('TABLEAU SUIVI SF6'!G1985=Tableau1[Colonne1]),0)))</f>
        <v/>
      </c>
      <c r="I1985" s="469" t="str">
        <f>IF(E1985="","",VLOOKUP(E1985,'Extraction IP'!A$2:B$1661,2,0))</f>
        <v/>
      </c>
      <c r="J1985" s="470"/>
      <c r="K1985" s="471"/>
      <c r="L1985" s="472"/>
    </row>
    <row r="1986" spans="1:12" ht="14.45" customHeight="1" x14ac:dyDescent="0.25">
      <c r="A1986" s="464"/>
      <c r="B1986" s="465"/>
      <c r="C1986" s="466"/>
      <c r="D1986" s="466"/>
      <c r="E1986" s="466"/>
      <c r="F1986" s="466"/>
      <c r="G1986" s="467"/>
      <c r="H1986" s="468" t="str">
        <f t="array" ref="H1986">IF(E1986="","",INDEX(Tableau1[Equipement],MATCH(1,('TABLEAU SUIVI SF6'!E1986=Tableau1[Poste technique])*('TABLEAU SUIVI SF6'!G1986=Tableau1[Colonne1]),0)))</f>
        <v/>
      </c>
      <c r="I1986" s="469" t="str">
        <f>IF(E1986="","",VLOOKUP(E1986,'Extraction IP'!A$2:B$1661,2,0))</f>
        <v/>
      </c>
      <c r="J1986" s="470"/>
      <c r="K1986" s="471"/>
      <c r="L1986" s="472"/>
    </row>
    <row r="1987" spans="1:12" ht="14.45" customHeight="1" x14ac:dyDescent="0.25">
      <c r="A1987" s="464"/>
      <c r="B1987" s="465"/>
      <c r="C1987" s="466"/>
      <c r="D1987" s="466"/>
      <c r="E1987" s="466"/>
      <c r="F1987" s="466"/>
      <c r="G1987" s="467"/>
      <c r="H1987" s="468" t="str">
        <f t="array" ref="H1987">IF(E1987="","",INDEX(Tableau1[Equipement],MATCH(1,('TABLEAU SUIVI SF6'!E1987=Tableau1[Poste technique])*('TABLEAU SUIVI SF6'!G1987=Tableau1[Colonne1]),0)))</f>
        <v/>
      </c>
      <c r="I1987" s="469" t="str">
        <f>IF(E1987="","",VLOOKUP(E1987,'Extraction IP'!A$2:B$1661,2,0))</f>
        <v/>
      </c>
      <c r="J1987" s="470"/>
      <c r="K1987" s="471"/>
      <c r="L1987" s="472"/>
    </row>
    <row r="1988" spans="1:12" ht="14.45" customHeight="1" x14ac:dyDescent="0.25">
      <c r="A1988" s="464"/>
      <c r="B1988" s="465"/>
      <c r="C1988" s="466"/>
      <c r="D1988" s="466"/>
      <c r="E1988" s="466"/>
      <c r="F1988" s="466"/>
      <c r="G1988" s="467"/>
      <c r="H1988" s="468" t="str">
        <f t="array" ref="H1988">IF(E1988="","",INDEX(Tableau1[Equipement],MATCH(1,('TABLEAU SUIVI SF6'!E1988=Tableau1[Poste technique])*('TABLEAU SUIVI SF6'!G1988=Tableau1[Colonne1]),0)))</f>
        <v/>
      </c>
      <c r="I1988" s="469" t="str">
        <f>IF(E1988="","",VLOOKUP(E1988,'Extraction IP'!A$2:B$1661,2,0))</f>
        <v/>
      </c>
      <c r="J1988" s="470"/>
      <c r="K1988" s="471"/>
      <c r="L1988" s="472"/>
    </row>
    <row r="1989" spans="1:12" ht="14.45" customHeight="1" x14ac:dyDescent="0.25">
      <c r="A1989" s="464"/>
      <c r="B1989" s="465"/>
      <c r="C1989" s="466"/>
      <c r="D1989" s="466"/>
      <c r="E1989" s="466"/>
      <c r="F1989" s="466"/>
      <c r="G1989" s="467"/>
      <c r="H1989" s="468" t="str">
        <f t="array" ref="H1989">IF(E1989="","",INDEX(Tableau1[Equipement],MATCH(1,('TABLEAU SUIVI SF6'!E1989=Tableau1[Poste technique])*('TABLEAU SUIVI SF6'!G1989=Tableau1[Colonne1]),0)))</f>
        <v/>
      </c>
      <c r="I1989" s="469" t="str">
        <f>IF(E1989="","",VLOOKUP(E1989,'Extraction IP'!A$2:B$1661,2,0))</f>
        <v/>
      </c>
      <c r="J1989" s="470"/>
      <c r="K1989" s="471"/>
      <c r="L1989" s="472"/>
    </row>
    <row r="1990" spans="1:12" ht="14.45" customHeight="1" x14ac:dyDescent="0.25">
      <c r="A1990" s="464"/>
      <c r="B1990" s="465"/>
      <c r="C1990" s="466"/>
      <c r="D1990" s="466"/>
      <c r="E1990" s="466"/>
      <c r="F1990" s="466"/>
      <c r="G1990" s="467"/>
      <c r="H1990" s="468" t="str">
        <f t="array" ref="H1990">IF(E1990="","",INDEX(Tableau1[Equipement],MATCH(1,('TABLEAU SUIVI SF6'!E1990=Tableau1[Poste technique])*('TABLEAU SUIVI SF6'!G1990=Tableau1[Colonne1]),0)))</f>
        <v/>
      </c>
      <c r="I1990" s="469" t="str">
        <f>IF(E1990="","",VLOOKUP(E1990,'Extraction IP'!A$2:B$1661,2,0))</f>
        <v/>
      </c>
      <c r="J1990" s="470"/>
      <c r="K1990" s="471"/>
      <c r="L1990" s="472"/>
    </row>
    <row r="1991" spans="1:12" ht="14.45" customHeight="1" x14ac:dyDescent="0.25">
      <c r="A1991" s="464"/>
      <c r="B1991" s="465"/>
      <c r="C1991" s="466"/>
      <c r="D1991" s="466"/>
      <c r="E1991" s="466"/>
      <c r="F1991" s="466"/>
      <c r="G1991" s="467"/>
      <c r="H1991" s="468" t="str">
        <f t="array" ref="H1991">IF(E1991="","",INDEX(Tableau1[Equipement],MATCH(1,('TABLEAU SUIVI SF6'!E1991=Tableau1[Poste technique])*('TABLEAU SUIVI SF6'!G1991=Tableau1[Colonne1]),0)))</f>
        <v/>
      </c>
      <c r="I1991" s="469" t="str">
        <f>IF(E1991="","",VLOOKUP(E1991,'Extraction IP'!A$2:B$1661,2,0))</f>
        <v/>
      </c>
      <c r="J1991" s="470"/>
      <c r="K1991" s="471"/>
      <c r="L1991" s="472"/>
    </row>
    <row r="1992" spans="1:12" ht="14.45" customHeight="1" x14ac:dyDescent="0.25">
      <c r="A1992" s="464"/>
      <c r="B1992" s="465"/>
      <c r="C1992" s="466"/>
      <c r="D1992" s="466"/>
      <c r="E1992" s="466"/>
      <c r="F1992" s="466"/>
      <c r="G1992" s="467"/>
      <c r="H1992" s="468" t="str">
        <f t="array" ref="H1992">IF(E1992="","",INDEX(Tableau1[Equipement],MATCH(1,('TABLEAU SUIVI SF6'!E1992=Tableau1[Poste technique])*('TABLEAU SUIVI SF6'!G1992=Tableau1[Colonne1]),0)))</f>
        <v/>
      </c>
      <c r="I1992" s="469" t="str">
        <f>IF(E1992="","",VLOOKUP(E1992,'Extraction IP'!A$2:B$1661,2,0))</f>
        <v/>
      </c>
      <c r="J1992" s="470"/>
      <c r="K1992" s="471"/>
      <c r="L1992" s="472"/>
    </row>
    <row r="1993" spans="1:12" ht="14.45" customHeight="1" x14ac:dyDescent="0.25">
      <c r="A1993" s="464"/>
      <c r="B1993" s="465"/>
      <c r="C1993" s="466"/>
      <c r="D1993" s="466"/>
      <c r="E1993" s="466"/>
      <c r="F1993" s="466"/>
      <c r="G1993" s="467"/>
      <c r="H1993" s="468" t="str">
        <f t="array" ref="H1993">IF(E1993="","",INDEX(Tableau1[Equipement],MATCH(1,('TABLEAU SUIVI SF6'!E1993=Tableau1[Poste technique])*('TABLEAU SUIVI SF6'!G1993=Tableau1[Colonne1]),0)))</f>
        <v/>
      </c>
      <c r="I1993" s="469" t="str">
        <f>IF(E1993="","",VLOOKUP(E1993,'Extraction IP'!A$2:B$1661,2,0))</f>
        <v/>
      </c>
      <c r="J1993" s="470"/>
      <c r="K1993" s="471"/>
      <c r="L1993" s="472"/>
    </row>
    <row r="1994" spans="1:12" ht="14.45" customHeight="1" x14ac:dyDescent="0.25">
      <c r="A1994" s="464"/>
      <c r="B1994" s="465"/>
      <c r="C1994" s="466"/>
      <c r="D1994" s="466"/>
      <c r="E1994" s="466"/>
      <c r="F1994" s="466"/>
      <c r="G1994" s="467"/>
      <c r="H1994" s="468" t="str">
        <f t="array" ref="H1994">IF(E1994="","",INDEX(Tableau1[Equipement],MATCH(1,('TABLEAU SUIVI SF6'!E1994=Tableau1[Poste technique])*('TABLEAU SUIVI SF6'!G1994=Tableau1[Colonne1]),0)))</f>
        <v/>
      </c>
      <c r="I1994" s="469" t="str">
        <f>IF(E1994="","",VLOOKUP(E1994,'Extraction IP'!A$2:B$1661,2,0))</f>
        <v/>
      </c>
      <c r="J1994" s="470"/>
      <c r="K1994" s="471"/>
      <c r="L1994" s="472"/>
    </row>
    <row r="1995" spans="1:12" ht="14.45" customHeight="1" x14ac:dyDescent="0.25">
      <c r="A1995" s="464"/>
      <c r="B1995" s="465"/>
      <c r="C1995" s="466"/>
      <c r="D1995" s="466"/>
      <c r="E1995" s="466"/>
      <c r="F1995" s="466"/>
      <c r="G1995" s="467"/>
      <c r="H1995" s="468" t="str">
        <f t="array" ref="H1995">IF(E1995="","",INDEX(Tableau1[Equipement],MATCH(1,('TABLEAU SUIVI SF6'!E1995=Tableau1[Poste technique])*('TABLEAU SUIVI SF6'!G1995=Tableau1[Colonne1]),0)))</f>
        <v/>
      </c>
      <c r="I1995" s="469" t="str">
        <f>IF(E1995="","",VLOOKUP(E1995,'Extraction IP'!A$2:B$1661,2,0))</f>
        <v/>
      </c>
      <c r="J1995" s="470"/>
      <c r="K1995" s="471"/>
      <c r="L1995" s="472"/>
    </row>
    <row r="1996" spans="1:12" ht="14.45" customHeight="1" x14ac:dyDescent="0.25">
      <c r="A1996" s="464"/>
      <c r="B1996" s="465"/>
      <c r="C1996" s="466"/>
      <c r="D1996" s="466"/>
      <c r="E1996" s="466"/>
      <c r="F1996" s="466"/>
      <c r="G1996" s="467"/>
      <c r="H1996" s="468" t="str">
        <f t="array" ref="H1996">IF(E1996="","",INDEX(Tableau1[Equipement],MATCH(1,('TABLEAU SUIVI SF6'!E1996=Tableau1[Poste technique])*('TABLEAU SUIVI SF6'!G1996=Tableau1[Colonne1]),0)))</f>
        <v/>
      </c>
      <c r="I1996" s="469" t="str">
        <f>IF(E1996="","",VLOOKUP(E1996,'Extraction IP'!A$2:B$1661,2,0))</f>
        <v/>
      </c>
      <c r="J1996" s="470"/>
      <c r="K1996" s="471"/>
      <c r="L1996" s="472"/>
    </row>
    <row r="1997" spans="1:12" ht="14.45" customHeight="1" x14ac:dyDescent="0.25">
      <c r="A1997" s="464"/>
      <c r="B1997" s="465"/>
      <c r="C1997" s="466"/>
      <c r="D1997" s="466"/>
      <c r="E1997" s="466"/>
      <c r="F1997" s="466"/>
      <c r="G1997" s="467"/>
      <c r="H1997" s="468" t="str">
        <f t="array" ref="H1997">IF(E1997="","",INDEX(Tableau1[Equipement],MATCH(1,('TABLEAU SUIVI SF6'!E1997=Tableau1[Poste technique])*('TABLEAU SUIVI SF6'!G1997=Tableau1[Colonne1]),0)))</f>
        <v/>
      </c>
      <c r="I1997" s="469" t="str">
        <f>IF(E1997="","",VLOOKUP(E1997,'Extraction IP'!A$2:B$1661,2,0))</f>
        <v/>
      </c>
      <c r="J1997" s="470"/>
      <c r="K1997" s="471"/>
      <c r="L1997" s="472"/>
    </row>
    <row r="1998" spans="1:12" ht="14.45" customHeight="1" x14ac:dyDescent="0.25">
      <c r="A1998" s="464"/>
      <c r="B1998" s="465"/>
      <c r="C1998" s="466"/>
      <c r="D1998" s="466"/>
      <c r="E1998" s="466"/>
      <c r="F1998" s="466"/>
      <c r="G1998" s="467"/>
      <c r="H1998" s="468" t="str">
        <f t="array" ref="H1998">IF(E1998="","",INDEX(Tableau1[Equipement],MATCH(1,('TABLEAU SUIVI SF6'!E1998=Tableau1[Poste technique])*('TABLEAU SUIVI SF6'!G1998=Tableau1[Colonne1]),0)))</f>
        <v/>
      </c>
      <c r="I1998" s="469" t="str">
        <f>IF(E1998="","",VLOOKUP(E1998,'Extraction IP'!A$2:B$1661,2,0))</f>
        <v/>
      </c>
      <c r="J1998" s="470"/>
      <c r="K1998" s="471"/>
      <c r="L1998" s="472"/>
    </row>
    <row r="1999" spans="1:12" ht="14.45" customHeight="1" x14ac:dyDescent="0.25">
      <c r="A1999" s="464"/>
      <c r="B1999" s="465"/>
      <c r="C1999" s="466"/>
      <c r="D1999" s="466"/>
      <c r="E1999" s="466"/>
      <c r="F1999" s="466"/>
      <c r="G1999" s="467"/>
      <c r="H1999" s="468" t="str">
        <f t="array" ref="H1999">IF(E1999="","",INDEX(Tableau1[Equipement],MATCH(1,('TABLEAU SUIVI SF6'!E1999=Tableau1[Poste technique])*('TABLEAU SUIVI SF6'!G1999=Tableau1[Colonne1]),0)))</f>
        <v/>
      </c>
      <c r="I1999" s="469" t="str">
        <f>IF(E1999="","",VLOOKUP(E1999,'Extraction IP'!A$2:B$1661,2,0))</f>
        <v/>
      </c>
      <c r="J1999" s="470"/>
      <c r="K1999" s="471"/>
      <c r="L1999" s="472"/>
    </row>
    <row r="2000" spans="1:12" ht="14.45" customHeight="1" x14ac:dyDescent="0.25">
      <c r="A2000" s="464"/>
      <c r="B2000" s="465"/>
      <c r="C2000" s="466"/>
      <c r="D2000" s="466"/>
      <c r="E2000" s="466"/>
      <c r="F2000" s="466"/>
      <c r="G2000" s="467"/>
      <c r="H2000" s="468" t="str">
        <f t="array" ref="H2000">IF(E2000="","",INDEX(Tableau1[Equipement],MATCH(1,('TABLEAU SUIVI SF6'!E2000=Tableau1[Poste technique])*('TABLEAU SUIVI SF6'!G2000=Tableau1[Colonne1]),0)))</f>
        <v/>
      </c>
      <c r="I2000" s="469" t="str">
        <f>IF(E2000="","",VLOOKUP(E2000,'Extraction IP'!A$2:B$1661,2,0))</f>
        <v/>
      </c>
      <c r="J2000" s="470"/>
      <c r="K2000" s="471"/>
      <c r="L2000" s="472"/>
    </row>
    <row r="2001" spans="1:12" ht="14.45" customHeight="1" x14ac:dyDescent="0.25">
      <c r="A2001" s="464"/>
      <c r="B2001" s="465"/>
      <c r="C2001" s="466"/>
      <c r="D2001" s="466"/>
      <c r="E2001" s="466"/>
      <c r="F2001" s="466"/>
      <c r="G2001" s="467"/>
      <c r="H2001" s="468" t="str">
        <f t="array" ref="H2001">IF(E2001="","",INDEX(Tableau1[Equipement],MATCH(1,('TABLEAU SUIVI SF6'!E2001=Tableau1[Poste technique])*('TABLEAU SUIVI SF6'!G2001=Tableau1[Colonne1]),0)))</f>
        <v/>
      </c>
      <c r="I2001" s="469" t="str">
        <f>IF(E2001="","",VLOOKUP(E2001,'Extraction IP'!A$2:B$1661,2,0))</f>
        <v/>
      </c>
      <c r="J2001" s="470"/>
      <c r="K2001" s="471"/>
      <c r="L2001" s="472"/>
    </row>
    <row r="2002" spans="1:12" ht="14.45" customHeight="1" x14ac:dyDescent="0.25">
      <c r="A2002" s="464"/>
      <c r="B2002" s="465"/>
      <c r="C2002" s="466"/>
      <c r="D2002" s="466"/>
      <c r="E2002" s="466"/>
      <c r="F2002" s="466"/>
      <c r="G2002" s="467"/>
      <c r="H2002" s="468" t="str">
        <f t="array" ref="H2002">IF(E2002="","",INDEX(Tableau1[Equipement],MATCH(1,('TABLEAU SUIVI SF6'!E2002=Tableau1[Poste technique])*('TABLEAU SUIVI SF6'!G2002=Tableau1[Colonne1]),0)))</f>
        <v/>
      </c>
      <c r="I2002" s="469" t="str">
        <f>IF(E2002="","",VLOOKUP(E2002,'Extraction IP'!A$2:B$1661,2,0))</f>
        <v/>
      </c>
      <c r="J2002" s="470"/>
      <c r="K2002" s="471"/>
      <c r="L2002" s="472"/>
    </row>
    <row r="2003" spans="1:12" ht="14.45" customHeight="1" x14ac:dyDescent="0.25">
      <c r="A2003" s="464"/>
      <c r="B2003" s="465"/>
      <c r="C2003" s="466"/>
      <c r="D2003" s="466"/>
      <c r="E2003" s="466"/>
      <c r="F2003" s="466"/>
      <c r="G2003" s="467"/>
      <c r="H2003" s="468" t="str">
        <f t="array" ref="H2003">IF(E2003="","",INDEX(Tableau1[Equipement],MATCH(1,('TABLEAU SUIVI SF6'!E2003=Tableau1[Poste technique])*('TABLEAU SUIVI SF6'!G2003=Tableau1[Colonne1]),0)))</f>
        <v/>
      </c>
      <c r="I2003" s="469" t="str">
        <f>IF(E2003="","",VLOOKUP(E2003,'Extraction IP'!A$2:B$1661,2,0))</f>
        <v/>
      </c>
      <c r="J2003" s="470"/>
      <c r="K2003" s="471"/>
      <c r="L2003" s="472"/>
    </row>
    <row r="2004" spans="1:12" ht="14.45" customHeight="1" x14ac:dyDescent="0.25">
      <c r="A2004" s="464"/>
      <c r="B2004" s="465"/>
      <c r="C2004" s="466"/>
      <c r="D2004" s="466"/>
      <c r="E2004" s="466"/>
      <c r="F2004" s="466"/>
      <c r="G2004" s="467"/>
      <c r="H2004" s="468" t="str">
        <f t="array" ref="H2004">IF(E2004="","",INDEX(Tableau1[Equipement],MATCH(1,('TABLEAU SUIVI SF6'!E2004=Tableau1[Poste technique])*('TABLEAU SUIVI SF6'!G2004=Tableau1[Colonne1]),0)))</f>
        <v/>
      </c>
      <c r="I2004" s="469" t="str">
        <f>IF(E2004="","",VLOOKUP(E2004,'Extraction IP'!A$2:B$1661,2,0))</f>
        <v/>
      </c>
      <c r="J2004" s="470"/>
      <c r="K2004" s="471"/>
      <c r="L2004" s="472"/>
    </row>
    <row r="2005" spans="1:12" ht="14.45" customHeight="1" x14ac:dyDescent="0.25">
      <c r="A2005" s="464"/>
      <c r="B2005" s="465"/>
      <c r="C2005" s="466"/>
      <c r="D2005" s="466"/>
      <c r="E2005" s="466"/>
      <c r="F2005" s="466"/>
      <c r="G2005" s="467"/>
      <c r="H2005" s="468" t="str">
        <f t="array" ref="H2005">IF(E2005="","",INDEX(Tableau1[Equipement],MATCH(1,('TABLEAU SUIVI SF6'!E2005=Tableau1[Poste technique])*('TABLEAU SUIVI SF6'!G2005=Tableau1[Colonne1]),0)))</f>
        <v/>
      </c>
      <c r="I2005" s="469" t="str">
        <f>IF(E2005="","",VLOOKUP(E2005,'Extraction IP'!A$2:B$1661,2,0))</f>
        <v/>
      </c>
      <c r="J2005" s="470"/>
      <c r="K2005" s="471"/>
      <c r="L2005" s="472"/>
    </row>
    <row r="2006" spans="1:12" ht="14.45" customHeight="1" x14ac:dyDescent="0.25">
      <c r="A2006" s="464"/>
      <c r="B2006" s="465"/>
      <c r="C2006" s="466"/>
      <c r="D2006" s="466"/>
      <c r="E2006" s="466"/>
      <c r="F2006" s="466"/>
      <c r="G2006" s="467"/>
      <c r="H2006" s="468" t="str">
        <f t="array" ref="H2006">IF(E2006="","",INDEX(Tableau1[Equipement],MATCH(1,('TABLEAU SUIVI SF6'!E2006=Tableau1[Poste technique])*('TABLEAU SUIVI SF6'!G2006=Tableau1[Colonne1]),0)))</f>
        <v/>
      </c>
      <c r="I2006" s="469" t="str">
        <f>IF(E2006="","",VLOOKUP(E2006,'Extraction IP'!A$2:B$1661,2,0))</f>
        <v/>
      </c>
      <c r="J2006" s="470"/>
      <c r="K2006" s="471"/>
      <c r="L2006" s="472"/>
    </row>
    <row r="2007" spans="1:12" ht="14.45" customHeight="1" x14ac:dyDescent="0.25">
      <c r="A2007" s="464"/>
      <c r="B2007" s="465"/>
      <c r="C2007" s="466"/>
      <c r="D2007" s="466"/>
      <c r="E2007" s="466"/>
      <c r="F2007" s="466"/>
      <c r="G2007" s="467"/>
      <c r="H2007" s="468" t="str">
        <f t="array" ref="H2007">IF(E2007="","",INDEX(Tableau1[Equipement],MATCH(1,('TABLEAU SUIVI SF6'!E2007=Tableau1[Poste technique])*('TABLEAU SUIVI SF6'!G2007=Tableau1[Colonne1]),0)))</f>
        <v/>
      </c>
      <c r="I2007" s="469" t="str">
        <f>IF(E2007="","",VLOOKUP(E2007,'Extraction IP'!A$2:B$1661,2,0))</f>
        <v/>
      </c>
      <c r="J2007" s="470"/>
      <c r="K2007" s="471"/>
      <c r="L2007" s="472"/>
    </row>
    <row r="2008" spans="1:12" ht="14.45" customHeight="1" x14ac:dyDescent="0.25">
      <c r="A2008" s="464"/>
      <c r="B2008" s="465"/>
      <c r="C2008" s="466"/>
      <c r="D2008" s="466"/>
      <c r="E2008" s="466"/>
      <c r="F2008" s="466"/>
      <c r="G2008" s="467"/>
      <c r="H2008" s="468" t="str">
        <f t="array" ref="H2008">IF(E2008="","",INDEX(Tableau1[Equipement],MATCH(1,('TABLEAU SUIVI SF6'!E2008=Tableau1[Poste technique])*('TABLEAU SUIVI SF6'!G2008=Tableau1[Colonne1]),0)))</f>
        <v/>
      </c>
      <c r="I2008" s="469" t="str">
        <f>IF(E2008="","",VLOOKUP(E2008,'Extraction IP'!A$2:B$1661,2,0))</f>
        <v/>
      </c>
      <c r="J2008" s="470"/>
      <c r="K2008" s="471"/>
      <c r="L2008" s="472"/>
    </row>
    <row r="2009" spans="1:12" ht="14.45" customHeight="1" x14ac:dyDescent="0.25">
      <c r="A2009" s="464"/>
      <c r="B2009" s="465"/>
      <c r="C2009" s="466"/>
      <c r="D2009" s="466"/>
      <c r="E2009" s="466"/>
      <c r="F2009" s="466"/>
      <c r="G2009" s="467"/>
      <c r="H2009" s="468" t="str">
        <f t="array" ref="H2009">IF(E2009="","",INDEX(Tableau1[Equipement],MATCH(1,('TABLEAU SUIVI SF6'!E2009=Tableau1[Poste technique])*('TABLEAU SUIVI SF6'!G2009=Tableau1[Colonne1]),0)))</f>
        <v/>
      </c>
      <c r="I2009" s="469" t="str">
        <f>IF(E2009="","",VLOOKUP(E2009,'Extraction IP'!A$2:B$1661,2,0))</f>
        <v/>
      </c>
      <c r="J2009" s="470"/>
      <c r="K2009" s="471"/>
      <c r="L2009" s="472"/>
    </row>
    <row r="2010" spans="1:12" ht="14.45" customHeight="1" x14ac:dyDescent="0.25">
      <c r="A2010" s="464"/>
      <c r="B2010" s="465"/>
      <c r="C2010" s="466"/>
      <c r="D2010" s="466"/>
      <c r="E2010" s="466"/>
      <c r="F2010" s="466"/>
      <c r="G2010" s="467"/>
      <c r="H2010" s="468" t="str">
        <f t="array" ref="H2010">IF(E2010="","",INDEX(Tableau1[Equipement],MATCH(1,('TABLEAU SUIVI SF6'!E2010=Tableau1[Poste technique])*('TABLEAU SUIVI SF6'!G2010=Tableau1[Colonne1]),0)))</f>
        <v/>
      </c>
      <c r="I2010" s="469" t="str">
        <f>IF(E2010="","",VLOOKUP(E2010,'Extraction IP'!A$2:B$1661,2,0))</f>
        <v/>
      </c>
      <c r="J2010" s="470"/>
      <c r="K2010" s="471"/>
      <c r="L2010" s="472"/>
    </row>
    <row r="2011" spans="1:12" ht="14.45" customHeight="1" x14ac:dyDescent="0.25">
      <c r="A2011" s="464"/>
      <c r="B2011" s="465"/>
      <c r="C2011" s="466"/>
      <c r="D2011" s="466"/>
      <c r="E2011" s="466"/>
      <c r="F2011" s="466"/>
      <c r="G2011" s="467"/>
      <c r="H2011" s="468" t="str">
        <f t="array" ref="H2011">IF(E2011="","",INDEX(Tableau1[Equipement],MATCH(1,('TABLEAU SUIVI SF6'!E2011=Tableau1[Poste technique])*('TABLEAU SUIVI SF6'!G2011=Tableau1[Colonne1]),0)))</f>
        <v/>
      </c>
      <c r="I2011" s="469" t="str">
        <f>IF(E2011="","",VLOOKUP(E2011,'Extraction IP'!A$2:B$1661,2,0))</f>
        <v/>
      </c>
      <c r="J2011" s="470"/>
      <c r="K2011" s="471"/>
      <c r="L2011" s="472"/>
    </row>
    <row r="2012" spans="1:12" ht="14.45" customHeight="1" x14ac:dyDescent="0.25">
      <c r="A2012" s="464"/>
      <c r="B2012" s="465"/>
      <c r="C2012" s="466"/>
      <c r="D2012" s="466"/>
      <c r="E2012" s="466"/>
      <c r="F2012" s="466"/>
      <c r="G2012" s="467"/>
      <c r="H2012" s="468" t="str">
        <f t="array" ref="H2012">IF(E2012="","",INDEX(Tableau1[Equipement],MATCH(1,('TABLEAU SUIVI SF6'!E2012=Tableau1[Poste technique])*('TABLEAU SUIVI SF6'!G2012=Tableau1[Colonne1]),0)))</f>
        <v/>
      </c>
      <c r="I2012" s="469" t="str">
        <f>IF(E2012="","",VLOOKUP(E2012,'Extraction IP'!A$2:B$1661,2,0))</f>
        <v/>
      </c>
      <c r="J2012" s="470"/>
      <c r="K2012" s="471"/>
      <c r="L2012" s="472"/>
    </row>
    <row r="2013" spans="1:12" ht="14.45" customHeight="1" x14ac:dyDescent="0.25">
      <c r="A2013" s="464"/>
      <c r="B2013" s="465"/>
      <c r="C2013" s="466"/>
      <c r="D2013" s="466"/>
      <c r="E2013" s="466"/>
      <c r="F2013" s="466"/>
      <c r="G2013" s="467"/>
      <c r="H2013" s="468" t="str">
        <f t="array" ref="H2013">IF(E2013="","",INDEX(Tableau1[Equipement],MATCH(1,('TABLEAU SUIVI SF6'!E2013=Tableau1[Poste technique])*('TABLEAU SUIVI SF6'!G2013=Tableau1[Colonne1]),0)))</f>
        <v/>
      </c>
      <c r="I2013" s="469" t="str">
        <f>IF(E2013="","",VLOOKUP(E2013,'Extraction IP'!A$2:B$1661,2,0))</f>
        <v/>
      </c>
      <c r="J2013" s="470"/>
      <c r="K2013" s="471"/>
      <c r="L2013" s="472"/>
    </row>
    <row r="2014" spans="1:12" ht="14.45" customHeight="1" x14ac:dyDescent="0.25">
      <c r="A2014" s="464"/>
      <c r="B2014" s="465"/>
      <c r="C2014" s="466"/>
      <c r="D2014" s="466"/>
      <c r="E2014" s="466"/>
      <c r="F2014" s="466"/>
      <c r="G2014" s="467"/>
      <c r="H2014" s="468" t="str">
        <f t="array" ref="H2014">IF(E2014="","",INDEX(Tableau1[Equipement],MATCH(1,('TABLEAU SUIVI SF6'!E2014=Tableau1[Poste technique])*('TABLEAU SUIVI SF6'!G2014=Tableau1[Colonne1]),0)))</f>
        <v/>
      </c>
      <c r="I2014" s="469" t="str">
        <f>IF(E2014="","",VLOOKUP(E2014,'Extraction IP'!A$2:B$1661,2,0))</f>
        <v/>
      </c>
      <c r="J2014" s="470"/>
      <c r="K2014" s="471"/>
      <c r="L2014" s="472"/>
    </row>
    <row r="2015" spans="1:12" ht="14.45" customHeight="1" x14ac:dyDescent="0.25">
      <c r="A2015" s="464"/>
      <c r="B2015" s="465"/>
      <c r="C2015" s="466"/>
      <c r="D2015" s="466"/>
      <c r="E2015" s="466"/>
      <c r="F2015" s="466"/>
      <c r="G2015" s="467"/>
      <c r="H2015" s="468" t="str">
        <f t="array" ref="H2015">IF(E2015="","",INDEX(Tableau1[Equipement],MATCH(1,('TABLEAU SUIVI SF6'!E2015=Tableau1[Poste technique])*('TABLEAU SUIVI SF6'!G2015=Tableau1[Colonne1]),0)))</f>
        <v/>
      </c>
      <c r="I2015" s="469" t="str">
        <f>IF(E2015="","",VLOOKUP(E2015,'Extraction IP'!A$2:B$1661,2,0))</f>
        <v/>
      </c>
      <c r="J2015" s="470"/>
      <c r="K2015" s="471"/>
      <c r="L2015" s="472"/>
    </row>
    <row r="2016" spans="1:12" ht="14.45" customHeight="1" x14ac:dyDescent="0.25">
      <c r="A2016" s="464"/>
      <c r="B2016" s="465"/>
      <c r="C2016" s="466"/>
      <c r="D2016" s="466"/>
      <c r="E2016" s="466"/>
      <c r="F2016" s="466"/>
      <c r="G2016" s="467"/>
      <c r="H2016" s="468" t="str">
        <f t="array" ref="H2016">IF(E2016="","",INDEX(Tableau1[Equipement],MATCH(1,('TABLEAU SUIVI SF6'!E2016=Tableau1[Poste technique])*('TABLEAU SUIVI SF6'!G2016=Tableau1[Colonne1]),0)))</f>
        <v/>
      </c>
      <c r="I2016" s="469" t="str">
        <f>IF(E2016="","",VLOOKUP(E2016,'Extraction IP'!A$2:B$1661,2,0))</f>
        <v/>
      </c>
      <c r="J2016" s="470"/>
      <c r="K2016" s="471"/>
      <c r="L2016" s="472"/>
    </row>
    <row r="2017" spans="1:12" ht="14.45" customHeight="1" x14ac:dyDescent="0.25">
      <c r="A2017" s="464"/>
      <c r="B2017" s="465"/>
      <c r="C2017" s="466"/>
      <c r="D2017" s="466"/>
      <c r="E2017" s="466"/>
      <c r="F2017" s="466"/>
      <c r="G2017" s="467"/>
      <c r="H2017" s="468" t="str">
        <f t="array" ref="H2017">IF(E2017="","",INDEX(Tableau1[Equipement],MATCH(1,('TABLEAU SUIVI SF6'!E2017=Tableau1[Poste technique])*('TABLEAU SUIVI SF6'!G2017=Tableau1[Colonne1]),0)))</f>
        <v/>
      </c>
      <c r="I2017" s="469" t="str">
        <f>IF(E2017="","",VLOOKUP(E2017,'Extraction IP'!A$2:B$1661,2,0))</f>
        <v/>
      </c>
      <c r="J2017" s="470"/>
      <c r="K2017" s="471"/>
      <c r="L2017" s="472"/>
    </row>
    <row r="2018" spans="1:12" ht="14.45" customHeight="1" x14ac:dyDescent="0.25">
      <c r="A2018" s="464"/>
      <c r="B2018" s="465"/>
      <c r="C2018" s="466"/>
      <c r="D2018" s="466"/>
      <c r="E2018" s="466"/>
      <c r="F2018" s="466"/>
      <c r="G2018" s="467"/>
      <c r="H2018" s="468" t="str">
        <f t="array" ref="H2018">IF(E2018="","",INDEX(Tableau1[Equipement],MATCH(1,('TABLEAU SUIVI SF6'!E2018=Tableau1[Poste technique])*('TABLEAU SUIVI SF6'!G2018=Tableau1[Colonne1]),0)))</f>
        <v/>
      </c>
      <c r="I2018" s="469" t="str">
        <f>IF(E2018="","",VLOOKUP(E2018,'Extraction IP'!A$2:B$1661,2,0))</f>
        <v/>
      </c>
      <c r="J2018" s="470"/>
      <c r="K2018" s="471"/>
      <c r="L2018" s="472"/>
    </row>
    <row r="2019" spans="1:12" ht="14.45" customHeight="1" x14ac:dyDescent="0.25">
      <c r="A2019" s="464"/>
      <c r="B2019" s="465"/>
      <c r="C2019" s="466"/>
      <c r="D2019" s="466"/>
      <c r="E2019" s="466"/>
      <c r="F2019" s="466"/>
      <c r="G2019" s="467"/>
      <c r="H2019" s="468" t="str">
        <f t="array" ref="H2019">IF(E2019="","",INDEX(Tableau1[Equipement],MATCH(1,('TABLEAU SUIVI SF6'!E2019=Tableau1[Poste technique])*('TABLEAU SUIVI SF6'!G2019=Tableau1[Colonne1]),0)))</f>
        <v/>
      </c>
      <c r="I2019" s="469" t="str">
        <f>IF(E2019="","",VLOOKUP(E2019,'Extraction IP'!A$2:B$1661,2,0))</f>
        <v/>
      </c>
      <c r="J2019" s="470"/>
      <c r="K2019" s="471"/>
      <c r="L2019" s="472"/>
    </row>
    <row r="2020" spans="1:12" ht="14.45" customHeight="1" x14ac:dyDescent="0.25">
      <c r="A2020" s="464"/>
      <c r="B2020" s="465"/>
      <c r="C2020" s="466"/>
      <c r="D2020" s="466"/>
      <c r="E2020" s="466"/>
      <c r="F2020" s="466"/>
      <c r="G2020" s="467"/>
      <c r="H2020" s="468" t="str">
        <f t="array" ref="H2020">IF(E2020="","",INDEX(Tableau1[Equipement],MATCH(1,('TABLEAU SUIVI SF6'!E2020=Tableau1[Poste technique])*('TABLEAU SUIVI SF6'!G2020=Tableau1[Colonne1]),0)))</f>
        <v/>
      </c>
      <c r="I2020" s="469" t="str">
        <f>IF(E2020="","",VLOOKUP(E2020,'Extraction IP'!A$2:B$1661,2,0))</f>
        <v/>
      </c>
      <c r="J2020" s="470"/>
      <c r="K2020" s="471"/>
      <c r="L2020" s="472"/>
    </row>
    <row r="2021" spans="1:12" ht="14.45" customHeight="1" x14ac:dyDescent="0.25">
      <c r="A2021" s="464"/>
      <c r="B2021" s="465"/>
      <c r="C2021" s="466"/>
      <c r="D2021" s="466"/>
      <c r="E2021" s="466"/>
      <c r="F2021" s="466"/>
      <c r="G2021" s="467"/>
      <c r="H2021" s="468" t="str">
        <f t="array" ref="H2021">IF(E2021="","",INDEX(Tableau1[Equipement],MATCH(1,('TABLEAU SUIVI SF6'!E2021=Tableau1[Poste technique])*('TABLEAU SUIVI SF6'!G2021=Tableau1[Colonne1]),0)))</f>
        <v/>
      </c>
      <c r="I2021" s="469" t="str">
        <f>IF(E2021="","",VLOOKUP(E2021,'Extraction IP'!A$2:B$1661,2,0))</f>
        <v/>
      </c>
      <c r="J2021" s="470"/>
      <c r="K2021" s="471"/>
      <c r="L2021" s="472"/>
    </row>
    <row r="2022" spans="1:12" ht="14.45" customHeight="1" x14ac:dyDescent="0.25">
      <c r="A2022" s="464"/>
      <c r="B2022" s="465"/>
      <c r="C2022" s="466"/>
      <c r="D2022" s="466"/>
      <c r="E2022" s="466"/>
      <c r="F2022" s="466"/>
      <c r="G2022" s="467"/>
      <c r="H2022" s="468" t="str">
        <f t="array" ref="H2022">IF(E2022="","",INDEX(Tableau1[Equipement],MATCH(1,('TABLEAU SUIVI SF6'!E2022=Tableau1[Poste technique])*('TABLEAU SUIVI SF6'!G2022=Tableau1[Colonne1]),0)))</f>
        <v/>
      </c>
      <c r="I2022" s="469" t="str">
        <f>IF(E2022="","",VLOOKUP(E2022,'Extraction IP'!A$2:B$1661,2,0))</f>
        <v/>
      </c>
      <c r="J2022" s="470"/>
      <c r="K2022" s="471"/>
      <c r="L2022" s="472"/>
    </row>
    <row r="2023" spans="1:12" ht="14.45" customHeight="1" x14ac:dyDescent="0.25">
      <c r="A2023" s="464"/>
      <c r="B2023" s="465"/>
      <c r="C2023" s="466"/>
      <c r="D2023" s="466"/>
      <c r="E2023" s="466"/>
      <c r="F2023" s="466"/>
      <c r="G2023" s="467"/>
      <c r="H2023" s="468" t="str">
        <f t="array" ref="H2023">IF(E2023="","",INDEX(Tableau1[Equipement],MATCH(1,('TABLEAU SUIVI SF6'!E2023=Tableau1[Poste technique])*('TABLEAU SUIVI SF6'!G2023=Tableau1[Colonne1]),0)))</f>
        <v/>
      </c>
      <c r="I2023" s="469" t="str">
        <f>IF(E2023="","",VLOOKUP(E2023,'Extraction IP'!A$2:B$1661,2,0))</f>
        <v/>
      </c>
      <c r="J2023" s="470"/>
      <c r="K2023" s="471"/>
      <c r="L2023" s="472"/>
    </row>
    <row r="2024" spans="1:12" ht="14.45" customHeight="1" x14ac:dyDescent="0.25">
      <c r="A2024" s="464"/>
      <c r="B2024" s="465"/>
      <c r="C2024" s="466"/>
      <c r="D2024" s="466"/>
      <c r="E2024" s="466"/>
      <c r="F2024" s="466"/>
      <c r="G2024" s="467"/>
      <c r="H2024" s="468" t="str">
        <f t="array" ref="H2024">IF(E2024="","",INDEX(Tableau1[Equipement],MATCH(1,('TABLEAU SUIVI SF6'!E2024=Tableau1[Poste technique])*('TABLEAU SUIVI SF6'!G2024=Tableau1[Colonne1]),0)))</f>
        <v/>
      </c>
      <c r="I2024" s="469" t="str">
        <f>IF(E2024="","",VLOOKUP(E2024,'Extraction IP'!A$2:B$1661,2,0))</f>
        <v/>
      </c>
      <c r="J2024" s="470"/>
      <c r="K2024" s="471"/>
      <c r="L2024" s="472"/>
    </row>
    <row r="2025" spans="1:12" ht="14.45" customHeight="1" x14ac:dyDescent="0.25">
      <c r="A2025" s="464"/>
      <c r="B2025" s="465"/>
      <c r="C2025" s="466"/>
      <c r="D2025" s="466"/>
      <c r="E2025" s="466"/>
      <c r="F2025" s="466"/>
      <c r="G2025" s="467"/>
      <c r="H2025" s="468" t="str">
        <f t="array" ref="H2025">IF(E2025="","",INDEX(Tableau1[Equipement],MATCH(1,('TABLEAU SUIVI SF6'!E2025=Tableau1[Poste technique])*('TABLEAU SUIVI SF6'!G2025=Tableau1[Colonne1]),0)))</f>
        <v/>
      </c>
      <c r="I2025" s="469" t="str">
        <f>IF(E2025="","",VLOOKUP(E2025,'Extraction IP'!A$2:B$1661,2,0))</f>
        <v/>
      </c>
      <c r="J2025" s="470"/>
      <c r="K2025" s="471"/>
      <c r="L2025" s="472"/>
    </row>
    <row r="2026" spans="1:12" ht="14.45" customHeight="1" x14ac:dyDescent="0.25">
      <c r="A2026" s="464"/>
      <c r="B2026" s="465"/>
      <c r="C2026" s="466"/>
      <c r="D2026" s="466"/>
      <c r="E2026" s="466"/>
      <c r="F2026" s="466"/>
      <c r="G2026" s="467"/>
      <c r="H2026" s="468" t="str">
        <f t="array" ref="H2026">IF(E2026="","",INDEX(Tableau1[Equipement],MATCH(1,('TABLEAU SUIVI SF6'!E2026=Tableau1[Poste technique])*('TABLEAU SUIVI SF6'!G2026=Tableau1[Colonne1]),0)))</f>
        <v/>
      </c>
      <c r="I2026" s="469" t="str">
        <f>IF(E2026="","",VLOOKUP(E2026,'Extraction IP'!A$2:B$1661,2,0))</f>
        <v/>
      </c>
      <c r="J2026" s="470"/>
      <c r="K2026" s="471"/>
      <c r="L2026" s="472"/>
    </row>
    <row r="2027" spans="1:12" ht="14.45" customHeight="1" x14ac:dyDescent="0.25">
      <c r="A2027" s="464"/>
      <c r="B2027" s="465"/>
      <c r="C2027" s="466"/>
      <c r="D2027" s="466"/>
      <c r="E2027" s="466"/>
      <c r="F2027" s="466"/>
      <c r="G2027" s="467"/>
      <c r="H2027" s="468" t="str">
        <f t="array" ref="H2027">IF(E2027="","",INDEX(Tableau1[Equipement],MATCH(1,('TABLEAU SUIVI SF6'!E2027=Tableau1[Poste technique])*('TABLEAU SUIVI SF6'!G2027=Tableau1[Colonne1]),0)))</f>
        <v/>
      </c>
      <c r="I2027" s="469" t="str">
        <f>IF(E2027="","",VLOOKUP(E2027,'Extraction IP'!A$2:B$1661,2,0))</f>
        <v/>
      </c>
      <c r="J2027" s="470"/>
      <c r="K2027" s="471"/>
      <c r="L2027" s="472"/>
    </row>
    <row r="2028" spans="1:12" ht="14.45" customHeight="1" x14ac:dyDescent="0.25">
      <c r="A2028" s="464"/>
      <c r="B2028" s="465"/>
      <c r="C2028" s="466"/>
      <c r="D2028" s="466"/>
      <c r="E2028" s="466"/>
      <c r="F2028" s="466"/>
      <c r="G2028" s="467"/>
      <c r="H2028" s="468" t="str">
        <f t="array" ref="H2028">IF(E2028="","",INDEX(Tableau1[Equipement],MATCH(1,('TABLEAU SUIVI SF6'!E2028=Tableau1[Poste technique])*('TABLEAU SUIVI SF6'!G2028=Tableau1[Colonne1]),0)))</f>
        <v/>
      </c>
      <c r="I2028" s="469" t="str">
        <f>IF(E2028="","",VLOOKUP(E2028,'Extraction IP'!A$2:B$1661,2,0))</f>
        <v/>
      </c>
      <c r="J2028" s="470"/>
      <c r="K2028" s="471"/>
      <c r="L2028" s="472"/>
    </row>
    <row r="2029" spans="1:12" ht="14.45" customHeight="1" x14ac:dyDescent="0.25">
      <c r="A2029" s="464"/>
      <c r="B2029" s="465"/>
      <c r="C2029" s="466"/>
      <c r="D2029" s="466"/>
      <c r="E2029" s="466"/>
      <c r="F2029" s="466"/>
      <c r="G2029" s="467"/>
      <c r="H2029" s="468" t="str">
        <f t="array" ref="H2029">IF(E2029="","",INDEX(Tableau1[Equipement],MATCH(1,('TABLEAU SUIVI SF6'!E2029=Tableau1[Poste technique])*('TABLEAU SUIVI SF6'!G2029=Tableau1[Colonne1]),0)))</f>
        <v/>
      </c>
      <c r="I2029" s="469" t="str">
        <f>IF(E2029="","",VLOOKUP(E2029,'Extraction IP'!A$2:B$1661,2,0))</f>
        <v/>
      </c>
      <c r="J2029" s="470"/>
      <c r="K2029" s="471"/>
      <c r="L2029" s="472"/>
    </row>
    <row r="2030" spans="1:12" ht="14.45" customHeight="1" x14ac:dyDescent="0.25">
      <c r="A2030" s="464"/>
      <c r="B2030" s="465"/>
      <c r="C2030" s="466"/>
      <c r="D2030" s="466"/>
      <c r="E2030" s="466"/>
      <c r="F2030" s="466"/>
      <c r="G2030" s="467"/>
      <c r="H2030" s="468" t="str">
        <f t="array" ref="H2030">IF(E2030="","",INDEX(Tableau1[Equipement],MATCH(1,('TABLEAU SUIVI SF6'!E2030=Tableau1[Poste technique])*('TABLEAU SUIVI SF6'!G2030=Tableau1[Colonne1]),0)))</f>
        <v/>
      </c>
      <c r="I2030" s="469" t="str">
        <f>IF(E2030="","",VLOOKUP(E2030,'Extraction IP'!A$2:B$1661,2,0))</f>
        <v/>
      </c>
      <c r="J2030" s="470"/>
      <c r="K2030" s="471"/>
      <c r="L2030" s="472"/>
    </row>
    <row r="2031" spans="1:12" ht="14.45" customHeight="1" x14ac:dyDescent="0.25">
      <c r="A2031" s="464"/>
      <c r="B2031" s="465"/>
      <c r="C2031" s="466"/>
      <c r="D2031" s="466"/>
      <c r="E2031" s="466"/>
      <c r="F2031" s="466"/>
      <c r="G2031" s="467"/>
      <c r="H2031" s="468" t="str">
        <f t="array" ref="H2031">IF(E2031="","",INDEX(Tableau1[Equipement],MATCH(1,('TABLEAU SUIVI SF6'!E2031=Tableau1[Poste technique])*('TABLEAU SUIVI SF6'!G2031=Tableau1[Colonne1]),0)))</f>
        <v/>
      </c>
      <c r="I2031" s="469" t="str">
        <f>IF(E2031="","",VLOOKUP(E2031,'Extraction IP'!A$2:B$1661,2,0))</f>
        <v/>
      </c>
      <c r="J2031" s="470"/>
      <c r="K2031" s="471"/>
      <c r="L2031" s="472"/>
    </row>
    <row r="2032" spans="1:12" ht="14.45" customHeight="1" x14ac:dyDescent="0.25">
      <c r="A2032" s="464"/>
      <c r="B2032" s="465"/>
      <c r="C2032" s="466"/>
      <c r="D2032" s="466"/>
      <c r="E2032" s="466"/>
      <c r="F2032" s="466"/>
      <c r="G2032" s="467"/>
      <c r="H2032" s="468" t="str">
        <f t="array" ref="H2032">IF(E2032="","",INDEX(Tableau1[Equipement],MATCH(1,('TABLEAU SUIVI SF6'!E2032=Tableau1[Poste technique])*('TABLEAU SUIVI SF6'!G2032=Tableau1[Colonne1]),0)))</f>
        <v/>
      </c>
      <c r="I2032" s="469" t="str">
        <f>IF(E2032="","",VLOOKUP(E2032,'Extraction IP'!A$2:B$1661,2,0))</f>
        <v/>
      </c>
      <c r="J2032" s="470"/>
      <c r="K2032" s="471"/>
      <c r="L2032" s="472"/>
    </row>
    <row r="2033" spans="1:12" ht="14.45" customHeight="1" x14ac:dyDescent="0.25">
      <c r="A2033" s="464"/>
      <c r="B2033" s="465"/>
      <c r="C2033" s="466"/>
      <c r="D2033" s="466"/>
      <c r="E2033" s="466"/>
      <c r="F2033" s="466"/>
      <c r="G2033" s="467"/>
      <c r="H2033" s="468" t="str">
        <f t="array" ref="H2033">IF(E2033="","",INDEX(Tableau1[Equipement],MATCH(1,('TABLEAU SUIVI SF6'!E2033=Tableau1[Poste technique])*('TABLEAU SUIVI SF6'!G2033=Tableau1[Colonne1]),0)))</f>
        <v/>
      </c>
      <c r="I2033" s="469" t="str">
        <f>IF(E2033="","",VLOOKUP(E2033,'Extraction IP'!A$2:B$1661,2,0))</f>
        <v/>
      </c>
      <c r="J2033" s="470"/>
      <c r="K2033" s="471"/>
      <c r="L2033" s="472"/>
    </row>
    <row r="2034" spans="1:12" ht="14.45" customHeight="1" x14ac:dyDescent="0.25">
      <c r="A2034" s="464"/>
      <c r="B2034" s="465"/>
      <c r="C2034" s="466"/>
      <c r="D2034" s="466"/>
      <c r="E2034" s="466"/>
      <c r="F2034" s="466"/>
      <c r="G2034" s="467"/>
      <c r="H2034" s="468" t="str">
        <f t="array" ref="H2034">IF(E2034="","",INDEX(Tableau1[Equipement],MATCH(1,('TABLEAU SUIVI SF6'!E2034=Tableau1[Poste technique])*('TABLEAU SUIVI SF6'!G2034=Tableau1[Colonne1]),0)))</f>
        <v/>
      </c>
      <c r="I2034" s="469" t="str">
        <f>IF(E2034="","",VLOOKUP(E2034,'Extraction IP'!A$2:B$1661,2,0))</f>
        <v/>
      </c>
      <c r="J2034" s="470"/>
      <c r="K2034" s="471"/>
      <c r="L2034" s="472"/>
    </row>
    <row r="2035" spans="1:12" ht="14.45" customHeight="1" x14ac:dyDescent="0.25">
      <c r="A2035" s="464"/>
      <c r="B2035" s="465"/>
      <c r="C2035" s="466"/>
      <c r="D2035" s="466"/>
      <c r="E2035" s="466"/>
      <c r="F2035" s="466"/>
      <c r="G2035" s="467"/>
      <c r="H2035" s="468" t="str">
        <f t="array" ref="H2035">IF(E2035="","",INDEX(Tableau1[Equipement],MATCH(1,('TABLEAU SUIVI SF6'!E2035=Tableau1[Poste technique])*('TABLEAU SUIVI SF6'!G2035=Tableau1[Colonne1]),0)))</f>
        <v/>
      </c>
      <c r="I2035" s="469" t="str">
        <f>IF(E2035="","",VLOOKUP(E2035,'Extraction IP'!A$2:B$1661,2,0))</f>
        <v/>
      </c>
      <c r="J2035" s="470"/>
      <c r="K2035" s="471"/>
      <c r="L2035" s="472"/>
    </row>
    <row r="2036" spans="1:12" ht="14.45" customHeight="1" x14ac:dyDescent="0.25">
      <c r="A2036" s="464"/>
      <c r="B2036" s="465"/>
      <c r="C2036" s="466"/>
      <c r="D2036" s="466"/>
      <c r="E2036" s="466"/>
      <c r="F2036" s="466"/>
      <c r="G2036" s="467"/>
      <c r="H2036" s="468" t="str">
        <f t="array" ref="H2036">IF(E2036="","",INDEX(Tableau1[Equipement],MATCH(1,('TABLEAU SUIVI SF6'!E2036=Tableau1[Poste technique])*('TABLEAU SUIVI SF6'!G2036=Tableau1[Colonne1]),0)))</f>
        <v/>
      </c>
      <c r="I2036" s="469" t="str">
        <f>IF(E2036="","",VLOOKUP(E2036,'Extraction IP'!A$2:B$1661,2,0))</f>
        <v/>
      </c>
      <c r="J2036" s="470"/>
      <c r="K2036" s="471"/>
      <c r="L2036" s="472"/>
    </row>
    <row r="2037" spans="1:12" ht="14.45" customHeight="1" x14ac:dyDescent="0.25">
      <c r="A2037" s="464"/>
      <c r="B2037" s="465"/>
      <c r="C2037" s="466"/>
      <c r="D2037" s="466"/>
      <c r="E2037" s="466"/>
      <c r="F2037" s="466"/>
      <c r="G2037" s="467"/>
      <c r="H2037" s="468" t="str">
        <f t="array" ref="H2037">IF(E2037="","",INDEX(Tableau1[Equipement],MATCH(1,('TABLEAU SUIVI SF6'!E2037=Tableau1[Poste technique])*('TABLEAU SUIVI SF6'!G2037=Tableau1[Colonne1]),0)))</f>
        <v/>
      </c>
      <c r="I2037" s="469" t="str">
        <f>IF(E2037="","",VLOOKUP(E2037,'Extraction IP'!A$2:B$1661,2,0))</f>
        <v/>
      </c>
      <c r="J2037" s="470"/>
      <c r="K2037" s="471"/>
      <c r="L2037" s="472"/>
    </row>
    <row r="2038" spans="1:12" ht="14.45" customHeight="1" x14ac:dyDescent="0.25">
      <c r="A2038" s="464"/>
      <c r="B2038" s="465"/>
      <c r="C2038" s="466"/>
      <c r="D2038" s="466"/>
      <c r="E2038" s="466"/>
      <c r="F2038" s="466"/>
      <c r="G2038" s="467"/>
      <c r="H2038" s="468" t="str">
        <f t="array" ref="H2038">IF(E2038="","",INDEX(Tableau1[Equipement],MATCH(1,('TABLEAU SUIVI SF6'!E2038=Tableau1[Poste technique])*('TABLEAU SUIVI SF6'!G2038=Tableau1[Colonne1]),0)))</f>
        <v/>
      </c>
      <c r="I2038" s="469" t="str">
        <f>IF(E2038="","",VLOOKUP(E2038,'Extraction IP'!A$2:B$1661,2,0))</f>
        <v/>
      </c>
      <c r="J2038" s="470"/>
      <c r="K2038" s="471"/>
      <c r="L2038" s="472"/>
    </row>
    <row r="2039" spans="1:12" ht="14.45" customHeight="1" x14ac:dyDescent="0.25">
      <c r="A2039" s="464"/>
      <c r="B2039" s="465"/>
      <c r="C2039" s="466"/>
      <c r="D2039" s="466"/>
      <c r="E2039" s="466"/>
      <c r="F2039" s="466"/>
      <c r="G2039" s="467"/>
      <c r="H2039" s="468" t="str">
        <f t="array" ref="H2039">IF(E2039="","",INDEX(Tableau1[Equipement],MATCH(1,('TABLEAU SUIVI SF6'!E2039=Tableau1[Poste technique])*('TABLEAU SUIVI SF6'!G2039=Tableau1[Colonne1]),0)))</f>
        <v/>
      </c>
      <c r="I2039" s="469" t="str">
        <f>IF(E2039="","",VLOOKUP(E2039,'Extraction IP'!A$2:B$1661,2,0))</f>
        <v/>
      </c>
      <c r="J2039" s="470"/>
      <c r="K2039" s="471"/>
      <c r="L2039" s="472"/>
    </row>
    <row r="2040" spans="1:12" ht="14.45" customHeight="1" x14ac:dyDescent="0.25">
      <c r="A2040" s="464"/>
      <c r="B2040" s="465"/>
      <c r="C2040" s="466"/>
      <c r="D2040" s="466"/>
      <c r="E2040" s="466"/>
      <c r="F2040" s="466"/>
      <c r="G2040" s="467"/>
      <c r="H2040" s="468" t="str">
        <f t="array" ref="H2040">IF(E2040="","",INDEX(Tableau1[Equipement],MATCH(1,('TABLEAU SUIVI SF6'!E2040=Tableau1[Poste technique])*('TABLEAU SUIVI SF6'!G2040=Tableau1[Colonne1]),0)))</f>
        <v/>
      </c>
      <c r="I2040" s="469" t="str">
        <f>IF(E2040="","",VLOOKUP(E2040,'Extraction IP'!A$2:B$1661,2,0))</f>
        <v/>
      </c>
      <c r="J2040" s="470"/>
      <c r="K2040" s="471"/>
      <c r="L2040" s="472"/>
    </row>
    <row r="2041" spans="1:12" ht="14.45" customHeight="1" x14ac:dyDescent="0.25">
      <c r="A2041" s="464"/>
      <c r="B2041" s="465"/>
      <c r="C2041" s="466"/>
      <c r="D2041" s="466"/>
      <c r="E2041" s="466"/>
      <c r="F2041" s="466"/>
      <c r="G2041" s="467"/>
      <c r="H2041" s="468" t="str">
        <f t="array" ref="H2041">IF(E2041="","",INDEX(Tableau1[Equipement],MATCH(1,('TABLEAU SUIVI SF6'!E2041=Tableau1[Poste technique])*('TABLEAU SUIVI SF6'!G2041=Tableau1[Colonne1]),0)))</f>
        <v/>
      </c>
      <c r="I2041" s="469" t="str">
        <f>IF(E2041="","",VLOOKUP(E2041,'Extraction IP'!A$2:B$1661,2,0))</f>
        <v/>
      </c>
      <c r="J2041" s="470"/>
      <c r="K2041" s="471"/>
      <c r="L2041" s="472"/>
    </row>
    <row r="2042" spans="1:12" ht="14.45" customHeight="1" x14ac:dyDescent="0.25">
      <c r="A2042" s="464"/>
      <c r="B2042" s="465"/>
      <c r="C2042" s="466"/>
      <c r="D2042" s="466"/>
      <c r="E2042" s="466"/>
      <c r="F2042" s="466"/>
      <c r="G2042" s="467"/>
      <c r="H2042" s="468" t="str">
        <f t="array" ref="H2042">IF(E2042="","",INDEX(Tableau1[Equipement],MATCH(1,('TABLEAU SUIVI SF6'!E2042=Tableau1[Poste technique])*('TABLEAU SUIVI SF6'!G2042=Tableau1[Colonne1]),0)))</f>
        <v/>
      </c>
      <c r="I2042" s="469" t="str">
        <f>IF(E2042="","",VLOOKUP(E2042,'Extraction IP'!A$2:B$1661,2,0))</f>
        <v/>
      </c>
      <c r="J2042" s="470"/>
      <c r="K2042" s="471"/>
      <c r="L2042" s="472"/>
    </row>
    <row r="2043" spans="1:12" ht="14.45" customHeight="1" x14ac:dyDescent="0.25">
      <c r="A2043" s="464"/>
      <c r="B2043" s="465"/>
      <c r="C2043" s="466"/>
      <c r="D2043" s="466"/>
      <c r="E2043" s="466"/>
      <c r="F2043" s="466"/>
      <c r="G2043" s="467"/>
      <c r="H2043" s="468" t="str">
        <f t="array" ref="H2043">IF(E2043="","",INDEX(Tableau1[Equipement],MATCH(1,('TABLEAU SUIVI SF6'!E2043=Tableau1[Poste technique])*('TABLEAU SUIVI SF6'!G2043=Tableau1[Colonne1]),0)))</f>
        <v/>
      </c>
      <c r="I2043" s="469" t="str">
        <f>IF(E2043="","",VLOOKUP(E2043,'Extraction IP'!A$2:B$1661,2,0))</f>
        <v/>
      </c>
      <c r="J2043" s="470"/>
      <c r="K2043" s="471"/>
      <c r="L2043" s="472"/>
    </row>
    <row r="2044" spans="1:12" ht="14.45" customHeight="1" x14ac:dyDescent="0.25">
      <c r="A2044" s="464"/>
      <c r="B2044" s="465"/>
      <c r="C2044" s="466"/>
      <c r="D2044" s="466"/>
      <c r="E2044" s="466"/>
      <c r="F2044" s="466"/>
      <c r="G2044" s="467"/>
      <c r="H2044" s="468" t="str">
        <f t="array" ref="H2044">IF(E2044="","",INDEX(Tableau1[Equipement],MATCH(1,('TABLEAU SUIVI SF6'!E2044=Tableau1[Poste technique])*('TABLEAU SUIVI SF6'!G2044=Tableau1[Colonne1]),0)))</f>
        <v/>
      </c>
      <c r="I2044" s="469" t="str">
        <f>IF(E2044="","",VLOOKUP(E2044,'Extraction IP'!A$2:B$1661,2,0))</f>
        <v/>
      </c>
      <c r="J2044" s="470"/>
      <c r="K2044" s="471"/>
      <c r="L2044" s="472"/>
    </row>
    <row r="2045" spans="1:12" ht="14.45" customHeight="1" x14ac:dyDescent="0.25">
      <c r="A2045" s="464"/>
      <c r="B2045" s="465"/>
      <c r="C2045" s="466"/>
      <c r="D2045" s="466"/>
      <c r="E2045" s="466"/>
      <c r="F2045" s="466"/>
      <c r="G2045" s="467"/>
      <c r="H2045" s="468" t="str">
        <f t="array" ref="H2045">IF(E2045="","",INDEX(Tableau1[Equipement],MATCH(1,('TABLEAU SUIVI SF6'!E2045=Tableau1[Poste technique])*('TABLEAU SUIVI SF6'!G2045=Tableau1[Colonne1]),0)))</f>
        <v/>
      </c>
      <c r="I2045" s="469" t="str">
        <f>IF(E2045="","",VLOOKUP(E2045,'Extraction IP'!A$2:B$1661,2,0))</f>
        <v/>
      </c>
      <c r="J2045" s="470"/>
      <c r="K2045" s="471"/>
      <c r="L2045" s="472"/>
    </row>
    <row r="2046" spans="1:12" ht="14.45" customHeight="1" x14ac:dyDescent="0.25">
      <c r="A2046" s="464"/>
      <c r="B2046" s="465"/>
      <c r="C2046" s="466"/>
      <c r="D2046" s="466"/>
      <c r="E2046" s="466"/>
      <c r="F2046" s="466"/>
      <c r="G2046" s="467"/>
      <c r="H2046" s="468" t="str">
        <f t="array" ref="H2046">IF(E2046="","",INDEX(Tableau1[Equipement],MATCH(1,('TABLEAU SUIVI SF6'!E2046=Tableau1[Poste technique])*('TABLEAU SUIVI SF6'!G2046=Tableau1[Colonne1]),0)))</f>
        <v/>
      </c>
      <c r="I2046" s="469" t="str">
        <f>IF(E2046="","",VLOOKUP(E2046,'Extraction IP'!A$2:B$1661,2,0))</f>
        <v/>
      </c>
      <c r="J2046" s="470"/>
      <c r="K2046" s="471"/>
      <c r="L2046" s="472"/>
    </row>
    <row r="2047" spans="1:12" ht="14.45" customHeight="1" x14ac:dyDescent="0.25">
      <c r="A2047" s="464"/>
      <c r="B2047" s="465"/>
      <c r="C2047" s="466"/>
      <c r="D2047" s="466"/>
      <c r="E2047" s="466"/>
      <c r="F2047" s="466"/>
      <c r="G2047" s="467"/>
      <c r="H2047" s="468" t="str">
        <f t="array" ref="H2047">IF(E2047="","",INDEX(Tableau1[Equipement],MATCH(1,('TABLEAU SUIVI SF6'!E2047=Tableau1[Poste technique])*('TABLEAU SUIVI SF6'!G2047=Tableau1[Colonne1]),0)))</f>
        <v/>
      </c>
      <c r="I2047" s="469" t="str">
        <f>IF(E2047="","",VLOOKUP(E2047,'Extraction IP'!A$2:B$1661,2,0))</f>
        <v/>
      </c>
      <c r="J2047" s="470"/>
      <c r="K2047" s="471"/>
      <c r="L2047" s="472"/>
    </row>
    <row r="2048" spans="1:12" ht="14.45" customHeight="1" x14ac:dyDescent="0.25">
      <c r="A2048" s="464"/>
      <c r="B2048" s="465"/>
      <c r="C2048" s="466"/>
      <c r="D2048" s="466"/>
      <c r="E2048" s="466"/>
      <c r="F2048" s="466"/>
      <c r="G2048" s="467"/>
      <c r="H2048" s="468" t="str">
        <f t="array" ref="H2048">IF(E2048="","",INDEX(Tableau1[Equipement],MATCH(1,('TABLEAU SUIVI SF6'!E2048=Tableau1[Poste technique])*('TABLEAU SUIVI SF6'!G2048=Tableau1[Colonne1]),0)))</f>
        <v/>
      </c>
      <c r="I2048" s="469" t="str">
        <f>IF(E2048="","",VLOOKUP(E2048,'Extraction IP'!A$2:B$1661,2,0))</f>
        <v/>
      </c>
      <c r="J2048" s="470"/>
      <c r="K2048" s="471"/>
      <c r="L2048" s="472"/>
    </row>
    <row r="2049" spans="1:12" ht="14.45" customHeight="1" x14ac:dyDescent="0.25">
      <c r="A2049" s="464"/>
      <c r="B2049" s="465"/>
      <c r="C2049" s="466"/>
      <c r="D2049" s="466"/>
      <c r="E2049" s="466"/>
      <c r="F2049" s="466"/>
      <c r="G2049" s="467"/>
      <c r="H2049" s="468" t="str">
        <f t="array" ref="H2049">IF(E2049="","",INDEX(Tableau1[Equipement],MATCH(1,('TABLEAU SUIVI SF6'!E2049=Tableau1[Poste technique])*('TABLEAU SUIVI SF6'!G2049=Tableau1[Colonne1]),0)))</f>
        <v/>
      </c>
      <c r="I2049" s="469" t="str">
        <f>IF(E2049="","",VLOOKUP(E2049,'Extraction IP'!A$2:B$1661,2,0))</f>
        <v/>
      </c>
      <c r="J2049" s="470"/>
      <c r="K2049" s="471"/>
      <c r="L2049" s="472"/>
    </row>
    <row r="2050" spans="1:12" ht="14.45" customHeight="1" x14ac:dyDescent="0.25">
      <c r="A2050" s="464"/>
      <c r="B2050" s="465"/>
      <c r="C2050" s="466"/>
      <c r="D2050" s="466"/>
      <c r="E2050" s="466"/>
      <c r="F2050" s="466"/>
      <c r="G2050" s="467"/>
      <c r="H2050" s="468" t="str">
        <f t="array" ref="H2050">IF(E2050="","",INDEX(Tableau1[Equipement],MATCH(1,('TABLEAU SUIVI SF6'!E2050=Tableau1[Poste technique])*('TABLEAU SUIVI SF6'!G2050=Tableau1[Colonne1]),0)))</f>
        <v/>
      </c>
      <c r="I2050" s="469" t="str">
        <f>IF(E2050="","",VLOOKUP(E2050,'Extraction IP'!A$2:B$1661,2,0))</f>
        <v/>
      </c>
      <c r="J2050" s="470"/>
      <c r="K2050" s="471"/>
      <c r="L2050" s="472"/>
    </row>
    <row r="2051" spans="1:12" ht="14.45" customHeight="1" x14ac:dyDescent="0.25">
      <c r="A2051" s="464"/>
      <c r="B2051" s="465"/>
      <c r="C2051" s="466"/>
      <c r="D2051" s="466"/>
      <c r="E2051" s="466"/>
      <c r="F2051" s="466"/>
      <c r="G2051" s="467"/>
      <c r="H2051" s="468" t="str">
        <f t="array" ref="H2051">IF(E2051="","",INDEX(Tableau1[Equipement],MATCH(1,('TABLEAU SUIVI SF6'!E2051=Tableau1[Poste technique])*('TABLEAU SUIVI SF6'!G2051=Tableau1[Colonne1]),0)))</f>
        <v/>
      </c>
      <c r="I2051" s="469" t="str">
        <f>IF(E2051="","",VLOOKUP(E2051,'Extraction IP'!A$2:B$1661,2,0))</f>
        <v/>
      </c>
      <c r="J2051" s="470"/>
      <c r="K2051" s="471"/>
      <c r="L2051" s="472"/>
    </row>
    <row r="2052" spans="1:12" ht="14.45" customHeight="1" x14ac:dyDescent="0.25">
      <c r="A2052" s="464"/>
      <c r="B2052" s="465"/>
      <c r="C2052" s="466"/>
      <c r="D2052" s="466"/>
      <c r="E2052" s="466"/>
      <c r="F2052" s="466"/>
      <c r="G2052" s="467"/>
      <c r="H2052" s="468" t="str">
        <f t="array" ref="H2052">IF(E2052="","",INDEX(Tableau1[Equipement],MATCH(1,('TABLEAU SUIVI SF6'!E2052=Tableau1[Poste technique])*('TABLEAU SUIVI SF6'!G2052=Tableau1[Colonne1]),0)))</f>
        <v/>
      </c>
      <c r="I2052" s="469" t="str">
        <f>IF(E2052="","",VLOOKUP(E2052,'Extraction IP'!A$2:B$1661,2,0))</f>
        <v/>
      </c>
      <c r="J2052" s="470"/>
      <c r="K2052" s="471"/>
      <c r="L2052" s="472"/>
    </row>
    <row r="2053" spans="1:12" ht="14.45" customHeight="1" x14ac:dyDescent="0.25">
      <c r="A2053" s="464"/>
      <c r="B2053" s="465"/>
      <c r="C2053" s="466"/>
      <c r="D2053" s="466"/>
      <c r="E2053" s="466"/>
      <c r="F2053" s="466"/>
      <c r="G2053" s="467"/>
      <c r="H2053" s="468" t="str">
        <f t="array" ref="H2053">IF(E2053="","",INDEX(Tableau1[Equipement],MATCH(1,('TABLEAU SUIVI SF6'!E2053=Tableau1[Poste technique])*('TABLEAU SUIVI SF6'!G2053=Tableau1[Colonne1]),0)))</f>
        <v/>
      </c>
      <c r="I2053" s="469" t="str">
        <f>IF(E2053="","",VLOOKUP(E2053,'Extraction IP'!A$2:B$1661,2,0))</f>
        <v/>
      </c>
      <c r="J2053" s="470"/>
      <c r="K2053" s="471"/>
      <c r="L2053" s="472"/>
    </row>
    <row r="2054" spans="1:12" ht="14.45" customHeight="1" x14ac:dyDescent="0.25">
      <c r="A2054" s="464"/>
      <c r="B2054" s="465"/>
      <c r="C2054" s="466"/>
      <c r="D2054" s="466"/>
      <c r="E2054" s="466"/>
      <c r="F2054" s="466"/>
      <c r="G2054" s="467"/>
      <c r="H2054" s="468" t="str">
        <f t="array" ref="H2054">IF(E2054="","",INDEX(Tableau1[Equipement],MATCH(1,('TABLEAU SUIVI SF6'!E2054=Tableau1[Poste technique])*('TABLEAU SUIVI SF6'!G2054=Tableau1[Colonne1]),0)))</f>
        <v/>
      </c>
      <c r="I2054" s="469" t="str">
        <f>IF(E2054="","",VLOOKUP(E2054,'Extraction IP'!A$2:B$1661,2,0))</f>
        <v/>
      </c>
      <c r="J2054" s="470"/>
      <c r="K2054" s="471"/>
      <c r="L2054" s="472"/>
    </row>
    <row r="2055" spans="1:12" ht="14.45" customHeight="1" x14ac:dyDescent="0.25">
      <c r="A2055" s="464"/>
      <c r="B2055" s="465"/>
      <c r="C2055" s="466"/>
      <c r="D2055" s="466"/>
      <c r="E2055" s="466"/>
      <c r="F2055" s="466"/>
      <c r="G2055" s="467"/>
      <c r="H2055" s="468" t="str">
        <f t="array" ref="H2055">IF(E2055="","",INDEX(Tableau1[Equipement],MATCH(1,('TABLEAU SUIVI SF6'!E2055=Tableau1[Poste technique])*('TABLEAU SUIVI SF6'!G2055=Tableau1[Colonne1]),0)))</f>
        <v/>
      </c>
      <c r="I2055" s="469" t="str">
        <f>IF(E2055="","",VLOOKUP(E2055,'Extraction IP'!A$2:B$1661,2,0))</f>
        <v/>
      </c>
      <c r="J2055" s="470"/>
      <c r="K2055" s="471"/>
      <c r="L2055" s="472"/>
    </row>
    <row r="2056" spans="1:12" ht="14.45" customHeight="1" x14ac:dyDescent="0.25">
      <c r="A2056" s="464"/>
      <c r="B2056" s="465"/>
      <c r="C2056" s="466"/>
      <c r="D2056" s="466"/>
      <c r="E2056" s="466"/>
      <c r="F2056" s="466"/>
      <c r="G2056" s="467"/>
      <c r="H2056" s="468" t="str">
        <f t="array" ref="H2056">IF(E2056="","",INDEX(Tableau1[Equipement],MATCH(1,('TABLEAU SUIVI SF6'!E2056=Tableau1[Poste technique])*('TABLEAU SUIVI SF6'!G2056=Tableau1[Colonne1]),0)))</f>
        <v/>
      </c>
      <c r="I2056" s="469" t="str">
        <f>IF(E2056="","",VLOOKUP(E2056,'Extraction IP'!A$2:B$1661,2,0))</f>
        <v/>
      </c>
      <c r="J2056" s="470"/>
      <c r="K2056" s="471"/>
      <c r="L2056" s="472"/>
    </row>
    <row r="2057" spans="1:12" ht="14.45" customHeight="1" x14ac:dyDescent="0.25">
      <c r="A2057" s="464"/>
      <c r="B2057" s="465"/>
      <c r="C2057" s="466"/>
      <c r="D2057" s="466"/>
      <c r="E2057" s="466"/>
      <c r="F2057" s="466"/>
      <c r="G2057" s="467"/>
      <c r="H2057" s="468" t="str">
        <f t="array" ref="H2057">IF(E2057="","",INDEX(Tableau1[Equipement],MATCH(1,('TABLEAU SUIVI SF6'!E2057=Tableau1[Poste technique])*('TABLEAU SUIVI SF6'!G2057=Tableau1[Colonne1]),0)))</f>
        <v/>
      </c>
      <c r="I2057" s="469" t="str">
        <f>IF(E2057="","",VLOOKUP(E2057,'Extraction IP'!A$2:B$1661,2,0))</f>
        <v/>
      </c>
      <c r="J2057" s="470"/>
      <c r="K2057" s="471"/>
      <c r="L2057" s="472"/>
    </row>
    <row r="2058" spans="1:12" ht="14.45" customHeight="1" x14ac:dyDescent="0.25">
      <c r="A2058" s="464"/>
      <c r="B2058" s="465"/>
      <c r="C2058" s="466"/>
      <c r="D2058" s="466"/>
      <c r="E2058" s="466"/>
      <c r="F2058" s="466"/>
      <c r="G2058" s="467"/>
      <c r="H2058" s="468" t="str">
        <f t="array" ref="H2058">IF(E2058="","",INDEX(Tableau1[Equipement],MATCH(1,('TABLEAU SUIVI SF6'!E2058=Tableau1[Poste technique])*('TABLEAU SUIVI SF6'!G2058=Tableau1[Colonne1]),0)))</f>
        <v/>
      </c>
      <c r="I2058" s="469" t="str">
        <f>IF(E2058="","",VLOOKUP(E2058,'Extraction IP'!A$2:B$1661,2,0))</f>
        <v/>
      </c>
      <c r="J2058" s="470"/>
      <c r="K2058" s="471"/>
      <c r="L2058" s="472"/>
    </row>
    <row r="2059" spans="1:12" ht="14.45" customHeight="1" x14ac:dyDescent="0.25">
      <c r="A2059" s="464"/>
      <c r="B2059" s="465"/>
      <c r="C2059" s="466"/>
      <c r="D2059" s="466"/>
      <c r="E2059" s="466"/>
      <c r="F2059" s="466"/>
      <c r="G2059" s="467"/>
      <c r="H2059" s="468" t="str">
        <f t="array" ref="H2059">IF(E2059="","",INDEX(Tableau1[Equipement],MATCH(1,('TABLEAU SUIVI SF6'!E2059=Tableau1[Poste technique])*('TABLEAU SUIVI SF6'!G2059=Tableau1[Colonne1]),0)))</f>
        <v/>
      </c>
      <c r="I2059" s="469" t="str">
        <f>IF(E2059="","",VLOOKUP(E2059,'Extraction IP'!A$2:B$1661,2,0))</f>
        <v/>
      </c>
      <c r="J2059" s="470"/>
      <c r="K2059" s="471"/>
      <c r="L2059" s="472"/>
    </row>
    <row r="2060" spans="1:12" ht="14.45" customHeight="1" x14ac:dyDescent="0.25">
      <c r="A2060" s="464"/>
      <c r="B2060" s="465"/>
      <c r="C2060" s="466"/>
      <c r="D2060" s="466"/>
      <c r="E2060" s="466"/>
      <c r="F2060" s="466"/>
      <c r="G2060" s="467"/>
      <c r="H2060" s="468" t="str">
        <f t="array" ref="H2060">IF(E2060="","",INDEX(Tableau1[Equipement],MATCH(1,('TABLEAU SUIVI SF6'!E2060=Tableau1[Poste technique])*('TABLEAU SUIVI SF6'!G2060=Tableau1[Colonne1]),0)))</f>
        <v/>
      </c>
      <c r="I2060" s="469" t="str">
        <f>IF(E2060="","",VLOOKUP(E2060,'Extraction IP'!A$2:B$1661,2,0))</f>
        <v/>
      </c>
      <c r="J2060" s="470"/>
      <c r="K2060" s="471"/>
      <c r="L2060" s="472"/>
    </row>
    <row r="2061" spans="1:12" ht="14.45" customHeight="1" x14ac:dyDescent="0.25">
      <c r="A2061" s="464"/>
      <c r="B2061" s="465"/>
      <c r="C2061" s="466"/>
      <c r="D2061" s="466"/>
      <c r="E2061" s="466"/>
      <c r="F2061" s="466"/>
      <c r="G2061" s="467"/>
      <c r="H2061" s="468" t="str">
        <f t="array" ref="H2061">IF(E2061="","",INDEX(Tableau1[Equipement],MATCH(1,('TABLEAU SUIVI SF6'!E2061=Tableau1[Poste technique])*('TABLEAU SUIVI SF6'!G2061=Tableau1[Colonne1]),0)))</f>
        <v/>
      </c>
      <c r="I2061" s="469" t="str">
        <f>IF(E2061="","",VLOOKUP(E2061,'Extraction IP'!A$2:B$1661,2,0))</f>
        <v/>
      </c>
      <c r="J2061" s="470"/>
      <c r="K2061" s="471"/>
      <c r="L2061" s="472"/>
    </row>
    <row r="2062" spans="1:12" ht="14.45" customHeight="1" x14ac:dyDescent="0.25">
      <c r="A2062" s="464"/>
      <c r="B2062" s="465"/>
      <c r="C2062" s="466"/>
      <c r="D2062" s="466"/>
      <c r="E2062" s="466"/>
      <c r="F2062" s="466"/>
      <c r="G2062" s="467"/>
      <c r="H2062" s="468" t="str">
        <f t="array" ref="H2062">IF(E2062="","",INDEX(Tableau1[Equipement],MATCH(1,('TABLEAU SUIVI SF6'!E2062=Tableau1[Poste technique])*('TABLEAU SUIVI SF6'!G2062=Tableau1[Colonne1]),0)))</f>
        <v/>
      </c>
      <c r="I2062" s="469" t="str">
        <f>IF(E2062="","",VLOOKUP(E2062,'Extraction IP'!A$2:B$1661,2,0))</f>
        <v/>
      </c>
      <c r="J2062" s="470"/>
      <c r="K2062" s="471"/>
      <c r="L2062" s="472"/>
    </row>
    <row r="2063" spans="1:12" ht="14.45" customHeight="1" x14ac:dyDescent="0.25">
      <c r="A2063" s="464"/>
      <c r="B2063" s="465"/>
      <c r="C2063" s="466"/>
      <c r="D2063" s="466"/>
      <c r="E2063" s="466"/>
      <c r="F2063" s="466"/>
      <c r="G2063" s="467"/>
      <c r="H2063" s="468" t="str">
        <f t="array" ref="H2063">IF(E2063="","",INDEX(Tableau1[Equipement],MATCH(1,('TABLEAU SUIVI SF6'!E2063=Tableau1[Poste technique])*('TABLEAU SUIVI SF6'!G2063=Tableau1[Colonne1]),0)))</f>
        <v/>
      </c>
      <c r="I2063" s="469" t="str">
        <f>IF(E2063="","",VLOOKUP(E2063,'Extraction IP'!A$2:B$1661,2,0))</f>
        <v/>
      </c>
      <c r="J2063" s="470"/>
      <c r="K2063" s="471"/>
      <c r="L2063" s="472"/>
    </row>
    <row r="2064" spans="1:12" ht="14.45" customHeight="1" x14ac:dyDescent="0.25">
      <c r="A2064" s="464"/>
      <c r="B2064" s="465"/>
      <c r="C2064" s="466"/>
      <c r="D2064" s="466"/>
      <c r="E2064" s="466"/>
      <c r="F2064" s="466"/>
      <c r="G2064" s="467"/>
      <c r="H2064" s="468" t="str">
        <f t="array" ref="H2064">IF(E2064="","",INDEX(Tableau1[Equipement],MATCH(1,('TABLEAU SUIVI SF6'!E2064=Tableau1[Poste technique])*('TABLEAU SUIVI SF6'!G2064=Tableau1[Colonne1]),0)))</f>
        <v/>
      </c>
      <c r="I2064" s="469" t="str">
        <f>IF(E2064="","",VLOOKUP(E2064,'Extraction IP'!A$2:B$1661,2,0))</f>
        <v/>
      </c>
      <c r="J2064" s="470"/>
      <c r="K2064" s="471"/>
      <c r="L2064" s="472"/>
    </row>
    <row r="2065" spans="1:12" ht="14.45" customHeight="1" x14ac:dyDescent="0.25">
      <c r="A2065" s="464"/>
      <c r="B2065" s="465"/>
      <c r="C2065" s="466"/>
      <c r="D2065" s="466"/>
      <c r="E2065" s="466"/>
      <c r="F2065" s="466"/>
      <c r="G2065" s="467"/>
      <c r="H2065" s="468" t="str">
        <f t="array" ref="H2065">IF(E2065="","",INDEX(Tableau1[Equipement],MATCH(1,('TABLEAU SUIVI SF6'!E2065=Tableau1[Poste technique])*('TABLEAU SUIVI SF6'!G2065=Tableau1[Colonne1]),0)))</f>
        <v/>
      </c>
      <c r="I2065" s="469" t="str">
        <f>IF(E2065="","",VLOOKUP(E2065,'Extraction IP'!A$2:B$1661,2,0))</f>
        <v/>
      </c>
      <c r="J2065" s="470"/>
      <c r="K2065" s="471"/>
      <c r="L2065" s="472"/>
    </row>
    <row r="2066" spans="1:12" ht="14.45" customHeight="1" x14ac:dyDescent="0.25">
      <c r="A2066" s="464"/>
      <c r="B2066" s="465"/>
      <c r="C2066" s="466"/>
      <c r="D2066" s="466"/>
      <c r="E2066" s="466"/>
      <c r="F2066" s="466"/>
      <c r="G2066" s="467"/>
      <c r="H2066" s="468" t="str">
        <f t="array" ref="H2066">IF(E2066="","",INDEX(Tableau1[Equipement],MATCH(1,('TABLEAU SUIVI SF6'!E2066=Tableau1[Poste technique])*('TABLEAU SUIVI SF6'!G2066=Tableau1[Colonne1]),0)))</f>
        <v/>
      </c>
      <c r="I2066" s="469" t="str">
        <f>IF(E2066="","",VLOOKUP(E2066,'Extraction IP'!A$2:B$1661,2,0))</f>
        <v/>
      </c>
      <c r="J2066" s="470"/>
      <c r="K2066" s="471"/>
      <c r="L2066" s="472"/>
    </row>
    <row r="2067" spans="1:12" ht="14.45" customHeight="1" x14ac:dyDescent="0.25">
      <c r="A2067" s="464"/>
      <c r="B2067" s="465"/>
      <c r="C2067" s="466"/>
      <c r="D2067" s="466"/>
      <c r="E2067" s="466"/>
      <c r="F2067" s="466"/>
      <c r="G2067" s="467"/>
      <c r="H2067" s="468" t="str">
        <f t="array" ref="H2067">IF(E2067="","",INDEX(Tableau1[Equipement],MATCH(1,('TABLEAU SUIVI SF6'!E2067=Tableau1[Poste technique])*('TABLEAU SUIVI SF6'!G2067=Tableau1[Colonne1]),0)))</f>
        <v/>
      </c>
      <c r="I2067" s="469" t="str">
        <f>IF(E2067="","",VLOOKUP(E2067,'Extraction IP'!A$2:B$1661,2,0))</f>
        <v/>
      </c>
      <c r="J2067" s="470"/>
      <c r="K2067" s="471"/>
      <c r="L2067" s="472"/>
    </row>
    <row r="2068" spans="1:12" ht="14.45" customHeight="1" x14ac:dyDescent="0.25">
      <c r="A2068" s="464"/>
      <c r="B2068" s="465"/>
      <c r="C2068" s="466"/>
      <c r="D2068" s="466"/>
      <c r="E2068" s="466"/>
      <c r="F2068" s="466"/>
      <c r="G2068" s="467"/>
      <c r="H2068" s="468" t="str">
        <f t="array" ref="H2068">IF(E2068="","",INDEX(Tableau1[Equipement],MATCH(1,('TABLEAU SUIVI SF6'!E2068=Tableau1[Poste technique])*('TABLEAU SUIVI SF6'!G2068=Tableau1[Colonne1]),0)))</f>
        <v/>
      </c>
      <c r="I2068" s="469" t="str">
        <f>IF(E2068="","",VLOOKUP(E2068,'Extraction IP'!A$2:B$1661,2,0))</f>
        <v/>
      </c>
      <c r="J2068" s="470"/>
      <c r="K2068" s="471"/>
      <c r="L2068" s="472"/>
    </row>
    <row r="2069" spans="1:12" ht="14.45" customHeight="1" x14ac:dyDescent="0.25">
      <c r="A2069" s="464"/>
      <c r="B2069" s="465"/>
      <c r="C2069" s="466"/>
      <c r="D2069" s="466"/>
      <c r="E2069" s="466"/>
      <c r="F2069" s="466"/>
      <c r="G2069" s="467"/>
      <c r="H2069" s="468" t="str">
        <f t="array" ref="H2069">IF(E2069="","",INDEX(Tableau1[Equipement],MATCH(1,('TABLEAU SUIVI SF6'!E2069=Tableau1[Poste technique])*('TABLEAU SUIVI SF6'!G2069=Tableau1[Colonne1]),0)))</f>
        <v/>
      </c>
      <c r="I2069" s="469" t="str">
        <f>IF(E2069="","",VLOOKUP(E2069,'Extraction IP'!A$2:B$1661,2,0))</f>
        <v/>
      </c>
      <c r="J2069" s="470"/>
      <c r="K2069" s="471"/>
      <c r="L2069" s="472"/>
    </row>
    <row r="2070" spans="1:12" ht="14.45" customHeight="1" x14ac:dyDescent="0.25">
      <c r="A2070" s="464"/>
      <c r="B2070" s="465"/>
      <c r="C2070" s="466"/>
      <c r="D2070" s="466"/>
      <c r="E2070" s="466"/>
      <c r="F2070" s="466"/>
      <c r="G2070" s="467"/>
      <c r="H2070" s="468" t="str">
        <f t="array" ref="H2070">IF(E2070="","",INDEX(Tableau1[Equipement],MATCH(1,('TABLEAU SUIVI SF6'!E2070=Tableau1[Poste technique])*('TABLEAU SUIVI SF6'!G2070=Tableau1[Colonne1]),0)))</f>
        <v/>
      </c>
      <c r="I2070" s="469" t="str">
        <f>IF(E2070="","",VLOOKUP(E2070,'Extraction IP'!A$2:B$1661,2,0))</f>
        <v/>
      </c>
      <c r="J2070" s="470"/>
      <c r="K2070" s="471"/>
      <c r="L2070" s="472"/>
    </row>
    <row r="2071" spans="1:12" ht="14.45" customHeight="1" x14ac:dyDescent="0.25">
      <c r="A2071" s="464"/>
      <c r="B2071" s="465"/>
      <c r="C2071" s="466"/>
      <c r="D2071" s="466"/>
      <c r="E2071" s="466"/>
      <c r="F2071" s="466"/>
      <c r="G2071" s="467"/>
      <c r="H2071" s="468" t="str">
        <f t="array" ref="H2071">IF(E2071="","",INDEX(Tableau1[Equipement],MATCH(1,('TABLEAU SUIVI SF6'!E2071=Tableau1[Poste technique])*('TABLEAU SUIVI SF6'!G2071=Tableau1[Colonne1]),0)))</f>
        <v/>
      </c>
      <c r="I2071" s="469" t="str">
        <f>IF(E2071="","",VLOOKUP(E2071,'Extraction IP'!A$2:B$1661,2,0))</f>
        <v/>
      </c>
      <c r="J2071" s="470"/>
      <c r="K2071" s="471"/>
      <c r="L2071" s="472"/>
    </row>
    <row r="2072" spans="1:12" ht="14.45" customHeight="1" x14ac:dyDescent="0.25">
      <c r="A2072" s="464"/>
      <c r="B2072" s="465"/>
      <c r="C2072" s="466"/>
      <c r="D2072" s="466"/>
      <c r="E2072" s="466"/>
      <c r="F2072" s="466"/>
      <c r="G2072" s="467"/>
      <c r="H2072" s="468" t="str">
        <f t="array" ref="H2072">IF(E2072="","",INDEX(Tableau1[Equipement],MATCH(1,('TABLEAU SUIVI SF6'!E2072=Tableau1[Poste technique])*('TABLEAU SUIVI SF6'!G2072=Tableau1[Colonne1]),0)))</f>
        <v/>
      </c>
      <c r="I2072" s="469" t="str">
        <f>IF(E2072="","",VLOOKUP(E2072,'Extraction IP'!A$2:B$1661,2,0))</f>
        <v/>
      </c>
      <c r="J2072" s="470"/>
      <c r="K2072" s="471"/>
      <c r="L2072" s="472"/>
    </row>
    <row r="2073" spans="1:12" ht="14.45" customHeight="1" x14ac:dyDescent="0.25">
      <c r="A2073" s="464"/>
      <c r="B2073" s="465"/>
      <c r="C2073" s="466"/>
      <c r="D2073" s="466"/>
      <c r="E2073" s="466"/>
      <c r="F2073" s="466"/>
      <c r="G2073" s="467"/>
      <c r="H2073" s="468" t="str">
        <f t="array" ref="H2073">IF(E2073="","",INDEX(Tableau1[Equipement],MATCH(1,('TABLEAU SUIVI SF6'!E2073=Tableau1[Poste technique])*('TABLEAU SUIVI SF6'!G2073=Tableau1[Colonne1]),0)))</f>
        <v/>
      </c>
      <c r="I2073" s="469" t="str">
        <f>IF(E2073="","",VLOOKUP(E2073,'Extraction IP'!A$2:B$1661,2,0))</f>
        <v/>
      </c>
      <c r="J2073" s="470"/>
      <c r="K2073" s="471"/>
      <c r="L2073" s="472"/>
    </row>
    <row r="2074" spans="1:12" ht="14.45" customHeight="1" x14ac:dyDescent="0.25">
      <c r="A2074" s="464"/>
      <c r="B2074" s="465"/>
      <c r="C2074" s="466"/>
      <c r="D2074" s="466"/>
      <c r="E2074" s="466"/>
      <c r="F2074" s="466"/>
      <c r="G2074" s="467"/>
      <c r="H2074" s="468" t="str">
        <f t="array" ref="H2074">IF(E2074="","",INDEX(Tableau1[Equipement],MATCH(1,('TABLEAU SUIVI SF6'!E2074=Tableau1[Poste technique])*('TABLEAU SUIVI SF6'!G2074=Tableau1[Colonne1]),0)))</f>
        <v/>
      </c>
      <c r="I2074" s="469" t="str">
        <f>IF(E2074="","",VLOOKUP(E2074,'Extraction IP'!A$2:B$1661,2,0))</f>
        <v/>
      </c>
      <c r="J2074" s="470"/>
      <c r="K2074" s="471"/>
      <c r="L2074" s="472"/>
    </row>
    <row r="2075" spans="1:12" ht="14.45" customHeight="1" x14ac:dyDescent="0.25">
      <c r="A2075" s="464"/>
      <c r="B2075" s="465"/>
      <c r="C2075" s="466"/>
      <c r="D2075" s="466"/>
      <c r="E2075" s="466"/>
      <c r="F2075" s="466"/>
      <c r="G2075" s="467"/>
      <c r="H2075" s="468" t="str">
        <f t="array" ref="H2075">IF(E2075="","",INDEX(Tableau1[Equipement],MATCH(1,('TABLEAU SUIVI SF6'!E2075=Tableau1[Poste technique])*('TABLEAU SUIVI SF6'!G2075=Tableau1[Colonne1]),0)))</f>
        <v/>
      </c>
      <c r="I2075" s="469" t="str">
        <f>IF(E2075="","",VLOOKUP(E2075,'Extraction IP'!A$2:B$1661,2,0))</f>
        <v/>
      </c>
      <c r="J2075" s="470"/>
      <c r="K2075" s="471"/>
      <c r="L2075" s="472"/>
    </row>
    <row r="2076" spans="1:12" ht="14.45" customHeight="1" x14ac:dyDescent="0.25">
      <c r="A2076" s="464"/>
      <c r="B2076" s="465"/>
      <c r="C2076" s="466"/>
      <c r="D2076" s="466"/>
      <c r="E2076" s="466"/>
      <c r="F2076" s="466"/>
      <c r="G2076" s="467"/>
      <c r="H2076" s="468" t="str">
        <f t="array" ref="H2076">IF(E2076="","",INDEX(Tableau1[Equipement],MATCH(1,('TABLEAU SUIVI SF6'!E2076=Tableau1[Poste technique])*('TABLEAU SUIVI SF6'!G2076=Tableau1[Colonne1]),0)))</f>
        <v/>
      </c>
      <c r="I2076" s="469" t="str">
        <f>IF(E2076="","",VLOOKUP(E2076,'Extraction IP'!A$2:B$1661,2,0))</f>
        <v/>
      </c>
      <c r="J2076" s="470"/>
      <c r="K2076" s="471"/>
      <c r="L2076" s="472"/>
    </row>
    <row r="2077" spans="1:12" ht="14.45" customHeight="1" x14ac:dyDescent="0.25">
      <c r="A2077" s="464"/>
      <c r="B2077" s="465"/>
      <c r="C2077" s="466"/>
      <c r="D2077" s="466"/>
      <c r="E2077" s="466"/>
      <c r="F2077" s="466"/>
      <c r="G2077" s="467"/>
      <c r="H2077" s="468" t="str">
        <f t="array" ref="H2077">IF(E2077="","",INDEX(Tableau1[Equipement],MATCH(1,('TABLEAU SUIVI SF6'!E2077=Tableau1[Poste technique])*('TABLEAU SUIVI SF6'!G2077=Tableau1[Colonne1]),0)))</f>
        <v/>
      </c>
      <c r="I2077" s="469" t="str">
        <f>IF(E2077="","",VLOOKUP(E2077,'Extraction IP'!A$2:B$1661,2,0))</f>
        <v/>
      </c>
      <c r="J2077" s="470"/>
      <c r="K2077" s="471"/>
      <c r="L2077" s="472"/>
    </row>
    <row r="2078" spans="1:12" ht="14.45" customHeight="1" x14ac:dyDescent="0.25">
      <c r="A2078" s="464"/>
      <c r="B2078" s="465"/>
      <c r="C2078" s="466"/>
      <c r="D2078" s="466"/>
      <c r="E2078" s="466"/>
      <c r="F2078" s="466"/>
      <c r="G2078" s="467"/>
      <c r="H2078" s="468" t="str">
        <f t="array" ref="H2078">IF(E2078="","",INDEX(Tableau1[Equipement],MATCH(1,('TABLEAU SUIVI SF6'!E2078=Tableau1[Poste technique])*('TABLEAU SUIVI SF6'!G2078=Tableau1[Colonne1]),0)))</f>
        <v/>
      </c>
      <c r="I2078" s="469" t="str">
        <f>IF(E2078="","",VLOOKUP(E2078,'Extraction IP'!A$2:B$1661,2,0))</f>
        <v/>
      </c>
      <c r="J2078" s="470"/>
      <c r="K2078" s="471"/>
      <c r="L2078" s="472"/>
    </row>
    <row r="2079" spans="1:12" ht="14.45" customHeight="1" x14ac:dyDescent="0.25">
      <c r="A2079" s="464"/>
      <c r="B2079" s="465"/>
      <c r="C2079" s="466"/>
      <c r="D2079" s="466"/>
      <c r="E2079" s="466"/>
      <c r="F2079" s="466"/>
      <c r="G2079" s="467"/>
      <c r="H2079" s="468" t="str">
        <f t="array" ref="H2079">IF(E2079="","",INDEX(Tableau1[Equipement],MATCH(1,('TABLEAU SUIVI SF6'!E2079=Tableau1[Poste technique])*('TABLEAU SUIVI SF6'!G2079=Tableau1[Colonne1]),0)))</f>
        <v/>
      </c>
      <c r="I2079" s="469" t="str">
        <f>IF(E2079="","",VLOOKUP(E2079,'Extraction IP'!A$2:B$1661,2,0))</f>
        <v/>
      </c>
      <c r="J2079" s="470"/>
      <c r="K2079" s="471"/>
      <c r="L2079" s="472"/>
    </row>
    <row r="2080" spans="1:12" ht="14.45" customHeight="1" x14ac:dyDescent="0.25">
      <c r="A2080" s="464"/>
      <c r="B2080" s="465"/>
      <c r="C2080" s="466"/>
      <c r="D2080" s="466"/>
      <c r="E2080" s="466"/>
      <c r="F2080" s="466"/>
      <c r="G2080" s="467"/>
      <c r="H2080" s="468" t="str">
        <f t="array" ref="H2080">IF(E2080="","",INDEX(Tableau1[Equipement],MATCH(1,('TABLEAU SUIVI SF6'!E2080=Tableau1[Poste technique])*('TABLEAU SUIVI SF6'!G2080=Tableau1[Colonne1]),0)))</f>
        <v/>
      </c>
      <c r="I2080" s="469" t="str">
        <f>IF(E2080="","",VLOOKUP(E2080,'Extraction IP'!A$2:B$1661,2,0))</f>
        <v/>
      </c>
      <c r="J2080" s="470"/>
      <c r="K2080" s="471"/>
      <c r="L2080" s="472"/>
    </row>
    <row r="2081" spans="1:12" ht="14.45" customHeight="1" x14ac:dyDescent="0.25">
      <c r="A2081" s="464"/>
      <c r="B2081" s="465"/>
      <c r="C2081" s="466"/>
      <c r="D2081" s="466"/>
      <c r="E2081" s="466"/>
      <c r="F2081" s="466"/>
      <c r="G2081" s="467"/>
      <c r="H2081" s="468" t="str">
        <f t="array" ref="H2081">IF(E2081="","",INDEX(Tableau1[Equipement],MATCH(1,('TABLEAU SUIVI SF6'!E2081=Tableau1[Poste technique])*('TABLEAU SUIVI SF6'!G2081=Tableau1[Colonne1]),0)))</f>
        <v/>
      </c>
      <c r="I2081" s="469" t="str">
        <f>IF(E2081="","",VLOOKUP(E2081,'Extraction IP'!A$2:B$1661,2,0))</f>
        <v/>
      </c>
      <c r="J2081" s="470"/>
      <c r="K2081" s="471"/>
      <c r="L2081" s="472"/>
    </row>
    <row r="2082" spans="1:12" ht="14.45" customHeight="1" x14ac:dyDescent="0.25">
      <c r="A2082" s="464"/>
      <c r="B2082" s="465"/>
      <c r="C2082" s="466"/>
      <c r="D2082" s="466"/>
      <c r="E2082" s="466"/>
      <c r="F2082" s="466"/>
      <c r="G2082" s="467"/>
      <c r="H2082" s="468" t="str">
        <f t="array" ref="H2082">IF(E2082="","",INDEX(Tableau1[Equipement],MATCH(1,('TABLEAU SUIVI SF6'!E2082=Tableau1[Poste technique])*('TABLEAU SUIVI SF6'!G2082=Tableau1[Colonne1]),0)))</f>
        <v/>
      </c>
      <c r="I2082" s="469" t="str">
        <f>IF(E2082="","",VLOOKUP(E2082,'Extraction IP'!A$2:B$1661,2,0))</f>
        <v/>
      </c>
      <c r="J2082" s="470"/>
      <c r="K2082" s="471"/>
      <c r="L2082" s="472"/>
    </row>
    <row r="2083" spans="1:12" ht="14.45" customHeight="1" x14ac:dyDescent="0.25">
      <c r="A2083" s="464"/>
      <c r="B2083" s="465"/>
      <c r="C2083" s="466"/>
      <c r="D2083" s="466"/>
      <c r="E2083" s="466"/>
      <c r="F2083" s="466"/>
      <c r="G2083" s="467"/>
      <c r="H2083" s="468" t="str">
        <f t="array" ref="H2083">IF(E2083="","",INDEX(Tableau1[Equipement],MATCH(1,('TABLEAU SUIVI SF6'!E2083=Tableau1[Poste technique])*('TABLEAU SUIVI SF6'!G2083=Tableau1[Colonne1]),0)))</f>
        <v/>
      </c>
      <c r="I2083" s="469" t="str">
        <f>IF(E2083="","",VLOOKUP(E2083,'Extraction IP'!A$2:B$1661,2,0))</f>
        <v/>
      </c>
      <c r="J2083" s="470"/>
      <c r="K2083" s="471"/>
      <c r="L2083" s="472"/>
    </row>
    <row r="2084" spans="1:12" ht="14.45" customHeight="1" x14ac:dyDescent="0.25">
      <c r="A2084" s="464"/>
      <c r="B2084" s="465"/>
      <c r="C2084" s="466"/>
      <c r="D2084" s="466"/>
      <c r="E2084" s="466"/>
      <c r="F2084" s="466"/>
      <c r="G2084" s="467"/>
      <c r="H2084" s="468" t="str">
        <f t="array" ref="H2084">IF(E2084="","",INDEX(Tableau1[Equipement],MATCH(1,('TABLEAU SUIVI SF6'!E2084=Tableau1[Poste technique])*('TABLEAU SUIVI SF6'!G2084=Tableau1[Colonne1]),0)))</f>
        <v/>
      </c>
      <c r="I2084" s="469" t="str">
        <f>IF(E2084="","",VLOOKUP(E2084,'Extraction IP'!A$2:B$1661,2,0))</f>
        <v/>
      </c>
      <c r="J2084" s="470"/>
      <c r="K2084" s="471"/>
      <c r="L2084" s="472"/>
    </row>
    <row r="2085" spans="1:12" ht="14.45" customHeight="1" x14ac:dyDescent="0.25">
      <c r="A2085" s="464"/>
      <c r="B2085" s="465"/>
      <c r="C2085" s="466"/>
      <c r="D2085" s="466"/>
      <c r="E2085" s="466"/>
      <c r="F2085" s="466"/>
      <c r="G2085" s="467"/>
      <c r="H2085" s="468" t="str">
        <f t="array" ref="H2085">IF(E2085="","",INDEX(Tableau1[Equipement],MATCH(1,('TABLEAU SUIVI SF6'!E2085=Tableau1[Poste technique])*('TABLEAU SUIVI SF6'!G2085=Tableau1[Colonne1]),0)))</f>
        <v/>
      </c>
      <c r="I2085" s="469" t="str">
        <f>IF(E2085="","",VLOOKUP(E2085,'Extraction IP'!A$2:B$1661,2,0))</f>
        <v/>
      </c>
      <c r="J2085" s="470"/>
      <c r="K2085" s="471"/>
      <c r="L2085" s="472"/>
    </row>
    <row r="2086" spans="1:12" ht="14.45" customHeight="1" x14ac:dyDescent="0.25">
      <c r="A2086" s="464"/>
      <c r="B2086" s="465"/>
      <c r="C2086" s="466"/>
      <c r="D2086" s="466"/>
      <c r="E2086" s="466"/>
      <c r="F2086" s="466"/>
      <c r="G2086" s="467"/>
      <c r="H2086" s="468" t="str">
        <f t="array" ref="H2086">IF(E2086="","",INDEX(Tableau1[Equipement],MATCH(1,('TABLEAU SUIVI SF6'!E2086=Tableau1[Poste technique])*('TABLEAU SUIVI SF6'!G2086=Tableau1[Colonne1]),0)))</f>
        <v/>
      </c>
      <c r="I2086" s="469" t="str">
        <f>IF(E2086="","",VLOOKUP(E2086,'Extraction IP'!A$2:B$1661,2,0))</f>
        <v/>
      </c>
      <c r="J2086" s="470"/>
      <c r="K2086" s="471"/>
      <c r="L2086" s="472"/>
    </row>
    <row r="2087" spans="1:12" ht="14.45" customHeight="1" x14ac:dyDescent="0.25">
      <c r="A2087" s="464"/>
      <c r="B2087" s="465"/>
      <c r="C2087" s="466"/>
      <c r="D2087" s="466"/>
      <c r="E2087" s="466"/>
      <c r="F2087" s="466"/>
      <c r="G2087" s="467"/>
      <c r="H2087" s="468" t="str">
        <f t="array" ref="H2087">IF(E2087="","",INDEX(Tableau1[Equipement],MATCH(1,('TABLEAU SUIVI SF6'!E2087=Tableau1[Poste technique])*('TABLEAU SUIVI SF6'!G2087=Tableau1[Colonne1]),0)))</f>
        <v/>
      </c>
      <c r="I2087" s="469" t="str">
        <f>IF(E2087="","",VLOOKUP(E2087,'Extraction IP'!A$2:B$1661,2,0))</f>
        <v/>
      </c>
      <c r="J2087" s="470"/>
      <c r="K2087" s="471"/>
      <c r="L2087" s="472"/>
    </row>
    <row r="2088" spans="1:12" ht="14.45" customHeight="1" x14ac:dyDescent="0.25">
      <c r="A2088" s="464"/>
      <c r="B2088" s="465"/>
      <c r="C2088" s="466"/>
      <c r="D2088" s="466"/>
      <c r="E2088" s="466"/>
      <c r="F2088" s="466"/>
      <c r="G2088" s="467"/>
      <c r="H2088" s="468" t="str">
        <f t="array" ref="H2088">IF(E2088="","",INDEX(Tableau1[Equipement],MATCH(1,('TABLEAU SUIVI SF6'!E2088=Tableau1[Poste technique])*('TABLEAU SUIVI SF6'!G2088=Tableau1[Colonne1]),0)))</f>
        <v/>
      </c>
      <c r="I2088" s="469" t="str">
        <f>IF(E2088="","",VLOOKUP(E2088,'Extraction IP'!A$2:B$1661,2,0))</f>
        <v/>
      </c>
      <c r="J2088" s="470"/>
      <c r="K2088" s="471"/>
      <c r="L2088" s="472"/>
    </row>
    <row r="2089" spans="1:12" ht="14.45" customHeight="1" x14ac:dyDescent="0.25">
      <c r="A2089" s="464"/>
      <c r="B2089" s="465"/>
      <c r="C2089" s="466"/>
      <c r="D2089" s="466"/>
      <c r="E2089" s="466"/>
      <c r="F2089" s="466"/>
      <c r="G2089" s="467"/>
      <c r="H2089" s="468" t="str">
        <f t="array" ref="H2089">IF(E2089="","",INDEX(Tableau1[Equipement],MATCH(1,('TABLEAU SUIVI SF6'!E2089=Tableau1[Poste technique])*('TABLEAU SUIVI SF6'!G2089=Tableau1[Colonne1]),0)))</f>
        <v/>
      </c>
      <c r="I2089" s="469" t="str">
        <f>IF(E2089="","",VLOOKUP(E2089,'Extraction IP'!A$2:B$1661,2,0))</f>
        <v/>
      </c>
      <c r="J2089" s="470"/>
      <c r="K2089" s="471"/>
      <c r="L2089" s="472"/>
    </row>
    <row r="2090" spans="1:12" ht="14.45" customHeight="1" x14ac:dyDescent="0.25">
      <c r="A2090" s="464"/>
      <c r="B2090" s="465"/>
      <c r="C2090" s="466"/>
      <c r="D2090" s="466"/>
      <c r="E2090" s="466"/>
      <c r="F2090" s="466"/>
      <c r="G2090" s="467"/>
      <c r="H2090" s="468" t="str">
        <f t="array" ref="H2090">IF(E2090="","",INDEX(Tableau1[Equipement],MATCH(1,('TABLEAU SUIVI SF6'!E2090=Tableau1[Poste technique])*('TABLEAU SUIVI SF6'!G2090=Tableau1[Colonne1]),0)))</f>
        <v/>
      </c>
      <c r="I2090" s="469" t="str">
        <f>IF(E2090="","",VLOOKUP(E2090,'Extraction IP'!A$2:B$1661,2,0))</f>
        <v/>
      </c>
      <c r="J2090" s="470"/>
      <c r="K2090" s="471"/>
      <c r="L2090" s="472"/>
    </row>
    <row r="2091" spans="1:12" ht="14.45" customHeight="1" x14ac:dyDescent="0.25">
      <c r="A2091" s="464"/>
      <c r="B2091" s="465"/>
      <c r="C2091" s="466"/>
      <c r="D2091" s="466"/>
      <c r="E2091" s="466"/>
      <c r="F2091" s="466"/>
      <c r="G2091" s="467"/>
      <c r="H2091" s="468" t="str">
        <f t="array" ref="H2091">IF(E2091="","",INDEX(Tableau1[Equipement],MATCH(1,('TABLEAU SUIVI SF6'!E2091=Tableau1[Poste technique])*('TABLEAU SUIVI SF6'!G2091=Tableau1[Colonne1]),0)))</f>
        <v/>
      </c>
      <c r="I2091" s="469" t="str">
        <f>IF(E2091="","",VLOOKUP(E2091,'Extraction IP'!A$2:B$1661,2,0))</f>
        <v/>
      </c>
      <c r="J2091" s="470"/>
      <c r="K2091" s="471"/>
      <c r="L2091" s="472"/>
    </row>
    <row r="2092" spans="1:12" ht="14.45" customHeight="1" x14ac:dyDescent="0.25">
      <c r="A2092" s="464"/>
      <c r="B2092" s="465"/>
      <c r="C2092" s="466"/>
      <c r="D2092" s="466"/>
      <c r="E2092" s="466"/>
      <c r="F2092" s="466"/>
      <c r="G2092" s="467"/>
      <c r="H2092" s="468" t="str">
        <f t="array" ref="H2092">IF(E2092="","",INDEX(Tableau1[Equipement],MATCH(1,('TABLEAU SUIVI SF6'!E2092=Tableau1[Poste technique])*('TABLEAU SUIVI SF6'!G2092=Tableau1[Colonne1]),0)))</f>
        <v/>
      </c>
      <c r="I2092" s="469" t="str">
        <f>IF(E2092="","",VLOOKUP(E2092,'Extraction IP'!A$2:B$1661,2,0))</f>
        <v/>
      </c>
      <c r="J2092" s="470"/>
      <c r="K2092" s="471"/>
      <c r="L2092" s="472"/>
    </row>
    <row r="2093" spans="1:12" ht="14.45" customHeight="1" x14ac:dyDescent="0.25">
      <c r="A2093" s="464"/>
      <c r="B2093" s="465"/>
      <c r="C2093" s="466"/>
      <c r="D2093" s="466"/>
      <c r="E2093" s="466"/>
      <c r="F2093" s="466"/>
      <c r="G2093" s="467"/>
      <c r="H2093" s="468" t="str">
        <f t="array" ref="H2093">IF(E2093="","",INDEX(Tableau1[Equipement],MATCH(1,('TABLEAU SUIVI SF6'!E2093=Tableau1[Poste technique])*('TABLEAU SUIVI SF6'!G2093=Tableau1[Colonne1]),0)))</f>
        <v/>
      </c>
      <c r="I2093" s="469" t="str">
        <f>IF(E2093="","",VLOOKUP(E2093,'Extraction IP'!A$2:B$1661,2,0))</f>
        <v/>
      </c>
      <c r="J2093" s="470"/>
      <c r="K2093" s="471"/>
      <c r="L2093" s="472"/>
    </row>
    <row r="2094" spans="1:12" ht="14.45" customHeight="1" x14ac:dyDescent="0.25">
      <c r="A2094" s="464"/>
      <c r="B2094" s="465"/>
      <c r="C2094" s="466"/>
      <c r="D2094" s="466"/>
      <c r="E2094" s="466"/>
      <c r="F2094" s="466"/>
      <c r="G2094" s="467"/>
      <c r="H2094" s="468" t="str">
        <f t="array" ref="H2094">IF(E2094="","",INDEX(Tableau1[Equipement],MATCH(1,('TABLEAU SUIVI SF6'!E2094=Tableau1[Poste technique])*('TABLEAU SUIVI SF6'!G2094=Tableau1[Colonne1]),0)))</f>
        <v/>
      </c>
      <c r="I2094" s="469" t="str">
        <f>IF(E2094="","",VLOOKUP(E2094,'Extraction IP'!A$2:B$1661,2,0))</f>
        <v/>
      </c>
      <c r="J2094" s="470"/>
      <c r="K2094" s="471"/>
      <c r="L2094" s="472"/>
    </row>
    <row r="2095" spans="1:12" ht="14.45" customHeight="1" x14ac:dyDescent="0.25">
      <c r="A2095" s="464"/>
      <c r="B2095" s="465"/>
      <c r="C2095" s="466"/>
      <c r="D2095" s="466"/>
      <c r="E2095" s="466"/>
      <c r="F2095" s="466"/>
      <c r="G2095" s="467"/>
      <c r="H2095" s="468" t="str">
        <f t="array" ref="H2095">IF(E2095="","",INDEX(Tableau1[Equipement],MATCH(1,('TABLEAU SUIVI SF6'!E2095=Tableau1[Poste technique])*('TABLEAU SUIVI SF6'!G2095=Tableau1[Colonne1]),0)))</f>
        <v/>
      </c>
      <c r="I2095" s="469" t="str">
        <f>IF(E2095="","",VLOOKUP(E2095,'Extraction IP'!A$2:B$1661,2,0))</f>
        <v/>
      </c>
      <c r="J2095" s="470"/>
      <c r="K2095" s="471"/>
      <c r="L2095" s="472"/>
    </row>
    <row r="2096" spans="1:12" ht="14.45" customHeight="1" x14ac:dyDescent="0.25">
      <c r="A2096" s="464"/>
      <c r="B2096" s="465"/>
      <c r="C2096" s="466"/>
      <c r="D2096" s="466"/>
      <c r="E2096" s="466"/>
      <c r="F2096" s="466"/>
      <c r="G2096" s="467"/>
      <c r="H2096" s="468" t="str">
        <f t="array" ref="H2096">IF(E2096="","",INDEX(Tableau1[Equipement],MATCH(1,('TABLEAU SUIVI SF6'!E2096=Tableau1[Poste technique])*('TABLEAU SUIVI SF6'!G2096=Tableau1[Colonne1]),0)))</f>
        <v/>
      </c>
      <c r="I2096" s="469" t="str">
        <f>IF(E2096="","",VLOOKUP(E2096,'Extraction IP'!A$2:B$1661,2,0))</f>
        <v/>
      </c>
      <c r="J2096" s="470"/>
      <c r="K2096" s="471"/>
      <c r="L2096" s="472"/>
    </row>
    <row r="2097" spans="1:12" ht="14.45" customHeight="1" x14ac:dyDescent="0.25">
      <c r="A2097" s="464"/>
      <c r="B2097" s="465"/>
      <c r="C2097" s="466"/>
      <c r="D2097" s="466"/>
      <c r="E2097" s="466"/>
      <c r="F2097" s="466"/>
      <c r="G2097" s="467"/>
      <c r="H2097" s="468" t="str">
        <f t="array" ref="H2097">IF(E2097="","",INDEX(Tableau1[Equipement],MATCH(1,('TABLEAU SUIVI SF6'!E2097=Tableau1[Poste technique])*('TABLEAU SUIVI SF6'!G2097=Tableau1[Colonne1]),0)))</f>
        <v/>
      </c>
      <c r="I2097" s="469" t="str">
        <f>IF(E2097="","",VLOOKUP(E2097,'Extraction IP'!A$2:B$1661,2,0))</f>
        <v/>
      </c>
      <c r="J2097" s="470"/>
      <c r="K2097" s="471"/>
      <c r="L2097" s="472"/>
    </row>
    <row r="2098" spans="1:12" ht="14.45" customHeight="1" x14ac:dyDescent="0.25">
      <c r="A2098" s="464"/>
      <c r="B2098" s="465"/>
      <c r="C2098" s="466"/>
      <c r="D2098" s="466"/>
      <c r="E2098" s="466"/>
      <c r="F2098" s="466"/>
      <c r="G2098" s="467"/>
      <c r="H2098" s="468" t="str">
        <f t="array" ref="H2098">IF(E2098="","",INDEX(Tableau1[Equipement],MATCH(1,('TABLEAU SUIVI SF6'!E2098=Tableau1[Poste technique])*('TABLEAU SUIVI SF6'!G2098=Tableau1[Colonne1]),0)))</f>
        <v/>
      </c>
      <c r="I2098" s="469" t="str">
        <f>IF(E2098="","",VLOOKUP(E2098,'Extraction IP'!A$2:B$1661,2,0))</f>
        <v/>
      </c>
      <c r="J2098" s="470"/>
      <c r="K2098" s="471"/>
      <c r="L2098" s="472"/>
    </row>
    <row r="2099" spans="1:12" ht="14.45" customHeight="1" x14ac:dyDescent="0.25">
      <c r="A2099" s="464"/>
      <c r="B2099" s="465"/>
      <c r="C2099" s="466"/>
      <c r="D2099" s="466"/>
      <c r="E2099" s="466"/>
      <c r="F2099" s="466"/>
      <c r="G2099" s="467"/>
      <c r="H2099" s="468" t="str">
        <f t="array" ref="H2099">IF(E2099="","",INDEX(Tableau1[Equipement],MATCH(1,('TABLEAU SUIVI SF6'!E2099=Tableau1[Poste technique])*('TABLEAU SUIVI SF6'!G2099=Tableau1[Colonne1]),0)))</f>
        <v/>
      </c>
      <c r="I2099" s="469" t="str">
        <f>IF(E2099="","",VLOOKUP(E2099,'Extraction IP'!A$2:B$1661,2,0))</f>
        <v/>
      </c>
      <c r="J2099" s="470"/>
      <c r="K2099" s="471"/>
      <c r="L2099" s="472"/>
    </row>
    <row r="2100" spans="1:12" ht="14.45" customHeight="1" x14ac:dyDescent="0.25">
      <c r="A2100" s="464"/>
      <c r="B2100" s="465"/>
      <c r="C2100" s="466"/>
      <c r="D2100" s="466"/>
      <c r="E2100" s="466"/>
      <c r="F2100" s="466"/>
      <c r="G2100" s="467"/>
      <c r="H2100" s="468" t="str">
        <f t="array" ref="H2100">IF(E2100="","",INDEX(Tableau1[Equipement],MATCH(1,('TABLEAU SUIVI SF6'!E2100=Tableau1[Poste technique])*('TABLEAU SUIVI SF6'!G2100=Tableau1[Colonne1]),0)))</f>
        <v/>
      </c>
      <c r="I2100" s="469" t="str">
        <f>IF(E2100="","",VLOOKUP(E2100,'Extraction IP'!A$2:B$1661,2,0))</f>
        <v/>
      </c>
      <c r="J2100" s="470"/>
      <c r="K2100" s="471"/>
      <c r="L2100" s="472"/>
    </row>
    <row r="2101" spans="1:12" ht="14.45" customHeight="1" x14ac:dyDescent="0.25">
      <c r="A2101" s="464"/>
      <c r="B2101" s="465"/>
      <c r="C2101" s="466"/>
      <c r="D2101" s="466"/>
      <c r="E2101" s="466"/>
      <c r="F2101" s="466"/>
      <c r="G2101" s="467"/>
      <c r="H2101" s="468" t="str">
        <f t="array" ref="H2101">IF(E2101="","",INDEX(Tableau1[Equipement],MATCH(1,('TABLEAU SUIVI SF6'!E2101=Tableau1[Poste technique])*('TABLEAU SUIVI SF6'!G2101=Tableau1[Colonne1]),0)))</f>
        <v/>
      </c>
      <c r="I2101" s="469" t="str">
        <f>IF(E2101="","",VLOOKUP(E2101,'Extraction IP'!A$2:B$1661,2,0))</f>
        <v/>
      </c>
      <c r="J2101" s="470"/>
      <c r="K2101" s="471"/>
      <c r="L2101" s="472"/>
    </row>
    <row r="2102" spans="1:12" ht="14.45" customHeight="1" x14ac:dyDescent="0.25">
      <c r="A2102" s="464"/>
      <c r="B2102" s="465"/>
      <c r="C2102" s="466"/>
      <c r="D2102" s="466"/>
      <c r="E2102" s="466"/>
      <c r="F2102" s="466"/>
      <c r="G2102" s="467"/>
      <c r="H2102" s="468" t="str">
        <f t="array" ref="H2102">IF(E2102="","",INDEX(Tableau1[Equipement],MATCH(1,('TABLEAU SUIVI SF6'!E2102=Tableau1[Poste technique])*('TABLEAU SUIVI SF6'!G2102=Tableau1[Colonne1]),0)))</f>
        <v/>
      </c>
      <c r="I2102" s="469" t="str">
        <f>IF(E2102="","",VLOOKUP(E2102,'Extraction IP'!A$2:B$1661,2,0))</f>
        <v/>
      </c>
      <c r="J2102" s="470"/>
      <c r="K2102" s="471"/>
      <c r="L2102" s="472"/>
    </row>
    <row r="2103" spans="1:12" ht="14.45" customHeight="1" x14ac:dyDescent="0.25">
      <c r="A2103" s="464"/>
      <c r="B2103" s="465"/>
      <c r="C2103" s="466"/>
      <c r="D2103" s="466"/>
      <c r="E2103" s="466"/>
      <c r="F2103" s="466"/>
      <c r="G2103" s="467"/>
      <c r="H2103" s="468" t="str">
        <f t="array" ref="H2103">IF(E2103="","",INDEX(Tableau1[Equipement],MATCH(1,('TABLEAU SUIVI SF6'!E2103=Tableau1[Poste technique])*('TABLEAU SUIVI SF6'!G2103=Tableau1[Colonne1]),0)))</f>
        <v/>
      </c>
      <c r="I2103" s="469" t="str">
        <f>IF(E2103="","",VLOOKUP(E2103,'Extraction IP'!A$2:B$1661,2,0))</f>
        <v/>
      </c>
      <c r="J2103" s="470"/>
      <c r="K2103" s="471"/>
      <c r="L2103" s="472"/>
    </row>
    <row r="2104" spans="1:12" ht="14.45" customHeight="1" x14ac:dyDescent="0.25">
      <c r="A2104" s="464"/>
      <c r="B2104" s="465"/>
      <c r="C2104" s="466"/>
      <c r="D2104" s="466"/>
      <c r="E2104" s="466"/>
      <c r="F2104" s="466"/>
      <c r="G2104" s="467"/>
      <c r="H2104" s="468" t="str">
        <f t="array" ref="H2104">IF(E2104="","",INDEX(Tableau1[Equipement],MATCH(1,('TABLEAU SUIVI SF6'!E2104=Tableau1[Poste technique])*('TABLEAU SUIVI SF6'!G2104=Tableau1[Colonne1]),0)))</f>
        <v/>
      </c>
      <c r="I2104" s="469" t="str">
        <f>IF(E2104="","",VLOOKUP(E2104,'Extraction IP'!A$2:B$1661,2,0))</f>
        <v/>
      </c>
      <c r="J2104" s="470"/>
      <c r="K2104" s="471"/>
      <c r="L2104" s="472"/>
    </row>
    <row r="2105" spans="1:12" ht="14.45" customHeight="1" x14ac:dyDescent="0.25">
      <c r="A2105" s="464"/>
      <c r="B2105" s="465"/>
      <c r="C2105" s="466"/>
      <c r="D2105" s="466"/>
      <c r="E2105" s="466"/>
      <c r="F2105" s="466"/>
      <c r="G2105" s="467"/>
      <c r="H2105" s="468" t="str">
        <f t="array" ref="H2105">IF(E2105="","",INDEX(Tableau1[Equipement],MATCH(1,('TABLEAU SUIVI SF6'!E2105=Tableau1[Poste technique])*('TABLEAU SUIVI SF6'!G2105=Tableau1[Colonne1]),0)))</f>
        <v/>
      </c>
      <c r="I2105" s="469" t="str">
        <f>IF(E2105="","",VLOOKUP(E2105,'Extraction IP'!A$2:B$1661,2,0))</f>
        <v/>
      </c>
      <c r="J2105" s="470"/>
      <c r="K2105" s="471"/>
      <c r="L2105" s="472"/>
    </row>
    <row r="2106" spans="1:12" ht="14.45" customHeight="1" x14ac:dyDescent="0.25">
      <c r="A2106" s="464"/>
      <c r="B2106" s="465"/>
      <c r="C2106" s="466"/>
      <c r="D2106" s="466"/>
      <c r="E2106" s="466"/>
      <c r="F2106" s="466"/>
      <c r="G2106" s="467"/>
      <c r="H2106" s="468" t="str">
        <f t="array" ref="H2106">IF(E2106="","",INDEX(Tableau1[Equipement],MATCH(1,('TABLEAU SUIVI SF6'!E2106=Tableau1[Poste technique])*('TABLEAU SUIVI SF6'!G2106=Tableau1[Colonne1]),0)))</f>
        <v/>
      </c>
      <c r="I2106" s="469" t="str">
        <f>IF(E2106="","",VLOOKUP(E2106,'Extraction IP'!A$2:B$1661,2,0))</f>
        <v/>
      </c>
      <c r="J2106" s="470"/>
      <c r="K2106" s="471"/>
      <c r="L2106" s="472"/>
    </row>
    <row r="2107" spans="1:12" ht="14.45" customHeight="1" x14ac:dyDescent="0.25">
      <c r="A2107" s="464"/>
      <c r="B2107" s="465"/>
      <c r="C2107" s="466"/>
      <c r="D2107" s="466"/>
      <c r="E2107" s="466"/>
      <c r="F2107" s="466"/>
      <c r="G2107" s="467"/>
      <c r="H2107" s="468" t="str">
        <f t="array" ref="H2107">IF(E2107="","",INDEX(Tableau1[Equipement],MATCH(1,('TABLEAU SUIVI SF6'!E2107=Tableau1[Poste technique])*('TABLEAU SUIVI SF6'!G2107=Tableau1[Colonne1]),0)))</f>
        <v/>
      </c>
      <c r="I2107" s="469" t="str">
        <f>IF(E2107="","",VLOOKUP(E2107,'Extraction IP'!A$2:B$1661,2,0))</f>
        <v/>
      </c>
      <c r="J2107" s="470"/>
      <c r="K2107" s="471"/>
      <c r="L2107" s="472"/>
    </row>
    <row r="2108" spans="1:12" ht="14.45" customHeight="1" x14ac:dyDescent="0.25">
      <c r="A2108" s="464"/>
      <c r="B2108" s="465"/>
      <c r="C2108" s="466"/>
      <c r="D2108" s="466"/>
      <c r="E2108" s="466"/>
      <c r="F2108" s="466"/>
      <c r="G2108" s="467"/>
      <c r="H2108" s="468" t="str">
        <f t="array" ref="H2108">IF(E2108="","",INDEX(Tableau1[Equipement],MATCH(1,('TABLEAU SUIVI SF6'!E2108=Tableau1[Poste technique])*('TABLEAU SUIVI SF6'!G2108=Tableau1[Colonne1]),0)))</f>
        <v/>
      </c>
      <c r="I2108" s="469" t="str">
        <f>IF(E2108="","",VLOOKUP(E2108,'Extraction IP'!A$2:B$1661,2,0))</f>
        <v/>
      </c>
      <c r="J2108" s="470"/>
      <c r="K2108" s="471"/>
      <c r="L2108" s="472"/>
    </row>
    <row r="2109" spans="1:12" ht="14.45" customHeight="1" x14ac:dyDescent="0.25">
      <c r="A2109" s="464"/>
      <c r="B2109" s="465"/>
      <c r="C2109" s="466"/>
      <c r="D2109" s="466"/>
      <c r="E2109" s="466"/>
      <c r="F2109" s="466"/>
      <c r="G2109" s="467"/>
      <c r="H2109" s="468" t="str">
        <f t="array" ref="H2109">IF(E2109="","",INDEX(Tableau1[Equipement],MATCH(1,('TABLEAU SUIVI SF6'!E2109=Tableau1[Poste technique])*('TABLEAU SUIVI SF6'!G2109=Tableau1[Colonne1]),0)))</f>
        <v/>
      </c>
      <c r="I2109" s="469" t="str">
        <f>IF(E2109="","",VLOOKUP(E2109,'Extraction IP'!A$2:B$1661,2,0))</f>
        <v/>
      </c>
      <c r="J2109" s="470"/>
      <c r="K2109" s="471"/>
      <c r="L2109" s="472"/>
    </row>
    <row r="2110" spans="1:12" ht="14.45" customHeight="1" x14ac:dyDescent="0.25">
      <c r="A2110" s="464"/>
      <c r="B2110" s="465"/>
      <c r="C2110" s="466"/>
      <c r="D2110" s="466"/>
      <c r="E2110" s="466"/>
      <c r="F2110" s="466"/>
      <c r="G2110" s="467"/>
      <c r="H2110" s="468" t="str">
        <f t="array" ref="H2110">IF(E2110="","",INDEX(Tableau1[Equipement],MATCH(1,('TABLEAU SUIVI SF6'!E2110=Tableau1[Poste technique])*('TABLEAU SUIVI SF6'!G2110=Tableau1[Colonne1]),0)))</f>
        <v/>
      </c>
      <c r="I2110" s="469" t="str">
        <f>IF(E2110="","",VLOOKUP(E2110,'Extraction IP'!A$2:B$1661,2,0))</f>
        <v/>
      </c>
      <c r="J2110" s="470"/>
      <c r="K2110" s="471"/>
      <c r="L2110" s="472"/>
    </row>
    <row r="2111" spans="1:12" ht="14.45" customHeight="1" x14ac:dyDescent="0.25">
      <c r="A2111" s="464"/>
      <c r="B2111" s="465"/>
      <c r="C2111" s="466"/>
      <c r="D2111" s="466"/>
      <c r="E2111" s="466"/>
      <c r="F2111" s="466"/>
      <c r="G2111" s="467"/>
      <c r="H2111" s="468" t="str">
        <f t="array" ref="H2111">IF(E2111="","",INDEX(Tableau1[Equipement],MATCH(1,('TABLEAU SUIVI SF6'!E2111=Tableau1[Poste technique])*('TABLEAU SUIVI SF6'!G2111=Tableau1[Colonne1]),0)))</f>
        <v/>
      </c>
      <c r="I2111" s="469" t="str">
        <f>IF(E2111="","",VLOOKUP(E2111,'Extraction IP'!A$2:B$1661,2,0))</f>
        <v/>
      </c>
      <c r="J2111" s="470"/>
      <c r="K2111" s="471"/>
      <c r="L2111" s="472"/>
    </row>
    <row r="2112" spans="1:12" ht="14.45" customHeight="1" x14ac:dyDescent="0.25">
      <c r="A2112" s="464"/>
      <c r="B2112" s="465"/>
      <c r="C2112" s="466"/>
      <c r="D2112" s="466"/>
      <c r="E2112" s="466"/>
      <c r="F2112" s="466"/>
      <c r="G2112" s="467"/>
      <c r="H2112" s="468" t="str">
        <f t="array" ref="H2112">IF(E2112="","",INDEX(Tableau1[Equipement],MATCH(1,('TABLEAU SUIVI SF6'!E2112=Tableau1[Poste technique])*('TABLEAU SUIVI SF6'!G2112=Tableau1[Colonne1]),0)))</f>
        <v/>
      </c>
      <c r="I2112" s="469" t="str">
        <f>IF(E2112="","",VLOOKUP(E2112,'Extraction IP'!A$2:B$1661,2,0))</f>
        <v/>
      </c>
      <c r="J2112" s="470"/>
      <c r="K2112" s="471"/>
      <c r="L2112" s="472"/>
    </row>
    <row r="2113" spans="1:12" ht="14.45" customHeight="1" x14ac:dyDescent="0.25">
      <c r="A2113" s="464"/>
      <c r="B2113" s="465"/>
      <c r="C2113" s="466"/>
      <c r="D2113" s="466"/>
      <c r="E2113" s="466"/>
      <c r="F2113" s="466"/>
      <c r="G2113" s="467"/>
      <c r="H2113" s="468" t="str">
        <f t="array" ref="H2113">IF(E2113="","",INDEX(Tableau1[Equipement],MATCH(1,('TABLEAU SUIVI SF6'!E2113=Tableau1[Poste technique])*('TABLEAU SUIVI SF6'!G2113=Tableau1[Colonne1]),0)))</f>
        <v/>
      </c>
      <c r="I2113" s="469" t="str">
        <f>IF(E2113="","",VLOOKUP(E2113,'Extraction IP'!A$2:B$1661,2,0))</f>
        <v/>
      </c>
      <c r="J2113" s="470"/>
      <c r="K2113" s="471"/>
      <c r="L2113" s="472"/>
    </row>
    <row r="2114" spans="1:12" ht="14.45" customHeight="1" x14ac:dyDescent="0.25">
      <c r="A2114" s="464"/>
      <c r="B2114" s="465"/>
      <c r="C2114" s="466"/>
      <c r="D2114" s="466"/>
      <c r="E2114" s="466"/>
      <c r="F2114" s="466"/>
      <c r="G2114" s="467"/>
      <c r="H2114" s="468" t="str">
        <f t="array" ref="H2114">IF(E2114="","",INDEX(Tableau1[Equipement],MATCH(1,('TABLEAU SUIVI SF6'!E2114=Tableau1[Poste technique])*('TABLEAU SUIVI SF6'!G2114=Tableau1[Colonne1]),0)))</f>
        <v/>
      </c>
      <c r="I2114" s="469" t="str">
        <f>IF(E2114="","",VLOOKUP(E2114,'Extraction IP'!A$2:B$1661,2,0))</f>
        <v/>
      </c>
      <c r="J2114" s="470"/>
      <c r="K2114" s="471"/>
      <c r="L2114" s="472"/>
    </row>
    <row r="2115" spans="1:12" ht="14.45" customHeight="1" x14ac:dyDescent="0.25">
      <c r="A2115" s="464"/>
      <c r="B2115" s="465"/>
      <c r="C2115" s="466"/>
      <c r="D2115" s="466"/>
      <c r="E2115" s="466"/>
      <c r="F2115" s="466"/>
      <c r="G2115" s="467"/>
      <c r="H2115" s="468" t="str">
        <f t="array" ref="H2115">IF(E2115="","",INDEX(Tableau1[Equipement],MATCH(1,('TABLEAU SUIVI SF6'!E2115=Tableau1[Poste technique])*('TABLEAU SUIVI SF6'!G2115=Tableau1[Colonne1]),0)))</f>
        <v/>
      </c>
      <c r="I2115" s="469" t="str">
        <f>IF(E2115="","",VLOOKUP(E2115,'Extraction IP'!A$2:B$1661,2,0))</f>
        <v/>
      </c>
      <c r="J2115" s="470"/>
      <c r="K2115" s="471"/>
      <c r="L2115" s="472"/>
    </row>
    <row r="2116" spans="1:12" ht="14.45" customHeight="1" x14ac:dyDescent="0.25">
      <c r="A2116" s="464"/>
      <c r="B2116" s="465"/>
      <c r="C2116" s="466"/>
      <c r="D2116" s="466"/>
      <c r="E2116" s="466"/>
      <c r="F2116" s="466"/>
      <c r="G2116" s="467"/>
      <c r="H2116" s="468" t="str">
        <f t="array" ref="H2116">IF(E2116="","",INDEX(Tableau1[Equipement],MATCH(1,('TABLEAU SUIVI SF6'!E2116=Tableau1[Poste technique])*('TABLEAU SUIVI SF6'!G2116=Tableau1[Colonne1]),0)))</f>
        <v/>
      </c>
      <c r="I2116" s="469" t="str">
        <f>IF(E2116="","",VLOOKUP(E2116,'Extraction IP'!A$2:B$1661,2,0))</f>
        <v/>
      </c>
      <c r="J2116" s="470"/>
      <c r="K2116" s="471"/>
      <c r="L2116" s="472"/>
    </row>
    <row r="2117" spans="1:12" ht="14.45" customHeight="1" x14ac:dyDescent="0.25">
      <c r="A2117" s="464"/>
      <c r="B2117" s="465"/>
      <c r="C2117" s="466"/>
      <c r="D2117" s="466"/>
      <c r="E2117" s="466"/>
      <c r="F2117" s="466"/>
      <c r="G2117" s="467"/>
      <c r="H2117" s="468" t="str">
        <f t="array" ref="H2117">IF(E2117="","",INDEX(Tableau1[Equipement],MATCH(1,('TABLEAU SUIVI SF6'!E2117=Tableau1[Poste technique])*('TABLEAU SUIVI SF6'!G2117=Tableau1[Colonne1]),0)))</f>
        <v/>
      </c>
      <c r="I2117" s="469" t="str">
        <f>IF(E2117="","",VLOOKUP(E2117,'Extraction IP'!A$2:B$1661,2,0))</f>
        <v/>
      </c>
      <c r="J2117" s="470"/>
      <c r="K2117" s="471"/>
      <c r="L2117" s="472"/>
    </row>
    <row r="2118" spans="1:12" ht="14.45" customHeight="1" x14ac:dyDescent="0.25">
      <c r="A2118" s="464"/>
      <c r="B2118" s="465"/>
      <c r="C2118" s="466"/>
      <c r="D2118" s="466"/>
      <c r="E2118" s="466"/>
      <c r="F2118" s="466"/>
      <c r="G2118" s="467"/>
      <c r="H2118" s="468" t="str">
        <f t="array" ref="H2118">IF(E2118="","",INDEX(Tableau1[Equipement],MATCH(1,('TABLEAU SUIVI SF6'!E2118=Tableau1[Poste technique])*('TABLEAU SUIVI SF6'!G2118=Tableau1[Colonne1]),0)))</f>
        <v/>
      </c>
      <c r="I2118" s="469" t="str">
        <f>IF(E2118="","",VLOOKUP(E2118,'Extraction IP'!A$2:B$1661,2,0))</f>
        <v/>
      </c>
      <c r="J2118" s="470"/>
      <c r="K2118" s="471"/>
      <c r="L2118" s="472"/>
    </row>
    <row r="2119" spans="1:12" ht="14.45" customHeight="1" x14ac:dyDescent="0.25">
      <c r="A2119" s="464"/>
      <c r="B2119" s="465"/>
      <c r="C2119" s="466"/>
      <c r="D2119" s="466"/>
      <c r="E2119" s="466"/>
      <c r="F2119" s="466"/>
      <c r="G2119" s="467"/>
      <c r="H2119" s="468" t="str">
        <f t="array" ref="H2119">IF(E2119="","",INDEX(Tableau1[Equipement],MATCH(1,('TABLEAU SUIVI SF6'!E2119=Tableau1[Poste technique])*('TABLEAU SUIVI SF6'!G2119=Tableau1[Colonne1]),0)))</f>
        <v/>
      </c>
      <c r="I2119" s="469" t="str">
        <f>IF(E2119="","",VLOOKUP(E2119,'Extraction IP'!A$2:B$1661,2,0))</f>
        <v/>
      </c>
      <c r="J2119" s="470"/>
      <c r="K2119" s="471"/>
      <c r="L2119" s="472"/>
    </row>
    <row r="2120" spans="1:12" ht="14.45" customHeight="1" x14ac:dyDescent="0.25">
      <c r="A2120" s="464"/>
      <c r="B2120" s="465"/>
      <c r="C2120" s="466"/>
      <c r="D2120" s="466"/>
      <c r="E2120" s="466"/>
      <c r="F2120" s="466"/>
      <c r="G2120" s="467"/>
      <c r="H2120" s="468" t="str">
        <f t="array" ref="H2120">IF(E2120="","",INDEX(Tableau1[Equipement],MATCH(1,('TABLEAU SUIVI SF6'!E2120=Tableau1[Poste technique])*('TABLEAU SUIVI SF6'!G2120=Tableau1[Colonne1]),0)))</f>
        <v/>
      </c>
      <c r="I2120" s="469" t="str">
        <f>IF(E2120="","",VLOOKUP(E2120,'Extraction IP'!A$2:B$1661,2,0))</f>
        <v/>
      </c>
      <c r="J2120" s="470"/>
      <c r="K2120" s="471"/>
      <c r="L2120" s="472"/>
    </row>
    <row r="2121" spans="1:12" ht="14.45" customHeight="1" x14ac:dyDescent="0.25">
      <c r="A2121" s="464"/>
      <c r="B2121" s="465"/>
      <c r="C2121" s="466"/>
      <c r="D2121" s="466"/>
      <c r="E2121" s="466"/>
      <c r="F2121" s="466"/>
      <c r="G2121" s="467"/>
      <c r="H2121" s="468" t="str">
        <f t="array" ref="H2121">IF(E2121="","",INDEX(Tableau1[Equipement],MATCH(1,('TABLEAU SUIVI SF6'!E2121=Tableau1[Poste technique])*('TABLEAU SUIVI SF6'!G2121=Tableau1[Colonne1]),0)))</f>
        <v/>
      </c>
      <c r="I2121" s="469" t="str">
        <f>IF(E2121="","",VLOOKUP(E2121,'Extraction IP'!A$2:B$1661,2,0))</f>
        <v/>
      </c>
      <c r="J2121" s="470"/>
      <c r="K2121" s="471"/>
      <c r="L2121" s="472"/>
    </row>
    <row r="2122" spans="1:12" ht="14.45" customHeight="1" x14ac:dyDescent="0.25">
      <c r="A2122" s="464"/>
      <c r="B2122" s="465"/>
      <c r="C2122" s="466"/>
      <c r="D2122" s="466"/>
      <c r="E2122" s="466"/>
      <c r="F2122" s="466"/>
      <c r="G2122" s="467"/>
      <c r="H2122" s="468" t="str">
        <f t="array" ref="H2122">IF(E2122="","",INDEX(Tableau1[Equipement],MATCH(1,('TABLEAU SUIVI SF6'!E2122=Tableau1[Poste technique])*('TABLEAU SUIVI SF6'!G2122=Tableau1[Colonne1]),0)))</f>
        <v/>
      </c>
      <c r="I2122" s="469" t="str">
        <f>IF(E2122="","",VLOOKUP(E2122,'Extraction IP'!A$2:B$1661,2,0))</f>
        <v/>
      </c>
      <c r="J2122" s="470"/>
      <c r="K2122" s="471"/>
      <c r="L2122" s="472"/>
    </row>
    <row r="2123" spans="1:12" ht="14.45" customHeight="1" x14ac:dyDescent="0.25">
      <c r="A2123" s="464"/>
      <c r="B2123" s="465"/>
      <c r="C2123" s="466"/>
      <c r="D2123" s="466"/>
      <c r="E2123" s="466"/>
      <c r="F2123" s="466"/>
      <c r="G2123" s="467"/>
      <c r="H2123" s="468" t="str">
        <f t="array" ref="H2123">IF(E2123="","",INDEX(Tableau1[Equipement],MATCH(1,('TABLEAU SUIVI SF6'!E2123=Tableau1[Poste technique])*('TABLEAU SUIVI SF6'!G2123=Tableau1[Colonne1]),0)))</f>
        <v/>
      </c>
      <c r="I2123" s="469" t="str">
        <f>IF(E2123="","",VLOOKUP(E2123,'Extraction IP'!A$2:B$1661,2,0))</f>
        <v/>
      </c>
      <c r="J2123" s="470"/>
      <c r="K2123" s="471"/>
      <c r="L2123" s="472"/>
    </row>
    <row r="2124" spans="1:12" ht="14.45" customHeight="1" x14ac:dyDescent="0.25">
      <c r="A2124" s="464"/>
      <c r="B2124" s="465"/>
      <c r="C2124" s="466"/>
      <c r="D2124" s="466"/>
      <c r="E2124" s="466"/>
      <c r="F2124" s="466"/>
      <c r="G2124" s="467"/>
      <c r="H2124" s="468" t="str">
        <f t="array" ref="H2124">IF(E2124="","",INDEX(Tableau1[Equipement],MATCH(1,('TABLEAU SUIVI SF6'!E2124=Tableau1[Poste technique])*('TABLEAU SUIVI SF6'!G2124=Tableau1[Colonne1]),0)))</f>
        <v/>
      </c>
      <c r="I2124" s="469" t="str">
        <f>IF(E2124="","",VLOOKUP(E2124,'Extraction IP'!A$2:B$1661,2,0))</f>
        <v/>
      </c>
      <c r="J2124" s="470"/>
      <c r="K2124" s="471"/>
      <c r="L2124" s="472"/>
    </row>
    <row r="2125" spans="1:12" ht="14.45" customHeight="1" x14ac:dyDescent="0.25">
      <c r="A2125" s="464"/>
      <c r="B2125" s="465"/>
      <c r="C2125" s="466"/>
      <c r="D2125" s="466"/>
      <c r="E2125" s="466"/>
      <c r="F2125" s="466"/>
      <c r="G2125" s="467"/>
      <c r="H2125" s="468" t="str">
        <f t="array" ref="H2125">IF(E2125="","",INDEX(Tableau1[Equipement],MATCH(1,('TABLEAU SUIVI SF6'!E2125=Tableau1[Poste technique])*('TABLEAU SUIVI SF6'!G2125=Tableau1[Colonne1]),0)))</f>
        <v/>
      </c>
      <c r="I2125" s="469" t="str">
        <f>IF(E2125="","",VLOOKUP(E2125,'Extraction IP'!A$2:B$1661,2,0))</f>
        <v/>
      </c>
      <c r="J2125" s="470"/>
      <c r="K2125" s="471"/>
      <c r="L2125" s="472"/>
    </row>
    <row r="2126" spans="1:12" ht="14.45" customHeight="1" x14ac:dyDescent="0.25">
      <c r="A2126" s="464"/>
      <c r="B2126" s="465"/>
      <c r="C2126" s="466"/>
      <c r="D2126" s="466"/>
      <c r="E2126" s="466"/>
      <c r="F2126" s="466"/>
      <c r="G2126" s="467"/>
      <c r="H2126" s="468" t="str">
        <f t="array" ref="H2126">IF(E2126="","",INDEX(Tableau1[Equipement],MATCH(1,('TABLEAU SUIVI SF6'!E2126=Tableau1[Poste technique])*('TABLEAU SUIVI SF6'!G2126=Tableau1[Colonne1]),0)))</f>
        <v/>
      </c>
      <c r="I2126" s="469" t="str">
        <f>IF(E2126="","",VLOOKUP(E2126,'Extraction IP'!A$2:B$1661,2,0))</f>
        <v/>
      </c>
      <c r="J2126" s="470"/>
      <c r="K2126" s="471"/>
      <c r="L2126" s="472"/>
    </row>
    <row r="2127" spans="1:12" ht="14.45" customHeight="1" x14ac:dyDescent="0.25">
      <c r="A2127" s="464"/>
      <c r="B2127" s="465"/>
      <c r="C2127" s="466"/>
      <c r="D2127" s="466"/>
      <c r="E2127" s="466"/>
      <c r="F2127" s="466"/>
      <c r="G2127" s="467"/>
      <c r="H2127" s="468" t="str">
        <f t="array" ref="H2127">IF(E2127="","",INDEX(Tableau1[Equipement],MATCH(1,('TABLEAU SUIVI SF6'!E2127=Tableau1[Poste technique])*('TABLEAU SUIVI SF6'!G2127=Tableau1[Colonne1]),0)))</f>
        <v/>
      </c>
      <c r="I2127" s="469" t="str">
        <f>IF(E2127="","",VLOOKUP(E2127,'Extraction IP'!A$2:B$1661,2,0))</f>
        <v/>
      </c>
      <c r="J2127" s="470"/>
      <c r="K2127" s="471"/>
      <c r="L2127" s="472"/>
    </row>
    <row r="2128" spans="1:12" ht="14.45" customHeight="1" x14ac:dyDescent="0.25">
      <c r="A2128" s="464"/>
      <c r="B2128" s="465"/>
      <c r="C2128" s="466"/>
      <c r="D2128" s="466"/>
      <c r="E2128" s="466"/>
      <c r="F2128" s="466"/>
      <c r="G2128" s="467"/>
      <c r="H2128" s="468" t="str">
        <f t="array" ref="H2128">IF(E2128="","",INDEX(Tableau1[Equipement],MATCH(1,('TABLEAU SUIVI SF6'!E2128=Tableau1[Poste technique])*('TABLEAU SUIVI SF6'!G2128=Tableau1[Colonne1]),0)))</f>
        <v/>
      </c>
      <c r="I2128" s="469" t="str">
        <f>IF(E2128="","",VLOOKUP(E2128,'Extraction IP'!A$2:B$1661,2,0))</f>
        <v/>
      </c>
      <c r="J2128" s="470"/>
      <c r="K2128" s="471"/>
      <c r="L2128" s="472"/>
    </row>
    <row r="2129" spans="1:12" ht="14.45" customHeight="1" x14ac:dyDescent="0.25">
      <c r="A2129" s="464"/>
      <c r="B2129" s="465"/>
      <c r="C2129" s="466"/>
      <c r="D2129" s="466"/>
      <c r="E2129" s="466"/>
      <c r="F2129" s="466"/>
      <c r="G2129" s="467"/>
      <c r="H2129" s="468" t="str">
        <f t="array" ref="H2129">IF(E2129="","",INDEX(Tableau1[Equipement],MATCH(1,('TABLEAU SUIVI SF6'!E2129=Tableau1[Poste technique])*('TABLEAU SUIVI SF6'!G2129=Tableau1[Colonne1]),0)))</f>
        <v/>
      </c>
      <c r="I2129" s="469" t="str">
        <f>IF(E2129="","",VLOOKUP(E2129,'Extraction IP'!A$2:B$1661,2,0))</f>
        <v/>
      </c>
      <c r="J2129" s="470"/>
      <c r="K2129" s="471"/>
      <c r="L2129" s="472"/>
    </row>
    <row r="2130" spans="1:12" ht="14.45" customHeight="1" x14ac:dyDescent="0.25">
      <c r="A2130" s="464"/>
      <c r="B2130" s="465"/>
      <c r="C2130" s="466"/>
      <c r="D2130" s="466"/>
      <c r="E2130" s="466"/>
      <c r="F2130" s="466"/>
      <c r="G2130" s="467"/>
      <c r="H2130" s="468" t="str">
        <f t="array" ref="H2130">IF(E2130="","",INDEX(Tableau1[Equipement],MATCH(1,('TABLEAU SUIVI SF6'!E2130=Tableau1[Poste technique])*('TABLEAU SUIVI SF6'!G2130=Tableau1[Colonne1]),0)))</f>
        <v/>
      </c>
      <c r="I2130" s="469" t="str">
        <f>IF(E2130="","",VLOOKUP(E2130,'Extraction IP'!A$2:B$1661,2,0))</f>
        <v/>
      </c>
      <c r="J2130" s="470"/>
      <c r="K2130" s="471"/>
      <c r="L2130" s="472"/>
    </row>
    <row r="2131" spans="1:12" ht="14.45" customHeight="1" x14ac:dyDescent="0.25">
      <c r="A2131" s="464"/>
      <c r="B2131" s="465"/>
      <c r="C2131" s="466"/>
      <c r="D2131" s="466"/>
      <c r="E2131" s="466"/>
      <c r="F2131" s="466"/>
      <c r="G2131" s="467"/>
      <c r="H2131" s="468" t="str">
        <f t="array" ref="H2131">IF(E2131="","",INDEX(Tableau1[Equipement],MATCH(1,('TABLEAU SUIVI SF6'!E2131=Tableau1[Poste technique])*('TABLEAU SUIVI SF6'!G2131=Tableau1[Colonne1]),0)))</f>
        <v/>
      </c>
      <c r="I2131" s="469" t="str">
        <f>IF(E2131="","",VLOOKUP(E2131,'Extraction IP'!A$2:B$1661,2,0))</f>
        <v/>
      </c>
      <c r="J2131" s="470"/>
      <c r="K2131" s="471"/>
      <c r="L2131" s="472"/>
    </row>
    <row r="2132" spans="1:12" ht="14.45" customHeight="1" x14ac:dyDescent="0.25">
      <c r="A2132" s="464"/>
      <c r="B2132" s="465"/>
      <c r="C2132" s="466"/>
      <c r="D2132" s="466"/>
      <c r="E2132" s="466"/>
      <c r="F2132" s="466"/>
      <c r="G2132" s="467"/>
      <c r="H2132" s="468" t="str">
        <f t="array" ref="H2132">IF(E2132="","",INDEX(Tableau1[Equipement],MATCH(1,('TABLEAU SUIVI SF6'!E2132=Tableau1[Poste technique])*('TABLEAU SUIVI SF6'!G2132=Tableau1[Colonne1]),0)))</f>
        <v/>
      </c>
      <c r="I2132" s="469" t="str">
        <f>IF(E2132="","",VLOOKUP(E2132,'Extraction IP'!A$2:B$1661,2,0))</f>
        <v/>
      </c>
      <c r="J2132" s="470"/>
      <c r="K2132" s="471"/>
      <c r="L2132" s="472"/>
    </row>
    <row r="2133" spans="1:12" ht="14.45" customHeight="1" x14ac:dyDescent="0.25">
      <c r="A2133" s="464"/>
      <c r="B2133" s="465"/>
      <c r="C2133" s="466"/>
      <c r="D2133" s="466"/>
      <c r="E2133" s="466"/>
      <c r="F2133" s="466"/>
      <c r="G2133" s="467"/>
      <c r="H2133" s="468" t="str">
        <f t="array" ref="H2133">IF(E2133="","",INDEX(Tableau1[Equipement],MATCH(1,('TABLEAU SUIVI SF6'!E2133=Tableau1[Poste technique])*('TABLEAU SUIVI SF6'!G2133=Tableau1[Colonne1]),0)))</f>
        <v/>
      </c>
      <c r="I2133" s="469" t="str">
        <f>IF(E2133="","",VLOOKUP(E2133,'Extraction IP'!A$2:B$1661,2,0))</f>
        <v/>
      </c>
      <c r="J2133" s="470"/>
      <c r="K2133" s="471"/>
      <c r="L2133" s="472"/>
    </row>
    <row r="2134" spans="1:12" ht="14.45" customHeight="1" x14ac:dyDescent="0.25">
      <c r="A2134" s="464"/>
      <c r="B2134" s="465"/>
      <c r="C2134" s="466"/>
      <c r="D2134" s="466"/>
      <c r="E2134" s="466"/>
      <c r="F2134" s="466"/>
      <c r="G2134" s="467"/>
      <c r="H2134" s="468" t="str">
        <f t="array" ref="H2134">IF(E2134="","",INDEX(Tableau1[Equipement],MATCH(1,('TABLEAU SUIVI SF6'!E2134=Tableau1[Poste technique])*('TABLEAU SUIVI SF6'!G2134=Tableau1[Colonne1]),0)))</f>
        <v/>
      </c>
      <c r="I2134" s="469" t="str">
        <f>IF(E2134="","",VLOOKUP(E2134,'Extraction IP'!A$2:B$1661,2,0))</f>
        <v/>
      </c>
      <c r="J2134" s="470"/>
      <c r="K2134" s="471"/>
      <c r="L2134" s="472"/>
    </row>
    <row r="2135" spans="1:12" ht="14.45" customHeight="1" x14ac:dyDescent="0.25">
      <c r="A2135" s="464"/>
      <c r="B2135" s="465"/>
      <c r="C2135" s="466"/>
      <c r="D2135" s="466"/>
      <c r="E2135" s="466"/>
      <c r="F2135" s="466"/>
      <c r="G2135" s="467"/>
      <c r="H2135" s="468" t="str">
        <f t="array" ref="H2135">IF(E2135="","",INDEX(Tableau1[Equipement],MATCH(1,('TABLEAU SUIVI SF6'!E2135=Tableau1[Poste technique])*('TABLEAU SUIVI SF6'!G2135=Tableau1[Colonne1]),0)))</f>
        <v/>
      </c>
      <c r="I2135" s="469" t="str">
        <f>IF(E2135="","",VLOOKUP(E2135,'Extraction IP'!A$2:B$1661,2,0))</f>
        <v/>
      </c>
      <c r="J2135" s="470"/>
      <c r="K2135" s="471"/>
      <c r="L2135" s="472"/>
    </row>
    <row r="2136" spans="1:12" ht="14.45" customHeight="1" x14ac:dyDescent="0.25">
      <c r="A2136" s="464"/>
      <c r="B2136" s="465"/>
      <c r="C2136" s="466"/>
      <c r="D2136" s="466"/>
      <c r="E2136" s="466"/>
      <c r="F2136" s="466"/>
      <c r="G2136" s="467"/>
      <c r="H2136" s="468" t="str">
        <f t="array" ref="H2136">IF(E2136="","",INDEX(Tableau1[Equipement],MATCH(1,('TABLEAU SUIVI SF6'!E2136=Tableau1[Poste technique])*('TABLEAU SUIVI SF6'!G2136=Tableau1[Colonne1]),0)))</f>
        <v/>
      </c>
      <c r="I2136" s="469" t="str">
        <f>IF(E2136="","",VLOOKUP(E2136,'Extraction IP'!A$2:B$1661,2,0))</f>
        <v/>
      </c>
      <c r="J2136" s="470"/>
      <c r="K2136" s="471"/>
      <c r="L2136" s="472"/>
    </row>
    <row r="2137" spans="1:12" ht="14.45" customHeight="1" x14ac:dyDescent="0.25">
      <c r="A2137" s="464"/>
      <c r="B2137" s="465"/>
      <c r="C2137" s="466"/>
      <c r="D2137" s="466"/>
      <c r="E2137" s="466"/>
      <c r="F2137" s="466"/>
      <c r="G2137" s="467"/>
      <c r="H2137" s="468" t="str">
        <f t="array" ref="H2137">IF(E2137="","",INDEX(Tableau1[Equipement],MATCH(1,('TABLEAU SUIVI SF6'!E2137=Tableau1[Poste technique])*('TABLEAU SUIVI SF6'!G2137=Tableau1[Colonne1]),0)))</f>
        <v/>
      </c>
      <c r="I2137" s="469" t="str">
        <f>IF(E2137="","",VLOOKUP(E2137,'Extraction IP'!A$2:B$1661,2,0))</f>
        <v/>
      </c>
      <c r="J2137" s="470"/>
      <c r="K2137" s="471"/>
      <c r="L2137" s="472"/>
    </row>
    <row r="2138" spans="1:12" ht="14.45" customHeight="1" x14ac:dyDescent="0.25">
      <c r="A2138" s="464"/>
      <c r="B2138" s="465"/>
      <c r="C2138" s="466"/>
      <c r="D2138" s="466"/>
      <c r="E2138" s="466"/>
      <c r="F2138" s="466"/>
      <c r="G2138" s="467"/>
      <c r="H2138" s="468" t="str">
        <f t="array" ref="H2138">IF(E2138="","",INDEX(Tableau1[Equipement],MATCH(1,('TABLEAU SUIVI SF6'!E2138=Tableau1[Poste technique])*('TABLEAU SUIVI SF6'!G2138=Tableau1[Colonne1]),0)))</f>
        <v/>
      </c>
      <c r="I2138" s="469" t="str">
        <f>IF(E2138="","",VLOOKUP(E2138,'Extraction IP'!A$2:B$1661,2,0))</f>
        <v/>
      </c>
      <c r="J2138" s="470"/>
      <c r="K2138" s="471"/>
      <c r="L2138" s="472"/>
    </row>
    <row r="2139" spans="1:12" ht="14.45" customHeight="1" x14ac:dyDescent="0.25">
      <c r="A2139" s="464"/>
      <c r="B2139" s="465"/>
      <c r="C2139" s="466"/>
      <c r="D2139" s="466"/>
      <c r="E2139" s="466"/>
      <c r="F2139" s="466"/>
      <c r="G2139" s="467"/>
      <c r="H2139" s="468" t="str">
        <f t="array" ref="H2139">IF(E2139="","",INDEX(Tableau1[Equipement],MATCH(1,('TABLEAU SUIVI SF6'!E2139=Tableau1[Poste technique])*('TABLEAU SUIVI SF6'!G2139=Tableau1[Colonne1]),0)))</f>
        <v/>
      </c>
      <c r="I2139" s="469" t="str">
        <f>IF(E2139="","",VLOOKUP(E2139,'Extraction IP'!A$2:B$1661,2,0))</f>
        <v/>
      </c>
      <c r="J2139" s="470"/>
      <c r="K2139" s="471"/>
      <c r="L2139" s="472"/>
    </row>
    <row r="2140" spans="1:12" ht="14.45" customHeight="1" x14ac:dyDescent="0.25">
      <c r="A2140" s="464"/>
      <c r="B2140" s="465"/>
      <c r="C2140" s="466"/>
      <c r="D2140" s="466"/>
      <c r="E2140" s="466"/>
      <c r="F2140" s="466"/>
      <c r="G2140" s="467"/>
      <c r="H2140" s="468" t="str">
        <f t="array" ref="H2140">IF(E2140="","",INDEX(Tableau1[Equipement],MATCH(1,('TABLEAU SUIVI SF6'!E2140=Tableau1[Poste technique])*('TABLEAU SUIVI SF6'!G2140=Tableau1[Colonne1]),0)))</f>
        <v/>
      </c>
      <c r="I2140" s="469" t="str">
        <f>IF(E2140="","",VLOOKUP(E2140,'Extraction IP'!A$2:B$1661,2,0))</f>
        <v/>
      </c>
      <c r="J2140" s="470"/>
      <c r="K2140" s="471"/>
      <c r="L2140" s="472"/>
    </row>
    <row r="2141" spans="1:12" ht="14.45" customHeight="1" x14ac:dyDescent="0.25">
      <c r="A2141" s="464"/>
      <c r="B2141" s="465"/>
      <c r="C2141" s="466"/>
      <c r="D2141" s="466"/>
      <c r="E2141" s="466"/>
      <c r="F2141" s="466"/>
      <c r="G2141" s="467"/>
      <c r="H2141" s="468" t="str">
        <f t="array" ref="H2141">IF(E2141="","",INDEX(Tableau1[Equipement],MATCH(1,('TABLEAU SUIVI SF6'!E2141=Tableau1[Poste technique])*('TABLEAU SUIVI SF6'!G2141=Tableau1[Colonne1]),0)))</f>
        <v/>
      </c>
      <c r="I2141" s="469" t="str">
        <f>IF(E2141="","",VLOOKUP(E2141,'Extraction IP'!A$2:B$1661,2,0))</f>
        <v/>
      </c>
      <c r="J2141" s="470"/>
      <c r="K2141" s="471"/>
      <c r="L2141" s="472"/>
    </row>
    <row r="2142" spans="1:12" ht="14.45" customHeight="1" x14ac:dyDescent="0.25">
      <c r="A2142" s="464"/>
      <c r="B2142" s="465"/>
      <c r="C2142" s="466"/>
      <c r="D2142" s="466"/>
      <c r="E2142" s="466"/>
      <c r="F2142" s="466"/>
      <c r="G2142" s="467"/>
      <c r="H2142" s="468" t="str">
        <f t="array" ref="H2142">IF(E2142="","",INDEX(Tableau1[Equipement],MATCH(1,('TABLEAU SUIVI SF6'!E2142=Tableau1[Poste technique])*('TABLEAU SUIVI SF6'!G2142=Tableau1[Colonne1]),0)))</f>
        <v/>
      </c>
      <c r="I2142" s="469" t="str">
        <f>IF(E2142="","",VLOOKUP(E2142,'Extraction IP'!A$2:B$1661,2,0))</f>
        <v/>
      </c>
      <c r="J2142" s="470"/>
      <c r="K2142" s="471"/>
      <c r="L2142" s="472"/>
    </row>
    <row r="2143" spans="1:12" ht="14.45" customHeight="1" x14ac:dyDescent="0.25">
      <c r="A2143" s="464"/>
      <c r="B2143" s="465"/>
      <c r="C2143" s="466"/>
      <c r="D2143" s="466"/>
      <c r="E2143" s="466"/>
      <c r="F2143" s="466"/>
      <c r="G2143" s="467"/>
      <c r="H2143" s="468" t="str">
        <f t="array" ref="H2143">IF(E2143="","",INDEX(Tableau1[Equipement],MATCH(1,('TABLEAU SUIVI SF6'!E2143=Tableau1[Poste technique])*('TABLEAU SUIVI SF6'!G2143=Tableau1[Colonne1]),0)))</f>
        <v/>
      </c>
      <c r="I2143" s="469" t="str">
        <f>IF(E2143="","",VLOOKUP(E2143,'Extraction IP'!A$2:B$1661,2,0))</f>
        <v/>
      </c>
      <c r="J2143" s="470"/>
      <c r="K2143" s="471"/>
      <c r="L2143" s="472"/>
    </row>
    <row r="2144" spans="1:12" ht="14.45" customHeight="1" x14ac:dyDescent="0.25">
      <c r="A2144" s="464"/>
      <c r="B2144" s="465"/>
      <c r="C2144" s="466"/>
      <c r="D2144" s="466"/>
      <c r="E2144" s="466"/>
      <c r="F2144" s="466"/>
      <c r="G2144" s="467"/>
      <c r="H2144" s="468" t="str">
        <f t="array" ref="H2144">IF(E2144="","",INDEX(Tableau1[Equipement],MATCH(1,('TABLEAU SUIVI SF6'!E2144=Tableau1[Poste technique])*('TABLEAU SUIVI SF6'!G2144=Tableau1[Colonne1]),0)))</f>
        <v/>
      </c>
      <c r="I2144" s="469" t="str">
        <f>IF(E2144="","",VLOOKUP(E2144,'Extraction IP'!A$2:B$1661,2,0))</f>
        <v/>
      </c>
      <c r="J2144" s="470"/>
      <c r="K2144" s="471"/>
      <c r="L2144" s="472"/>
    </row>
    <row r="2145" spans="1:12" ht="14.45" customHeight="1" x14ac:dyDescent="0.25">
      <c r="A2145" s="464"/>
      <c r="B2145" s="465"/>
      <c r="C2145" s="466"/>
      <c r="D2145" s="466"/>
      <c r="E2145" s="466"/>
      <c r="F2145" s="466"/>
      <c r="G2145" s="467"/>
      <c r="H2145" s="468" t="str">
        <f t="array" ref="H2145">IF(E2145="","",INDEX(Tableau1[Equipement],MATCH(1,('TABLEAU SUIVI SF6'!E2145=Tableau1[Poste technique])*('TABLEAU SUIVI SF6'!G2145=Tableau1[Colonne1]),0)))</f>
        <v/>
      </c>
      <c r="I2145" s="469" t="str">
        <f>IF(E2145="","",VLOOKUP(E2145,'Extraction IP'!A$2:B$1661,2,0))</f>
        <v/>
      </c>
      <c r="J2145" s="470"/>
      <c r="K2145" s="471"/>
      <c r="L2145" s="472"/>
    </row>
    <row r="2146" spans="1:12" ht="14.45" customHeight="1" x14ac:dyDescent="0.25">
      <c r="A2146" s="464"/>
      <c r="B2146" s="465"/>
      <c r="C2146" s="466"/>
      <c r="D2146" s="466"/>
      <c r="E2146" s="466"/>
      <c r="F2146" s="466"/>
      <c r="G2146" s="467"/>
      <c r="H2146" s="468" t="str">
        <f t="array" ref="H2146">IF(E2146="","",INDEX(Tableau1[Equipement],MATCH(1,('TABLEAU SUIVI SF6'!E2146=Tableau1[Poste technique])*('TABLEAU SUIVI SF6'!G2146=Tableau1[Colonne1]),0)))</f>
        <v/>
      </c>
      <c r="I2146" s="469" t="str">
        <f>IF(E2146="","",VLOOKUP(E2146,'Extraction IP'!A$2:B$1661,2,0))</f>
        <v/>
      </c>
      <c r="J2146" s="470"/>
      <c r="K2146" s="471"/>
      <c r="L2146" s="472"/>
    </row>
    <row r="2147" spans="1:12" ht="14.45" customHeight="1" x14ac:dyDescent="0.25">
      <c r="A2147" s="464"/>
      <c r="B2147" s="465"/>
      <c r="C2147" s="466"/>
      <c r="D2147" s="466"/>
      <c r="E2147" s="466"/>
      <c r="F2147" s="466"/>
      <c r="G2147" s="467"/>
      <c r="H2147" s="468" t="str">
        <f t="array" ref="H2147">IF(E2147="","",INDEX(Tableau1[Equipement],MATCH(1,('TABLEAU SUIVI SF6'!E2147=Tableau1[Poste technique])*('TABLEAU SUIVI SF6'!G2147=Tableau1[Colonne1]),0)))</f>
        <v/>
      </c>
      <c r="I2147" s="469" t="str">
        <f>IF(E2147="","",VLOOKUP(E2147,'Extraction IP'!A$2:B$1661,2,0))</f>
        <v/>
      </c>
      <c r="J2147" s="470"/>
      <c r="K2147" s="471"/>
      <c r="L2147" s="472"/>
    </row>
    <row r="2148" spans="1:12" ht="14.45" customHeight="1" x14ac:dyDescent="0.25">
      <c r="A2148" s="464"/>
      <c r="B2148" s="465"/>
      <c r="C2148" s="466"/>
      <c r="D2148" s="466"/>
      <c r="E2148" s="466"/>
      <c r="F2148" s="466"/>
      <c r="G2148" s="467"/>
      <c r="H2148" s="468" t="str">
        <f t="array" ref="H2148">IF(E2148="","",INDEX(Tableau1[Equipement],MATCH(1,('TABLEAU SUIVI SF6'!E2148=Tableau1[Poste technique])*('TABLEAU SUIVI SF6'!G2148=Tableau1[Colonne1]),0)))</f>
        <v/>
      </c>
      <c r="I2148" s="469" t="str">
        <f>IF(E2148="","",VLOOKUP(E2148,'Extraction IP'!A$2:B$1661,2,0))</f>
        <v/>
      </c>
      <c r="J2148" s="470"/>
      <c r="K2148" s="471"/>
      <c r="L2148" s="472"/>
    </row>
    <row r="2149" spans="1:12" ht="14.45" customHeight="1" x14ac:dyDescent="0.25">
      <c r="A2149" s="464"/>
      <c r="B2149" s="465"/>
      <c r="C2149" s="466"/>
      <c r="D2149" s="466"/>
      <c r="E2149" s="466"/>
      <c r="F2149" s="466"/>
      <c r="G2149" s="467"/>
      <c r="H2149" s="468" t="str">
        <f t="array" ref="H2149">IF(E2149="","",INDEX(Tableau1[Equipement],MATCH(1,('TABLEAU SUIVI SF6'!E2149=Tableau1[Poste technique])*('TABLEAU SUIVI SF6'!G2149=Tableau1[Colonne1]),0)))</f>
        <v/>
      </c>
      <c r="I2149" s="469" t="str">
        <f>IF(E2149="","",VLOOKUP(E2149,'Extraction IP'!A$2:B$1661,2,0))</f>
        <v/>
      </c>
      <c r="J2149" s="470"/>
      <c r="K2149" s="471"/>
      <c r="L2149" s="472"/>
    </row>
    <row r="2150" spans="1:12" ht="14.45" customHeight="1" x14ac:dyDescent="0.25">
      <c r="A2150" s="464"/>
      <c r="B2150" s="465"/>
      <c r="C2150" s="466"/>
      <c r="D2150" s="466"/>
      <c r="E2150" s="466"/>
      <c r="F2150" s="466"/>
      <c r="G2150" s="467"/>
      <c r="H2150" s="468" t="str">
        <f t="array" ref="H2150">IF(E2150="","",INDEX(Tableau1[Equipement],MATCH(1,('TABLEAU SUIVI SF6'!E2150=Tableau1[Poste technique])*('TABLEAU SUIVI SF6'!G2150=Tableau1[Colonne1]),0)))</f>
        <v/>
      </c>
      <c r="I2150" s="469" t="str">
        <f>IF(E2150="","",VLOOKUP(E2150,'Extraction IP'!A$2:B$1661,2,0))</f>
        <v/>
      </c>
      <c r="J2150" s="470"/>
      <c r="K2150" s="471"/>
      <c r="L2150" s="472"/>
    </row>
    <row r="2151" spans="1:12" ht="14.45" customHeight="1" x14ac:dyDescent="0.25">
      <c r="A2151" s="464"/>
      <c r="B2151" s="465"/>
      <c r="C2151" s="466"/>
      <c r="D2151" s="466"/>
      <c r="E2151" s="466"/>
      <c r="F2151" s="466"/>
      <c r="G2151" s="467"/>
      <c r="H2151" s="468" t="str">
        <f t="array" ref="H2151">IF(E2151="","",INDEX(Tableau1[Equipement],MATCH(1,('TABLEAU SUIVI SF6'!E2151=Tableau1[Poste technique])*('TABLEAU SUIVI SF6'!G2151=Tableau1[Colonne1]),0)))</f>
        <v/>
      </c>
      <c r="I2151" s="469" t="str">
        <f>IF(E2151="","",VLOOKUP(E2151,'Extraction IP'!A$2:B$1661,2,0))</f>
        <v/>
      </c>
      <c r="J2151" s="470"/>
      <c r="K2151" s="471"/>
      <c r="L2151" s="472"/>
    </row>
    <row r="2152" spans="1:12" ht="14.45" customHeight="1" x14ac:dyDescent="0.25">
      <c r="A2152" s="464"/>
      <c r="B2152" s="465"/>
      <c r="C2152" s="466"/>
      <c r="D2152" s="466"/>
      <c r="E2152" s="466"/>
      <c r="F2152" s="466"/>
      <c r="G2152" s="467"/>
      <c r="H2152" s="468" t="str">
        <f t="array" ref="H2152">IF(E2152="","",INDEX(Tableau1[Equipement],MATCH(1,('TABLEAU SUIVI SF6'!E2152=Tableau1[Poste technique])*('TABLEAU SUIVI SF6'!G2152=Tableau1[Colonne1]),0)))</f>
        <v/>
      </c>
      <c r="I2152" s="469" t="str">
        <f>IF(E2152="","",VLOOKUP(E2152,'Extraction IP'!A$2:B$1661,2,0))</f>
        <v/>
      </c>
      <c r="J2152" s="470"/>
      <c r="K2152" s="471"/>
      <c r="L2152" s="472"/>
    </row>
    <row r="2153" spans="1:12" ht="14.45" customHeight="1" x14ac:dyDescent="0.25">
      <c r="A2153" s="464"/>
      <c r="B2153" s="465"/>
      <c r="C2153" s="466"/>
      <c r="D2153" s="466"/>
      <c r="E2153" s="466"/>
      <c r="F2153" s="466"/>
      <c r="G2153" s="467"/>
      <c r="H2153" s="468" t="str">
        <f t="array" ref="H2153">IF(E2153="","",INDEX(Tableau1[Equipement],MATCH(1,('TABLEAU SUIVI SF6'!E2153=Tableau1[Poste technique])*('TABLEAU SUIVI SF6'!G2153=Tableau1[Colonne1]),0)))</f>
        <v/>
      </c>
      <c r="I2153" s="469" t="str">
        <f>IF(E2153="","",VLOOKUP(E2153,'Extraction IP'!A$2:B$1661,2,0))</f>
        <v/>
      </c>
      <c r="J2153" s="470"/>
      <c r="K2153" s="471"/>
      <c r="L2153" s="472"/>
    </row>
    <row r="2154" spans="1:12" ht="14.45" customHeight="1" x14ac:dyDescent="0.25">
      <c r="A2154" s="464"/>
      <c r="B2154" s="465"/>
      <c r="C2154" s="466"/>
      <c r="D2154" s="466"/>
      <c r="E2154" s="466"/>
      <c r="F2154" s="466"/>
      <c r="G2154" s="467"/>
      <c r="H2154" s="468" t="str">
        <f t="array" ref="H2154">IF(E2154="","",INDEX(Tableau1[Equipement],MATCH(1,('TABLEAU SUIVI SF6'!E2154=Tableau1[Poste technique])*('TABLEAU SUIVI SF6'!G2154=Tableau1[Colonne1]),0)))</f>
        <v/>
      </c>
      <c r="I2154" s="469" t="str">
        <f>IF(E2154="","",VLOOKUP(E2154,'Extraction IP'!A$2:B$1661,2,0))</f>
        <v/>
      </c>
      <c r="J2154" s="470"/>
      <c r="K2154" s="471"/>
      <c r="L2154" s="472"/>
    </row>
    <row r="2155" spans="1:12" ht="14.45" customHeight="1" x14ac:dyDescent="0.25">
      <c r="A2155" s="464"/>
      <c r="B2155" s="465"/>
      <c r="C2155" s="466"/>
      <c r="D2155" s="466"/>
      <c r="E2155" s="466"/>
      <c r="F2155" s="466"/>
      <c r="G2155" s="467"/>
      <c r="H2155" s="468" t="str">
        <f t="array" ref="H2155">IF(E2155="","",INDEX(Tableau1[Equipement],MATCH(1,('TABLEAU SUIVI SF6'!E2155=Tableau1[Poste technique])*('TABLEAU SUIVI SF6'!G2155=Tableau1[Colonne1]),0)))</f>
        <v/>
      </c>
      <c r="I2155" s="469" t="str">
        <f>IF(E2155="","",VLOOKUP(E2155,'Extraction IP'!A$2:B$1661,2,0))</f>
        <v/>
      </c>
      <c r="J2155" s="470"/>
      <c r="K2155" s="471"/>
      <c r="L2155" s="472"/>
    </row>
    <row r="2156" spans="1:12" ht="14.45" customHeight="1" x14ac:dyDescent="0.25">
      <c r="A2156" s="464"/>
      <c r="B2156" s="465"/>
      <c r="C2156" s="466"/>
      <c r="D2156" s="466"/>
      <c r="E2156" s="466"/>
      <c r="F2156" s="466"/>
      <c r="G2156" s="467"/>
      <c r="H2156" s="468" t="str">
        <f t="array" ref="H2156">IF(E2156="","",INDEX(Tableau1[Equipement],MATCH(1,('TABLEAU SUIVI SF6'!E2156=Tableau1[Poste technique])*('TABLEAU SUIVI SF6'!G2156=Tableau1[Colonne1]),0)))</f>
        <v/>
      </c>
      <c r="I2156" s="469" t="str">
        <f>IF(E2156="","",VLOOKUP(E2156,'Extraction IP'!A$2:B$1661,2,0))</f>
        <v/>
      </c>
      <c r="J2156" s="470"/>
      <c r="K2156" s="471"/>
      <c r="L2156" s="472"/>
    </row>
    <row r="2157" spans="1:12" ht="14.45" customHeight="1" x14ac:dyDescent="0.25">
      <c r="A2157" s="464"/>
      <c r="B2157" s="465"/>
      <c r="C2157" s="466"/>
      <c r="D2157" s="466"/>
      <c r="E2157" s="466"/>
      <c r="F2157" s="466"/>
      <c r="G2157" s="467"/>
      <c r="H2157" s="468" t="str">
        <f t="array" ref="H2157">IF(E2157="","",INDEX(Tableau1[Equipement],MATCH(1,('TABLEAU SUIVI SF6'!E2157=Tableau1[Poste technique])*('TABLEAU SUIVI SF6'!G2157=Tableau1[Colonne1]),0)))</f>
        <v/>
      </c>
      <c r="I2157" s="469" t="str">
        <f>IF(E2157="","",VLOOKUP(E2157,'Extraction IP'!A$2:B$1661,2,0))</f>
        <v/>
      </c>
      <c r="J2157" s="470"/>
      <c r="K2157" s="471"/>
      <c r="L2157" s="472"/>
    </row>
    <row r="2158" spans="1:12" ht="14.45" customHeight="1" x14ac:dyDescent="0.25">
      <c r="A2158" s="464"/>
      <c r="B2158" s="465"/>
      <c r="C2158" s="466"/>
      <c r="D2158" s="466"/>
      <c r="E2158" s="466"/>
      <c r="F2158" s="466"/>
      <c r="G2158" s="467"/>
      <c r="H2158" s="468" t="str">
        <f t="array" ref="H2158">IF(E2158="","",INDEX(Tableau1[Equipement],MATCH(1,('TABLEAU SUIVI SF6'!E2158=Tableau1[Poste technique])*('TABLEAU SUIVI SF6'!G2158=Tableau1[Colonne1]),0)))</f>
        <v/>
      </c>
      <c r="I2158" s="469" t="str">
        <f>IF(E2158="","",VLOOKUP(E2158,'Extraction IP'!A$2:B$1661,2,0))</f>
        <v/>
      </c>
      <c r="J2158" s="470"/>
      <c r="K2158" s="471"/>
      <c r="L2158" s="472"/>
    </row>
    <row r="2159" spans="1:12" ht="14.45" customHeight="1" x14ac:dyDescent="0.25">
      <c r="A2159" s="464"/>
      <c r="B2159" s="465"/>
      <c r="C2159" s="466"/>
      <c r="D2159" s="466"/>
      <c r="E2159" s="466"/>
      <c r="F2159" s="466"/>
      <c r="G2159" s="467"/>
      <c r="H2159" s="468" t="str">
        <f t="array" ref="H2159">IF(E2159="","",INDEX(Tableau1[Equipement],MATCH(1,('TABLEAU SUIVI SF6'!E2159=Tableau1[Poste technique])*('TABLEAU SUIVI SF6'!G2159=Tableau1[Colonne1]),0)))</f>
        <v/>
      </c>
      <c r="I2159" s="469" t="str">
        <f>IF(E2159="","",VLOOKUP(E2159,'Extraction IP'!A$2:B$1661,2,0))</f>
        <v/>
      </c>
      <c r="J2159" s="470"/>
      <c r="K2159" s="471"/>
      <c r="L2159" s="472"/>
    </row>
    <row r="2160" spans="1:12" ht="14.45" customHeight="1" x14ac:dyDescent="0.25">
      <c r="A2160" s="464"/>
      <c r="B2160" s="465"/>
      <c r="C2160" s="466"/>
      <c r="D2160" s="466"/>
      <c r="E2160" s="466"/>
      <c r="F2160" s="466"/>
      <c r="G2160" s="467"/>
      <c r="H2160" s="468" t="str">
        <f t="array" ref="H2160">IF(E2160="","",INDEX(Tableau1[Equipement],MATCH(1,('TABLEAU SUIVI SF6'!E2160=Tableau1[Poste technique])*('TABLEAU SUIVI SF6'!G2160=Tableau1[Colonne1]),0)))</f>
        <v/>
      </c>
      <c r="I2160" s="469" t="str">
        <f>IF(E2160="","",VLOOKUP(E2160,'Extraction IP'!A$2:B$1661,2,0))</f>
        <v/>
      </c>
      <c r="J2160" s="470"/>
      <c r="K2160" s="471"/>
      <c r="L2160" s="472"/>
    </row>
    <row r="2161" spans="1:12" ht="14.45" customHeight="1" x14ac:dyDescent="0.25">
      <c r="A2161" s="464"/>
      <c r="B2161" s="465"/>
      <c r="C2161" s="466"/>
      <c r="D2161" s="466"/>
      <c r="E2161" s="466"/>
      <c r="F2161" s="466"/>
      <c r="G2161" s="467"/>
      <c r="H2161" s="468" t="str">
        <f t="array" ref="H2161">IF(E2161="","",INDEX(Tableau1[Equipement],MATCH(1,('TABLEAU SUIVI SF6'!E2161=Tableau1[Poste technique])*('TABLEAU SUIVI SF6'!G2161=Tableau1[Colonne1]),0)))</f>
        <v/>
      </c>
      <c r="I2161" s="469" t="str">
        <f>IF(E2161="","",VLOOKUP(E2161,'Extraction IP'!A$2:B$1661,2,0))</f>
        <v/>
      </c>
      <c r="J2161" s="470"/>
      <c r="K2161" s="471"/>
      <c r="L2161" s="472"/>
    </row>
    <row r="2162" spans="1:12" ht="14.45" customHeight="1" x14ac:dyDescent="0.25">
      <c r="A2162" s="464"/>
      <c r="B2162" s="465"/>
      <c r="C2162" s="466"/>
      <c r="D2162" s="466"/>
      <c r="E2162" s="466"/>
      <c r="F2162" s="466"/>
      <c r="G2162" s="467"/>
      <c r="H2162" s="468" t="str">
        <f t="array" ref="H2162">IF(E2162="","",INDEX(Tableau1[Equipement],MATCH(1,('TABLEAU SUIVI SF6'!E2162=Tableau1[Poste technique])*('TABLEAU SUIVI SF6'!G2162=Tableau1[Colonne1]),0)))</f>
        <v/>
      </c>
      <c r="I2162" s="469" t="str">
        <f>IF(E2162="","",VLOOKUP(E2162,'Extraction IP'!A$2:B$1661,2,0))</f>
        <v/>
      </c>
      <c r="J2162" s="470"/>
      <c r="K2162" s="471"/>
      <c r="L2162" s="472"/>
    </row>
    <row r="2163" spans="1:12" ht="14.45" customHeight="1" x14ac:dyDescent="0.25">
      <c r="A2163" s="464"/>
      <c r="B2163" s="465"/>
      <c r="C2163" s="466"/>
      <c r="D2163" s="466"/>
      <c r="E2163" s="466"/>
      <c r="F2163" s="466"/>
      <c r="G2163" s="467"/>
      <c r="H2163" s="468" t="str">
        <f t="array" ref="H2163">IF(E2163="","",INDEX(Tableau1[Equipement],MATCH(1,('TABLEAU SUIVI SF6'!E2163=Tableau1[Poste technique])*('TABLEAU SUIVI SF6'!G2163=Tableau1[Colonne1]),0)))</f>
        <v/>
      </c>
      <c r="I2163" s="469" t="str">
        <f>IF(E2163="","",VLOOKUP(E2163,'Extraction IP'!A$2:B$1661,2,0))</f>
        <v/>
      </c>
      <c r="J2163" s="470"/>
      <c r="K2163" s="471"/>
      <c r="L2163" s="472"/>
    </row>
    <row r="2164" spans="1:12" ht="14.45" customHeight="1" x14ac:dyDescent="0.25">
      <c r="A2164" s="464"/>
      <c r="B2164" s="465"/>
      <c r="C2164" s="466"/>
      <c r="D2164" s="466"/>
      <c r="E2164" s="466"/>
      <c r="F2164" s="466"/>
      <c r="G2164" s="467"/>
      <c r="H2164" s="468" t="str">
        <f t="array" ref="H2164">IF(E2164="","",INDEX(Tableau1[Equipement],MATCH(1,('TABLEAU SUIVI SF6'!E2164=Tableau1[Poste technique])*('TABLEAU SUIVI SF6'!G2164=Tableau1[Colonne1]),0)))</f>
        <v/>
      </c>
      <c r="I2164" s="469" t="str">
        <f>IF(E2164="","",VLOOKUP(E2164,'Extraction IP'!A$2:B$1661,2,0))</f>
        <v/>
      </c>
      <c r="J2164" s="470"/>
      <c r="K2164" s="471"/>
      <c r="L2164" s="472"/>
    </row>
    <row r="2165" spans="1:12" ht="14.45" customHeight="1" x14ac:dyDescent="0.25">
      <c r="A2165" s="464"/>
      <c r="B2165" s="465"/>
      <c r="C2165" s="466"/>
      <c r="D2165" s="466"/>
      <c r="E2165" s="466"/>
      <c r="F2165" s="466"/>
      <c r="G2165" s="467"/>
      <c r="H2165" s="468" t="str">
        <f t="array" ref="H2165">IF(E2165="","",INDEX(Tableau1[Equipement],MATCH(1,('TABLEAU SUIVI SF6'!E2165=Tableau1[Poste technique])*('TABLEAU SUIVI SF6'!G2165=Tableau1[Colonne1]),0)))</f>
        <v/>
      </c>
      <c r="I2165" s="469" t="str">
        <f>IF(E2165="","",VLOOKUP(E2165,'Extraction IP'!A$2:B$1661,2,0))</f>
        <v/>
      </c>
      <c r="J2165" s="470"/>
      <c r="K2165" s="471"/>
      <c r="L2165" s="472"/>
    </row>
    <row r="2166" spans="1:12" ht="14.45" customHeight="1" x14ac:dyDescent="0.25">
      <c r="A2166" s="464"/>
      <c r="B2166" s="465"/>
      <c r="C2166" s="466"/>
      <c r="D2166" s="466"/>
      <c r="E2166" s="466"/>
      <c r="F2166" s="466"/>
      <c r="G2166" s="467"/>
      <c r="H2166" s="468" t="str">
        <f t="array" ref="H2166">IF(E2166="","",INDEX(Tableau1[Equipement],MATCH(1,('TABLEAU SUIVI SF6'!E2166=Tableau1[Poste technique])*('TABLEAU SUIVI SF6'!G2166=Tableau1[Colonne1]),0)))</f>
        <v/>
      </c>
      <c r="I2166" s="469" t="str">
        <f>IF(E2166="","",VLOOKUP(E2166,'Extraction IP'!A$2:B$1661,2,0))</f>
        <v/>
      </c>
      <c r="J2166" s="470"/>
      <c r="K2166" s="471"/>
      <c r="L2166" s="472"/>
    </row>
    <row r="2167" spans="1:12" ht="14.45" customHeight="1" x14ac:dyDescent="0.25">
      <c r="A2167" s="464"/>
      <c r="B2167" s="465"/>
      <c r="C2167" s="466"/>
      <c r="D2167" s="466"/>
      <c r="E2167" s="466"/>
      <c r="F2167" s="466"/>
      <c r="G2167" s="467"/>
      <c r="H2167" s="468" t="str">
        <f t="array" ref="H2167">IF(E2167="","",INDEX(Tableau1[Equipement],MATCH(1,('TABLEAU SUIVI SF6'!E2167=Tableau1[Poste technique])*('TABLEAU SUIVI SF6'!G2167=Tableau1[Colonne1]),0)))</f>
        <v/>
      </c>
      <c r="I2167" s="469" t="str">
        <f>IF(E2167="","",VLOOKUP(E2167,'Extraction IP'!A$2:B$1661,2,0))</f>
        <v/>
      </c>
      <c r="J2167" s="470"/>
      <c r="K2167" s="471"/>
      <c r="L2167" s="472"/>
    </row>
    <row r="2168" spans="1:12" ht="14.45" customHeight="1" x14ac:dyDescent="0.25">
      <c r="A2168" s="464"/>
      <c r="B2168" s="465"/>
      <c r="C2168" s="466"/>
      <c r="D2168" s="466"/>
      <c r="E2168" s="466"/>
      <c r="F2168" s="466"/>
      <c r="G2168" s="467"/>
      <c r="H2168" s="468" t="str">
        <f t="array" ref="H2168">IF(E2168="","",INDEX(Tableau1[Equipement],MATCH(1,('TABLEAU SUIVI SF6'!E2168=Tableau1[Poste technique])*('TABLEAU SUIVI SF6'!G2168=Tableau1[Colonne1]),0)))</f>
        <v/>
      </c>
      <c r="I2168" s="469" t="str">
        <f>IF(E2168="","",VLOOKUP(E2168,'Extraction IP'!A$2:B$1661,2,0))</f>
        <v/>
      </c>
      <c r="J2168" s="470"/>
      <c r="K2168" s="471"/>
      <c r="L2168" s="472"/>
    </row>
    <row r="2169" spans="1:12" ht="14.45" customHeight="1" x14ac:dyDescent="0.25">
      <c r="A2169" s="464"/>
      <c r="B2169" s="465"/>
      <c r="C2169" s="466"/>
      <c r="D2169" s="466"/>
      <c r="E2169" s="466"/>
      <c r="F2169" s="466"/>
      <c r="G2169" s="467"/>
      <c r="H2169" s="468" t="str">
        <f t="array" ref="H2169">IF(E2169="","",INDEX(Tableau1[Equipement],MATCH(1,('TABLEAU SUIVI SF6'!E2169=Tableau1[Poste technique])*('TABLEAU SUIVI SF6'!G2169=Tableau1[Colonne1]),0)))</f>
        <v/>
      </c>
      <c r="I2169" s="469" t="str">
        <f>IF(E2169="","",VLOOKUP(E2169,'Extraction IP'!A$2:B$1661,2,0))</f>
        <v/>
      </c>
      <c r="J2169" s="470"/>
      <c r="K2169" s="471"/>
      <c r="L2169" s="472"/>
    </row>
    <row r="2170" spans="1:12" ht="14.45" customHeight="1" x14ac:dyDescent="0.25">
      <c r="A2170" s="464"/>
      <c r="B2170" s="465"/>
      <c r="C2170" s="466"/>
      <c r="D2170" s="466"/>
      <c r="E2170" s="466"/>
      <c r="F2170" s="466"/>
      <c r="G2170" s="467"/>
      <c r="H2170" s="468" t="str">
        <f t="array" ref="H2170">IF(E2170="","",INDEX(Tableau1[Equipement],MATCH(1,('TABLEAU SUIVI SF6'!E2170=Tableau1[Poste technique])*('TABLEAU SUIVI SF6'!G2170=Tableau1[Colonne1]),0)))</f>
        <v/>
      </c>
      <c r="I2170" s="469" t="str">
        <f>IF(E2170="","",VLOOKUP(E2170,'Extraction IP'!A$2:B$1661,2,0))</f>
        <v/>
      </c>
      <c r="J2170" s="470"/>
      <c r="K2170" s="471"/>
      <c r="L2170" s="472"/>
    </row>
    <row r="2171" spans="1:12" ht="14.45" customHeight="1" x14ac:dyDescent="0.25">
      <c r="A2171" s="464"/>
      <c r="B2171" s="465"/>
      <c r="C2171" s="466"/>
      <c r="D2171" s="466"/>
      <c r="E2171" s="466"/>
      <c r="F2171" s="466"/>
      <c r="G2171" s="467"/>
      <c r="H2171" s="468" t="str">
        <f t="array" ref="H2171">IF(E2171="","",INDEX(Tableau1[Equipement],MATCH(1,('TABLEAU SUIVI SF6'!E2171=Tableau1[Poste technique])*('TABLEAU SUIVI SF6'!G2171=Tableau1[Colonne1]),0)))</f>
        <v/>
      </c>
      <c r="I2171" s="469" t="str">
        <f>IF(E2171="","",VLOOKUP(E2171,'Extraction IP'!A$2:B$1661,2,0))</f>
        <v/>
      </c>
      <c r="J2171" s="470"/>
      <c r="K2171" s="471"/>
      <c r="L2171" s="472"/>
    </row>
    <row r="2172" spans="1:12" ht="14.45" customHeight="1" x14ac:dyDescent="0.25">
      <c r="A2172" s="464"/>
      <c r="B2172" s="465"/>
      <c r="C2172" s="466"/>
      <c r="D2172" s="466"/>
      <c r="E2172" s="466"/>
      <c r="F2172" s="466"/>
      <c r="G2172" s="467"/>
      <c r="H2172" s="468" t="str">
        <f t="array" ref="H2172">IF(E2172="","",INDEX(Tableau1[Equipement],MATCH(1,('TABLEAU SUIVI SF6'!E2172=Tableau1[Poste technique])*('TABLEAU SUIVI SF6'!G2172=Tableau1[Colonne1]),0)))</f>
        <v/>
      </c>
      <c r="I2172" s="469" t="str">
        <f>IF(E2172="","",VLOOKUP(E2172,'Extraction IP'!A$2:B$1661,2,0))</f>
        <v/>
      </c>
      <c r="J2172" s="470"/>
      <c r="K2172" s="471"/>
      <c r="L2172" s="472"/>
    </row>
    <row r="2173" spans="1:12" ht="14.45" customHeight="1" x14ac:dyDescent="0.25">
      <c r="A2173" s="464"/>
      <c r="B2173" s="465"/>
      <c r="C2173" s="466"/>
      <c r="D2173" s="466"/>
      <c r="E2173" s="466"/>
      <c r="F2173" s="466"/>
      <c r="G2173" s="467"/>
      <c r="H2173" s="468" t="str">
        <f t="array" ref="H2173">IF(E2173="","",INDEX(Tableau1[Equipement],MATCH(1,('TABLEAU SUIVI SF6'!E2173=Tableau1[Poste technique])*('TABLEAU SUIVI SF6'!G2173=Tableau1[Colonne1]),0)))</f>
        <v/>
      </c>
      <c r="I2173" s="469" t="str">
        <f>IF(E2173="","",VLOOKUP(E2173,'Extraction IP'!A$2:B$1661,2,0))</f>
        <v/>
      </c>
      <c r="J2173" s="470"/>
      <c r="K2173" s="471"/>
      <c r="L2173" s="472"/>
    </row>
    <row r="2174" spans="1:12" ht="14.45" customHeight="1" x14ac:dyDescent="0.25">
      <c r="A2174" s="464"/>
      <c r="B2174" s="465"/>
      <c r="C2174" s="466"/>
      <c r="D2174" s="466"/>
      <c r="E2174" s="466"/>
      <c r="F2174" s="466"/>
      <c r="G2174" s="467"/>
      <c r="H2174" s="468" t="str">
        <f t="array" ref="H2174">IF(E2174="","",INDEX(Tableau1[Equipement],MATCH(1,('TABLEAU SUIVI SF6'!E2174=Tableau1[Poste technique])*('TABLEAU SUIVI SF6'!G2174=Tableau1[Colonne1]),0)))</f>
        <v/>
      </c>
      <c r="I2174" s="469" t="str">
        <f>IF(E2174="","",VLOOKUP(E2174,'Extraction IP'!A$2:B$1661,2,0))</f>
        <v/>
      </c>
      <c r="J2174" s="470"/>
      <c r="K2174" s="471"/>
      <c r="L2174" s="472"/>
    </row>
    <row r="2175" spans="1:12" ht="14.45" customHeight="1" x14ac:dyDescent="0.25">
      <c r="A2175" s="464"/>
      <c r="B2175" s="465"/>
      <c r="C2175" s="466"/>
      <c r="D2175" s="466"/>
      <c r="E2175" s="466"/>
      <c r="F2175" s="466"/>
      <c r="G2175" s="467"/>
      <c r="H2175" s="468" t="str">
        <f t="array" ref="H2175">IF(E2175="","",INDEX(Tableau1[Equipement],MATCH(1,('TABLEAU SUIVI SF6'!E2175=Tableau1[Poste technique])*('TABLEAU SUIVI SF6'!G2175=Tableau1[Colonne1]),0)))</f>
        <v/>
      </c>
      <c r="I2175" s="469" t="str">
        <f>IF(E2175="","",VLOOKUP(E2175,'Extraction IP'!A$2:B$1661,2,0))</f>
        <v/>
      </c>
      <c r="J2175" s="470"/>
      <c r="K2175" s="471"/>
      <c r="L2175" s="472"/>
    </row>
    <row r="2176" spans="1:12" ht="14.45" customHeight="1" x14ac:dyDescent="0.25">
      <c r="A2176" s="464"/>
      <c r="B2176" s="465"/>
      <c r="C2176" s="466"/>
      <c r="D2176" s="466"/>
      <c r="E2176" s="466"/>
      <c r="F2176" s="466"/>
      <c r="G2176" s="467"/>
      <c r="H2176" s="468" t="str">
        <f t="array" ref="H2176">IF(E2176="","",INDEX(Tableau1[Equipement],MATCH(1,('TABLEAU SUIVI SF6'!E2176=Tableau1[Poste technique])*('TABLEAU SUIVI SF6'!G2176=Tableau1[Colonne1]),0)))</f>
        <v/>
      </c>
      <c r="I2176" s="469" t="str">
        <f>IF(E2176="","",VLOOKUP(E2176,'Extraction IP'!A$2:B$1661,2,0))</f>
        <v/>
      </c>
      <c r="J2176" s="470"/>
      <c r="K2176" s="471"/>
      <c r="L2176" s="472"/>
    </row>
    <row r="2177" spans="1:12" ht="14.45" customHeight="1" x14ac:dyDescent="0.25">
      <c r="A2177" s="464"/>
      <c r="B2177" s="465"/>
      <c r="C2177" s="466"/>
      <c r="D2177" s="466"/>
      <c r="E2177" s="466"/>
      <c r="F2177" s="466"/>
      <c r="G2177" s="467"/>
      <c r="H2177" s="468" t="str">
        <f t="array" ref="H2177">IF(E2177="","",INDEX(Tableau1[Equipement],MATCH(1,('TABLEAU SUIVI SF6'!E2177=Tableau1[Poste technique])*('TABLEAU SUIVI SF6'!G2177=Tableau1[Colonne1]),0)))</f>
        <v/>
      </c>
      <c r="I2177" s="469" t="str">
        <f>IF(E2177="","",VLOOKUP(E2177,'Extraction IP'!A$2:B$1661,2,0))</f>
        <v/>
      </c>
      <c r="J2177" s="470"/>
      <c r="K2177" s="471"/>
      <c r="L2177" s="472"/>
    </row>
    <row r="2178" spans="1:12" ht="14.45" customHeight="1" x14ac:dyDescent="0.25">
      <c r="A2178" s="464"/>
      <c r="B2178" s="465"/>
      <c r="C2178" s="466"/>
      <c r="D2178" s="466"/>
      <c r="E2178" s="466"/>
      <c r="F2178" s="466"/>
      <c r="G2178" s="467"/>
      <c r="H2178" s="468" t="str">
        <f t="array" ref="H2178">IF(E2178="","",INDEX(Tableau1[Equipement],MATCH(1,('TABLEAU SUIVI SF6'!E2178=Tableau1[Poste technique])*('TABLEAU SUIVI SF6'!G2178=Tableau1[Colonne1]),0)))</f>
        <v/>
      </c>
      <c r="I2178" s="469" t="str">
        <f>IF(E2178="","",VLOOKUP(E2178,'Extraction IP'!A$2:B$1661,2,0))</f>
        <v/>
      </c>
      <c r="J2178" s="470"/>
      <c r="K2178" s="471"/>
      <c r="L2178" s="472"/>
    </row>
    <row r="2179" spans="1:12" ht="14.45" customHeight="1" x14ac:dyDescent="0.25">
      <c r="A2179" s="464"/>
      <c r="B2179" s="465"/>
      <c r="C2179" s="466"/>
      <c r="D2179" s="466"/>
      <c r="E2179" s="466"/>
      <c r="F2179" s="466"/>
      <c r="G2179" s="467"/>
      <c r="H2179" s="468" t="str">
        <f t="array" ref="H2179">IF(E2179="","",INDEX(Tableau1[Equipement],MATCH(1,('TABLEAU SUIVI SF6'!E2179=Tableau1[Poste technique])*('TABLEAU SUIVI SF6'!G2179=Tableau1[Colonne1]),0)))</f>
        <v/>
      </c>
      <c r="I2179" s="469" t="str">
        <f>IF(E2179="","",VLOOKUP(E2179,'Extraction IP'!A$2:B$1661,2,0))</f>
        <v/>
      </c>
      <c r="J2179" s="470"/>
      <c r="K2179" s="471"/>
      <c r="L2179" s="472"/>
    </row>
    <row r="2180" spans="1:12" ht="14.45" customHeight="1" x14ac:dyDescent="0.25">
      <c r="A2180" s="464"/>
      <c r="B2180" s="465"/>
      <c r="C2180" s="466"/>
      <c r="D2180" s="466"/>
      <c r="E2180" s="466"/>
      <c r="F2180" s="466"/>
      <c r="G2180" s="467"/>
      <c r="H2180" s="468" t="str">
        <f t="array" ref="H2180">IF(E2180="","",INDEX(Tableau1[Equipement],MATCH(1,('TABLEAU SUIVI SF6'!E2180=Tableau1[Poste technique])*('TABLEAU SUIVI SF6'!G2180=Tableau1[Colonne1]),0)))</f>
        <v/>
      </c>
      <c r="I2180" s="469" t="str">
        <f>IF(E2180="","",VLOOKUP(E2180,'Extraction IP'!A$2:B$1661,2,0))</f>
        <v/>
      </c>
      <c r="J2180" s="470"/>
      <c r="K2180" s="471"/>
      <c r="L2180" s="472"/>
    </row>
    <row r="2181" spans="1:12" ht="14.45" customHeight="1" x14ac:dyDescent="0.25">
      <c r="A2181" s="464"/>
      <c r="B2181" s="465"/>
      <c r="C2181" s="466"/>
      <c r="D2181" s="466"/>
      <c r="E2181" s="466"/>
      <c r="F2181" s="466"/>
      <c r="G2181" s="467"/>
      <c r="H2181" s="468" t="str">
        <f t="array" ref="H2181">IF(E2181="","",INDEX(Tableau1[Equipement],MATCH(1,('TABLEAU SUIVI SF6'!E2181=Tableau1[Poste technique])*('TABLEAU SUIVI SF6'!G2181=Tableau1[Colonne1]),0)))</f>
        <v/>
      </c>
      <c r="I2181" s="469" t="str">
        <f>IF(E2181="","",VLOOKUP(E2181,'Extraction IP'!A$2:B$1661,2,0))</f>
        <v/>
      </c>
      <c r="J2181" s="470"/>
      <c r="K2181" s="471"/>
      <c r="L2181" s="472"/>
    </row>
    <row r="2182" spans="1:12" ht="14.45" customHeight="1" x14ac:dyDescent="0.25">
      <c r="A2182" s="464"/>
      <c r="B2182" s="465"/>
      <c r="C2182" s="466"/>
      <c r="D2182" s="466"/>
      <c r="E2182" s="466"/>
      <c r="F2182" s="466"/>
      <c r="G2182" s="467"/>
      <c r="H2182" s="468" t="str">
        <f t="array" ref="H2182">IF(E2182="","",INDEX(Tableau1[Equipement],MATCH(1,('TABLEAU SUIVI SF6'!E2182=Tableau1[Poste technique])*('TABLEAU SUIVI SF6'!G2182=Tableau1[Colonne1]),0)))</f>
        <v/>
      </c>
      <c r="I2182" s="469" t="str">
        <f>IF(E2182="","",VLOOKUP(E2182,'Extraction IP'!A$2:B$1661,2,0))</f>
        <v/>
      </c>
      <c r="J2182" s="470"/>
      <c r="K2182" s="471"/>
      <c r="L2182" s="472"/>
    </row>
    <row r="2183" spans="1:12" ht="14.45" customHeight="1" x14ac:dyDescent="0.25">
      <c r="A2183" s="464"/>
      <c r="B2183" s="465"/>
      <c r="C2183" s="466"/>
      <c r="D2183" s="466"/>
      <c r="E2183" s="466"/>
      <c r="F2183" s="466"/>
      <c r="G2183" s="467"/>
      <c r="H2183" s="468" t="str">
        <f t="array" ref="H2183">IF(E2183="","",INDEX(Tableau1[Equipement],MATCH(1,('TABLEAU SUIVI SF6'!E2183=Tableau1[Poste technique])*('TABLEAU SUIVI SF6'!G2183=Tableau1[Colonne1]),0)))</f>
        <v/>
      </c>
      <c r="I2183" s="469" t="str">
        <f>IF(E2183="","",VLOOKUP(E2183,'Extraction IP'!A$2:B$1661,2,0))</f>
        <v/>
      </c>
      <c r="J2183" s="470"/>
      <c r="K2183" s="471"/>
      <c r="L2183" s="472"/>
    </row>
    <row r="2184" spans="1:12" ht="14.45" customHeight="1" x14ac:dyDescent="0.25">
      <c r="A2184" s="464"/>
      <c r="B2184" s="465"/>
      <c r="C2184" s="466"/>
      <c r="D2184" s="466"/>
      <c r="E2184" s="466"/>
      <c r="F2184" s="466"/>
      <c r="G2184" s="467"/>
      <c r="H2184" s="468" t="str">
        <f t="array" ref="H2184">IF(E2184="","",INDEX(Tableau1[Equipement],MATCH(1,('TABLEAU SUIVI SF6'!E2184=Tableau1[Poste technique])*('TABLEAU SUIVI SF6'!G2184=Tableau1[Colonne1]),0)))</f>
        <v/>
      </c>
      <c r="I2184" s="469" t="str">
        <f>IF(E2184="","",VLOOKUP(E2184,'Extraction IP'!A$2:B$1661,2,0))</f>
        <v/>
      </c>
      <c r="J2184" s="470"/>
      <c r="K2184" s="471"/>
      <c r="L2184" s="472"/>
    </row>
    <row r="2185" spans="1:12" ht="14.45" customHeight="1" x14ac:dyDescent="0.25">
      <c r="A2185" s="464"/>
      <c r="B2185" s="465"/>
      <c r="C2185" s="466"/>
      <c r="D2185" s="466"/>
      <c r="E2185" s="466"/>
      <c r="F2185" s="466"/>
      <c r="G2185" s="467"/>
      <c r="H2185" s="468" t="str">
        <f t="array" ref="H2185">IF(E2185="","",INDEX(Tableau1[Equipement],MATCH(1,('TABLEAU SUIVI SF6'!E2185=Tableau1[Poste technique])*('TABLEAU SUIVI SF6'!G2185=Tableau1[Colonne1]),0)))</f>
        <v/>
      </c>
      <c r="I2185" s="469" t="str">
        <f>IF(E2185="","",VLOOKUP(E2185,'Extraction IP'!A$2:B$1661,2,0))</f>
        <v/>
      </c>
      <c r="J2185" s="470"/>
      <c r="K2185" s="471"/>
      <c r="L2185" s="472"/>
    </row>
    <row r="2186" spans="1:12" ht="14.45" customHeight="1" x14ac:dyDescent="0.25">
      <c r="A2186" s="464"/>
      <c r="B2186" s="465"/>
      <c r="C2186" s="466"/>
      <c r="D2186" s="466"/>
      <c r="E2186" s="466"/>
      <c r="F2186" s="466"/>
      <c r="G2186" s="467"/>
      <c r="H2186" s="468" t="str">
        <f t="array" ref="H2186">IF(E2186="","",INDEX(Tableau1[Equipement],MATCH(1,('TABLEAU SUIVI SF6'!E2186=Tableau1[Poste technique])*('TABLEAU SUIVI SF6'!G2186=Tableau1[Colonne1]),0)))</f>
        <v/>
      </c>
      <c r="I2186" s="469" t="str">
        <f>IF(E2186="","",VLOOKUP(E2186,'Extraction IP'!A$2:B$1661,2,0))</f>
        <v/>
      </c>
      <c r="J2186" s="470"/>
      <c r="K2186" s="471"/>
      <c r="L2186" s="472"/>
    </row>
    <row r="2187" spans="1:12" ht="14.45" customHeight="1" x14ac:dyDescent="0.25">
      <c r="A2187" s="464"/>
      <c r="B2187" s="465"/>
      <c r="C2187" s="466"/>
      <c r="D2187" s="466"/>
      <c r="E2187" s="466"/>
      <c r="F2187" s="466"/>
      <c r="G2187" s="467"/>
      <c r="H2187" s="468" t="str">
        <f t="array" ref="H2187">IF(E2187="","",INDEX(Tableau1[Equipement],MATCH(1,('TABLEAU SUIVI SF6'!E2187=Tableau1[Poste technique])*('TABLEAU SUIVI SF6'!G2187=Tableau1[Colonne1]),0)))</f>
        <v/>
      </c>
      <c r="I2187" s="469" t="str">
        <f>IF(E2187="","",VLOOKUP(E2187,'Extraction IP'!A$2:B$1661,2,0))</f>
        <v/>
      </c>
      <c r="J2187" s="470"/>
      <c r="K2187" s="471"/>
      <c r="L2187" s="472"/>
    </row>
    <row r="2188" spans="1:12" ht="14.45" customHeight="1" x14ac:dyDescent="0.25">
      <c r="A2188" s="464"/>
      <c r="B2188" s="465"/>
      <c r="C2188" s="466"/>
      <c r="D2188" s="466"/>
      <c r="E2188" s="466"/>
      <c r="F2188" s="466"/>
      <c r="G2188" s="467"/>
      <c r="H2188" s="468" t="str">
        <f t="array" ref="H2188">IF(E2188="","",INDEX(Tableau1[Equipement],MATCH(1,('TABLEAU SUIVI SF6'!E2188=Tableau1[Poste technique])*('TABLEAU SUIVI SF6'!G2188=Tableau1[Colonne1]),0)))</f>
        <v/>
      </c>
      <c r="I2188" s="469" t="str">
        <f>IF(E2188="","",VLOOKUP(E2188,'Extraction IP'!A$2:B$1661,2,0))</f>
        <v/>
      </c>
      <c r="J2188" s="470"/>
      <c r="K2188" s="471"/>
      <c r="L2188" s="472"/>
    </row>
    <row r="2189" spans="1:12" ht="14.45" customHeight="1" x14ac:dyDescent="0.25">
      <c r="A2189" s="464"/>
      <c r="B2189" s="465"/>
      <c r="C2189" s="466"/>
      <c r="D2189" s="466"/>
      <c r="E2189" s="466"/>
      <c r="F2189" s="466"/>
      <c r="G2189" s="467"/>
      <c r="H2189" s="468" t="str">
        <f t="array" ref="H2189">IF(E2189="","",INDEX(Tableau1[Equipement],MATCH(1,('TABLEAU SUIVI SF6'!E2189=Tableau1[Poste technique])*('TABLEAU SUIVI SF6'!G2189=Tableau1[Colonne1]),0)))</f>
        <v/>
      </c>
      <c r="I2189" s="469" t="str">
        <f>IF(E2189="","",VLOOKUP(E2189,'Extraction IP'!A$2:B$1661,2,0))</f>
        <v/>
      </c>
      <c r="J2189" s="470"/>
      <c r="K2189" s="471"/>
      <c r="L2189" s="472"/>
    </row>
    <row r="2190" spans="1:12" ht="14.45" customHeight="1" x14ac:dyDescent="0.25">
      <c r="A2190" s="464"/>
      <c r="B2190" s="465"/>
      <c r="C2190" s="466"/>
      <c r="D2190" s="466"/>
      <c r="E2190" s="466"/>
      <c r="F2190" s="466"/>
      <c r="G2190" s="467"/>
      <c r="H2190" s="468" t="str">
        <f t="array" ref="H2190">IF(E2190="","",INDEX(Tableau1[Equipement],MATCH(1,('TABLEAU SUIVI SF6'!E2190=Tableau1[Poste technique])*('TABLEAU SUIVI SF6'!G2190=Tableau1[Colonne1]),0)))</f>
        <v/>
      </c>
      <c r="I2190" s="469" t="str">
        <f>IF(E2190="","",VLOOKUP(E2190,'Extraction IP'!A$2:B$1661,2,0))</f>
        <v/>
      </c>
      <c r="J2190" s="470"/>
      <c r="K2190" s="471"/>
      <c r="L2190" s="472"/>
    </row>
    <row r="2191" spans="1:12" ht="14.45" customHeight="1" x14ac:dyDescent="0.25">
      <c r="A2191" s="464"/>
      <c r="B2191" s="465"/>
      <c r="C2191" s="466"/>
      <c r="D2191" s="466"/>
      <c r="E2191" s="466"/>
      <c r="F2191" s="466"/>
      <c r="G2191" s="467"/>
      <c r="H2191" s="468" t="str">
        <f t="array" ref="H2191">IF(E2191="","",INDEX(Tableau1[Equipement],MATCH(1,('TABLEAU SUIVI SF6'!E2191=Tableau1[Poste technique])*('TABLEAU SUIVI SF6'!G2191=Tableau1[Colonne1]),0)))</f>
        <v/>
      </c>
      <c r="I2191" s="469" t="str">
        <f>IF(E2191="","",VLOOKUP(E2191,'Extraction IP'!A$2:B$1661,2,0))</f>
        <v/>
      </c>
      <c r="J2191" s="470"/>
      <c r="K2191" s="471"/>
      <c r="L2191" s="472"/>
    </row>
    <row r="2192" spans="1:12" ht="14.45" customHeight="1" x14ac:dyDescent="0.25">
      <c r="A2192" s="464"/>
      <c r="B2192" s="465"/>
      <c r="C2192" s="466"/>
      <c r="D2192" s="466"/>
      <c r="E2192" s="466"/>
      <c r="F2192" s="466"/>
      <c r="G2192" s="467"/>
      <c r="H2192" s="468" t="str">
        <f t="array" ref="H2192">IF(E2192="","",INDEX(Tableau1[Equipement],MATCH(1,('TABLEAU SUIVI SF6'!E2192=Tableau1[Poste technique])*('TABLEAU SUIVI SF6'!G2192=Tableau1[Colonne1]),0)))</f>
        <v/>
      </c>
      <c r="I2192" s="469" t="str">
        <f>IF(E2192="","",VLOOKUP(E2192,'Extraction IP'!A$2:B$1661,2,0))</f>
        <v/>
      </c>
      <c r="J2192" s="470"/>
      <c r="K2192" s="471"/>
      <c r="L2192" s="472"/>
    </row>
    <row r="2193" spans="1:12" ht="14.45" customHeight="1" x14ac:dyDescent="0.25">
      <c r="A2193" s="464"/>
      <c r="B2193" s="465"/>
      <c r="C2193" s="466"/>
      <c r="D2193" s="466"/>
      <c r="E2193" s="466"/>
      <c r="F2193" s="466"/>
      <c r="G2193" s="467"/>
      <c r="H2193" s="468" t="str">
        <f t="array" ref="H2193">IF(E2193="","",INDEX(Tableau1[Equipement],MATCH(1,('TABLEAU SUIVI SF6'!E2193=Tableau1[Poste technique])*('TABLEAU SUIVI SF6'!G2193=Tableau1[Colonne1]),0)))</f>
        <v/>
      </c>
      <c r="I2193" s="469" t="str">
        <f>IF(E2193="","",VLOOKUP(E2193,'Extraction IP'!A$2:B$1661,2,0))</f>
        <v/>
      </c>
      <c r="J2193" s="470"/>
      <c r="K2193" s="471"/>
      <c r="L2193" s="472"/>
    </row>
    <row r="2194" spans="1:12" ht="14.45" customHeight="1" x14ac:dyDescent="0.25">
      <c r="A2194" s="464"/>
      <c r="B2194" s="465"/>
      <c r="C2194" s="466"/>
      <c r="D2194" s="466"/>
      <c r="E2194" s="466"/>
      <c r="F2194" s="466"/>
      <c r="G2194" s="467"/>
      <c r="H2194" s="468" t="str">
        <f t="array" ref="H2194">IF(E2194="","",INDEX(Tableau1[Equipement],MATCH(1,('TABLEAU SUIVI SF6'!E2194=Tableau1[Poste technique])*('TABLEAU SUIVI SF6'!G2194=Tableau1[Colonne1]),0)))</f>
        <v/>
      </c>
      <c r="I2194" s="469" t="str">
        <f>IF(E2194="","",VLOOKUP(E2194,'Extraction IP'!A$2:B$1661,2,0))</f>
        <v/>
      </c>
      <c r="J2194" s="470"/>
      <c r="K2194" s="471"/>
      <c r="L2194" s="472"/>
    </row>
    <row r="2195" spans="1:12" ht="14.45" customHeight="1" x14ac:dyDescent="0.25">
      <c r="A2195" s="464"/>
      <c r="B2195" s="465"/>
      <c r="C2195" s="466"/>
      <c r="D2195" s="466"/>
      <c r="E2195" s="466"/>
      <c r="F2195" s="466"/>
      <c r="G2195" s="467"/>
      <c r="H2195" s="468" t="str">
        <f t="array" ref="H2195">IF(E2195="","",INDEX(Tableau1[Equipement],MATCH(1,('TABLEAU SUIVI SF6'!E2195=Tableau1[Poste technique])*('TABLEAU SUIVI SF6'!G2195=Tableau1[Colonne1]),0)))</f>
        <v/>
      </c>
      <c r="I2195" s="469" t="str">
        <f>IF(E2195="","",VLOOKUP(E2195,'Extraction IP'!A$2:B$1661,2,0))</f>
        <v/>
      </c>
      <c r="J2195" s="470"/>
      <c r="K2195" s="471"/>
      <c r="L2195" s="472"/>
    </row>
    <row r="2196" spans="1:12" ht="14.45" customHeight="1" x14ac:dyDescent="0.25">
      <c r="A2196" s="464"/>
      <c r="B2196" s="465"/>
      <c r="C2196" s="466"/>
      <c r="D2196" s="466"/>
      <c r="E2196" s="466"/>
      <c r="F2196" s="466"/>
      <c r="G2196" s="467"/>
      <c r="H2196" s="468" t="str">
        <f t="array" ref="H2196">IF(E2196="","",INDEX(Tableau1[Equipement],MATCH(1,('TABLEAU SUIVI SF6'!E2196=Tableau1[Poste technique])*('TABLEAU SUIVI SF6'!G2196=Tableau1[Colonne1]),0)))</f>
        <v/>
      </c>
      <c r="I2196" s="469" t="str">
        <f>IF(E2196="","",VLOOKUP(E2196,'Extraction IP'!A$2:B$1661,2,0))</f>
        <v/>
      </c>
      <c r="J2196" s="470"/>
      <c r="K2196" s="471"/>
      <c r="L2196" s="472"/>
    </row>
    <row r="2197" spans="1:12" ht="14.45" customHeight="1" x14ac:dyDescent="0.25">
      <c r="A2197" s="464"/>
      <c r="B2197" s="465"/>
      <c r="C2197" s="466"/>
      <c r="D2197" s="466"/>
      <c r="E2197" s="466"/>
      <c r="F2197" s="466"/>
      <c r="G2197" s="467"/>
      <c r="H2197" s="468" t="str">
        <f t="array" ref="H2197">IF(E2197="","",INDEX(Tableau1[Equipement],MATCH(1,('TABLEAU SUIVI SF6'!E2197=Tableau1[Poste technique])*('TABLEAU SUIVI SF6'!G2197=Tableau1[Colonne1]),0)))</f>
        <v/>
      </c>
      <c r="I2197" s="469" t="str">
        <f>IF(E2197="","",VLOOKUP(E2197,'Extraction IP'!A$2:B$1661,2,0))</f>
        <v/>
      </c>
      <c r="J2197" s="470"/>
      <c r="K2197" s="471"/>
      <c r="L2197" s="472"/>
    </row>
    <row r="2198" spans="1:12" ht="14.45" customHeight="1" x14ac:dyDescent="0.25">
      <c r="A2198" s="464"/>
      <c r="B2198" s="465"/>
      <c r="C2198" s="466"/>
      <c r="D2198" s="466"/>
      <c r="E2198" s="466"/>
      <c r="F2198" s="466"/>
      <c r="G2198" s="467"/>
      <c r="H2198" s="468" t="str">
        <f t="array" ref="H2198">IF(E2198="","",INDEX(Tableau1[Equipement],MATCH(1,('TABLEAU SUIVI SF6'!E2198=Tableau1[Poste technique])*('TABLEAU SUIVI SF6'!G2198=Tableau1[Colonne1]),0)))</f>
        <v/>
      </c>
      <c r="I2198" s="469" t="str">
        <f>IF(E2198="","",VLOOKUP(E2198,'Extraction IP'!A$2:B$1661,2,0))</f>
        <v/>
      </c>
      <c r="J2198" s="470"/>
      <c r="K2198" s="471"/>
      <c r="L2198" s="472"/>
    </row>
    <row r="2199" spans="1:12" ht="14.45" customHeight="1" x14ac:dyDescent="0.25">
      <c r="A2199" s="464"/>
      <c r="B2199" s="465"/>
      <c r="C2199" s="466"/>
      <c r="D2199" s="466"/>
      <c r="E2199" s="466"/>
      <c r="F2199" s="466"/>
      <c r="G2199" s="467"/>
      <c r="H2199" s="468" t="str">
        <f t="array" ref="H2199">IF(E2199="","",INDEX(Tableau1[Equipement],MATCH(1,('TABLEAU SUIVI SF6'!E2199=Tableau1[Poste technique])*('TABLEAU SUIVI SF6'!G2199=Tableau1[Colonne1]),0)))</f>
        <v/>
      </c>
      <c r="I2199" s="469" t="str">
        <f>IF(E2199="","",VLOOKUP(E2199,'Extraction IP'!A$2:B$1661,2,0))</f>
        <v/>
      </c>
      <c r="J2199" s="470"/>
      <c r="K2199" s="471"/>
      <c r="L2199" s="472"/>
    </row>
    <row r="2200" spans="1:12" ht="14.45" customHeight="1" x14ac:dyDescent="0.25">
      <c r="A2200" s="464"/>
      <c r="B2200" s="465"/>
      <c r="C2200" s="466"/>
      <c r="D2200" s="466"/>
      <c r="E2200" s="466"/>
      <c r="F2200" s="466"/>
      <c r="G2200" s="467"/>
      <c r="H2200" s="468" t="str">
        <f t="array" ref="H2200">IF(E2200="","",INDEX(Tableau1[Equipement],MATCH(1,('TABLEAU SUIVI SF6'!E2200=Tableau1[Poste technique])*('TABLEAU SUIVI SF6'!G2200=Tableau1[Colonne1]),0)))</f>
        <v/>
      </c>
      <c r="I2200" s="469" t="str">
        <f>IF(E2200="","",VLOOKUP(E2200,'Extraction IP'!A$2:B$1661,2,0))</f>
        <v/>
      </c>
      <c r="J2200" s="470"/>
      <c r="K2200" s="471"/>
      <c r="L2200" s="472"/>
    </row>
    <row r="2201" spans="1:12" ht="14.45" customHeight="1" x14ac:dyDescent="0.25">
      <c r="A2201" s="464"/>
      <c r="B2201" s="465"/>
      <c r="C2201" s="466"/>
      <c r="D2201" s="466"/>
      <c r="E2201" s="466"/>
      <c r="F2201" s="466"/>
      <c r="G2201" s="467"/>
      <c r="H2201" s="468" t="str">
        <f t="array" ref="H2201">IF(E2201="","",INDEX(Tableau1[Equipement],MATCH(1,('TABLEAU SUIVI SF6'!E2201=Tableau1[Poste technique])*('TABLEAU SUIVI SF6'!G2201=Tableau1[Colonne1]),0)))</f>
        <v/>
      </c>
      <c r="I2201" s="469" t="str">
        <f>IF(E2201="","",VLOOKUP(E2201,'Extraction IP'!A$2:B$1661,2,0))</f>
        <v/>
      </c>
      <c r="J2201" s="470"/>
      <c r="K2201" s="471"/>
      <c r="L2201" s="472"/>
    </row>
    <row r="2202" spans="1:12" ht="14.45" customHeight="1" x14ac:dyDescent="0.25">
      <c r="A2202" s="464"/>
      <c r="B2202" s="465"/>
      <c r="C2202" s="466"/>
      <c r="D2202" s="466"/>
      <c r="E2202" s="466"/>
      <c r="F2202" s="466"/>
      <c r="G2202" s="467"/>
      <c r="H2202" s="468" t="str">
        <f t="array" ref="H2202">IF(E2202="","",INDEX(Tableau1[Equipement],MATCH(1,('TABLEAU SUIVI SF6'!E2202=Tableau1[Poste technique])*('TABLEAU SUIVI SF6'!G2202=Tableau1[Colonne1]),0)))</f>
        <v/>
      </c>
      <c r="I2202" s="469" t="str">
        <f>IF(E2202="","",VLOOKUP(E2202,'Extraction IP'!A$2:B$1661,2,0))</f>
        <v/>
      </c>
      <c r="J2202" s="470"/>
      <c r="K2202" s="471"/>
      <c r="L2202" s="472"/>
    </row>
    <row r="2203" spans="1:12" ht="14.45" customHeight="1" x14ac:dyDescent="0.25">
      <c r="A2203" s="464"/>
      <c r="B2203" s="465"/>
      <c r="C2203" s="466"/>
      <c r="D2203" s="466"/>
      <c r="E2203" s="466"/>
      <c r="F2203" s="466"/>
      <c r="G2203" s="467"/>
      <c r="H2203" s="468" t="str">
        <f t="array" ref="H2203">IF(E2203="","",INDEX(Tableau1[Equipement],MATCH(1,('TABLEAU SUIVI SF6'!E2203=Tableau1[Poste technique])*('TABLEAU SUIVI SF6'!G2203=Tableau1[Colonne1]),0)))</f>
        <v/>
      </c>
      <c r="I2203" s="469" t="str">
        <f>IF(E2203="","",VLOOKUP(E2203,'Extraction IP'!A$2:B$1661,2,0))</f>
        <v/>
      </c>
      <c r="J2203" s="470"/>
      <c r="K2203" s="471"/>
      <c r="L2203" s="472"/>
    </row>
    <row r="2204" spans="1:12" ht="14.45" customHeight="1" x14ac:dyDescent="0.25">
      <c r="A2204" s="464"/>
      <c r="B2204" s="465"/>
      <c r="C2204" s="466"/>
      <c r="D2204" s="466"/>
      <c r="E2204" s="466"/>
      <c r="F2204" s="466"/>
      <c r="G2204" s="467"/>
      <c r="H2204" s="468" t="str">
        <f t="array" ref="H2204">IF(E2204="","",INDEX(Tableau1[Equipement],MATCH(1,('TABLEAU SUIVI SF6'!E2204=Tableau1[Poste technique])*('TABLEAU SUIVI SF6'!G2204=Tableau1[Colonne1]),0)))</f>
        <v/>
      </c>
      <c r="I2204" s="469" t="str">
        <f>IF(E2204="","",VLOOKUP(E2204,'Extraction IP'!A$2:B$1661,2,0))</f>
        <v/>
      </c>
      <c r="J2204" s="470"/>
      <c r="K2204" s="471"/>
      <c r="L2204" s="472"/>
    </row>
    <row r="2205" spans="1:12" ht="14.45" customHeight="1" x14ac:dyDescent="0.25">
      <c r="A2205" s="464"/>
      <c r="B2205" s="465"/>
      <c r="C2205" s="466"/>
      <c r="D2205" s="466"/>
      <c r="E2205" s="466"/>
      <c r="F2205" s="466"/>
      <c r="G2205" s="467"/>
      <c r="H2205" s="468" t="str">
        <f t="array" ref="H2205">IF(E2205="","",INDEX(Tableau1[Equipement],MATCH(1,('TABLEAU SUIVI SF6'!E2205=Tableau1[Poste technique])*('TABLEAU SUIVI SF6'!G2205=Tableau1[Colonne1]),0)))</f>
        <v/>
      </c>
      <c r="I2205" s="469" t="str">
        <f>IF(E2205="","",VLOOKUP(E2205,'Extraction IP'!A$2:B$1661,2,0))</f>
        <v/>
      </c>
      <c r="J2205" s="470"/>
      <c r="K2205" s="471"/>
      <c r="L2205" s="472"/>
    </row>
    <row r="2206" spans="1:12" ht="14.45" customHeight="1" x14ac:dyDescent="0.25">
      <c r="A2206" s="464"/>
      <c r="B2206" s="465"/>
      <c r="C2206" s="466"/>
      <c r="D2206" s="466"/>
      <c r="E2206" s="466"/>
      <c r="F2206" s="466"/>
      <c r="G2206" s="467"/>
      <c r="H2206" s="468" t="str">
        <f t="array" ref="H2206">IF(E2206="","",INDEX(Tableau1[Equipement],MATCH(1,('TABLEAU SUIVI SF6'!E2206=Tableau1[Poste technique])*('TABLEAU SUIVI SF6'!G2206=Tableau1[Colonne1]),0)))</f>
        <v/>
      </c>
      <c r="I2206" s="469" t="str">
        <f>IF(E2206="","",VLOOKUP(E2206,'Extraction IP'!A$2:B$1661,2,0))</f>
        <v/>
      </c>
      <c r="J2206" s="470"/>
      <c r="K2206" s="471"/>
      <c r="L2206" s="472"/>
    </row>
    <row r="2207" spans="1:12" ht="14.45" customHeight="1" x14ac:dyDescent="0.25">
      <c r="A2207" s="464"/>
      <c r="B2207" s="465"/>
      <c r="C2207" s="466"/>
      <c r="D2207" s="466"/>
      <c r="E2207" s="466"/>
      <c r="F2207" s="466"/>
      <c r="G2207" s="467"/>
      <c r="H2207" s="468" t="str">
        <f t="array" ref="H2207">IF(E2207="","",INDEX(Tableau1[Equipement],MATCH(1,('TABLEAU SUIVI SF6'!E2207=Tableau1[Poste technique])*('TABLEAU SUIVI SF6'!G2207=Tableau1[Colonne1]),0)))</f>
        <v/>
      </c>
      <c r="I2207" s="469" t="str">
        <f>IF(E2207="","",VLOOKUP(E2207,'Extraction IP'!A$2:B$1661,2,0))</f>
        <v/>
      </c>
      <c r="J2207" s="470"/>
      <c r="K2207" s="471"/>
      <c r="L2207" s="472"/>
    </row>
    <row r="2208" spans="1:12" ht="14.45" customHeight="1" x14ac:dyDescent="0.25">
      <c r="A2208" s="464"/>
      <c r="B2208" s="465"/>
      <c r="C2208" s="466"/>
      <c r="D2208" s="466"/>
      <c r="E2208" s="466"/>
      <c r="F2208" s="466"/>
      <c r="G2208" s="467"/>
      <c r="H2208" s="468" t="str">
        <f t="array" ref="H2208">IF(E2208="","",INDEX(Tableau1[Equipement],MATCH(1,('TABLEAU SUIVI SF6'!E2208=Tableau1[Poste technique])*('TABLEAU SUIVI SF6'!G2208=Tableau1[Colonne1]),0)))</f>
        <v/>
      </c>
      <c r="I2208" s="469" t="str">
        <f>IF(E2208="","",VLOOKUP(E2208,'Extraction IP'!A$2:B$1661,2,0))</f>
        <v/>
      </c>
      <c r="J2208" s="470"/>
      <c r="K2208" s="471"/>
      <c r="L2208" s="472"/>
    </row>
    <row r="2209" spans="1:12" ht="14.45" customHeight="1" x14ac:dyDescent="0.25">
      <c r="A2209" s="464"/>
      <c r="B2209" s="465"/>
      <c r="C2209" s="466"/>
      <c r="D2209" s="466"/>
      <c r="E2209" s="466"/>
      <c r="F2209" s="466"/>
      <c r="G2209" s="467"/>
      <c r="H2209" s="468" t="str">
        <f t="array" ref="H2209">IF(E2209="","",INDEX(Tableau1[Equipement],MATCH(1,('TABLEAU SUIVI SF6'!E2209=Tableau1[Poste technique])*('TABLEAU SUIVI SF6'!G2209=Tableau1[Colonne1]),0)))</f>
        <v/>
      </c>
      <c r="I2209" s="469" t="str">
        <f>IF(E2209="","",VLOOKUP(E2209,'Extraction IP'!A$2:B$1661,2,0))</f>
        <v/>
      </c>
      <c r="J2209" s="470"/>
      <c r="K2209" s="471"/>
      <c r="L2209" s="472"/>
    </row>
    <row r="2210" spans="1:12" ht="14.45" customHeight="1" x14ac:dyDescent="0.25">
      <c r="A2210" s="464"/>
      <c r="B2210" s="465"/>
      <c r="C2210" s="466"/>
      <c r="D2210" s="466"/>
      <c r="E2210" s="466"/>
      <c r="F2210" s="466"/>
      <c r="G2210" s="467"/>
      <c r="H2210" s="468" t="str">
        <f t="array" ref="H2210">IF(E2210="","",INDEX(Tableau1[Equipement],MATCH(1,('TABLEAU SUIVI SF6'!E2210=Tableau1[Poste technique])*('TABLEAU SUIVI SF6'!G2210=Tableau1[Colonne1]),0)))</f>
        <v/>
      </c>
      <c r="I2210" s="469" t="str">
        <f>IF(E2210="","",VLOOKUP(E2210,'Extraction IP'!A$2:B$1661,2,0))</f>
        <v/>
      </c>
      <c r="J2210" s="470"/>
      <c r="K2210" s="471"/>
      <c r="L2210" s="472"/>
    </row>
    <row r="2211" spans="1:12" ht="14.45" customHeight="1" x14ac:dyDescent="0.25">
      <c r="A2211" s="464"/>
      <c r="B2211" s="465"/>
      <c r="C2211" s="466"/>
      <c r="D2211" s="466"/>
      <c r="E2211" s="466"/>
      <c r="F2211" s="466"/>
      <c r="G2211" s="467"/>
      <c r="H2211" s="468" t="str">
        <f t="array" ref="H2211">IF(E2211="","",INDEX(Tableau1[Equipement],MATCH(1,('TABLEAU SUIVI SF6'!E2211=Tableau1[Poste technique])*('TABLEAU SUIVI SF6'!G2211=Tableau1[Colonne1]),0)))</f>
        <v/>
      </c>
      <c r="I2211" s="469" t="str">
        <f>IF(E2211="","",VLOOKUP(E2211,'Extraction IP'!A$2:B$1661,2,0))</f>
        <v/>
      </c>
      <c r="J2211" s="470"/>
      <c r="K2211" s="471"/>
      <c r="L2211" s="472"/>
    </row>
    <row r="2212" spans="1:12" ht="14.45" customHeight="1" x14ac:dyDescent="0.25">
      <c r="A2212" s="464"/>
      <c r="B2212" s="465"/>
      <c r="C2212" s="466"/>
      <c r="D2212" s="466"/>
      <c r="E2212" s="466"/>
      <c r="F2212" s="466"/>
      <c r="G2212" s="467"/>
      <c r="H2212" s="468" t="str">
        <f t="array" ref="H2212">IF(E2212="","",INDEX(Tableau1[Equipement],MATCH(1,('TABLEAU SUIVI SF6'!E2212=Tableau1[Poste technique])*('TABLEAU SUIVI SF6'!G2212=Tableau1[Colonne1]),0)))</f>
        <v/>
      </c>
      <c r="I2212" s="469" t="str">
        <f>IF(E2212="","",VLOOKUP(E2212,'Extraction IP'!A$2:B$1661,2,0))</f>
        <v/>
      </c>
      <c r="J2212" s="470"/>
      <c r="K2212" s="471"/>
      <c r="L2212" s="472"/>
    </row>
    <row r="2213" spans="1:12" ht="14.45" customHeight="1" x14ac:dyDescent="0.25">
      <c r="A2213" s="464"/>
      <c r="B2213" s="465"/>
      <c r="C2213" s="466"/>
      <c r="D2213" s="466"/>
      <c r="E2213" s="466"/>
      <c r="F2213" s="466"/>
      <c r="G2213" s="467"/>
      <c r="H2213" s="468" t="str">
        <f t="array" ref="H2213">IF(E2213="","",INDEX(Tableau1[Equipement],MATCH(1,('TABLEAU SUIVI SF6'!E2213=Tableau1[Poste technique])*('TABLEAU SUIVI SF6'!G2213=Tableau1[Colonne1]),0)))</f>
        <v/>
      </c>
      <c r="I2213" s="469" t="str">
        <f>IF(E2213="","",VLOOKUP(E2213,'Extraction IP'!A$2:B$1661,2,0))</f>
        <v/>
      </c>
      <c r="J2213" s="470"/>
      <c r="K2213" s="471"/>
      <c r="L2213" s="472"/>
    </row>
    <row r="2214" spans="1:12" ht="14.45" customHeight="1" x14ac:dyDescent="0.25">
      <c r="A2214" s="464"/>
      <c r="B2214" s="465"/>
      <c r="C2214" s="466"/>
      <c r="D2214" s="466"/>
      <c r="E2214" s="466"/>
      <c r="F2214" s="466"/>
      <c r="G2214" s="467"/>
      <c r="H2214" s="468" t="str">
        <f t="array" ref="H2214">IF(E2214="","",INDEX(Tableau1[Equipement],MATCH(1,('TABLEAU SUIVI SF6'!E2214=Tableau1[Poste technique])*('TABLEAU SUIVI SF6'!G2214=Tableau1[Colonne1]),0)))</f>
        <v/>
      </c>
      <c r="I2214" s="469" t="str">
        <f>IF(E2214="","",VLOOKUP(E2214,'Extraction IP'!A$2:B$1661,2,0))</f>
        <v/>
      </c>
      <c r="J2214" s="470"/>
      <c r="K2214" s="471"/>
      <c r="L2214" s="472"/>
    </row>
    <row r="2215" spans="1:12" ht="14.45" customHeight="1" x14ac:dyDescent="0.25">
      <c r="A2215" s="464"/>
      <c r="B2215" s="465"/>
      <c r="C2215" s="466"/>
      <c r="D2215" s="466"/>
      <c r="E2215" s="466"/>
      <c r="F2215" s="466"/>
      <c r="G2215" s="467"/>
      <c r="H2215" s="468" t="str">
        <f t="array" ref="H2215">IF(E2215="","",INDEX(Tableau1[Equipement],MATCH(1,('TABLEAU SUIVI SF6'!E2215=Tableau1[Poste technique])*('TABLEAU SUIVI SF6'!G2215=Tableau1[Colonne1]),0)))</f>
        <v/>
      </c>
      <c r="I2215" s="469" t="str">
        <f>IF(E2215="","",VLOOKUP(E2215,'Extraction IP'!A$2:B$1661,2,0))</f>
        <v/>
      </c>
      <c r="J2215" s="470"/>
      <c r="K2215" s="471"/>
      <c r="L2215" s="472"/>
    </row>
    <row r="2216" spans="1:12" ht="14.45" customHeight="1" x14ac:dyDescent="0.25">
      <c r="A2216" s="464"/>
      <c r="B2216" s="465"/>
      <c r="C2216" s="466"/>
      <c r="D2216" s="466"/>
      <c r="E2216" s="466"/>
      <c r="F2216" s="466"/>
      <c r="G2216" s="467"/>
      <c r="H2216" s="468" t="str">
        <f t="array" ref="H2216">IF(E2216="","",INDEX(Tableau1[Equipement],MATCH(1,('TABLEAU SUIVI SF6'!E2216=Tableau1[Poste technique])*('TABLEAU SUIVI SF6'!G2216=Tableau1[Colonne1]),0)))</f>
        <v/>
      </c>
      <c r="I2216" s="469" t="str">
        <f>IF(E2216="","",VLOOKUP(E2216,'Extraction IP'!A$2:B$1661,2,0))</f>
        <v/>
      </c>
      <c r="J2216" s="470"/>
      <c r="K2216" s="471"/>
      <c r="L2216" s="472"/>
    </row>
    <row r="2217" spans="1:12" ht="14.45" customHeight="1" x14ac:dyDescent="0.25">
      <c r="A2217" s="464"/>
      <c r="B2217" s="465"/>
      <c r="C2217" s="466"/>
      <c r="D2217" s="466"/>
      <c r="E2217" s="466"/>
      <c r="F2217" s="466"/>
      <c r="G2217" s="467"/>
      <c r="H2217" s="468" t="str">
        <f t="array" ref="H2217">IF(E2217="","",INDEX(Tableau1[Equipement],MATCH(1,('TABLEAU SUIVI SF6'!E2217=Tableau1[Poste technique])*('TABLEAU SUIVI SF6'!G2217=Tableau1[Colonne1]),0)))</f>
        <v/>
      </c>
      <c r="I2217" s="469" t="str">
        <f>IF(E2217="","",VLOOKUP(E2217,'Extraction IP'!A$2:B$1661,2,0))</f>
        <v/>
      </c>
      <c r="J2217" s="470"/>
      <c r="K2217" s="471"/>
      <c r="L2217" s="472"/>
    </row>
    <row r="2218" spans="1:12" ht="14.45" customHeight="1" x14ac:dyDescent="0.25">
      <c r="A2218" s="464"/>
      <c r="B2218" s="465"/>
      <c r="C2218" s="466"/>
      <c r="D2218" s="466"/>
      <c r="E2218" s="466"/>
      <c r="F2218" s="466"/>
      <c r="G2218" s="467"/>
      <c r="H2218" s="468" t="str">
        <f t="array" ref="H2218">IF(E2218="","",INDEX(Tableau1[Equipement],MATCH(1,('TABLEAU SUIVI SF6'!E2218=Tableau1[Poste technique])*('TABLEAU SUIVI SF6'!G2218=Tableau1[Colonne1]),0)))</f>
        <v/>
      </c>
      <c r="I2218" s="469" t="str">
        <f>IF(E2218="","",VLOOKUP(E2218,'Extraction IP'!A$2:B$1661,2,0))</f>
        <v/>
      </c>
      <c r="J2218" s="470"/>
      <c r="K2218" s="471"/>
      <c r="L2218" s="472"/>
    </row>
    <row r="2219" spans="1:12" ht="14.45" customHeight="1" x14ac:dyDescent="0.25">
      <c r="A2219" s="464"/>
      <c r="B2219" s="465"/>
      <c r="C2219" s="466"/>
      <c r="D2219" s="466"/>
      <c r="E2219" s="466"/>
      <c r="F2219" s="466"/>
      <c r="G2219" s="467"/>
      <c r="H2219" s="468" t="str">
        <f t="array" ref="H2219">IF(E2219="","",INDEX(Tableau1[Equipement],MATCH(1,('TABLEAU SUIVI SF6'!E2219=Tableau1[Poste technique])*('TABLEAU SUIVI SF6'!G2219=Tableau1[Colonne1]),0)))</f>
        <v/>
      </c>
      <c r="I2219" s="469" t="str">
        <f>IF(E2219="","",VLOOKUP(E2219,'Extraction IP'!A$2:B$1661,2,0))</f>
        <v/>
      </c>
      <c r="J2219" s="470"/>
      <c r="K2219" s="471"/>
      <c r="L2219" s="472"/>
    </row>
    <row r="2220" spans="1:12" ht="14.45" customHeight="1" x14ac:dyDescent="0.25">
      <c r="A2220" s="464"/>
      <c r="B2220" s="465"/>
      <c r="C2220" s="466"/>
      <c r="D2220" s="466"/>
      <c r="E2220" s="466"/>
      <c r="F2220" s="466"/>
      <c r="G2220" s="467"/>
      <c r="H2220" s="468" t="str">
        <f t="array" ref="H2220">IF(E2220="","",INDEX(Tableau1[Equipement],MATCH(1,('TABLEAU SUIVI SF6'!E2220=Tableau1[Poste technique])*('TABLEAU SUIVI SF6'!G2220=Tableau1[Colonne1]),0)))</f>
        <v/>
      </c>
      <c r="I2220" s="469" t="str">
        <f>IF(E2220="","",VLOOKUP(E2220,'Extraction IP'!A$2:B$1661,2,0))</f>
        <v/>
      </c>
      <c r="J2220" s="470"/>
      <c r="K2220" s="471"/>
      <c r="L2220" s="472"/>
    </row>
    <row r="2221" spans="1:12" ht="14.45" customHeight="1" x14ac:dyDescent="0.25">
      <c r="A2221" s="464"/>
      <c r="B2221" s="465"/>
      <c r="C2221" s="466"/>
      <c r="D2221" s="466"/>
      <c r="E2221" s="466"/>
      <c r="F2221" s="466"/>
      <c r="G2221" s="467"/>
      <c r="H2221" s="468" t="str">
        <f t="array" ref="H2221">IF(E2221="","",INDEX(Tableau1[Equipement],MATCH(1,('TABLEAU SUIVI SF6'!E2221=Tableau1[Poste technique])*('TABLEAU SUIVI SF6'!G2221=Tableau1[Colonne1]),0)))</f>
        <v/>
      </c>
      <c r="I2221" s="469" t="str">
        <f>IF(E2221="","",VLOOKUP(E2221,'Extraction IP'!A$2:B$1661,2,0))</f>
        <v/>
      </c>
      <c r="J2221" s="470"/>
      <c r="K2221" s="471"/>
      <c r="L2221" s="472"/>
    </row>
    <row r="2222" spans="1:12" ht="14.45" customHeight="1" x14ac:dyDescent="0.25">
      <c r="A2222" s="464"/>
      <c r="B2222" s="465"/>
      <c r="C2222" s="466"/>
      <c r="D2222" s="466"/>
      <c r="E2222" s="466"/>
      <c r="F2222" s="466"/>
      <c r="G2222" s="467"/>
      <c r="H2222" s="468" t="str">
        <f t="array" ref="H2222">IF(E2222="","",INDEX(Tableau1[Equipement],MATCH(1,('TABLEAU SUIVI SF6'!E2222=Tableau1[Poste technique])*('TABLEAU SUIVI SF6'!G2222=Tableau1[Colonne1]),0)))</f>
        <v/>
      </c>
      <c r="I2222" s="469" t="str">
        <f>IF(E2222="","",VLOOKUP(E2222,'Extraction IP'!A$2:B$1661,2,0))</f>
        <v/>
      </c>
      <c r="J2222" s="470"/>
      <c r="K2222" s="471"/>
      <c r="L2222" s="472"/>
    </row>
    <row r="2223" spans="1:12" ht="14.45" customHeight="1" x14ac:dyDescent="0.25">
      <c r="A2223" s="464"/>
      <c r="B2223" s="465"/>
      <c r="C2223" s="466"/>
      <c r="D2223" s="466"/>
      <c r="E2223" s="466"/>
      <c r="F2223" s="466"/>
      <c r="G2223" s="467"/>
      <c r="H2223" s="468" t="str">
        <f t="array" ref="H2223">IF(E2223="","",INDEX(Tableau1[Equipement],MATCH(1,('TABLEAU SUIVI SF6'!E2223=Tableau1[Poste technique])*('TABLEAU SUIVI SF6'!G2223=Tableau1[Colonne1]),0)))</f>
        <v/>
      </c>
      <c r="I2223" s="469" t="str">
        <f>IF(E2223="","",VLOOKUP(E2223,'Extraction IP'!A$2:B$1661,2,0))</f>
        <v/>
      </c>
      <c r="J2223" s="470"/>
      <c r="K2223" s="471"/>
      <c r="L2223" s="472"/>
    </row>
    <row r="2224" spans="1:12" ht="14.45" customHeight="1" x14ac:dyDescent="0.25">
      <c r="A2224" s="464"/>
      <c r="B2224" s="465"/>
      <c r="C2224" s="466"/>
      <c r="D2224" s="466"/>
      <c r="E2224" s="466"/>
      <c r="F2224" s="466"/>
      <c r="G2224" s="467"/>
      <c r="H2224" s="468" t="str">
        <f t="array" ref="H2224">IF(E2224="","",INDEX(Tableau1[Equipement],MATCH(1,('TABLEAU SUIVI SF6'!E2224=Tableau1[Poste technique])*('TABLEAU SUIVI SF6'!G2224=Tableau1[Colonne1]),0)))</f>
        <v/>
      </c>
      <c r="I2224" s="469" t="str">
        <f>IF(E2224="","",VLOOKUP(E2224,'Extraction IP'!A$2:B$1661,2,0))</f>
        <v/>
      </c>
      <c r="J2224" s="470"/>
      <c r="K2224" s="471"/>
      <c r="L2224" s="472"/>
    </row>
    <row r="2225" spans="1:12" ht="14.45" customHeight="1" x14ac:dyDescent="0.25">
      <c r="A2225" s="464"/>
      <c r="B2225" s="465"/>
      <c r="C2225" s="466"/>
      <c r="D2225" s="466"/>
      <c r="E2225" s="466"/>
      <c r="F2225" s="466"/>
      <c r="G2225" s="467"/>
      <c r="H2225" s="468" t="str">
        <f t="array" ref="H2225">IF(E2225="","",INDEX(Tableau1[Equipement],MATCH(1,('TABLEAU SUIVI SF6'!E2225=Tableau1[Poste technique])*('TABLEAU SUIVI SF6'!G2225=Tableau1[Colonne1]),0)))</f>
        <v/>
      </c>
      <c r="I2225" s="469" t="str">
        <f>IF(E2225="","",VLOOKUP(E2225,'Extraction IP'!A$2:B$1661,2,0))</f>
        <v/>
      </c>
      <c r="J2225" s="470"/>
      <c r="K2225" s="471"/>
      <c r="L2225" s="472"/>
    </row>
    <row r="2226" spans="1:12" ht="14.45" customHeight="1" x14ac:dyDescent="0.25">
      <c r="A2226" s="464"/>
      <c r="B2226" s="465"/>
      <c r="C2226" s="466"/>
      <c r="D2226" s="466"/>
      <c r="E2226" s="466"/>
      <c r="F2226" s="466"/>
      <c r="G2226" s="467"/>
      <c r="H2226" s="468" t="str">
        <f t="array" ref="H2226">IF(E2226="","",INDEX(Tableau1[Equipement],MATCH(1,('TABLEAU SUIVI SF6'!E2226=Tableau1[Poste technique])*('TABLEAU SUIVI SF6'!G2226=Tableau1[Colonne1]),0)))</f>
        <v/>
      </c>
      <c r="I2226" s="469" t="str">
        <f>IF(E2226="","",VLOOKUP(E2226,'Extraction IP'!A$2:B$1661,2,0))</f>
        <v/>
      </c>
      <c r="J2226" s="470"/>
      <c r="K2226" s="471"/>
      <c r="L2226" s="472"/>
    </row>
    <row r="2227" spans="1:12" ht="14.45" customHeight="1" x14ac:dyDescent="0.25">
      <c r="A2227" s="464"/>
      <c r="B2227" s="465"/>
      <c r="C2227" s="466"/>
      <c r="D2227" s="466"/>
      <c r="E2227" s="466"/>
      <c r="F2227" s="466"/>
      <c r="G2227" s="467"/>
      <c r="H2227" s="468" t="str">
        <f t="array" ref="H2227">IF(E2227="","",INDEX(Tableau1[Equipement],MATCH(1,('TABLEAU SUIVI SF6'!E2227=Tableau1[Poste technique])*('TABLEAU SUIVI SF6'!G2227=Tableau1[Colonne1]),0)))</f>
        <v/>
      </c>
      <c r="I2227" s="469" t="str">
        <f>IF(E2227="","",VLOOKUP(E2227,'Extraction IP'!A$2:B$1661,2,0))</f>
        <v/>
      </c>
      <c r="J2227" s="470"/>
      <c r="K2227" s="471"/>
      <c r="L2227" s="472"/>
    </row>
    <row r="2228" spans="1:12" ht="14.45" customHeight="1" x14ac:dyDescent="0.25">
      <c r="A2228" s="464"/>
      <c r="B2228" s="465"/>
      <c r="C2228" s="466"/>
      <c r="D2228" s="466"/>
      <c r="E2228" s="466"/>
      <c r="F2228" s="466"/>
      <c r="G2228" s="467"/>
      <c r="H2228" s="468" t="str">
        <f t="array" ref="H2228">IF(E2228="","",INDEX(Tableau1[Equipement],MATCH(1,('TABLEAU SUIVI SF6'!E2228=Tableau1[Poste technique])*('TABLEAU SUIVI SF6'!G2228=Tableau1[Colonne1]),0)))</f>
        <v/>
      </c>
      <c r="I2228" s="469" t="str">
        <f>IF(E2228="","",VLOOKUP(E2228,'Extraction IP'!A$2:B$1661,2,0))</f>
        <v/>
      </c>
      <c r="J2228" s="470"/>
      <c r="K2228" s="471"/>
      <c r="L2228" s="472"/>
    </row>
    <row r="2229" spans="1:12" ht="14.45" customHeight="1" x14ac:dyDescent="0.25">
      <c r="A2229" s="464"/>
      <c r="B2229" s="465"/>
      <c r="C2229" s="466"/>
      <c r="D2229" s="466"/>
      <c r="E2229" s="466"/>
      <c r="F2229" s="466"/>
      <c r="G2229" s="467"/>
      <c r="H2229" s="468" t="str">
        <f t="array" ref="H2229">IF(E2229="","",INDEX(Tableau1[Equipement],MATCH(1,('TABLEAU SUIVI SF6'!E2229=Tableau1[Poste technique])*('TABLEAU SUIVI SF6'!G2229=Tableau1[Colonne1]),0)))</f>
        <v/>
      </c>
      <c r="I2229" s="469" t="str">
        <f>IF(E2229="","",VLOOKUP(E2229,'Extraction IP'!A$2:B$1661,2,0))</f>
        <v/>
      </c>
      <c r="J2229" s="470"/>
      <c r="K2229" s="471"/>
      <c r="L2229" s="472"/>
    </row>
    <row r="2230" spans="1:12" ht="14.45" customHeight="1" x14ac:dyDescent="0.25">
      <c r="A2230" s="464"/>
      <c r="B2230" s="465"/>
      <c r="C2230" s="466"/>
      <c r="D2230" s="466"/>
      <c r="E2230" s="466"/>
      <c r="F2230" s="466"/>
      <c r="G2230" s="467"/>
      <c r="H2230" s="468" t="str">
        <f t="array" ref="H2230">IF(E2230="","",INDEX(Tableau1[Equipement],MATCH(1,('TABLEAU SUIVI SF6'!E2230=Tableau1[Poste technique])*('TABLEAU SUIVI SF6'!G2230=Tableau1[Colonne1]),0)))</f>
        <v/>
      </c>
      <c r="I2230" s="469" t="str">
        <f>IF(E2230="","",VLOOKUP(E2230,'Extraction IP'!A$2:B$1661,2,0))</f>
        <v/>
      </c>
      <c r="J2230" s="470"/>
      <c r="K2230" s="471"/>
      <c r="L2230" s="472"/>
    </row>
    <row r="2231" spans="1:12" ht="14.45" customHeight="1" x14ac:dyDescent="0.25">
      <c r="A2231" s="464"/>
      <c r="B2231" s="465"/>
      <c r="C2231" s="466"/>
      <c r="D2231" s="466"/>
      <c r="E2231" s="466"/>
      <c r="F2231" s="466"/>
      <c r="G2231" s="467"/>
      <c r="H2231" s="468" t="str">
        <f t="array" ref="H2231">IF(E2231="","",INDEX(Tableau1[Equipement],MATCH(1,('TABLEAU SUIVI SF6'!E2231=Tableau1[Poste technique])*('TABLEAU SUIVI SF6'!G2231=Tableau1[Colonne1]),0)))</f>
        <v/>
      </c>
      <c r="I2231" s="469" t="str">
        <f>IF(E2231="","",VLOOKUP(E2231,'Extraction IP'!A$2:B$1661,2,0))</f>
        <v/>
      </c>
      <c r="J2231" s="470"/>
      <c r="K2231" s="471"/>
      <c r="L2231" s="472"/>
    </row>
    <row r="2232" spans="1:12" ht="14.45" customHeight="1" x14ac:dyDescent="0.25">
      <c r="A2232" s="464"/>
      <c r="B2232" s="465"/>
      <c r="C2232" s="466"/>
      <c r="D2232" s="466"/>
      <c r="E2232" s="466"/>
      <c r="F2232" s="466"/>
      <c r="G2232" s="467"/>
      <c r="H2232" s="468" t="str">
        <f t="array" ref="H2232">IF(E2232="","",INDEX(Tableau1[Equipement],MATCH(1,('TABLEAU SUIVI SF6'!E2232=Tableau1[Poste technique])*('TABLEAU SUIVI SF6'!G2232=Tableau1[Colonne1]),0)))</f>
        <v/>
      </c>
      <c r="I2232" s="469" t="str">
        <f>IF(E2232="","",VLOOKUP(E2232,'Extraction IP'!A$2:B$1661,2,0))</f>
        <v/>
      </c>
      <c r="J2232" s="470"/>
      <c r="K2232" s="471"/>
      <c r="L2232" s="472"/>
    </row>
    <row r="2233" spans="1:12" ht="14.45" customHeight="1" x14ac:dyDescent="0.25">
      <c r="A2233" s="464"/>
      <c r="B2233" s="465"/>
      <c r="C2233" s="466"/>
      <c r="D2233" s="466"/>
      <c r="E2233" s="466"/>
      <c r="F2233" s="466"/>
      <c r="G2233" s="467"/>
      <c r="H2233" s="468" t="str">
        <f t="array" ref="H2233">IF(E2233="","",INDEX(Tableau1[Equipement],MATCH(1,('TABLEAU SUIVI SF6'!E2233=Tableau1[Poste technique])*('TABLEAU SUIVI SF6'!G2233=Tableau1[Colonne1]),0)))</f>
        <v/>
      </c>
      <c r="I2233" s="469" t="str">
        <f>IF(E2233="","",VLOOKUP(E2233,'Extraction IP'!A$2:B$1661,2,0))</f>
        <v/>
      </c>
      <c r="J2233" s="470"/>
      <c r="K2233" s="471"/>
      <c r="L2233" s="472"/>
    </row>
    <row r="2234" spans="1:12" ht="14.45" customHeight="1" x14ac:dyDescent="0.25">
      <c r="A2234" s="464"/>
      <c r="B2234" s="465"/>
      <c r="C2234" s="466"/>
      <c r="D2234" s="466"/>
      <c r="E2234" s="466"/>
      <c r="F2234" s="466"/>
      <c r="G2234" s="467"/>
      <c r="H2234" s="468" t="str">
        <f t="array" ref="H2234">IF(E2234="","",INDEX(Tableau1[Equipement],MATCH(1,('TABLEAU SUIVI SF6'!E2234=Tableau1[Poste technique])*('TABLEAU SUIVI SF6'!G2234=Tableau1[Colonne1]),0)))</f>
        <v/>
      </c>
      <c r="I2234" s="469" t="str">
        <f>IF(E2234="","",VLOOKUP(E2234,'Extraction IP'!A$2:B$1661,2,0))</f>
        <v/>
      </c>
      <c r="J2234" s="470"/>
      <c r="K2234" s="471"/>
      <c r="L2234" s="472"/>
    </row>
    <row r="2235" spans="1:12" ht="14.45" customHeight="1" x14ac:dyDescent="0.25">
      <c r="A2235" s="464"/>
      <c r="B2235" s="465"/>
      <c r="C2235" s="466"/>
      <c r="D2235" s="466"/>
      <c r="E2235" s="466"/>
      <c r="F2235" s="466"/>
      <c r="G2235" s="467"/>
      <c r="H2235" s="468" t="str">
        <f t="array" ref="H2235">IF(E2235="","",INDEX(Tableau1[Equipement],MATCH(1,('TABLEAU SUIVI SF6'!E2235=Tableau1[Poste technique])*('TABLEAU SUIVI SF6'!G2235=Tableau1[Colonne1]),0)))</f>
        <v/>
      </c>
      <c r="I2235" s="469" t="str">
        <f>IF(E2235="","",VLOOKUP(E2235,'Extraction IP'!A$2:B$1661,2,0))</f>
        <v/>
      </c>
      <c r="J2235" s="470"/>
      <c r="K2235" s="471"/>
      <c r="L2235" s="472"/>
    </row>
    <row r="2236" spans="1:12" ht="14.45" customHeight="1" x14ac:dyDescent="0.25">
      <c r="A2236" s="464"/>
      <c r="B2236" s="465"/>
      <c r="C2236" s="466"/>
      <c r="D2236" s="466"/>
      <c r="E2236" s="466"/>
      <c r="F2236" s="466"/>
      <c r="G2236" s="467"/>
      <c r="H2236" s="468" t="str">
        <f t="array" ref="H2236">IF(E2236="","",INDEX(Tableau1[Equipement],MATCH(1,('TABLEAU SUIVI SF6'!E2236=Tableau1[Poste technique])*('TABLEAU SUIVI SF6'!G2236=Tableau1[Colonne1]),0)))</f>
        <v/>
      </c>
      <c r="I2236" s="469" t="str">
        <f>IF(E2236="","",VLOOKUP(E2236,'Extraction IP'!A$2:B$1661,2,0))</f>
        <v/>
      </c>
      <c r="J2236" s="470"/>
      <c r="K2236" s="471"/>
      <c r="L2236" s="472"/>
    </row>
    <row r="2237" spans="1:12" ht="14.45" customHeight="1" x14ac:dyDescent="0.25">
      <c r="A2237" s="464"/>
      <c r="B2237" s="465"/>
      <c r="C2237" s="466"/>
      <c r="D2237" s="466"/>
      <c r="E2237" s="466"/>
      <c r="F2237" s="466"/>
      <c r="G2237" s="467"/>
      <c r="H2237" s="468" t="str">
        <f t="array" ref="H2237">IF(E2237="","",INDEX(Tableau1[Equipement],MATCH(1,('TABLEAU SUIVI SF6'!E2237=Tableau1[Poste technique])*('TABLEAU SUIVI SF6'!G2237=Tableau1[Colonne1]),0)))</f>
        <v/>
      </c>
      <c r="I2237" s="469" t="str">
        <f>IF(E2237="","",VLOOKUP(E2237,'Extraction IP'!A$2:B$1661,2,0))</f>
        <v/>
      </c>
      <c r="J2237" s="470"/>
      <c r="K2237" s="471"/>
      <c r="L2237" s="472"/>
    </row>
    <row r="2238" spans="1:12" ht="14.45" customHeight="1" x14ac:dyDescent="0.25">
      <c r="A2238" s="464"/>
      <c r="B2238" s="465"/>
      <c r="C2238" s="466"/>
      <c r="D2238" s="466"/>
      <c r="E2238" s="466"/>
      <c r="F2238" s="466"/>
      <c r="G2238" s="467"/>
      <c r="H2238" s="468" t="str">
        <f t="array" ref="H2238">IF(E2238="","",INDEX(Tableau1[Equipement],MATCH(1,('TABLEAU SUIVI SF6'!E2238=Tableau1[Poste technique])*('TABLEAU SUIVI SF6'!G2238=Tableau1[Colonne1]),0)))</f>
        <v/>
      </c>
      <c r="I2238" s="469" t="str">
        <f>IF(E2238="","",VLOOKUP(E2238,'Extraction IP'!A$2:B$1661,2,0))</f>
        <v/>
      </c>
      <c r="J2238" s="470"/>
      <c r="K2238" s="471"/>
      <c r="L2238" s="472"/>
    </row>
    <row r="2239" spans="1:12" ht="14.45" customHeight="1" x14ac:dyDescent="0.25">
      <c r="A2239" s="464"/>
      <c r="B2239" s="465"/>
      <c r="C2239" s="466"/>
      <c r="D2239" s="466"/>
      <c r="E2239" s="466"/>
      <c r="F2239" s="466"/>
      <c r="G2239" s="467"/>
      <c r="H2239" s="468" t="str">
        <f t="array" ref="H2239">IF(E2239="","",INDEX(Tableau1[Equipement],MATCH(1,('TABLEAU SUIVI SF6'!E2239=Tableau1[Poste technique])*('TABLEAU SUIVI SF6'!G2239=Tableau1[Colonne1]),0)))</f>
        <v/>
      </c>
      <c r="I2239" s="469" t="str">
        <f>IF(E2239="","",VLOOKUP(E2239,'Extraction IP'!A$2:B$1661,2,0))</f>
        <v/>
      </c>
      <c r="J2239" s="470"/>
      <c r="K2239" s="471"/>
      <c r="L2239" s="472"/>
    </row>
    <row r="2240" spans="1:12" ht="14.45" customHeight="1" x14ac:dyDescent="0.25">
      <c r="A2240" s="464"/>
      <c r="B2240" s="465"/>
      <c r="C2240" s="466"/>
      <c r="D2240" s="466"/>
      <c r="E2240" s="466"/>
      <c r="F2240" s="466"/>
      <c r="G2240" s="467"/>
      <c r="H2240" s="468" t="str">
        <f t="array" ref="H2240">IF(E2240="","",INDEX(Tableau1[Equipement],MATCH(1,('TABLEAU SUIVI SF6'!E2240=Tableau1[Poste technique])*('TABLEAU SUIVI SF6'!G2240=Tableau1[Colonne1]),0)))</f>
        <v/>
      </c>
      <c r="I2240" s="469" t="str">
        <f>IF(E2240="","",VLOOKUP(E2240,'Extraction IP'!A$2:B$1661,2,0))</f>
        <v/>
      </c>
      <c r="J2240" s="470"/>
      <c r="K2240" s="471"/>
      <c r="L2240" s="472"/>
    </row>
    <row r="2241" spans="1:12" ht="14.45" customHeight="1" x14ac:dyDescent="0.25">
      <c r="A2241" s="464"/>
      <c r="B2241" s="465"/>
      <c r="C2241" s="466"/>
      <c r="D2241" s="466"/>
      <c r="E2241" s="466"/>
      <c r="F2241" s="466"/>
      <c r="G2241" s="467"/>
      <c r="H2241" s="468" t="str">
        <f t="array" ref="H2241">IF(E2241="","",INDEX(Tableau1[Equipement],MATCH(1,('TABLEAU SUIVI SF6'!E2241=Tableau1[Poste technique])*('TABLEAU SUIVI SF6'!G2241=Tableau1[Colonne1]),0)))</f>
        <v/>
      </c>
      <c r="I2241" s="469" t="str">
        <f>IF(E2241="","",VLOOKUP(E2241,'Extraction IP'!A$2:B$1661,2,0))</f>
        <v/>
      </c>
      <c r="J2241" s="470"/>
      <c r="K2241" s="471"/>
      <c r="L2241" s="472"/>
    </row>
    <row r="2242" spans="1:12" ht="14.45" customHeight="1" x14ac:dyDescent="0.25">
      <c r="A2242" s="464"/>
      <c r="B2242" s="465"/>
      <c r="C2242" s="466"/>
      <c r="D2242" s="466"/>
      <c r="E2242" s="466"/>
      <c r="F2242" s="466"/>
      <c r="G2242" s="467"/>
      <c r="H2242" s="468" t="str">
        <f t="array" ref="H2242">IF(E2242="","",INDEX(Tableau1[Equipement],MATCH(1,('TABLEAU SUIVI SF6'!E2242=Tableau1[Poste technique])*('TABLEAU SUIVI SF6'!G2242=Tableau1[Colonne1]),0)))</f>
        <v/>
      </c>
      <c r="I2242" s="469" t="str">
        <f>IF(E2242="","",VLOOKUP(E2242,'Extraction IP'!A$2:B$1661,2,0))</f>
        <v/>
      </c>
      <c r="J2242" s="470"/>
      <c r="K2242" s="471"/>
      <c r="L2242" s="472"/>
    </row>
    <row r="2243" spans="1:12" ht="14.45" customHeight="1" x14ac:dyDescent="0.25">
      <c r="A2243" s="464"/>
      <c r="B2243" s="465"/>
      <c r="C2243" s="466"/>
      <c r="D2243" s="466"/>
      <c r="E2243" s="466"/>
      <c r="F2243" s="466"/>
      <c r="G2243" s="467"/>
      <c r="H2243" s="468" t="str">
        <f t="array" ref="H2243">IF(E2243="","",INDEX(Tableau1[Equipement],MATCH(1,('TABLEAU SUIVI SF6'!E2243=Tableau1[Poste technique])*('TABLEAU SUIVI SF6'!G2243=Tableau1[Colonne1]),0)))</f>
        <v/>
      </c>
      <c r="I2243" s="469" t="str">
        <f>IF(E2243="","",VLOOKUP(E2243,'Extraction IP'!A$2:B$1661,2,0))</f>
        <v/>
      </c>
      <c r="J2243" s="470"/>
      <c r="K2243" s="471"/>
      <c r="L2243" s="472"/>
    </row>
    <row r="2244" spans="1:12" ht="14.45" customHeight="1" x14ac:dyDescent="0.25">
      <c r="A2244" s="464"/>
      <c r="B2244" s="465"/>
      <c r="C2244" s="466"/>
      <c r="D2244" s="466"/>
      <c r="E2244" s="466"/>
      <c r="F2244" s="466"/>
      <c r="G2244" s="467"/>
      <c r="H2244" s="468" t="str">
        <f t="array" ref="H2244">IF(E2244="","",INDEX(Tableau1[Equipement],MATCH(1,('TABLEAU SUIVI SF6'!E2244=Tableau1[Poste technique])*('TABLEAU SUIVI SF6'!G2244=Tableau1[Colonne1]),0)))</f>
        <v/>
      </c>
      <c r="I2244" s="469" t="str">
        <f>IF(E2244="","",VLOOKUP(E2244,'Extraction IP'!A$2:B$1661,2,0))</f>
        <v/>
      </c>
      <c r="J2244" s="470"/>
      <c r="K2244" s="471"/>
      <c r="L2244" s="472"/>
    </row>
    <row r="2245" spans="1:12" ht="14.45" customHeight="1" x14ac:dyDescent="0.25">
      <c r="A2245" s="464"/>
      <c r="B2245" s="465"/>
      <c r="C2245" s="466"/>
      <c r="D2245" s="466"/>
      <c r="E2245" s="466"/>
      <c r="F2245" s="466"/>
      <c r="G2245" s="467"/>
      <c r="H2245" s="468" t="str">
        <f t="array" ref="H2245">IF(E2245="","",INDEX(Tableau1[Equipement],MATCH(1,('TABLEAU SUIVI SF6'!E2245=Tableau1[Poste technique])*('TABLEAU SUIVI SF6'!G2245=Tableau1[Colonne1]),0)))</f>
        <v/>
      </c>
      <c r="I2245" s="469" t="str">
        <f>IF(E2245="","",VLOOKUP(E2245,'Extraction IP'!A$2:B$1661,2,0))</f>
        <v/>
      </c>
      <c r="J2245" s="470"/>
      <c r="K2245" s="471"/>
      <c r="L2245" s="472"/>
    </row>
    <row r="2246" spans="1:12" ht="14.45" customHeight="1" x14ac:dyDescent="0.25">
      <c r="A2246" s="464"/>
      <c r="B2246" s="465"/>
      <c r="C2246" s="466"/>
      <c r="D2246" s="466"/>
      <c r="E2246" s="466"/>
      <c r="F2246" s="466"/>
      <c r="G2246" s="467"/>
      <c r="H2246" s="468" t="str">
        <f t="array" ref="H2246">IF(E2246="","",INDEX(Tableau1[Equipement],MATCH(1,('TABLEAU SUIVI SF6'!E2246=Tableau1[Poste technique])*('TABLEAU SUIVI SF6'!G2246=Tableau1[Colonne1]),0)))</f>
        <v/>
      </c>
      <c r="I2246" s="469" t="str">
        <f>IF(E2246="","",VLOOKUP(E2246,'Extraction IP'!A$2:B$1661,2,0))</f>
        <v/>
      </c>
      <c r="J2246" s="470"/>
      <c r="K2246" s="471"/>
      <c r="L2246" s="472"/>
    </row>
    <row r="2247" spans="1:12" ht="14.45" customHeight="1" x14ac:dyDescent="0.25">
      <c r="A2247" s="464"/>
      <c r="B2247" s="465"/>
      <c r="C2247" s="466"/>
      <c r="D2247" s="466"/>
      <c r="E2247" s="466"/>
      <c r="F2247" s="466"/>
      <c r="G2247" s="467"/>
      <c r="H2247" s="468" t="str">
        <f t="array" ref="H2247">IF(E2247="","",INDEX(Tableau1[Equipement],MATCH(1,('TABLEAU SUIVI SF6'!E2247=Tableau1[Poste technique])*('TABLEAU SUIVI SF6'!G2247=Tableau1[Colonne1]),0)))</f>
        <v/>
      </c>
      <c r="I2247" s="469" t="str">
        <f>IF(E2247="","",VLOOKUP(E2247,'Extraction IP'!A$2:B$1661,2,0))</f>
        <v/>
      </c>
      <c r="J2247" s="470"/>
      <c r="K2247" s="471"/>
      <c r="L2247" s="472"/>
    </row>
    <row r="2248" spans="1:12" ht="14.45" customHeight="1" x14ac:dyDescent="0.25">
      <c r="A2248" s="464"/>
      <c r="B2248" s="465"/>
      <c r="C2248" s="466"/>
      <c r="D2248" s="466"/>
      <c r="E2248" s="466"/>
      <c r="F2248" s="466"/>
      <c r="G2248" s="467"/>
      <c r="H2248" s="468" t="str">
        <f t="array" ref="H2248">IF(E2248="","",INDEX(Tableau1[Equipement],MATCH(1,('TABLEAU SUIVI SF6'!E2248=Tableau1[Poste technique])*('TABLEAU SUIVI SF6'!G2248=Tableau1[Colonne1]),0)))</f>
        <v/>
      </c>
      <c r="I2248" s="469" t="str">
        <f>IF(E2248="","",VLOOKUP(E2248,'Extraction IP'!A$2:B$1661,2,0))</f>
        <v/>
      </c>
      <c r="J2248" s="470"/>
      <c r="K2248" s="471"/>
      <c r="L2248" s="472"/>
    </row>
    <row r="2249" spans="1:12" ht="14.45" customHeight="1" x14ac:dyDescent="0.25">
      <c r="A2249" s="464"/>
      <c r="B2249" s="465"/>
      <c r="C2249" s="466"/>
      <c r="D2249" s="466"/>
      <c r="E2249" s="466"/>
      <c r="F2249" s="466"/>
      <c r="G2249" s="467"/>
      <c r="H2249" s="468" t="str">
        <f t="array" ref="H2249">IF(E2249="","",INDEX(Tableau1[Equipement],MATCH(1,('TABLEAU SUIVI SF6'!E2249=Tableau1[Poste technique])*('TABLEAU SUIVI SF6'!G2249=Tableau1[Colonne1]),0)))</f>
        <v/>
      </c>
      <c r="I2249" s="469" t="str">
        <f>IF(E2249="","",VLOOKUP(E2249,'Extraction IP'!A$2:B$1661,2,0))</f>
        <v/>
      </c>
      <c r="J2249" s="470"/>
      <c r="K2249" s="471"/>
      <c r="L2249" s="472"/>
    </row>
    <row r="2250" spans="1:12" ht="14.45" customHeight="1" x14ac:dyDescent="0.25">
      <c r="A2250" s="464"/>
      <c r="B2250" s="465"/>
      <c r="C2250" s="466"/>
      <c r="D2250" s="466"/>
      <c r="E2250" s="466"/>
      <c r="F2250" s="466"/>
      <c r="G2250" s="467"/>
      <c r="H2250" s="468" t="str">
        <f t="array" ref="H2250">IF(E2250="","",INDEX(Tableau1[Equipement],MATCH(1,('TABLEAU SUIVI SF6'!E2250=Tableau1[Poste technique])*('TABLEAU SUIVI SF6'!G2250=Tableau1[Colonne1]),0)))</f>
        <v/>
      </c>
      <c r="I2250" s="469" t="str">
        <f>IF(E2250="","",VLOOKUP(E2250,'Extraction IP'!A$2:B$1661,2,0))</f>
        <v/>
      </c>
      <c r="J2250" s="470"/>
      <c r="K2250" s="471"/>
      <c r="L2250" s="472"/>
    </row>
    <row r="2251" spans="1:12" ht="14.45" customHeight="1" x14ac:dyDescent="0.25">
      <c r="A2251" s="464"/>
      <c r="B2251" s="465"/>
      <c r="C2251" s="466"/>
      <c r="D2251" s="466"/>
      <c r="E2251" s="466"/>
      <c r="F2251" s="466"/>
      <c r="G2251" s="467"/>
      <c r="H2251" s="468" t="str">
        <f t="array" ref="H2251">IF(E2251="","",INDEX(Tableau1[Equipement],MATCH(1,('TABLEAU SUIVI SF6'!E2251=Tableau1[Poste technique])*('TABLEAU SUIVI SF6'!G2251=Tableau1[Colonne1]),0)))</f>
        <v/>
      </c>
      <c r="I2251" s="469" t="str">
        <f>IF(E2251="","",VLOOKUP(E2251,'Extraction IP'!A$2:B$1661,2,0))</f>
        <v/>
      </c>
      <c r="J2251" s="470"/>
      <c r="K2251" s="471"/>
      <c r="L2251" s="472"/>
    </row>
    <row r="2252" spans="1:12" ht="14.45" customHeight="1" x14ac:dyDescent="0.25">
      <c r="A2252" s="464"/>
      <c r="B2252" s="465"/>
      <c r="C2252" s="466"/>
      <c r="D2252" s="466"/>
      <c r="E2252" s="466"/>
      <c r="F2252" s="466"/>
      <c r="G2252" s="467"/>
      <c r="H2252" s="468" t="str">
        <f t="array" ref="H2252">IF(E2252="","",INDEX(Tableau1[Equipement],MATCH(1,('TABLEAU SUIVI SF6'!E2252=Tableau1[Poste technique])*('TABLEAU SUIVI SF6'!G2252=Tableau1[Colonne1]),0)))</f>
        <v/>
      </c>
      <c r="I2252" s="469" t="str">
        <f>IF(E2252="","",VLOOKUP(E2252,'Extraction IP'!A$2:B$1661,2,0))</f>
        <v/>
      </c>
      <c r="J2252" s="470"/>
      <c r="K2252" s="471"/>
      <c r="L2252" s="472"/>
    </row>
    <row r="2253" spans="1:12" ht="14.45" customHeight="1" x14ac:dyDescent="0.25">
      <c r="A2253" s="464"/>
      <c r="B2253" s="465"/>
      <c r="C2253" s="466"/>
      <c r="D2253" s="466"/>
      <c r="E2253" s="466"/>
      <c r="F2253" s="466"/>
      <c r="G2253" s="467"/>
      <c r="H2253" s="468" t="str">
        <f t="array" ref="H2253">IF(E2253="","",INDEX(Tableau1[Equipement],MATCH(1,('TABLEAU SUIVI SF6'!E2253=Tableau1[Poste technique])*('TABLEAU SUIVI SF6'!G2253=Tableau1[Colonne1]),0)))</f>
        <v/>
      </c>
      <c r="I2253" s="469" t="str">
        <f>IF(E2253="","",VLOOKUP(E2253,'Extraction IP'!A$2:B$1661,2,0))</f>
        <v/>
      </c>
      <c r="J2253" s="470"/>
      <c r="K2253" s="471"/>
      <c r="L2253" s="472"/>
    </row>
    <row r="2254" spans="1:12" ht="14.45" customHeight="1" x14ac:dyDescent="0.25">
      <c r="A2254" s="464"/>
      <c r="B2254" s="465"/>
      <c r="C2254" s="466"/>
      <c r="D2254" s="466"/>
      <c r="E2254" s="466"/>
      <c r="F2254" s="466"/>
      <c r="G2254" s="467"/>
      <c r="H2254" s="468" t="str">
        <f t="array" ref="H2254">IF(E2254="","",INDEX(Tableau1[Equipement],MATCH(1,('TABLEAU SUIVI SF6'!E2254=Tableau1[Poste technique])*('TABLEAU SUIVI SF6'!G2254=Tableau1[Colonne1]),0)))</f>
        <v/>
      </c>
      <c r="I2254" s="469" t="str">
        <f>IF(E2254="","",VLOOKUP(E2254,'Extraction IP'!A$2:B$1661,2,0))</f>
        <v/>
      </c>
      <c r="J2254" s="470"/>
      <c r="K2254" s="471"/>
      <c r="L2254" s="472"/>
    </row>
    <row r="2255" spans="1:12" ht="14.45" customHeight="1" x14ac:dyDescent="0.25">
      <c r="A2255" s="464"/>
      <c r="B2255" s="465"/>
      <c r="C2255" s="466"/>
      <c r="D2255" s="466"/>
      <c r="E2255" s="466"/>
      <c r="F2255" s="466"/>
      <c r="G2255" s="467"/>
      <c r="H2255" s="468" t="str">
        <f t="array" ref="H2255">IF(E2255="","",INDEX(Tableau1[Equipement],MATCH(1,('TABLEAU SUIVI SF6'!E2255=Tableau1[Poste technique])*('TABLEAU SUIVI SF6'!G2255=Tableau1[Colonne1]),0)))</f>
        <v/>
      </c>
      <c r="I2255" s="469" t="str">
        <f>IF(E2255="","",VLOOKUP(E2255,'Extraction IP'!A$2:B$1661,2,0))</f>
        <v/>
      </c>
      <c r="J2255" s="470"/>
      <c r="K2255" s="471"/>
      <c r="L2255" s="472"/>
    </row>
    <row r="2256" spans="1:12" ht="14.45" customHeight="1" x14ac:dyDescent="0.25">
      <c r="A2256" s="464"/>
      <c r="B2256" s="465"/>
      <c r="C2256" s="466"/>
      <c r="D2256" s="466"/>
      <c r="E2256" s="466"/>
      <c r="F2256" s="466"/>
      <c r="G2256" s="467"/>
      <c r="H2256" s="468" t="str">
        <f t="array" ref="H2256">IF(E2256="","",INDEX(Tableau1[Equipement],MATCH(1,('TABLEAU SUIVI SF6'!E2256=Tableau1[Poste technique])*('TABLEAU SUIVI SF6'!G2256=Tableau1[Colonne1]),0)))</f>
        <v/>
      </c>
      <c r="I2256" s="469" t="str">
        <f>IF(E2256="","",VLOOKUP(E2256,'Extraction IP'!A$2:B$1661,2,0))</f>
        <v/>
      </c>
      <c r="J2256" s="470"/>
      <c r="K2256" s="471"/>
      <c r="L2256" s="472"/>
    </row>
    <row r="2257" spans="1:12" ht="14.45" customHeight="1" x14ac:dyDescent="0.25">
      <c r="A2257" s="464"/>
      <c r="B2257" s="465"/>
      <c r="C2257" s="466"/>
      <c r="D2257" s="466"/>
      <c r="E2257" s="466"/>
      <c r="F2257" s="466"/>
      <c r="G2257" s="467"/>
      <c r="H2257" s="468" t="str">
        <f t="array" ref="H2257">IF(E2257="","",INDEX(Tableau1[Equipement],MATCH(1,('TABLEAU SUIVI SF6'!E2257=Tableau1[Poste technique])*('TABLEAU SUIVI SF6'!G2257=Tableau1[Colonne1]),0)))</f>
        <v/>
      </c>
      <c r="I2257" s="469" t="str">
        <f>IF(E2257="","",VLOOKUP(E2257,'Extraction IP'!A$2:B$1661,2,0))</f>
        <v/>
      </c>
      <c r="J2257" s="470"/>
      <c r="K2257" s="471"/>
      <c r="L2257" s="472"/>
    </row>
    <row r="2258" spans="1:12" ht="14.45" customHeight="1" x14ac:dyDescent="0.25">
      <c r="A2258" s="464"/>
      <c r="B2258" s="465"/>
      <c r="C2258" s="466"/>
      <c r="D2258" s="466"/>
      <c r="E2258" s="466"/>
      <c r="F2258" s="466"/>
      <c r="G2258" s="467"/>
      <c r="H2258" s="468" t="str">
        <f t="array" ref="H2258">IF(E2258="","",INDEX(Tableau1[Equipement],MATCH(1,('TABLEAU SUIVI SF6'!E2258=Tableau1[Poste technique])*('TABLEAU SUIVI SF6'!G2258=Tableau1[Colonne1]),0)))</f>
        <v/>
      </c>
      <c r="I2258" s="469" t="str">
        <f>IF(E2258="","",VLOOKUP(E2258,'Extraction IP'!A$2:B$1661,2,0))</f>
        <v/>
      </c>
      <c r="J2258" s="470"/>
      <c r="K2258" s="471"/>
      <c r="L2258" s="472"/>
    </row>
    <row r="2259" spans="1:12" ht="14.45" customHeight="1" x14ac:dyDescent="0.25">
      <c r="A2259" s="464"/>
      <c r="B2259" s="465"/>
      <c r="C2259" s="466"/>
      <c r="D2259" s="466"/>
      <c r="E2259" s="466"/>
      <c r="F2259" s="466"/>
      <c r="G2259" s="467"/>
      <c r="H2259" s="468" t="str">
        <f t="array" ref="H2259">IF(E2259="","",INDEX(Tableau1[Equipement],MATCH(1,('TABLEAU SUIVI SF6'!E2259=Tableau1[Poste technique])*('TABLEAU SUIVI SF6'!G2259=Tableau1[Colonne1]),0)))</f>
        <v/>
      </c>
      <c r="I2259" s="469" t="str">
        <f>IF(E2259="","",VLOOKUP(E2259,'Extraction IP'!A$2:B$1661,2,0))</f>
        <v/>
      </c>
      <c r="J2259" s="470"/>
      <c r="K2259" s="471"/>
      <c r="L2259" s="472"/>
    </row>
    <row r="2260" spans="1:12" ht="14.45" customHeight="1" x14ac:dyDescent="0.25">
      <c r="A2260" s="464"/>
      <c r="B2260" s="465"/>
      <c r="C2260" s="466"/>
      <c r="D2260" s="466"/>
      <c r="E2260" s="466"/>
      <c r="F2260" s="466"/>
      <c r="G2260" s="467"/>
      <c r="H2260" s="468" t="str">
        <f t="array" ref="H2260">IF(E2260="","",INDEX(Tableau1[Equipement],MATCH(1,('TABLEAU SUIVI SF6'!E2260=Tableau1[Poste technique])*('TABLEAU SUIVI SF6'!G2260=Tableau1[Colonne1]),0)))</f>
        <v/>
      </c>
      <c r="I2260" s="469" t="str">
        <f>IF(E2260="","",VLOOKUP(E2260,'Extraction IP'!A$2:B$1661,2,0))</f>
        <v/>
      </c>
      <c r="J2260" s="470"/>
      <c r="K2260" s="471"/>
      <c r="L2260" s="472"/>
    </row>
    <row r="2261" spans="1:12" ht="14.45" customHeight="1" x14ac:dyDescent="0.25">
      <c r="A2261" s="464"/>
      <c r="B2261" s="465"/>
      <c r="C2261" s="466"/>
      <c r="D2261" s="466"/>
      <c r="E2261" s="466"/>
      <c r="F2261" s="466"/>
      <c r="G2261" s="467"/>
      <c r="H2261" s="468" t="str">
        <f t="array" ref="H2261">IF(E2261="","",INDEX(Tableau1[Equipement],MATCH(1,('TABLEAU SUIVI SF6'!E2261=Tableau1[Poste technique])*('TABLEAU SUIVI SF6'!G2261=Tableau1[Colonne1]),0)))</f>
        <v/>
      </c>
      <c r="I2261" s="469" t="str">
        <f>IF(E2261="","",VLOOKUP(E2261,'Extraction IP'!A$2:B$1661,2,0))</f>
        <v/>
      </c>
      <c r="J2261" s="470"/>
      <c r="K2261" s="471"/>
      <c r="L2261" s="472"/>
    </row>
    <row r="2262" spans="1:12" ht="14.45" customHeight="1" x14ac:dyDescent="0.25">
      <c r="A2262" s="464"/>
      <c r="B2262" s="465"/>
      <c r="C2262" s="466"/>
      <c r="D2262" s="466"/>
      <c r="E2262" s="466"/>
      <c r="F2262" s="466"/>
      <c r="G2262" s="467"/>
      <c r="H2262" s="468" t="str">
        <f t="array" ref="H2262">IF(E2262="","",INDEX(Tableau1[Equipement],MATCH(1,('TABLEAU SUIVI SF6'!E2262=Tableau1[Poste technique])*('TABLEAU SUIVI SF6'!G2262=Tableau1[Colonne1]),0)))</f>
        <v/>
      </c>
      <c r="I2262" s="469" t="str">
        <f>IF(E2262="","",VLOOKUP(E2262,'Extraction IP'!A$2:B$1661,2,0))</f>
        <v/>
      </c>
      <c r="J2262" s="470"/>
      <c r="K2262" s="471"/>
      <c r="L2262" s="472"/>
    </row>
    <row r="2263" spans="1:12" ht="14.45" customHeight="1" x14ac:dyDescent="0.25">
      <c r="A2263" s="464"/>
      <c r="B2263" s="465"/>
      <c r="C2263" s="466"/>
      <c r="D2263" s="466"/>
      <c r="E2263" s="466"/>
      <c r="F2263" s="466"/>
      <c r="G2263" s="467"/>
      <c r="H2263" s="468" t="str">
        <f t="array" ref="H2263">IF(E2263="","",INDEX(Tableau1[Equipement],MATCH(1,('TABLEAU SUIVI SF6'!E2263=Tableau1[Poste technique])*('TABLEAU SUIVI SF6'!G2263=Tableau1[Colonne1]),0)))</f>
        <v/>
      </c>
      <c r="I2263" s="469" t="str">
        <f>IF(E2263="","",VLOOKUP(E2263,'Extraction IP'!A$2:B$1661,2,0))</f>
        <v/>
      </c>
      <c r="J2263" s="470"/>
      <c r="K2263" s="471"/>
      <c r="L2263" s="472"/>
    </row>
    <row r="2264" spans="1:12" ht="14.45" customHeight="1" x14ac:dyDescent="0.25">
      <c r="A2264" s="464"/>
      <c r="B2264" s="465"/>
      <c r="C2264" s="466"/>
      <c r="D2264" s="466"/>
      <c r="E2264" s="466"/>
      <c r="F2264" s="466"/>
      <c r="G2264" s="467"/>
      <c r="H2264" s="468" t="str">
        <f t="array" ref="H2264">IF(E2264="","",INDEX(Tableau1[Equipement],MATCH(1,('TABLEAU SUIVI SF6'!E2264=Tableau1[Poste technique])*('TABLEAU SUIVI SF6'!G2264=Tableau1[Colonne1]),0)))</f>
        <v/>
      </c>
      <c r="I2264" s="469" t="str">
        <f>IF(E2264="","",VLOOKUP(E2264,'Extraction IP'!A$2:B$1661,2,0))</f>
        <v/>
      </c>
      <c r="J2264" s="470"/>
      <c r="K2264" s="471"/>
      <c r="L2264" s="472"/>
    </row>
    <row r="2265" spans="1:12" ht="14.45" customHeight="1" x14ac:dyDescent="0.25">
      <c r="A2265" s="464"/>
      <c r="B2265" s="465"/>
      <c r="C2265" s="466"/>
      <c r="D2265" s="466"/>
      <c r="E2265" s="466"/>
      <c r="F2265" s="466"/>
      <c r="G2265" s="467"/>
      <c r="H2265" s="468" t="str">
        <f t="array" ref="H2265">IF(E2265="","",INDEX(Tableau1[Equipement],MATCH(1,('TABLEAU SUIVI SF6'!E2265=Tableau1[Poste technique])*('TABLEAU SUIVI SF6'!G2265=Tableau1[Colonne1]),0)))</f>
        <v/>
      </c>
      <c r="I2265" s="469" t="str">
        <f>IF(E2265="","",VLOOKUP(E2265,'Extraction IP'!A$2:B$1661,2,0))</f>
        <v/>
      </c>
      <c r="J2265" s="470"/>
      <c r="K2265" s="471"/>
      <c r="L2265" s="472"/>
    </row>
    <row r="2266" spans="1:12" ht="14.45" customHeight="1" x14ac:dyDescent="0.25">
      <c r="A2266" s="464"/>
      <c r="B2266" s="465"/>
      <c r="C2266" s="466"/>
      <c r="D2266" s="466"/>
      <c r="E2266" s="466"/>
      <c r="F2266" s="466"/>
      <c r="G2266" s="467"/>
      <c r="H2266" s="468" t="str">
        <f t="array" ref="H2266">IF(E2266="","",INDEX(Tableau1[Equipement],MATCH(1,('TABLEAU SUIVI SF6'!E2266=Tableau1[Poste technique])*('TABLEAU SUIVI SF6'!G2266=Tableau1[Colonne1]),0)))</f>
        <v/>
      </c>
      <c r="I2266" s="469" t="str">
        <f>IF(E2266="","",VLOOKUP(E2266,'Extraction IP'!A$2:B$1661,2,0))</f>
        <v/>
      </c>
      <c r="J2266" s="470"/>
      <c r="K2266" s="471"/>
      <c r="L2266" s="472"/>
    </row>
    <row r="2267" spans="1:12" ht="14.45" customHeight="1" x14ac:dyDescent="0.25">
      <c r="A2267" s="464"/>
      <c r="B2267" s="465"/>
      <c r="C2267" s="466"/>
      <c r="D2267" s="466"/>
      <c r="E2267" s="466"/>
      <c r="F2267" s="466"/>
      <c r="G2267" s="467"/>
      <c r="H2267" s="468" t="str">
        <f t="array" ref="H2267">IF(E2267="","",INDEX(Tableau1[Equipement],MATCH(1,('TABLEAU SUIVI SF6'!E2267=Tableau1[Poste technique])*('TABLEAU SUIVI SF6'!G2267=Tableau1[Colonne1]),0)))</f>
        <v/>
      </c>
      <c r="I2267" s="469" t="str">
        <f>IF(E2267="","",VLOOKUP(E2267,'Extraction IP'!A$2:B$1661,2,0))</f>
        <v/>
      </c>
      <c r="J2267" s="470"/>
      <c r="K2267" s="471"/>
      <c r="L2267" s="472"/>
    </row>
    <row r="2268" spans="1:12" ht="14.45" customHeight="1" x14ac:dyDescent="0.25">
      <c r="A2268" s="464"/>
      <c r="B2268" s="465"/>
      <c r="C2268" s="466"/>
      <c r="D2268" s="466"/>
      <c r="E2268" s="466"/>
      <c r="F2268" s="466"/>
      <c r="G2268" s="467"/>
      <c r="H2268" s="468" t="str">
        <f t="array" ref="H2268">IF(E2268="","",INDEX(Tableau1[Equipement],MATCH(1,('TABLEAU SUIVI SF6'!E2268=Tableau1[Poste technique])*('TABLEAU SUIVI SF6'!G2268=Tableau1[Colonne1]),0)))</f>
        <v/>
      </c>
      <c r="I2268" s="469" t="str">
        <f>IF(E2268="","",VLOOKUP(E2268,'Extraction IP'!A$2:B$1661,2,0))</f>
        <v/>
      </c>
      <c r="J2268" s="470"/>
      <c r="K2268" s="471"/>
      <c r="L2268" s="472"/>
    </row>
    <row r="2269" spans="1:12" ht="14.45" customHeight="1" x14ac:dyDescent="0.25">
      <c r="A2269" s="464"/>
      <c r="B2269" s="465"/>
      <c r="C2269" s="466"/>
      <c r="D2269" s="466"/>
      <c r="E2269" s="466"/>
      <c r="F2269" s="466"/>
      <c r="G2269" s="467"/>
      <c r="H2269" s="468" t="str">
        <f t="array" ref="H2269">IF(E2269="","",INDEX(Tableau1[Equipement],MATCH(1,('TABLEAU SUIVI SF6'!E2269=Tableau1[Poste technique])*('TABLEAU SUIVI SF6'!G2269=Tableau1[Colonne1]),0)))</f>
        <v/>
      </c>
      <c r="I2269" s="469" t="str">
        <f>IF(E2269="","",VLOOKUP(E2269,'Extraction IP'!A$2:B$1661,2,0))</f>
        <v/>
      </c>
      <c r="J2269" s="470"/>
      <c r="K2269" s="471"/>
      <c r="L2269" s="472"/>
    </row>
    <row r="2270" spans="1:12" ht="14.45" customHeight="1" x14ac:dyDescent="0.25">
      <c r="A2270" s="464"/>
      <c r="B2270" s="465"/>
      <c r="C2270" s="466"/>
      <c r="D2270" s="466"/>
      <c r="E2270" s="466"/>
      <c r="F2270" s="466"/>
      <c r="G2270" s="467"/>
      <c r="H2270" s="468" t="str">
        <f t="array" ref="H2270">IF(E2270="","",INDEX(Tableau1[Equipement],MATCH(1,('TABLEAU SUIVI SF6'!E2270=Tableau1[Poste technique])*('TABLEAU SUIVI SF6'!G2270=Tableau1[Colonne1]),0)))</f>
        <v/>
      </c>
      <c r="I2270" s="469" t="str">
        <f>IF(E2270="","",VLOOKUP(E2270,'Extraction IP'!A$2:B$1661,2,0))</f>
        <v/>
      </c>
      <c r="J2270" s="470"/>
      <c r="K2270" s="471"/>
      <c r="L2270" s="472"/>
    </row>
    <row r="2271" spans="1:12" ht="14.45" customHeight="1" x14ac:dyDescent="0.25">
      <c r="A2271" s="464"/>
      <c r="B2271" s="465"/>
      <c r="C2271" s="466"/>
      <c r="D2271" s="466"/>
      <c r="E2271" s="466"/>
      <c r="F2271" s="466"/>
      <c r="G2271" s="467"/>
      <c r="H2271" s="468" t="str">
        <f t="array" ref="H2271">IF(E2271="","",INDEX(Tableau1[Equipement],MATCH(1,('TABLEAU SUIVI SF6'!E2271=Tableau1[Poste technique])*('TABLEAU SUIVI SF6'!G2271=Tableau1[Colonne1]),0)))</f>
        <v/>
      </c>
      <c r="I2271" s="469" t="str">
        <f>IF(E2271="","",VLOOKUP(E2271,'Extraction IP'!A$2:B$1661,2,0))</f>
        <v/>
      </c>
      <c r="J2271" s="470"/>
      <c r="K2271" s="471"/>
      <c r="L2271" s="472"/>
    </row>
    <row r="2272" spans="1:12" ht="14.45" customHeight="1" x14ac:dyDescent="0.25">
      <c r="A2272" s="464"/>
      <c r="B2272" s="465"/>
      <c r="C2272" s="466"/>
      <c r="D2272" s="466"/>
      <c r="E2272" s="466"/>
      <c r="F2272" s="466"/>
      <c r="G2272" s="467"/>
      <c r="H2272" s="468" t="str">
        <f t="array" ref="H2272">IF(E2272="","",INDEX(Tableau1[Equipement],MATCH(1,('TABLEAU SUIVI SF6'!E2272=Tableau1[Poste technique])*('TABLEAU SUIVI SF6'!G2272=Tableau1[Colonne1]),0)))</f>
        <v/>
      </c>
      <c r="I2272" s="469" t="str">
        <f>IF(E2272="","",VLOOKUP(E2272,'Extraction IP'!A$2:B$1661,2,0))</f>
        <v/>
      </c>
      <c r="J2272" s="470"/>
      <c r="K2272" s="471"/>
      <c r="L2272" s="472"/>
    </row>
    <row r="2273" spans="1:12" ht="14.45" customHeight="1" x14ac:dyDescent="0.25">
      <c r="A2273" s="464"/>
      <c r="B2273" s="465"/>
      <c r="C2273" s="466"/>
      <c r="D2273" s="466"/>
      <c r="E2273" s="466"/>
      <c r="F2273" s="466"/>
      <c r="G2273" s="467"/>
      <c r="H2273" s="468" t="str">
        <f t="array" ref="H2273">IF(E2273="","",INDEX(Tableau1[Equipement],MATCH(1,('TABLEAU SUIVI SF6'!E2273=Tableau1[Poste technique])*('TABLEAU SUIVI SF6'!G2273=Tableau1[Colonne1]),0)))</f>
        <v/>
      </c>
      <c r="I2273" s="469" t="str">
        <f>IF(E2273="","",VLOOKUP(E2273,'Extraction IP'!A$2:B$1661,2,0))</f>
        <v/>
      </c>
      <c r="J2273" s="470"/>
      <c r="K2273" s="471"/>
      <c r="L2273" s="472"/>
    </row>
    <row r="2274" spans="1:12" ht="14.45" customHeight="1" x14ac:dyDescent="0.25">
      <c r="A2274" s="464"/>
      <c r="B2274" s="465"/>
      <c r="C2274" s="466"/>
      <c r="D2274" s="466"/>
      <c r="E2274" s="466"/>
      <c r="F2274" s="466"/>
      <c r="G2274" s="467"/>
      <c r="H2274" s="468" t="str">
        <f t="array" ref="H2274">IF(E2274="","",INDEX(Tableau1[Equipement],MATCH(1,('TABLEAU SUIVI SF6'!E2274=Tableau1[Poste technique])*('TABLEAU SUIVI SF6'!G2274=Tableau1[Colonne1]),0)))</f>
        <v/>
      </c>
      <c r="I2274" s="469" t="str">
        <f>IF(E2274="","",VLOOKUP(E2274,'Extraction IP'!A$2:B$1661,2,0))</f>
        <v/>
      </c>
      <c r="J2274" s="470"/>
      <c r="K2274" s="471"/>
      <c r="L2274" s="472"/>
    </row>
    <row r="2275" spans="1:12" ht="14.45" customHeight="1" x14ac:dyDescent="0.25">
      <c r="A2275" s="464"/>
      <c r="B2275" s="465"/>
      <c r="C2275" s="466"/>
      <c r="D2275" s="466"/>
      <c r="E2275" s="466"/>
      <c r="F2275" s="466"/>
      <c r="G2275" s="467"/>
      <c r="H2275" s="468" t="str">
        <f t="array" ref="H2275">IF(E2275="","",INDEX(Tableau1[Equipement],MATCH(1,('TABLEAU SUIVI SF6'!E2275=Tableau1[Poste technique])*('TABLEAU SUIVI SF6'!G2275=Tableau1[Colonne1]),0)))</f>
        <v/>
      </c>
      <c r="I2275" s="469" t="str">
        <f>IF(E2275="","",VLOOKUP(E2275,'Extraction IP'!A$2:B$1661,2,0))</f>
        <v/>
      </c>
      <c r="J2275" s="470"/>
      <c r="K2275" s="471"/>
      <c r="L2275" s="472"/>
    </row>
    <row r="2276" spans="1:12" ht="14.45" customHeight="1" x14ac:dyDescent="0.25">
      <c r="A2276" s="464"/>
      <c r="B2276" s="465"/>
      <c r="C2276" s="466"/>
      <c r="D2276" s="466"/>
      <c r="E2276" s="466"/>
      <c r="F2276" s="466"/>
      <c r="G2276" s="467"/>
      <c r="H2276" s="468" t="str">
        <f t="array" ref="H2276">IF(E2276="","",INDEX(Tableau1[Equipement],MATCH(1,('TABLEAU SUIVI SF6'!E2276=Tableau1[Poste technique])*('TABLEAU SUIVI SF6'!G2276=Tableau1[Colonne1]),0)))</f>
        <v/>
      </c>
      <c r="I2276" s="469" t="str">
        <f>IF(E2276="","",VLOOKUP(E2276,'Extraction IP'!A$2:B$1661,2,0))</f>
        <v/>
      </c>
      <c r="J2276" s="470"/>
      <c r="K2276" s="471"/>
      <c r="L2276" s="472"/>
    </row>
    <row r="2277" spans="1:12" ht="14.45" customHeight="1" x14ac:dyDescent="0.25">
      <c r="A2277" s="464"/>
      <c r="B2277" s="465"/>
      <c r="C2277" s="466"/>
      <c r="D2277" s="466"/>
      <c r="E2277" s="466"/>
      <c r="F2277" s="466"/>
      <c r="G2277" s="467"/>
      <c r="H2277" s="468" t="str">
        <f t="array" ref="H2277">IF(E2277="","",INDEX(Tableau1[Equipement],MATCH(1,('TABLEAU SUIVI SF6'!E2277=Tableau1[Poste technique])*('TABLEAU SUIVI SF6'!G2277=Tableau1[Colonne1]),0)))</f>
        <v/>
      </c>
      <c r="I2277" s="469" t="str">
        <f>IF(E2277="","",VLOOKUP(E2277,'Extraction IP'!A$2:B$1661,2,0))</f>
        <v/>
      </c>
      <c r="J2277" s="470"/>
      <c r="K2277" s="471"/>
      <c r="L2277" s="472"/>
    </row>
    <row r="2278" spans="1:12" ht="14.45" customHeight="1" x14ac:dyDescent="0.25">
      <c r="A2278" s="464"/>
      <c r="B2278" s="465"/>
      <c r="C2278" s="466"/>
      <c r="D2278" s="466"/>
      <c r="E2278" s="466"/>
      <c r="F2278" s="466"/>
      <c r="G2278" s="467"/>
      <c r="H2278" s="468" t="str">
        <f t="array" ref="H2278">IF(E2278="","",INDEX(Tableau1[Equipement],MATCH(1,('TABLEAU SUIVI SF6'!E2278=Tableau1[Poste technique])*('TABLEAU SUIVI SF6'!G2278=Tableau1[Colonne1]),0)))</f>
        <v/>
      </c>
      <c r="I2278" s="469" t="str">
        <f>IF(E2278="","",VLOOKUP(E2278,'Extraction IP'!A$2:B$1661,2,0))</f>
        <v/>
      </c>
      <c r="J2278" s="470"/>
      <c r="K2278" s="471"/>
      <c r="L2278" s="472"/>
    </row>
    <row r="2279" spans="1:12" ht="14.45" customHeight="1" x14ac:dyDescent="0.25">
      <c r="A2279" s="464"/>
      <c r="B2279" s="465"/>
      <c r="C2279" s="466"/>
      <c r="D2279" s="466"/>
      <c r="E2279" s="466"/>
      <c r="F2279" s="466"/>
      <c r="G2279" s="467"/>
      <c r="H2279" s="468" t="str">
        <f t="array" ref="H2279">IF(E2279="","",INDEX(Tableau1[Equipement],MATCH(1,('TABLEAU SUIVI SF6'!E2279=Tableau1[Poste technique])*('TABLEAU SUIVI SF6'!G2279=Tableau1[Colonne1]),0)))</f>
        <v/>
      </c>
      <c r="I2279" s="469" t="str">
        <f>IF(E2279="","",VLOOKUP(E2279,'Extraction IP'!A$2:B$1661,2,0))</f>
        <v/>
      </c>
      <c r="J2279" s="470"/>
      <c r="K2279" s="471"/>
      <c r="L2279" s="472"/>
    </row>
    <row r="2280" spans="1:12" ht="14.45" customHeight="1" x14ac:dyDescent="0.25">
      <c r="A2280" s="464"/>
      <c r="B2280" s="465"/>
      <c r="C2280" s="466"/>
      <c r="D2280" s="466"/>
      <c r="E2280" s="466"/>
      <c r="F2280" s="466"/>
      <c r="G2280" s="467"/>
      <c r="H2280" s="468" t="str">
        <f t="array" ref="H2280">IF(E2280="","",INDEX(Tableau1[Equipement],MATCH(1,('TABLEAU SUIVI SF6'!E2280=Tableau1[Poste technique])*('TABLEAU SUIVI SF6'!G2280=Tableau1[Colonne1]),0)))</f>
        <v/>
      </c>
      <c r="I2280" s="469" t="str">
        <f>IF(E2280="","",VLOOKUP(E2280,'Extraction IP'!A$2:B$1661,2,0))</f>
        <v/>
      </c>
      <c r="J2280" s="470"/>
      <c r="K2280" s="471"/>
      <c r="L2280" s="472"/>
    </row>
    <row r="2281" spans="1:12" ht="14.45" customHeight="1" x14ac:dyDescent="0.25">
      <c r="A2281" s="464"/>
      <c r="B2281" s="465"/>
      <c r="C2281" s="466"/>
      <c r="D2281" s="466"/>
      <c r="E2281" s="466"/>
      <c r="F2281" s="466"/>
      <c r="G2281" s="467"/>
      <c r="H2281" s="468" t="str">
        <f t="array" ref="H2281">IF(E2281="","",INDEX(Tableau1[Equipement],MATCH(1,('TABLEAU SUIVI SF6'!E2281=Tableau1[Poste technique])*('TABLEAU SUIVI SF6'!G2281=Tableau1[Colonne1]),0)))</f>
        <v/>
      </c>
      <c r="I2281" s="469" t="str">
        <f>IF(E2281="","",VLOOKUP(E2281,'Extraction IP'!A$2:B$1661,2,0))</f>
        <v/>
      </c>
      <c r="J2281" s="470"/>
      <c r="K2281" s="471"/>
      <c r="L2281" s="472"/>
    </row>
    <row r="2282" spans="1:12" ht="14.45" customHeight="1" x14ac:dyDescent="0.25">
      <c r="A2282" s="464"/>
      <c r="B2282" s="465"/>
      <c r="C2282" s="466"/>
      <c r="D2282" s="466"/>
      <c r="E2282" s="466"/>
      <c r="F2282" s="466"/>
      <c r="G2282" s="467"/>
      <c r="H2282" s="468" t="str">
        <f t="array" ref="H2282">IF(E2282="","",INDEX(Tableau1[Equipement],MATCH(1,('TABLEAU SUIVI SF6'!E2282=Tableau1[Poste technique])*('TABLEAU SUIVI SF6'!G2282=Tableau1[Colonne1]),0)))</f>
        <v/>
      </c>
      <c r="I2282" s="469" t="str">
        <f>IF(E2282="","",VLOOKUP(E2282,'Extraction IP'!A$2:B$1661,2,0))</f>
        <v/>
      </c>
      <c r="J2282" s="470"/>
      <c r="K2282" s="471"/>
      <c r="L2282" s="472"/>
    </row>
    <row r="2283" spans="1:12" ht="14.45" customHeight="1" x14ac:dyDescent="0.25">
      <c r="A2283" s="464"/>
      <c r="B2283" s="465"/>
      <c r="C2283" s="466"/>
      <c r="D2283" s="466"/>
      <c r="E2283" s="466"/>
      <c r="F2283" s="466"/>
      <c r="G2283" s="467"/>
      <c r="H2283" s="468" t="str">
        <f t="array" ref="H2283">IF(E2283="","",INDEX(Tableau1[Equipement],MATCH(1,('TABLEAU SUIVI SF6'!E2283=Tableau1[Poste technique])*('TABLEAU SUIVI SF6'!G2283=Tableau1[Colonne1]),0)))</f>
        <v/>
      </c>
      <c r="I2283" s="469" t="str">
        <f>IF(E2283="","",VLOOKUP(E2283,'Extraction IP'!A$2:B$1661,2,0))</f>
        <v/>
      </c>
      <c r="J2283" s="470"/>
      <c r="K2283" s="471"/>
      <c r="L2283" s="472"/>
    </row>
    <row r="2284" spans="1:12" ht="14.45" customHeight="1" x14ac:dyDescent="0.25">
      <c r="A2284" s="464"/>
      <c r="B2284" s="465"/>
      <c r="C2284" s="466"/>
      <c r="D2284" s="466"/>
      <c r="E2284" s="466"/>
      <c r="F2284" s="466"/>
      <c r="G2284" s="467"/>
      <c r="H2284" s="468" t="str">
        <f t="array" ref="H2284">IF(E2284="","",INDEX(Tableau1[Equipement],MATCH(1,('TABLEAU SUIVI SF6'!E2284=Tableau1[Poste technique])*('TABLEAU SUIVI SF6'!G2284=Tableau1[Colonne1]),0)))</f>
        <v/>
      </c>
      <c r="I2284" s="469" t="str">
        <f>IF(E2284="","",VLOOKUP(E2284,'Extraction IP'!A$2:B$1661,2,0))</f>
        <v/>
      </c>
      <c r="J2284" s="470"/>
      <c r="K2284" s="471"/>
      <c r="L2284" s="472"/>
    </row>
    <row r="2285" spans="1:12" ht="14.45" customHeight="1" x14ac:dyDescent="0.25">
      <c r="A2285" s="464"/>
      <c r="B2285" s="465"/>
      <c r="C2285" s="466"/>
      <c r="D2285" s="466"/>
      <c r="E2285" s="466"/>
      <c r="F2285" s="466"/>
      <c r="G2285" s="467"/>
      <c r="H2285" s="468" t="str">
        <f t="array" ref="H2285">IF(E2285="","",INDEX(Tableau1[Equipement],MATCH(1,('TABLEAU SUIVI SF6'!E2285=Tableau1[Poste technique])*('TABLEAU SUIVI SF6'!G2285=Tableau1[Colonne1]),0)))</f>
        <v/>
      </c>
      <c r="I2285" s="469" t="str">
        <f>IF(E2285="","",VLOOKUP(E2285,'Extraction IP'!A$2:B$1661,2,0))</f>
        <v/>
      </c>
      <c r="J2285" s="470"/>
      <c r="K2285" s="471"/>
      <c r="L2285" s="472"/>
    </row>
    <row r="2286" spans="1:12" ht="14.45" customHeight="1" x14ac:dyDescent="0.25">
      <c r="A2286" s="464"/>
      <c r="B2286" s="465"/>
      <c r="C2286" s="466"/>
      <c r="D2286" s="466"/>
      <c r="E2286" s="466"/>
      <c r="F2286" s="466"/>
      <c r="G2286" s="467"/>
      <c r="H2286" s="468" t="str">
        <f t="array" ref="H2286">IF(E2286="","",INDEX(Tableau1[Equipement],MATCH(1,('TABLEAU SUIVI SF6'!E2286=Tableau1[Poste technique])*('TABLEAU SUIVI SF6'!G2286=Tableau1[Colonne1]),0)))</f>
        <v/>
      </c>
      <c r="I2286" s="469" t="str">
        <f>IF(E2286="","",VLOOKUP(E2286,'Extraction IP'!A$2:B$1661,2,0))</f>
        <v/>
      </c>
      <c r="J2286" s="470"/>
      <c r="K2286" s="471"/>
      <c r="L2286" s="472"/>
    </row>
    <row r="2287" spans="1:12" ht="14.45" customHeight="1" x14ac:dyDescent="0.25">
      <c r="A2287" s="464"/>
      <c r="B2287" s="465"/>
      <c r="C2287" s="466"/>
      <c r="D2287" s="466"/>
      <c r="E2287" s="466"/>
      <c r="F2287" s="466"/>
      <c r="G2287" s="467"/>
      <c r="H2287" s="468" t="str">
        <f t="array" ref="H2287">IF(E2287="","",INDEX(Tableau1[Equipement],MATCH(1,('TABLEAU SUIVI SF6'!E2287=Tableau1[Poste technique])*('TABLEAU SUIVI SF6'!G2287=Tableau1[Colonne1]),0)))</f>
        <v/>
      </c>
      <c r="I2287" s="469" t="str">
        <f>IF(E2287="","",VLOOKUP(E2287,'Extraction IP'!A$2:B$1661,2,0))</f>
        <v/>
      </c>
      <c r="J2287" s="470"/>
      <c r="K2287" s="471"/>
      <c r="L2287" s="472"/>
    </row>
    <row r="2288" spans="1:12" ht="14.45" customHeight="1" x14ac:dyDescent="0.25">
      <c r="A2288" s="464"/>
      <c r="B2288" s="465"/>
      <c r="C2288" s="466"/>
      <c r="D2288" s="466"/>
      <c r="E2288" s="466"/>
      <c r="F2288" s="466"/>
      <c r="G2288" s="467"/>
      <c r="H2288" s="468" t="str">
        <f t="array" ref="H2288">IF(E2288="","",INDEX(Tableau1[Equipement],MATCH(1,('TABLEAU SUIVI SF6'!E2288=Tableau1[Poste technique])*('TABLEAU SUIVI SF6'!G2288=Tableau1[Colonne1]),0)))</f>
        <v/>
      </c>
      <c r="I2288" s="469" t="str">
        <f>IF(E2288="","",VLOOKUP(E2288,'Extraction IP'!A$2:B$1661,2,0))</f>
        <v/>
      </c>
      <c r="J2288" s="470"/>
      <c r="K2288" s="471"/>
      <c r="L2288" s="472"/>
    </row>
    <row r="2289" spans="1:12" ht="14.45" customHeight="1" x14ac:dyDescent="0.25">
      <c r="A2289" s="464"/>
      <c r="B2289" s="465"/>
      <c r="C2289" s="466"/>
      <c r="D2289" s="466"/>
      <c r="E2289" s="466"/>
      <c r="F2289" s="466"/>
      <c r="G2289" s="467"/>
      <c r="H2289" s="468" t="str">
        <f t="array" ref="H2289">IF(E2289="","",INDEX(Tableau1[Equipement],MATCH(1,('TABLEAU SUIVI SF6'!E2289=Tableau1[Poste technique])*('TABLEAU SUIVI SF6'!G2289=Tableau1[Colonne1]),0)))</f>
        <v/>
      </c>
      <c r="I2289" s="469" t="str">
        <f>IF(E2289="","",VLOOKUP(E2289,'Extraction IP'!A$2:B$1661,2,0))</f>
        <v/>
      </c>
      <c r="J2289" s="470"/>
      <c r="K2289" s="471"/>
      <c r="L2289" s="472"/>
    </row>
    <row r="2290" spans="1:12" ht="14.45" customHeight="1" x14ac:dyDescent="0.25">
      <c r="A2290" s="464"/>
      <c r="B2290" s="465"/>
      <c r="C2290" s="466"/>
      <c r="D2290" s="466"/>
      <c r="E2290" s="466"/>
      <c r="F2290" s="466"/>
      <c r="G2290" s="467"/>
      <c r="H2290" s="468" t="str">
        <f t="array" ref="H2290">IF(E2290="","",INDEX(Tableau1[Equipement],MATCH(1,('TABLEAU SUIVI SF6'!E2290=Tableau1[Poste technique])*('TABLEAU SUIVI SF6'!G2290=Tableau1[Colonne1]),0)))</f>
        <v/>
      </c>
      <c r="I2290" s="469" t="str">
        <f>IF(E2290="","",VLOOKUP(E2290,'Extraction IP'!A$2:B$1661,2,0))</f>
        <v/>
      </c>
      <c r="J2290" s="470"/>
      <c r="K2290" s="471"/>
      <c r="L2290" s="472"/>
    </row>
    <row r="2291" spans="1:12" ht="14.45" customHeight="1" x14ac:dyDescent="0.25">
      <c r="A2291" s="464"/>
      <c r="B2291" s="465"/>
      <c r="C2291" s="466"/>
      <c r="D2291" s="466"/>
      <c r="E2291" s="466"/>
      <c r="F2291" s="466"/>
      <c r="G2291" s="467"/>
      <c r="H2291" s="468" t="str">
        <f t="array" ref="H2291">IF(E2291="","",INDEX(Tableau1[Equipement],MATCH(1,('TABLEAU SUIVI SF6'!E2291=Tableau1[Poste technique])*('TABLEAU SUIVI SF6'!G2291=Tableau1[Colonne1]),0)))</f>
        <v/>
      </c>
      <c r="I2291" s="469" t="str">
        <f>IF(E2291="","",VLOOKUP(E2291,'Extraction IP'!A$2:B$1661,2,0))</f>
        <v/>
      </c>
      <c r="J2291" s="470"/>
      <c r="K2291" s="471"/>
      <c r="L2291" s="472"/>
    </row>
    <row r="2292" spans="1:12" ht="14.45" customHeight="1" x14ac:dyDescent="0.25">
      <c r="A2292" s="464"/>
      <c r="B2292" s="465"/>
      <c r="C2292" s="466"/>
      <c r="D2292" s="466"/>
      <c r="E2292" s="466"/>
      <c r="F2292" s="466"/>
      <c r="G2292" s="467"/>
      <c r="H2292" s="468" t="str">
        <f t="array" ref="H2292">IF(E2292="","",INDEX(Tableau1[Equipement],MATCH(1,('TABLEAU SUIVI SF6'!E2292=Tableau1[Poste technique])*('TABLEAU SUIVI SF6'!G2292=Tableau1[Colonne1]),0)))</f>
        <v/>
      </c>
      <c r="I2292" s="469" t="str">
        <f>IF(E2292="","",VLOOKUP(E2292,'Extraction IP'!A$2:B$1661,2,0))</f>
        <v/>
      </c>
      <c r="J2292" s="470"/>
      <c r="K2292" s="471"/>
      <c r="L2292" s="472"/>
    </row>
    <row r="2293" spans="1:12" ht="14.45" customHeight="1" x14ac:dyDescent="0.25">
      <c r="A2293" s="464"/>
      <c r="B2293" s="465"/>
      <c r="C2293" s="466"/>
      <c r="D2293" s="466"/>
      <c r="E2293" s="466"/>
      <c r="F2293" s="466"/>
      <c r="G2293" s="467"/>
      <c r="H2293" s="468" t="str">
        <f t="array" ref="H2293">IF(E2293="","",INDEX(Tableau1[Equipement],MATCH(1,('TABLEAU SUIVI SF6'!E2293=Tableau1[Poste technique])*('TABLEAU SUIVI SF6'!G2293=Tableau1[Colonne1]),0)))</f>
        <v/>
      </c>
      <c r="I2293" s="469" t="str">
        <f>IF(E2293="","",VLOOKUP(E2293,'Extraction IP'!A$2:B$1661,2,0))</f>
        <v/>
      </c>
      <c r="J2293" s="470"/>
      <c r="K2293" s="471"/>
      <c r="L2293" s="472"/>
    </row>
    <row r="2294" spans="1:12" ht="14.45" customHeight="1" x14ac:dyDescent="0.25">
      <c r="A2294" s="464"/>
      <c r="B2294" s="465"/>
      <c r="C2294" s="466"/>
      <c r="D2294" s="466"/>
      <c r="E2294" s="466"/>
      <c r="F2294" s="466"/>
      <c r="G2294" s="467"/>
      <c r="H2294" s="468" t="str">
        <f t="array" ref="H2294">IF(E2294="","",INDEX(Tableau1[Equipement],MATCH(1,('TABLEAU SUIVI SF6'!E2294=Tableau1[Poste technique])*('TABLEAU SUIVI SF6'!G2294=Tableau1[Colonne1]),0)))</f>
        <v/>
      </c>
      <c r="I2294" s="469" t="str">
        <f>IF(E2294="","",VLOOKUP(E2294,'Extraction IP'!A$2:B$1661,2,0))</f>
        <v/>
      </c>
      <c r="J2294" s="470"/>
      <c r="K2294" s="471"/>
      <c r="L2294" s="472"/>
    </row>
    <row r="2295" spans="1:12" ht="14.45" customHeight="1" x14ac:dyDescent="0.25">
      <c r="A2295" s="464"/>
      <c r="B2295" s="465"/>
      <c r="C2295" s="466"/>
      <c r="D2295" s="466"/>
      <c r="E2295" s="466"/>
      <c r="F2295" s="466"/>
      <c r="G2295" s="467"/>
      <c r="H2295" s="468" t="str">
        <f t="array" ref="H2295">IF(E2295="","",INDEX(Tableau1[Equipement],MATCH(1,('TABLEAU SUIVI SF6'!E2295=Tableau1[Poste technique])*('TABLEAU SUIVI SF6'!G2295=Tableau1[Colonne1]),0)))</f>
        <v/>
      </c>
      <c r="I2295" s="469" t="str">
        <f>IF(E2295="","",VLOOKUP(E2295,'Extraction IP'!A$2:B$1661,2,0))</f>
        <v/>
      </c>
      <c r="J2295" s="470"/>
      <c r="K2295" s="471"/>
      <c r="L2295" s="472"/>
    </row>
    <row r="2296" spans="1:12" ht="14.45" customHeight="1" x14ac:dyDescent="0.25">
      <c r="A2296" s="464"/>
      <c r="B2296" s="465"/>
      <c r="C2296" s="466"/>
      <c r="D2296" s="466"/>
      <c r="E2296" s="466"/>
      <c r="F2296" s="466"/>
      <c r="G2296" s="467"/>
      <c r="H2296" s="468" t="str">
        <f t="array" ref="H2296">IF(E2296="","",INDEX(Tableau1[Equipement],MATCH(1,('TABLEAU SUIVI SF6'!E2296=Tableau1[Poste technique])*('TABLEAU SUIVI SF6'!G2296=Tableau1[Colonne1]),0)))</f>
        <v/>
      </c>
      <c r="I2296" s="469" t="str">
        <f>IF(E2296="","",VLOOKUP(E2296,'Extraction IP'!A$2:B$1661,2,0))</f>
        <v/>
      </c>
      <c r="J2296" s="470"/>
      <c r="K2296" s="471"/>
      <c r="L2296" s="472"/>
    </row>
    <row r="2297" spans="1:12" ht="14.45" customHeight="1" x14ac:dyDescent="0.25">
      <c r="A2297" s="464"/>
      <c r="B2297" s="465"/>
      <c r="C2297" s="466"/>
      <c r="D2297" s="466"/>
      <c r="E2297" s="466"/>
      <c r="F2297" s="466"/>
      <c r="G2297" s="467"/>
      <c r="H2297" s="468" t="str">
        <f t="array" ref="H2297">IF(E2297="","",INDEX(Tableau1[Equipement],MATCH(1,('TABLEAU SUIVI SF6'!E2297=Tableau1[Poste technique])*('TABLEAU SUIVI SF6'!G2297=Tableau1[Colonne1]),0)))</f>
        <v/>
      </c>
      <c r="I2297" s="469" t="str">
        <f>IF(E2297="","",VLOOKUP(E2297,'Extraction IP'!A$2:B$1661,2,0))</f>
        <v/>
      </c>
      <c r="J2297" s="470"/>
      <c r="K2297" s="471"/>
      <c r="L2297" s="472"/>
    </row>
    <row r="2298" spans="1:12" ht="14.45" customHeight="1" x14ac:dyDescent="0.25">
      <c r="A2298" s="464"/>
      <c r="B2298" s="465"/>
      <c r="C2298" s="466"/>
      <c r="D2298" s="466"/>
      <c r="E2298" s="466"/>
      <c r="F2298" s="466"/>
      <c r="G2298" s="467"/>
      <c r="H2298" s="468" t="str">
        <f t="array" ref="H2298">IF(E2298="","",INDEX(Tableau1[Equipement],MATCH(1,('TABLEAU SUIVI SF6'!E2298=Tableau1[Poste technique])*('TABLEAU SUIVI SF6'!G2298=Tableau1[Colonne1]),0)))</f>
        <v/>
      </c>
      <c r="I2298" s="469" t="str">
        <f>IF(E2298="","",VLOOKUP(E2298,'Extraction IP'!A$2:B$1661,2,0))</f>
        <v/>
      </c>
      <c r="J2298" s="470"/>
      <c r="K2298" s="471"/>
      <c r="L2298" s="472"/>
    </row>
    <row r="2299" spans="1:12" ht="14.45" customHeight="1" x14ac:dyDescent="0.25">
      <c r="A2299" s="464"/>
      <c r="B2299" s="465"/>
      <c r="C2299" s="466"/>
      <c r="D2299" s="466"/>
      <c r="E2299" s="466"/>
      <c r="F2299" s="466"/>
      <c r="G2299" s="467"/>
      <c r="H2299" s="468" t="str">
        <f t="array" ref="H2299">IF(E2299="","",INDEX(Tableau1[Equipement],MATCH(1,('TABLEAU SUIVI SF6'!E2299=Tableau1[Poste technique])*('TABLEAU SUIVI SF6'!G2299=Tableau1[Colonne1]),0)))</f>
        <v/>
      </c>
      <c r="I2299" s="469" t="str">
        <f>IF(E2299="","",VLOOKUP(E2299,'Extraction IP'!A$2:B$1661,2,0))</f>
        <v/>
      </c>
      <c r="J2299" s="470"/>
      <c r="K2299" s="471"/>
      <c r="L2299" s="472"/>
    </row>
    <row r="2300" spans="1:12" ht="14.45" customHeight="1" x14ac:dyDescent="0.25">
      <c r="A2300" s="464"/>
      <c r="B2300" s="465"/>
      <c r="C2300" s="466"/>
      <c r="D2300" s="466"/>
      <c r="E2300" s="466"/>
      <c r="F2300" s="466"/>
      <c r="G2300" s="467"/>
      <c r="H2300" s="468" t="str">
        <f t="array" ref="H2300">IF(E2300="","",INDEX(Tableau1[Equipement],MATCH(1,('TABLEAU SUIVI SF6'!E2300=Tableau1[Poste technique])*('TABLEAU SUIVI SF6'!G2300=Tableau1[Colonne1]),0)))</f>
        <v/>
      </c>
      <c r="I2300" s="469" t="str">
        <f>IF(E2300="","",VLOOKUP(E2300,'Extraction IP'!A$2:B$1661,2,0))</f>
        <v/>
      </c>
      <c r="J2300" s="470"/>
      <c r="K2300" s="471"/>
      <c r="L2300" s="472"/>
    </row>
    <row r="2301" spans="1:12" ht="14.45" customHeight="1" x14ac:dyDescent="0.25">
      <c r="A2301" s="464"/>
      <c r="B2301" s="465"/>
      <c r="C2301" s="466"/>
      <c r="D2301" s="466"/>
      <c r="E2301" s="466"/>
      <c r="F2301" s="466"/>
      <c r="G2301" s="467"/>
      <c r="H2301" s="468" t="str">
        <f t="array" ref="H2301">IF(E2301="","",INDEX(Tableau1[Equipement],MATCH(1,('TABLEAU SUIVI SF6'!E2301=Tableau1[Poste technique])*('TABLEAU SUIVI SF6'!G2301=Tableau1[Colonne1]),0)))</f>
        <v/>
      </c>
      <c r="I2301" s="469" t="str">
        <f>IF(E2301="","",VLOOKUP(E2301,'Extraction IP'!A$2:B$1661,2,0))</f>
        <v/>
      </c>
      <c r="J2301" s="470"/>
      <c r="K2301" s="471"/>
      <c r="L2301" s="472"/>
    </row>
    <row r="2302" spans="1:12" ht="14.45" customHeight="1" x14ac:dyDescent="0.25">
      <c r="A2302" s="464"/>
      <c r="B2302" s="465"/>
      <c r="C2302" s="466"/>
      <c r="D2302" s="466"/>
      <c r="E2302" s="466"/>
      <c r="F2302" s="466"/>
      <c r="G2302" s="467"/>
      <c r="H2302" s="468" t="str">
        <f t="array" ref="H2302">IF(E2302="","",INDEX(Tableau1[Equipement],MATCH(1,('TABLEAU SUIVI SF6'!E2302=Tableau1[Poste technique])*('TABLEAU SUIVI SF6'!G2302=Tableau1[Colonne1]),0)))</f>
        <v/>
      </c>
      <c r="I2302" s="469" t="str">
        <f>IF(E2302="","",VLOOKUP(E2302,'Extraction IP'!A$2:B$1661,2,0))</f>
        <v/>
      </c>
      <c r="J2302" s="470"/>
      <c r="K2302" s="471"/>
      <c r="L2302" s="472"/>
    </row>
    <row r="2303" spans="1:12" ht="14.45" customHeight="1" x14ac:dyDescent="0.25">
      <c r="A2303" s="464"/>
      <c r="B2303" s="465"/>
      <c r="C2303" s="466"/>
      <c r="D2303" s="466"/>
      <c r="E2303" s="466"/>
      <c r="F2303" s="466"/>
      <c r="G2303" s="467"/>
      <c r="H2303" s="468" t="str">
        <f t="array" ref="H2303">IF(E2303="","",INDEX(Tableau1[Equipement],MATCH(1,('TABLEAU SUIVI SF6'!E2303=Tableau1[Poste technique])*('TABLEAU SUIVI SF6'!G2303=Tableau1[Colonne1]),0)))</f>
        <v/>
      </c>
      <c r="I2303" s="469" t="str">
        <f>IF(E2303="","",VLOOKUP(E2303,'Extraction IP'!A$2:B$1661,2,0))</f>
        <v/>
      </c>
      <c r="J2303" s="470"/>
      <c r="K2303" s="471"/>
      <c r="L2303" s="472"/>
    </row>
    <row r="2304" spans="1:12" ht="14.45" customHeight="1" x14ac:dyDescent="0.25">
      <c r="A2304" s="464"/>
      <c r="B2304" s="465"/>
      <c r="C2304" s="466"/>
      <c r="D2304" s="466"/>
      <c r="E2304" s="466"/>
      <c r="F2304" s="466"/>
      <c r="G2304" s="467"/>
      <c r="H2304" s="468" t="str">
        <f t="array" ref="H2304">IF(E2304="","",INDEX(Tableau1[Equipement],MATCH(1,('TABLEAU SUIVI SF6'!E2304=Tableau1[Poste technique])*('TABLEAU SUIVI SF6'!G2304=Tableau1[Colonne1]),0)))</f>
        <v/>
      </c>
      <c r="I2304" s="469" t="str">
        <f>IF(E2304="","",VLOOKUP(E2304,'Extraction IP'!A$2:B$1661,2,0))</f>
        <v/>
      </c>
      <c r="J2304" s="470"/>
      <c r="K2304" s="471"/>
      <c r="L2304" s="472"/>
    </row>
    <row r="2305" spans="1:12" ht="14.45" customHeight="1" x14ac:dyDescent="0.25">
      <c r="A2305" s="464"/>
      <c r="B2305" s="465"/>
      <c r="C2305" s="466"/>
      <c r="D2305" s="466"/>
      <c r="E2305" s="466"/>
      <c r="F2305" s="466"/>
      <c r="G2305" s="467"/>
      <c r="H2305" s="468" t="str">
        <f t="array" ref="H2305">IF(E2305="","",INDEX(Tableau1[Equipement],MATCH(1,('TABLEAU SUIVI SF6'!E2305=Tableau1[Poste technique])*('TABLEAU SUIVI SF6'!G2305=Tableau1[Colonne1]),0)))</f>
        <v/>
      </c>
      <c r="I2305" s="469" t="str">
        <f>IF(E2305="","",VLOOKUP(E2305,'Extraction IP'!A$2:B$1661,2,0))</f>
        <v/>
      </c>
      <c r="J2305" s="470"/>
      <c r="K2305" s="471"/>
      <c r="L2305" s="472"/>
    </row>
    <row r="2306" spans="1:12" ht="14.45" customHeight="1" x14ac:dyDescent="0.25">
      <c r="A2306" s="464"/>
      <c r="B2306" s="465"/>
      <c r="C2306" s="466"/>
      <c r="D2306" s="466"/>
      <c r="E2306" s="466"/>
      <c r="F2306" s="466"/>
      <c r="G2306" s="467"/>
      <c r="H2306" s="468" t="str">
        <f t="array" ref="H2306">IF(E2306="","",INDEX(Tableau1[Equipement],MATCH(1,('TABLEAU SUIVI SF6'!E2306=Tableau1[Poste technique])*('TABLEAU SUIVI SF6'!G2306=Tableau1[Colonne1]),0)))</f>
        <v/>
      </c>
      <c r="I2306" s="469" t="str">
        <f>IF(E2306="","",VLOOKUP(E2306,'Extraction IP'!A$2:B$1661,2,0))</f>
        <v/>
      </c>
      <c r="J2306" s="470"/>
      <c r="K2306" s="471"/>
      <c r="L2306" s="472"/>
    </row>
    <row r="2307" spans="1:12" ht="14.45" customHeight="1" x14ac:dyDescent="0.25">
      <c r="A2307" s="464"/>
      <c r="B2307" s="465"/>
      <c r="C2307" s="466"/>
      <c r="D2307" s="466"/>
      <c r="E2307" s="466"/>
      <c r="F2307" s="466"/>
      <c r="G2307" s="467"/>
      <c r="H2307" s="468" t="str">
        <f t="array" ref="H2307">IF(E2307="","",INDEX(Tableau1[Equipement],MATCH(1,('TABLEAU SUIVI SF6'!E2307=Tableau1[Poste technique])*('TABLEAU SUIVI SF6'!G2307=Tableau1[Colonne1]),0)))</f>
        <v/>
      </c>
      <c r="I2307" s="469" t="str">
        <f>IF(E2307="","",VLOOKUP(E2307,'Extraction IP'!A$2:B$1661,2,0))</f>
        <v/>
      </c>
      <c r="J2307" s="470"/>
      <c r="K2307" s="471"/>
      <c r="L2307" s="472"/>
    </row>
    <row r="2308" spans="1:12" ht="14.45" customHeight="1" x14ac:dyDescent="0.25">
      <c r="A2308" s="464"/>
      <c r="B2308" s="465"/>
      <c r="C2308" s="466"/>
      <c r="D2308" s="466"/>
      <c r="E2308" s="466"/>
      <c r="F2308" s="466"/>
      <c r="G2308" s="467"/>
      <c r="H2308" s="468" t="str">
        <f t="array" ref="H2308">IF(E2308="","",INDEX(Tableau1[Equipement],MATCH(1,('TABLEAU SUIVI SF6'!E2308=Tableau1[Poste technique])*('TABLEAU SUIVI SF6'!G2308=Tableau1[Colonne1]),0)))</f>
        <v/>
      </c>
      <c r="I2308" s="469" t="str">
        <f>IF(E2308="","",VLOOKUP(E2308,'Extraction IP'!A$2:B$1661,2,0))</f>
        <v/>
      </c>
      <c r="J2308" s="470"/>
      <c r="K2308" s="471"/>
      <c r="L2308" s="472"/>
    </row>
    <row r="2309" spans="1:12" ht="14.45" customHeight="1" x14ac:dyDescent="0.25">
      <c r="A2309" s="464"/>
      <c r="B2309" s="465"/>
      <c r="C2309" s="466"/>
      <c r="D2309" s="466"/>
      <c r="E2309" s="466"/>
      <c r="F2309" s="466"/>
      <c r="G2309" s="467"/>
      <c r="H2309" s="468" t="str">
        <f t="array" ref="H2309">IF(E2309="","",INDEX(Tableau1[Equipement],MATCH(1,('TABLEAU SUIVI SF6'!E2309=Tableau1[Poste technique])*('TABLEAU SUIVI SF6'!G2309=Tableau1[Colonne1]),0)))</f>
        <v/>
      </c>
      <c r="I2309" s="469" t="str">
        <f>IF(E2309="","",VLOOKUP(E2309,'Extraction IP'!A$2:B$1661,2,0))</f>
        <v/>
      </c>
      <c r="J2309" s="470"/>
      <c r="K2309" s="471"/>
      <c r="L2309" s="472"/>
    </row>
    <row r="2310" spans="1:12" ht="14.45" customHeight="1" x14ac:dyDescent="0.25">
      <c r="A2310" s="464"/>
      <c r="B2310" s="465"/>
      <c r="C2310" s="466"/>
      <c r="D2310" s="466"/>
      <c r="E2310" s="466"/>
      <c r="F2310" s="466"/>
      <c r="G2310" s="467"/>
      <c r="H2310" s="468" t="str">
        <f t="array" ref="H2310">IF(E2310="","",INDEX(Tableau1[Equipement],MATCH(1,('TABLEAU SUIVI SF6'!E2310=Tableau1[Poste technique])*('TABLEAU SUIVI SF6'!G2310=Tableau1[Colonne1]),0)))</f>
        <v/>
      </c>
      <c r="I2310" s="469" t="str">
        <f>IF(E2310="","",VLOOKUP(E2310,'Extraction IP'!A$2:B$1661,2,0))</f>
        <v/>
      </c>
      <c r="J2310" s="470"/>
      <c r="K2310" s="471"/>
      <c r="L2310" s="472"/>
    </row>
    <row r="2311" spans="1:12" ht="14.45" customHeight="1" x14ac:dyDescent="0.25">
      <c r="A2311" s="464"/>
      <c r="B2311" s="465"/>
      <c r="C2311" s="466"/>
      <c r="D2311" s="466"/>
      <c r="E2311" s="466"/>
      <c r="F2311" s="466"/>
      <c r="G2311" s="467"/>
      <c r="H2311" s="468" t="str">
        <f t="array" ref="H2311">IF(E2311="","",INDEX(Tableau1[Equipement],MATCH(1,('TABLEAU SUIVI SF6'!E2311=Tableau1[Poste technique])*('TABLEAU SUIVI SF6'!G2311=Tableau1[Colonne1]),0)))</f>
        <v/>
      </c>
      <c r="I2311" s="469" t="str">
        <f>IF(E2311="","",VLOOKUP(E2311,'Extraction IP'!A$2:B$1661,2,0))</f>
        <v/>
      </c>
      <c r="J2311" s="470"/>
      <c r="K2311" s="471"/>
      <c r="L2311" s="472"/>
    </row>
    <row r="2312" spans="1:12" ht="14.45" customHeight="1" x14ac:dyDescent="0.25">
      <c r="A2312" s="464"/>
      <c r="B2312" s="465"/>
      <c r="C2312" s="466"/>
      <c r="D2312" s="466"/>
      <c r="E2312" s="466"/>
      <c r="F2312" s="466"/>
      <c r="G2312" s="467"/>
      <c r="H2312" s="468" t="str">
        <f t="array" ref="H2312">IF(E2312="","",INDEX(Tableau1[Equipement],MATCH(1,('TABLEAU SUIVI SF6'!E2312=Tableau1[Poste technique])*('TABLEAU SUIVI SF6'!G2312=Tableau1[Colonne1]),0)))</f>
        <v/>
      </c>
      <c r="I2312" s="469" t="str">
        <f>IF(E2312="","",VLOOKUP(E2312,'Extraction IP'!A$2:B$1661,2,0))</f>
        <v/>
      </c>
      <c r="J2312" s="470"/>
      <c r="K2312" s="471"/>
      <c r="L2312" s="472"/>
    </row>
    <row r="2313" spans="1:12" ht="14.45" customHeight="1" x14ac:dyDescent="0.25">
      <c r="A2313" s="464"/>
      <c r="B2313" s="465"/>
      <c r="C2313" s="466"/>
      <c r="D2313" s="466"/>
      <c r="E2313" s="466"/>
      <c r="F2313" s="466"/>
      <c r="G2313" s="467"/>
      <c r="H2313" s="468" t="str">
        <f t="array" ref="H2313">IF(E2313="","",INDEX(Tableau1[Equipement],MATCH(1,('TABLEAU SUIVI SF6'!E2313=Tableau1[Poste technique])*('TABLEAU SUIVI SF6'!G2313=Tableau1[Colonne1]),0)))</f>
        <v/>
      </c>
      <c r="I2313" s="469" t="str">
        <f>IF(E2313="","",VLOOKUP(E2313,'Extraction IP'!A$2:B$1661,2,0))</f>
        <v/>
      </c>
      <c r="J2313" s="470"/>
      <c r="K2313" s="471"/>
      <c r="L2313" s="472"/>
    </row>
    <row r="2314" spans="1:12" ht="14.45" customHeight="1" x14ac:dyDescent="0.25">
      <c r="A2314" s="464"/>
      <c r="B2314" s="465"/>
      <c r="C2314" s="466"/>
      <c r="D2314" s="466"/>
      <c r="E2314" s="466"/>
      <c r="F2314" s="466"/>
      <c r="G2314" s="467"/>
      <c r="H2314" s="468" t="str">
        <f t="array" ref="H2314">IF(E2314="","",INDEX(Tableau1[Equipement],MATCH(1,('TABLEAU SUIVI SF6'!E2314=Tableau1[Poste technique])*('TABLEAU SUIVI SF6'!G2314=Tableau1[Colonne1]),0)))</f>
        <v/>
      </c>
      <c r="I2314" s="469" t="str">
        <f>IF(E2314="","",VLOOKUP(E2314,'Extraction IP'!A$2:B$1661,2,0))</f>
        <v/>
      </c>
      <c r="J2314" s="470"/>
      <c r="K2314" s="471"/>
      <c r="L2314" s="472"/>
    </row>
    <row r="2315" spans="1:12" ht="14.45" customHeight="1" x14ac:dyDescent="0.25">
      <c r="A2315" s="464"/>
      <c r="B2315" s="465"/>
      <c r="C2315" s="466"/>
      <c r="D2315" s="466"/>
      <c r="E2315" s="466"/>
      <c r="F2315" s="466"/>
      <c r="G2315" s="467"/>
      <c r="H2315" s="468" t="str">
        <f t="array" ref="H2315">IF(E2315="","",INDEX(Tableau1[Equipement],MATCH(1,('TABLEAU SUIVI SF6'!E2315=Tableau1[Poste technique])*('TABLEAU SUIVI SF6'!G2315=Tableau1[Colonne1]),0)))</f>
        <v/>
      </c>
      <c r="I2315" s="469" t="str">
        <f>IF(E2315="","",VLOOKUP(E2315,'Extraction IP'!A$2:B$1661,2,0))</f>
        <v/>
      </c>
      <c r="J2315" s="470"/>
      <c r="K2315" s="471"/>
      <c r="L2315" s="472"/>
    </row>
    <row r="2316" spans="1:12" ht="14.45" customHeight="1" x14ac:dyDescent="0.25">
      <c r="A2316" s="464"/>
      <c r="B2316" s="465"/>
      <c r="C2316" s="466"/>
      <c r="D2316" s="466"/>
      <c r="E2316" s="466"/>
      <c r="F2316" s="466"/>
      <c r="G2316" s="467"/>
      <c r="H2316" s="468" t="str">
        <f t="array" ref="H2316">IF(E2316="","",INDEX(Tableau1[Equipement],MATCH(1,('TABLEAU SUIVI SF6'!E2316=Tableau1[Poste technique])*('TABLEAU SUIVI SF6'!G2316=Tableau1[Colonne1]),0)))</f>
        <v/>
      </c>
      <c r="I2316" s="469" t="str">
        <f>IF(E2316="","",VLOOKUP(E2316,'Extraction IP'!A$2:B$1661,2,0))</f>
        <v/>
      </c>
      <c r="J2316" s="470"/>
      <c r="K2316" s="471"/>
      <c r="L2316" s="472"/>
    </row>
    <row r="2317" spans="1:12" ht="14.45" customHeight="1" x14ac:dyDescent="0.25">
      <c r="A2317" s="464"/>
      <c r="B2317" s="465"/>
      <c r="C2317" s="466"/>
      <c r="D2317" s="466"/>
      <c r="E2317" s="466"/>
      <c r="F2317" s="466"/>
      <c r="G2317" s="467"/>
      <c r="H2317" s="468" t="str">
        <f t="array" ref="H2317">IF(E2317="","",INDEX(Tableau1[Equipement],MATCH(1,('TABLEAU SUIVI SF6'!E2317=Tableau1[Poste technique])*('TABLEAU SUIVI SF6'!G2317=Tableau1[Colonne1]),0)))</f>
        <v/>
      </c>
      <c r="I2317" s="469" t="str">
        <f>IF(E2317="","",VLOOKUP(E2317,'Extraction IP'!A$2:B$1661,2,0))</f>
        <v/>
      </c>
      <c r="J2317" s="470"/>
      <c r="K2317" s="471"/>
      <c r="L2317" s="472"/>
    </row>
    <row r="2318" spans="1:12" ht="14.45" customHeight="1" x14ac:dyDescent="0.25">
      <c r="A2318" s="464"/>
      <c r="B2318" s="465"/>
      <c r="C2318" s="466"/>
      <c r="D2318" s="466"/>
      <c r="E2318" s="466"/>
      <c r="F2318" s="466"/>
      <c r="G2318" s="467"/>
      <c r="H2318" s="468" t="str">
        <f t="array" ref="H2318">IF(E2318="","",INDEX(Tableau1[Equipement],MATCH(1,('TABLEAU SUIVI SF6'!E2318=Tableau1[Poste technique])*('TABLEAU SUIVI SF6'!G2318=Tableau1[Colonne1]),0)))</f>
        <v/>
      </c>
      <c r="I2318" s="469" t="str">
        <f>IF(E2318="","",VLOOKUP(E2318,'Extraction IP'!A$2:B$1661,2,0))</f>
        <v/>
      </c>
      <c r="J2318" s="470"/>
      <c r="K2318" s="471"/>
      <c r="L2318" s="472"/>
    </row>
    <row r="2319" spans="1:12" ht="14.45" customHeight="1" x14ac:dyDescent="0.25">
      <c r="A2319" s="464"/>
      <c r="B2319" s="465"/>
      <c r="C2319" s="466"/>
      <c r="D2319" s="466"/>
      <c r="E2319" s="466"/>
      <c r="F2319" s="466"/>
      <c r="G2319" s="467"/>
      <c r="H2319" s="468" t="str">
        <f t="array" ref="H2319">IF(E2319="","",INDEX(Tableau1[Equipement],MATCH(1,('TABLEAU SUIVI SF6'!E2319=Tableau1[Poste technique])*('TABLEAU SUIVI SF6'!G2319=Tableau1[Colonne1]),0)))</f>
        <v/>
      </c>
      <c r="I2319" s="469" t="str">
        <f>IF(E2319="","",VLOOKUP(E2319,'Extraction IP'!A$2:B$1661,2,0))</f>
        <v/>
      </c>
      <c r="J2319" s="470"/>
      <c r="K2319" s="471"/>
      <c r="L2319" s="472"/>
    </row>
    <row r="2320" spans="1:12" ht="14.45" customHeight="1" x14ac:dyDescent="0.25">
      <c r="A2320" s="464"/>
      <c r="B2320" s="465"/>
      <c r="C2320" s="466"/>
      <c r="D2320" s="466"/>
      <c r="E2320" s="466"/>
      <c r="F2320" s="466"/>
      <c r="G2320" s="467"/>
      <c r="H2320" s="468" t="str">
        <f t="array" ref="H2320">IF(E2320="","",INDEX(Tableau1[Equipement],MATCH(1,('TABLEAU SUIVI SF6'!E2320=Tableau1[Poste technique])*('TABLEAU SUIVI SF6'!G2320=Tableau1[Colonne1]),0)))</f>
        <v/>
      </c>
      <c r="I2320" s="469" t="str">
        <f>IF(E2320="","",VLOOKUP(E2320,'Extraction IP'!A$2:B$1661,2,0))</f>
        <v/>
      </c>
      <c r="J2320" s="470"/>
      <c r="K2320" s="471"/>
      <c r="L2320" s="472"/>
    </row>
    <row r="2321" spans="1:12" ht="14.45" customHeight="1" x14ac:dyDescent="0.25">
      <c r="A2321" s="464"/>
      <c r="B2321" s="465"/>
      <c r="C2321" s="466"/>
      <c r="D2321" s="466"/>
      <c r="E2321" s="466"/>
      <c r="F2321" s="466"/>
      <c r="G2321" s="467"/>
      <c r="H2321" s="468" t="str">
        <f t="array" ref="H2321">IF(E2321="","",INDEX(Tableau1[Equipement],MATCH(1,('TABLEAU SUIVI SF6'!E2321=Tableau1[Poste technique])*('TABLEAU SUIVI SF6'!G2321=Tableau1[Colonne1]),0)))</f>
        <v/>
      </c>
      <c r="I2321" s="469" t="str">
        <f>IF(E2321="","",VLOOKUP(E2321,'Extraction IP'!A$2:B$1661,2,0))</f>
        <v/>
      </c>
      <c r="J2321" s="470"/>
      <c r="K2321" s="471"/>
      <c r="L2321" s="472"/>
    </row>
    <row r="2322" spans="1:12" ht="14.45" customHeight="1" x14ac:dyDescent="0.25">
      <c r="A2322" s="464"/>
      <c r="B2322" s="465"/>
      <c r="C2322" s="466"/>
      <c r="D2322" s="466"/>
      <c r="E2322" s="466"/>
      <c r="F2322" s="466"/>
      <c r="G2322" s="467"/>
      <c r="H2322" s="468" t="str">
        <f t="array" ref="H2322">IF(E2322="","",INDEX(Tableau1[Equipement],MATCH(1,('TABLEAU SUIVI SF6'!E2322=Tableau1[Poste technique])*('TABLEAU SUIVI SF6'!G2322=Tableau1[Colonne1]),0)))</f>
        <v/>
      </c>
      <c r="I2322" s="469" t="str">
        <f>IF(E2322="","",VLOOKUP(E2322,'Extraction IP'!A$2:B$1661,2,0))</f>
        <v/>
      </c>
      <c r="J2322" s="470"/>
      <c r="K2322" s="471"/>
      <c r="L2322" s="472"/>
    </row>
    <row r="2323" spans="1:12" ht="14.45" customHeight="1" x14ac:dyDescent="0.25">
      <c r="A2323" s="464"/>
      <c r="B2323" s="465"/>
      <c r="C2323" s="466"/>
      <c r="D2323" s="466"/>
      <c r="E2323" s="466"/>
      <c r="F2323" s="466"/>
      <c r="G2323" s="467"/>
      <c r="H2323" s="468" t="str">
        <f t="array" ref="H2323">IF(E2323="","",INDEX(Tableau1[Equipement],MATCH(1,('TABLEAU SUIVI SF6'!E2323=Tableau1[Poste technique])*('TABLEAU SUIVI SF6'!G2323=Tableau1[Colonne1]),0)))</f>
        <v/>
      </c>
      <c r="I2323" s="469" t="str">
        <f>IF(E2323="","",VLOOKUP(E2323,'Extraction IP'!A$2:B$1661,2,0))</f>
        <v/>
      </c>
      <c r="J2323" s="470"/>
      <c r="K2323" s="471"/>
      <c r="L2323" s="472"/>
    </row>
    <row r="2324" spans="1:12" ht="14.45" customHeight="1" x14ac:dyDescent="0.25">
      <c r="A2324" s="464"/>
      <c r="B2324" s="465"/>
      <c r="C2324" s="466"/>
      <c r="D2324" s="466"/>
      <c r="E2324" s="466"/>
      <c r="F2324" s="466"/>
      <c r="G2324" s="467"/>
      <c r="H2324" s="468" t="str">
        <f t="array" ref="H2324">IF(E2324="","",INDEX(Tableau1[Equipement],MATCH(1,('TABLEAU SUIVI SF6'!E2324=Tableau1[Poste technique])*('TABLEAU SUIVI SF6'!G2324=Tableau1[Colonne1]),0)))</f>
        <v/>
      </c>
      <c r="I2324" s="469" t="str">
        <f>IF(E2324="","",VLOOKUP(E2324,'Extraction IP'!A$2:B$1661,2,0))</f>
        <v/>
      </c>
      <c r="J2324" s="470"/>
      <c r="K2324" s="471"/>
      <c r="L2324" s="472"/>
    </row>
    <row r="2325" spans="1:12" ht="14.45" customHeight="1" x14ac:dyDescent="0.25">
      <c r="A2325" s="464"/>
      <c r="B2325" s="465"/>
      <c r="C2325" s="466"/>
      <c r="D2325" s="466"/>
      <c r="E2325" s="466"/>
      <c r="F2325" s="466"/>
      <c r="G2325" s="467"/>
      <c r="H2325" s="468" t="str">
        <f t="array" ref="H2325">IF(E2325="","",INDEX(Tableau1[Equipement],MATCH(1,('TABLEAU SUIVI SF6'!E2325=Tableau1[Poste technique])*('TABLEAU SUIVI SF6'!G2325=Tableau1[Colonne1]),0)))</f>
        <v/>
      </c>
      <c r="I2325" s="469" t="str">
        <f>IF(E2325="","",VLOOKUP(E2325,'Extraction IP'!A$2:B$1661,2,0))</f>
        <v/>
      </c>
      <c r="J2325" s="470"/>
      <c r="K2325" s="471"/>
      <c r="L2325" s="472"/>
    </row>
    <row r="2326" spans="1:12" ht="14.45" customHeight="1" x14ac:dyDescent="0.25">
      <c r="A2326" s="464"/>
      <c r="B2326" s="465"/>
      <c r="C2326" s="466"/>
      <c r="D2326" s="466"/>
      <c r="E2326" s="466"/>
      <c r="F2326" s="466"/>
      <c r="G2326" s="467"/>
      <c r="H2326" s="468" t="str">
        <f t="array" ref="H2326">IF(E2326="","",INDEX(Tableau1[Equipement],MATCH(1,('TABLEAU SUIVI SF6'!E2326=Tableau1[Poste technique])*('TABLEAU SUIVI SF6'!G2326=Tableau1[Colonne1]),0)))</f>
        <v/>
      </c>
      <c r="I2326" s="469" t="str">
        <f>IF(E2326="","",VLOOKUP(E2326,'Extraction IP'!A$2:B$1661,2,0))</f>
        <v/>
      </c>
      <c r="J2326" s="470"/>
      <c r="K2326" s="471"/>
      <c r="L2326" s="472"/>
    </row>
    <row r="2327" spans="1:12" ht="14.45" customHeight="1" x14ac:dyDescent="0.25">
      <c r="A2327" s="464"/>
      <c r="B2327" s="465"/>
      <c r="C2327" s="466"/>
      <c r="D2327" s="466"/>
      <c r="E2327" s="466"/>
      <c r="F2327" s="466"/>
      <c r="G2327" s="467"/>
      <c r="H2327" s="468" t="str">
        <f t="array" ref="H2327">IF(E2327="","",INDEX(Tableau1[Equipement],MATCH(1,('TABLEAU SUIVI SF6'!E2327=Tableau1[Poste technique])*('TABLEAU SUIVI SF6'!G2327=Tableau1[Colonne1]),0)))</f>
        <v/>
      </c>
      <c r="I2327" s="469" t="str">
        <f>IF(E2327="","",VLOOKUP(E2327,'Extraction IP'!A$2:B$1661,2,0))</f>
        <v/>
      </c>
      <c r="J2327" s="470"/>
      <c r="K2327" s="471"/>
      <c r="L2327" s="472"/>
    </row>
    <row r="2328" spans="1:12" ht="14.45" customHeight="1" x14ac:dyDescent="0.25">
      <c r="A2328" s="464"/>
      <c r="B2328" s="465"/>
      <c r="C2328" s="466"/>
      <c r="D2328" s="466"/>
      <c r="E2328" s="466"/>
      <c r="F2328" s="466"/>
      <c r="G2328" s="467"/>
      <c r="H2328" s="468" t="str">
        <f t="array" ref="H2328">IF(E2328="","",INDEX(Tableau1[Equipement],MATCH(1,('TABLEAU SUIVI SF6'!E2328=Tableau1[Poste technique])*('TABLEAU SUIVI SF6'!G2328=Tableau1[Colonne1]),0)))</f>
        <v/>
      </c>
      <c r="I2328" s="469" t="str">
        <f>IF(E2328="","",VLOOKUP(E2328,'Extraction IP'!A$2:B$1661,2,0))</f>
        <v/>
      </c>
      <c r="J2328" s="470"/>
      <c r="K2328" s="471"/>
      <c r="L2328" s="472"/>
    </row>
    <row r="2329" spans="1:12" ht="14.45" customHeight="1" x14ac:dyDescent="0.25">
      <c r="A2329" s="464"/>
      <c r="B2329" s="465"/>
      <c r="C2329" s="466"/>
      <c r="D2329" s="466"/>
      <c r="E2329" s="466"/>
      <c r="F2329" s="466"/>
      <c r="G2329" s="467"/>
      <c r="H2329" s="468" t="str">
        <f t="array" ref="H2329">IF(E2329="","",INDEX(Tableau1[Equipement],MATCH(1,('TABLEAU SUIVI SF6'!E2329=Tableau1[Poste technique])*('TABLEAU SUIVI SF6'!G2329=Tableau1[Colonne1]),0)))</f>
        <v/>
      </c>
      <c r="I2329" s="469" t="str">
        <f>IF(E2329="","",VLOOKUP(E2329,'Extraction IP'!A$2:B$1661,2,0))</f>
        <v/>
      </c>
      <c r="J2329" s="470"/>
      <c r="K2329" s="471"/>
      <c r="L2329" s="472"/>
    </row>
    <row r="2330" spans="1:12" ht="14.45" customHeight="1" x14ac:dyDescent="0.25">
      <c r="A2330" s="464"/>
      <c r="B2330" s="465"/>
      <c r="C2330" s="466"/>
      <c r="D2330" s="466"/>
      <c r="E2330" s="466"/>
      <c r="F2330" s="466"/>
      <c r="G2330" s="467"/>
      <c r="H2330" s="468" t="str">
        <f t="array" ref="H2330">IF(E2330="","",INDEX(Tableau1[Equipement],MATCH(1,('TABLEAU SUIVI SF6'!E2330=Tableau1[Poste technique])*('TABLEAU SUIVI SF6'!G2330=Tableau1[Colonne1]),0)))</f>
        <v/>
      </c>
      <c r="I2330" s="469" t="str">
        <f>IF(E2330="","",VLOOKUP(E2330,'Extraction IP'!A$2:B$1661,2,0))</f>
        <v/>
      </c>
      <c r="J2330" s="470"/>
      <c r="K2330" s="471"/>
      <c r="L2330" s="472"/>
    </row>
    <row r="2331" spans="1:12" ht="14.45" customHeight="1" x14ac:dyDescent="0.25">
      <c r="A2331" s="464"/>
      <c r="B2331" s="465"/>
      <c r="C2331" s="466"/>
      <c r="D2331" s="466"/>
      <c r="E2331" s="466"/>
      <c r="F2331" s="466"/>
      <c r="G2331" s="467"/>
      <c r="H2331" s="468" t="str">
        <f t="array" ref="H2331">IF(E2331="","",INDEX(Tableau1[Equipement],MATCH(1,('TABLEAU SUIVI SF6'!E2331=Tableau1[Poste technique])*('TABLEAU SUIVI SF6'!G2331=Tableau1[Colonne1]),0)))</f>
        <v/>
      </c>
      <c r="I2331" s="469" t="str">
        <f>IF(E2331="","",VLOOKUP(E2331,'Extraction IP'!A$2:B$1661,2,0))</f>
        <v/>
      </c>
      <c r="J2331" s="470"/>
      <c r="K2331" s="471"/>
      <c r="L2331" s="472"/>
    </row>
    <row r="2332" spans="1:12" ht="14.45" customHeight="1" x14ac:dyDescent="0.25">
      <c r="A2332" s="464"/>
      <c r="B2332" s="465"/>
      <c r="C2332" s="466"/>
      <c r="D2332" s="466"/>
      <c r="E2332" s="466"/>
      <c r="F2332" s="466"/>
      <c r="G2332" s="467"/>
      <c r="H2332" s="468" t="str">
        <f t="array" ref="H2332">IF(E2332="","",INDEX(Tableau1[Equipement],MATCH(1,('TABLEAU SUIVI SF6'!E2332=Tableau1[Poste technique])*('TABLEAU SUIVI SF6'!G2332=Tableau1[Colonne1]),0)))</f>
        <v/>
      </c>
      <c r="I2332" s="469" t="str">
        <f>IF(E2332="","",VLOOKUP(E2332,'Extraction IP'!A$2:B$1661,2,0))</f>
        <v/>
      </c>
      <c r="J2332" s="470"/>
      <c r="K2332" s="471"/>
      <c r="L2332" s="472"/>
    </row>
    <row r="2333" spans="1:12" ht="14.45" customHeight="1" x14ac:dyDescent="0.25">
      <c r="A2333" s="464"/>
      <c r="B2333" s="465"/>
      <c r="C2333" s="466"/>
      <c r="D2333" s="466"/>
      <c r="E2333" s="466"/>
      <c r="F2333" s="466"/>
      <c r="G2333" s="467"/>
      <c r="H2333" s="468" t="str">
        <f t="array" ref="H2333">IF(E2333="","",INDEX(Tableau1[Equipement],MATCH(1,('TABLEAU SUIVI SF6'!E2333=Tableau1[Poste technique])*('TABLEAU SUIVI SF6'!G2333=Tableau1[Colonne1]),0)))</f>
        <v/>
      </c>
      <c r="I2333" s="469" t="str">
        <f>IF(E2333="","",VLOOKUP(E2333,'Extraction IP'!A$2:B$1661,2,0))</f>
        <v/>
      </c>
      <c r="J2333" s="470"/>
      <c r="K2333" s="471"/>
      <c r="L2333" s="472"/>
    </row>
    <row r="2334" spans="1:12" ht="14.45" customHeight="1" x14ac:dyDescent="0.25">
      <c r="A2334" s="464"/>
      <c r="B2334" s="465"/>
      <c r="C2334" s="466"/>
      <c r="D2334" s="466"/>
      <c r="E2334" s="466"/>
      <c r="F2334" s="466"/>
      <c r="G2334" s="467"/>
      <c r="H2334" s="468" t="str">
        <f t="array" ref="H2334">IF(E2334="","",INDEX(Tableau1[Equipement],MATCH(1,('TABLEAU SUIVI SF6'!E2334=Tableau1[Poste technique])*('TABLEAU SUIVI SF6'!G2334=Tableau1[Colonne1]),0)))</f>
        <v/>
      </c>
      <c r="I2334" s="469" t="str">
        <f>IF(E2334="","",VLOOKUP(E2334,'Extraction IP'!A$2:B$1661,2,0))</f>
        <v/>
      </c>
      <c r="J2334" s="470"/>
      <c r="K2334" s="471"/>
      <c r="L2334" s="472"/>
    </row>
    <row r="2335" spans="1:12" ht="14.45" customHeight="1" x14ac:dyDescent="0.25">
      <c r="A2335" s="464"/>
      <c r="B2335" s="465"/>
      <c r="C2335" s="466"/>
      <c r="D2335" s="466"/>
      <c r="E2335" s="466"/>
      <c r="F2335" s="466"/>
      <c r="G2335" s="467"/>
      <c r="H2335" s="468" t="str">
        <f t="array" ref="H2335">IF(E2335="","",INDEX(Tableau1[Equipement],MATCH(1,('TABLEAU SUIVI SF6'!E2335=Tableau1[Poste technique])*('TABLEAU SUIVI SF6'!G2335=Tableau1[Colonne1]),0)))</f>
        <v/>
      </c>
      <c r="I2335" s="469" t="str">
        <f>IF(E2335="","",VLOOKUP(E2335,'Extraction IP'!A$2:B$1661,2,0))</f>
        <v/>
      </c>
      <c r="J2335" s="470"/>
      <c r="K2335" s="471"/>
      <c r="L2335" s="472"/>
    </row>
    <row r="2336" spans="1:12" ht="14.45" customHeight="1" x14ac:dyDescent="0.25">
      <c r="A2336" s="464"/>
      <c r="B2336" s="465"/>
      <c r="C2336" s="466"/>
      <c r="D2336" s="466"/>
      <c r="E2336" s="466"/>
      <c r="F2336" s="466"/>
      <c r="G2336" s="467"/>
      <c r="H2336" s="468" t="str">
        <f t="array" ref="H2336">IF(E2336="","",INDEX(Tableau1[Equipement],MATCH(1,('TABLEAU SUIVI SF6'!E2336=Tableau1[Poste technique])*('TABLEAU SUIVI SF6'!G2336=Tableau1[Colonne1]),0)))</f>
        <v/>
      </c>
      <c r="I2336" s="469" t="str">
        <f>IF(E2336="","",VLOOKUP(E2336,'Extraction IP'!A$2:B$1661,2,0))</f>
        <v/>
      </c>
      <c r="J2336" s="470"/>
      <c r="K2336" s="471"/>
      <c r="L2336" s="472"/>
    </row>
    <row r="2337" spans="1:12" ht="14.45" customHeight="1" x14ac:dyDescent="0.25">
      <c r="A2337" s="464"/>
      <c r="B2337" s="465"/>
      <c r="C2337" s="466"/>
      <c r="D2337" s="466"/>
      <c r="E2337" s="466"/>
      <c r="F2337" s="466"/>
      <c r="G2337" s="467"/>
      <c r="H2337" s="468" t="str">
        <f t="array" ref="H2337">IF(E2337="","",INDEX(Tableau1[Equipement],MATCH(1,('TABLEAU SUIVI SF6'!E2337=Tableau1[Poste technique])*('TABLEAU SUIVI SF6'!G2337=Tableau1[Colonne1]),0)))</f>
        <v/>
      </c>
      <c r="I2337" s="469" t="str">
        <f>IF(E2337="","",VLOOKUP(E2337,'Extraction IP'!A$2:B$1661,2,0))</f>
        <v/>
      </c>
      <c r="J2337" s="470"/>
      <c r="K2337" s="471"/>
      <c r="L2337" s="472"/>
    </row>
    <row r="2338" spans="1:12" ht="14.45" customHeight="1" x14ac:dyDescent="0.25">
      <c r="A2338" s="464"/>
      <c r="B2338" s="465"/>
      <c r="C2338" s="466"/>
      <c r="D2338" s="466"/>
      <c r="E2338" s="466"/>
      <c r="F2338" s="466"/>
      <c r="G2338" s="467"/>
      <c r="H2338" s="468" t="str">
        <f t="array" ref="H2338">IF(E2338="","",INDEX(Tableau1[Equipement],MATCH(1,('TABLEAU SUIVI SF6'!E2338=Tableau1[Poste technique])*('TABLEAU SUIVI SF6'!G2338=Tableau1[Colonne1]),0)))</f>
        <v/>
      </c>
      <c r="I2338" s="469" t="str">
        <f>IF(E2338="","",VLOOKUP(E2338,'Extraction IP'!A$2:B$1661,2,0))</f>
        <v/>
      </c>
      <c r="J2338" s="470"/>
      <c r="K2338" s="471"/>
      <c r="L2338" s="472"/>
    </row>
    <row r="2339" spans="1:12" ht="14.45" customHeight="1" x14ac:dyDescent="0.25">
      <c r="A2339" s="464"/>
      <c r="B2339" s="465"/>
      <c r="C2339" s="466"/>
      <c r="D2339" s="466"/>
      <c r="E2339" s="466"/>
      <c r="F2339" s="466"/>
      <c r="G2339" s="467"/>
      <c r="H2339" s="468" t="str">
        <f t="array" ref="H2339">IF(E2339="","",INDEX(Tableau1[Equipement],MATCH(1,('TABLEAU SUIVI SF6'!E2339=Tableau1[Poste technique])*('TABLEAU SUIVI SF6'!G2339=Tableau1[Colonne1]),0)))</f>
        <v/>
      </c>
      <c r="I2339" s="469" t="str">
        <f>IF(E2339="","",VLOOKUP(E2339,'Extraction IP'!A$2:B$1661,2,0))</f>
        <v/>
      </c>
      <c r="J2339" s="470"/>
      <c r="K2339" s="471"/>
      <c r="L2339" s="472"/>
    </row>
    <row r="2340" spans="1:12" ht="14.45" customHeight="1" x14ac:dyDescent="0.25">
      <c r="A2340" s="464"/>
      <c r="B2340" s="465"/>
      <c r="C2340" s="466"/>
      <c r="D2340" s="466"/>
      <c r="E2340" s="466"/>
      <c r="F2340" s="466"/>
      <c r="G2340" s="467"/>
      <c r="H2340" s="468" t="str">
        <f t="array" ref="H2340">IF(E2340="","",INDEX(Tableau1[Equipement],MATCH(1,('TABLEAU SUIVI SF6'!E2340=Tableau1[Poste technique])*('TABLEAU SUIVI SF6'!G2340=Tableau1[Colonne1]),0)))</f>
        <v/>
      </c>
      <c r="I2340" s="469" t="str">
        <f>IF(E2340="","",VLOOKUP(E2340,'Extraction IP'!A$2:B$1661,2,0))</f>
        <v/>
      </c>
      <c r="J2340" s="470"/>
      <c r="K2340" s="471"/>
      <c r="L2340" s="472"/>
    </row>
    <row r="2341" spans="1:12" ht="14.45" customHeight="1" x14ac:dyDescent="0.25">
      <c r="A2341" s="464"/>
      <c r="B2341" s="465"/>
      <c r="C2341" s="466"/>
      <c r="D2341" s="466"/>
      <c r="E2341" s="466"/>
      <c r="F2341" s="466"/>
      <c r="G2341" s="467"/>
      <c r="H2341" s="468" t="str">
        <f t="array" ref="H2341">IF(E2341="","",INDEX(Tableau1[Equipement],MATCH(1,('TABLEAU SUIVI SF6'!E2341=Tableau1[Poste technique])*('TABLEAU SUIVI SF6'!G2341=Tableau1[Colonne1]),0)))</f>
        <v/>
      </c>
      <c r="I2341" s="469" t="str">
        <f>IF(E2341="","",VLOOKUP(E2341,'Extraction IP'!A$2:B$1661,2,0))</f>
        <v/>
      </c>
      <c r="J2341" s="470"/>
      <c r="K2341" s="471"/>
      <c r="L2341" s="472"/>
    </row>
    <row r="2342" spans="1:12" ht="14.45" customHeight="1" x14ac:dyDescent="0.25">
      <c r="A2342" s="464"/>
      <c r="B2342" s="465"/>
      <c r="C2342" s="466"/>
      <c r="D2342" s="466"/>
      <c r="E2342" s="466"/>
      <c r="F2342" s="466"/>
      <c r="G2342" s="467"/>
      <c r="H2342" s="468" t="str">
        <f t="array" ref="H2342">IF(E2342="","",INDEX(Tableau1[Equipement],MATCH(1,('TABLEAU SUIVI SF6'!E2342=Tableau1[Poste technique])*('TABLEAU SUIVI SF6'!G2342=Tableau1[Colonne1]),0)))</f>
        <v/>
      </c>
      <c r="I2342" s="469" t="str">
        <f>IF(E2342="","",VLOOKUP(E2342,'Extraction IP'!A$2:B$1661,2,0))</f>
        <v/>
      </c>
      <c r="J2342" s="470"/>
      <c r="K2342" s="471"/>
      <c r="L2342" s="472"/>
    </row>
    <row r="2343" spans="1:12" ht="14.45" customHeight="1" x14ac:dyDescent="0.25">
      <c r="A2343" s="464"/>
      <c r="B2343" s="465"/>
      <c r="C2343" s="466"/>
      <c r="D2343" s="466"/>
      <c r="E2343" s="466"/>
      <c r="F2343" s="466"/>
      <c r="G2343" s="467"/>
      <c r="H2343" s="468" t="str">
        <f t="array" ref="H2343">IF(E2343="","",INDEX(Tableau1[Equipement],MATCH(1,('TABLEAU SUIVI SF6'!E2343=Tableau1[Poste technique])*('TABLEAU SUIVI SF6'!G2343=Tableau1[Colonne1]),0)))</f>
        <v/>
      </c>
      <c r="I2343" s="469" t="str">
        <f>IF(E2343="","",VLOOKUP(E2343,'Extraction IP'!A$2:B$1661,2,0))</f>
        <v/>
      </c>
      <c r="J2343" s="470"/>
      <c r="K2343" s="471"/>
      <c r="L2343" s="472"/>
    </row>
    <row r="2344" spans="1:12" ht="14.45" customHeight="1" x14ac:dyDescent="0.25">
      <c r="A2344" s="464"/>
      <c r="B2344" s="465"/>
      <c r="C2344" s="466"/>
      <c r="D2344" s="466"/>
      <c r="E2344" s="466"/>
      <c r="F2344" s="466"/>
      <c r="G2344" s="467"/>
      <c r="H2344" s="468" t="str">
        <f t="array" ref="H2344">IF(E2344="","",INDEX(Tableau1[Equipement],MATCH(1,('TABLEAU SUIVI SF6'!E2344=Tableau1[Poste technique])*('TABLEAU SUIVI SF6'!G2344=Tableau1[Colonne1]),0)))</f>
        <v/>
      </c>
      <c r="I2344" s="469" t="str">
        <f>IF(E2344="","",VLOOKUP(E2344,'Extraction IP'!A$2:B$1661,2,0))</f>
        <v/>
      </c>
      <c r="J2344" s="470"/>
      <c r="K2344" s="471"/>
      <c r="L2344" s="472"/>
    </row>
    <row r="2345" spans="1:12" ht="14.45" customHeight="1" x14ac:dyDescent="0.25">
      <c r="A2345" s="464"/>
      <c r="B2345" s="465"/>
      <c r="C2345" s="466"/>
      <c r="D2345" s="466"/>
      <c r="E2345" s="466"/>
      <c r="F2345" s="466"/>
      <c r="G2345" s="467"/>
      <c r="H2345" s="468" t="str">
        <f t="array" ref="H2345">IF(E2345="","",INDEX(Tableau1[Equipement],MATCH(1,('TABLEAU SUIVI SF6'!E2345=Tableau1[Poste technique])*('TABLEAU SUIVI SF6'!G2345=Tableau1[Colonne1]),0)))</f>
        <v/>
      </c>
      <c r="I2345" s="469" t="str">
        <f>IF(E2345="","",VLOOKUP(E2345,'Extraction IP'!A$2:B$1661,2,0))</f>
        <v/>
      </c>
      <c r="J2345" s="470"/>
      <c r="K2345" s="471"/>
      <c r="L2345" s="472"/>
    </row>
    <row r="2346" spans="1:12" ht="14.45" customHeight="1" x14ac:dyDescent="0.25">
      <c r="A2346" s="464"/>
      <c r="B2346" s="465"/>
      <c r="C2346" s="466"/>
      <c r="D2346" s="466"/>
      <c r="E2346" s="466"/>
      <c r="F2346" s="466"/>
      <c r="G2346" s="467"/>
      <c r="H2346" s="468" t="str">
        <f t="array" ref="H2346">IF(E2346="","",INDEX(Tableau1[Equipement],MATCH(1,('TABLEAU SUIVI SF6'!E2346=Tableau1[Poste technique])*('TABLEAU SUIVI SF6'!G2346=Tableau1[Colonne1]),0)))</f>
        <v/>
      </c>
      <c r="I2346" s="469" t="str">
        <f>IF(E2346="","",VLOOKUP(E2346,'Extraction IP'!A$2:B$1661,2,0))</f>
        <v/>
      </c>
      <c r="J2346" s="470"/>
      <c r="K2346" s="471"/>
      <c r="L2346" s="472"/>
    </row>
    <row r="2347" spans="1:12" ht="14.45" customHeight="1" x14ac:dyDescent="0.25">
      <c r="A2347" s="464"/>
      <c r="B2347" s="465"/>
      <c r="C2347" s="466"/>
      <c r="D2347" s="466"/>
      <c r="E2347" s="466"/>
      <c r="F2347" s="466"/>
      <c r="G2347" s="467"/>
      <c r="H2347" s="468" t="str">
        <f t="array" ref="H2347">IF(E2347="","",INDEX(Tableau1[Equipement],MATCH(1,('TABLEAU SUIVI SF6'!E2347=Tableau1[Poste technique])*('TABLEAU SUIVI SF6'!G2347=Tableau1[Colonne1]),0)))</f>
        <v/>
      </c>
      <c r="I2347" s="469" t="str">
        <f>IF(E2347="","",VLOOKUP(E2347,'Extraction IP'!A$2:B$1661,2,0))</f>
        <v/>
      </c>
      <c r="J2347" s="470"/>
      <c r="K2347" s="471"/>
      <c r="L2347" s="472"/>
    </row>
    <row r="2348" spans="1:12" ht="14.45" customHeight="1" x14ac:dyDescent="0.25">
      <c r="A2348" s="464"/>
      <c r="B2348" s="465"/>
      <c r="C2348" s="466"/>
      <c r="D2348" s="466"/>
      <c r="E2348" s="466"/>
      <c r="F2348" s="466"/>
      <c r="G2348" s="467"/>
      <c r="H2348" s="468" t="str">
        <f t="array" ref="H2348">IF(E2348="","",INDEX(Tableau1[Equipement],MATCH(1,('TABLEAU SUIVI SF6'!E2348=Tableau1[Poste technique])*('TABLEAU SUIVI SF6'!G2348=Tableau1[Colonne1]),0)))</f>
        <v/>
      </c>
      <c r="I2348" s="469" t="str">
        <f>IF(E2348="","",VLOOKUP(E2348,'Extraction IP'!A$2:B$1661,2,0))</f>
        <v/>
      </c>
      <c r="J2348" s="470"/>
      <c r="K2348" s="471"/>
      <c r="L2348" s="472"/>
    </row>
    <row r="2349" spans="1:12" ht="14.45" customHeight="1" x14ac:dyDescent="0.25">
      <c r="A2349" s="464"/>
      <c r="B2349" s="465"/>
      <c r="C2349" s="466"/>
      <c r="D2349" s="466"/>
      <c r="E2349" s="466"/>
      <c r="F2349" s="466"/>
      <c r="G2349" s="467"/>
      <c r="H2349" s="468" t="str">
        <f t="array" ref="H2349">IF(E2349="","",INDEX(Tableau1[Equipement],MATCH(1,('TABLEAU SUIVI SF6'!E2349=Tableau1[Poste technique])*('TABLEAU SUIVI SF6'!G2349=Tableau1[Colonne1]),0)))</f>
        <v/>
      </c>
      <c r="I2349" s="469" t="str">
        <f>IF(E2349="","",VLOOKUP(E2349,'Extraction IP'!A$2:B$1661,2,0))</f>
        <v/>
      </c>
      <c r="J2349" s="470"/>
      <c r="K2349" s="471"/>
      <c r="L2349" s="472"/>
    </row>
    <row r="2350" spans="1:12" ht="14.45" customHeight="1" x14ac:dyDescent="0.25">
      <c r="A2350" s="464"/>
      <c r="B2350" s="465"/>
      <c r="C2350" s="466"/>
      <c r="D2350" s="466"/>
      <c r="E2350" s="466"/>
      <c r="F2350" s="466"/>
      <c r="G2350" s="467"/>
      <c r="H2350" s="468" t="str">
        <f t="array" ref="H2350">IF(E2350="","",INDEX(Tableau1[Equipement],MATCH(1,('TABLEAU SUIVI SF6'!E2350=Tableau1[Poste technique])*('TABLEAU SUIVI SF6'!G2350=Tableau1[Colonne1]),0)))</f>
        <v/>
      </c>
      <c r="I2350" s="469" t="str">
        <f>IF(E2350="","",VLOOKUP(E2350,'Extraction IP'!A$2:B$1661,2,0))</f>
        <v/>
      </c>
      <c r="J2350" s="470"/>
      <c r="K2350" s="471"/>
      <c r="L2350" s="472"/>
    </row>
    <row r="2351" spans="1:12" ht="14.45" customHeight="1" x14ac:dyDescent="0.25">
      <c r="A2351" s="464"/>
      <c r="B2351" s="465"/>
      <c r="C2351" s="466"/>
      <c r="D2351" s="466"/>
      <c r="E2351" s="466"/>
      <c r="F2351" s="466"/>
      <c r="G2351" s="467"/>
      <c r="H2351" s="468" t="str">
        <f t="array" ref="H2351">IF(E2351="","",INDEX(Tableau1[Equipement],MATCH(1,('TABLEAU SUIVI SF6'!E2351=Tableau1[Poste technique])*('TABLEAU SUIVI SF6'!G2351=Tableau1[Colonne1]),0)))</f>
        <v/>
      </c>
      <c r="I2351" s="469" t="str">
        <f>IF(E2351="","",VLOOKUP(E2351,'Extraction IP'!A$2:B$1661,2,0))</f>
        <v/>
      </c>
      <c r="J2351" s="470"/>
      <c r="K2351" s="471"/>
      <c r="L2351" s="472"/>
    </row>
    <row r="2352" spans="1:12" ht="14.45" customHeight="1" x14ac:dyDescent="0.25">
      <c r="A2352" s="464"/>
      <c r="B2352" s="465"/>
      <c r="C2352" s="466"/>
      <c r="D2352" s="466"/>
      <c r="E2352" s="466"/>
      <c r="F2352" s="466"/>
      <c r="G2352" s="467"/>
      <c r="H2352" s="468" t="str">
        <f t="array" ref="H2352">IF(E2352="","",INDEX(Tableau1[Equipement],MATCH(1,('TABLEAU SUIVI SF6'!E2352=Tableau1[Poste technique])*('TABLEAU SUIVI SF6'!G2352=Tableau1[Colonne1]),0)))</f>
        <v/>
      </c>
      <c r="I2352" s="469" t="str">
        <f>IF(E2352="","",VLOOKUP(E2352,'Extraction IP'!A$2:B$1661,2,0))</f>
        <v/>
      </c>
      <c r="J2352" s="470"/>
      <c r="K2352" s="471"/>
      <c r="L2352" s="472"/>
    </row>
    <row r="2353" spans="1:12" ht="14.45" customHeight="1" x14ac:dyDescent="0.25">
      <c r="A2353" s="464"/>
      <c r="B2353" s="465"/>
      <c r="C2353" s="466"/>
      <c r="D2353" s="466"/>
      <c r="E2353" s="466"/>
      <c r="F2353" s="466"/>
      <c r="G2353" s="467"/>
      <c r="H2353" s="468" t="str">
        <f t="array" ref="H2353">IF(E2353="","",INDEX(Tableau1[Equipement],MATCH(1,('TABLEAU SUIVI SF6'!E2353=Tableau1[Poste technique])*('TABLEAU SUIVI SF6'!G2353=Tableau1[Colonne1]),0)))</f>
        <v/>
      </c>
      <c r="I2353" s="469" t="str">
        <f>IF(E2353="","",VLOOKUP(E2353,'Extraction IP'!A$2:B$1661,2,0))</f>
        <v/>
      </c>
      <c r="J2353" s="470"/>
      <c r="K2353" s="471"/>
      <c r="L2353" s="472"/>
    </row>
    <row r="2354" spans="1:12" ht="14.45" customHeight="1" x14ac:dyDescent="0.25">
      <c r="A2354" s="464"/>
      <c r="B2354" s="465"/>
      <c r="C2354" s="466"/>
      <c r="D2354" s="466"/>
      <c r="E2354" s="466"/>
      <c r="F2354" s="466"/>
      <c r="G2354" s="467"/>
      <c r="H2354" s="468" t="str">
        <f t="array" ref="H2354">IF(E2354="","",INDEX(Tableau1[Equipement],MATCH(1,('TABLEAU SUIVI SF6'!E2354=Tableau1[Poste technique])*('TABLEAU SUIVI SF6'!G2354=Tableau1[Colonne1]),0)))</f>
        <v/>
      </c>
      <c r="I2354" s="469" t="str">
        <f>IF(E2354="","",VLOOKUP(E2354,'Extraction IP'!A$2:B$1661,2,0))</f>
        <v/>
      </c>
      <c r="J2354" s="470"/>
      <c r="K2354" s="471"/>
      <c r="L2354" s="472"/>
    </row>
    <row r="2355" spans="1:12" ht="14.45" customHeight="1" x14ac:dyDescent="0.25">
      <c r="A2355" s="464"/>
      <c r="B2355" s="465"/>
      <c r="C2355" s="466"/>
      <c r="D2355" s="466"/>
      <c r="E2355" s="466"/>
      <c r="F2355" s="466"/>
      <c r="G2355" s="467"/>
      <c r="H2355" s="468" t="str">
        <f t="array" ref="H2355">IF(E2355="","",INDEX(Tableau1[Equipement],MATCH(1,('TABLEAU SUIVI SF6'!E2355=Tableau1[Poste technique])*('TABLEAU SUIVI SF6'!G2355=Tableau1[Colonne1]),0)))</f>
        <v/>
      </c>
      <c r="I2355" s="469" t="str">
        <f>IF(E2355="","",VLOOKUP(E2355,'Extraction IP'!A$2:B$1661,2,0))</f>
        <v/>
      </c>
      <c r="J2355" s="470"/>
      <c r="K2355" s="471"/>
      <c r="L2355" s="472"/>
    </row>
    <row r="2356" spans="1:12" ht="14.45" customHeight="1" x14ac:dyDescent="0.25">
      <c r="A2356" s="464"/>
      <c r="B2356" s="465"/>
      <c r="C2356" s="466"/>
      <c r="D2356" s="466"/>
      <c r="E2356" s="466"/>
      <c r="F2356" s="466"/>
      <c r="G2356" s="467"/>
      <c r="H2356" s="468" t="str">
        <f t="array" ref="H2356">IF(E2356="","",INDEX(Tableau1[Equipement],MATCH(1,('TABLEAU SUIVI SF6'!E2356=Tableau1[Poste technique])*('TABLEAU SUIVI SF6'!G2356=Tableau1[Colonne1]),0)))</f>
        <v/>
      </c>
      <c r="I2356" s="469" t="str">
        <f>IF(E2356="","",VLOOKUP(E2356,'Extraction IP'!A$2:B$1661,2,0))</f>
        <v/>
      </c>
      <c r="J2356" s="470"/>
      <c r="K2356" s="471"/>
      <c r="L2356" s="472"/>
    </row>
    <row r="2357" spans="1:12" ht="14.45" customHeight="1" x14ac:dyDescent="0.25">
      <c r="A2357" s="464"/>
      <c r="B2357" s="465"/>
      <c r="C2357" s="466"/>
      <c r="D2357" s="466"/>
      <c r="E2357" s="466"/>
      <c r="F2357" s="466"/>
      <c r="G2357" s="467"/>
      <c r="H2357" s="468" t="str">
        <f t="array" ref="H2357">IF(E2357="","",INDEX(Tableau1[Equipement],MATCH(1,('TABLEAU SUIVI SF6'!E2357=Tableau1[Poste technique])*('TABLEAU SUIVI SF6'!G2357=Tableau1[Colonne1]),0)))</f>
        <v/>
      </c>
      <c r="I2357" s="469" t="str">
        <f>IF(E2357="","",VLOOKUP(E2357,'Extraction IP'!A$2:B$1661,2,0))</f>
        <v/>
      </c>
      <c r="J2357" s="470"/>
      <c r="K2357" s="471"/>
      <c r="L2357" s="472"/>
    </row>
    <row r="2358" spans="1:12" ht="14.45" customHeight="1" x14ac:dyDescent="0.25">
      <c r="A2358" s="464"/>
      <c r="B2358" s="465"/>
      <c r="C2358" s="466"/>
      <c r="D2358" s="466"/>
      <c r="E2358" s="466"/>
      <c r="F2358" s="466"/>
      <c r="G2358" s="467"/>
      <c r="H2358" s="468" t="str">
        <f t="array" ref="H2358">IF(E2358="","",INDEX(Tableau1[Equipement],MATCH(1,('TABLEAU SUIVI SF6'!E2358=Tableau1[Poste technique])*('TABLEAU SUIVI SF6'!G2358=Tableau1[Colonne1]),0)))</f>
        <v/>
      </c>
      <c r="I2358" s="469" t="str">
        <f>IF(E2358="","",VLOOKUP(E2358,'Extraction IP'!A$2:B$1661,2,0))</f>
        <v/>
      </c>
      <c r="J2358" s="470"/>
      <c r="K2358" s="471"/>
      <c r="L2358" s="472"/>
    </row>
    <row r="2359" spans="1:12" ht="14.45" customHeight="1" x14ac:dyDescent="0.25">
      <c r="A2359" s="464"/>
      <c r="B2359" s="465"/>
      <c r="C2359" s="466"/>
      <c r="D2359" s="466"/>
      <c r="E2359" s="466"/>
      <c r="F2359" s="466"/>
      <c r="G2359" s="467"/>
      <c r="H2359" s="468" t="str">
        <f t="array" ref="H2359">IF(E2359="","",INDEX(Tableau1[Equipement],MATCH(1,('TABLEAU SUIVI SF6'!E2359=Tableau1[Poste technique])*('TABLEAU SUIVI SF6'!G2359=Tableau1[Colonne1]),0)))</f>
        <v/>
      </c>
      <c r="I2359" s="469" t="str">
        <f>IF(E2359="","",VLOOKUP(E2359,'Extraction IP'!A$2:B$1661,2,0))</f>
        <v/>
      </c>
      <c r="J2359" s="470"/>
      <c r="K2359" s="471"/>
      <c r="L2359" s="472"/>
    </row>
    <row r="2360" spans="1:12" ht="14.45" customHeight="1" x14ac:dyDescent="0.25">
      <c r="A2360" s="464"/>
      <c r="B2360" s="465"/>
      <c r="C2360" s="466"/>
      <c r="D2360" s="466"/>
      <c r="E2360" s="466"/>
      <c r="F2360" s="466"/>
      <c r="G2360" s="467"/>
      <c r="H2360" s="468" t="str">
        <f t="array" ref="H2360">IF(E2360="","",INDEX(Tableau1[Equipement],MATCH(1,('TABLEAU SUIVI SF6'!E2360=Tableau1[Poste technique])*('TABLEAU SUIVI SF6'!G2360=Tableau1[Colonne1]),0)))</f>
        <v/>
      </c>
      <c r="I2360" s="469" t="str">
        <f>IF(E2360="","",VLOOKUP(E2360,'Extraction IP'!A$2:B$1661,2,0))</f>
        <v/>
      </c>
      <c r="J2360" s="470"/>
      <c r="K2360" s="471"/>
      <c r="L2360" s="472"/>
    </row>
    <row r="2361" spans="1:12" ht="14.45" customHeight="1" x14ac:dyDescent="0.25">
      <c r="A2361" s="464"/>
      <c r="B2361" s="465"/>
      <c r="C2361" s="466"/>
      <c r="D2361" s="466"/>
      <c r="E2361" s="466"/>
      <c r="F2361" s="466"/>
      <c r="G2361" s="467"/>
      <c r="H2361" s="468" t="str">
        <f t="array" ref="H2361">IF(E2361="","",INDEX(Tableau1[Equipement],MATCH(1,('TABLEAU SUIVI SF6'!E2361=Tableau1[Poste technique])*('TABLEAU SUIVI SF6'!G2361=Tableau1[Colonne1]),0)))</f>
        <v/>
      </c>
      <c r="I2361" s="469" t="str">
        <f>IF(E2361="","",VLOOKUP(E2361,'Extraction IP'!A$2:B$1661,2,0))</f>
        <v/>
      </c>
      <c r="J2361" s="470"/>
      <c r="K2361" s="471"/>
      <c r="L2361" s="472"/>
    </row>
    <row r="2362" spans="1:12" ht="14.45" customHeight="1" x14ac:dyDescent="0.25">
      <c r="A2362" s="464"/>
      <c r="B2362" s="465"/>
      <c r="C2362" s="466"/>
      <c r="D2362" s="466"/>
      <c r="E2362" s="466"/>
      <c r="F2362" s="466"/>
      <c r="G2362" s="467"/>
      <c r="H2362" s="468" t="str">
        <f t="array" ref="H2362">IF(E2362="","",INDEX(Tableau1[Equipement],MATCH(1,('TABLEAU SUIVI SF6'!E2362=Tableau1[Poste technique])*('TABLEAU SUIVI SF6'!G2362=Tableau1[Colonne1]),0)))</f>
        <v/>
      </c>
      <c r="I2362" s="469" t="str">
        <f>IF(E2362="","",VLOOKUP(E2362,'Extraction IP'!A$2:B$1661,2,0))</f>
        <v/>
      </c>
      <c r="J2362" s="470"/>
      <c r="K2362" s="471"/>
      <c r="L2362" s="472"/>
    </row>
    <row r="2363" spans="1:12" ht="14.45" customHeight="1" x14ac:dyDescent="0.25">
      <c r="A2363" s="464"/>
      <c r="B2363" s="465"/>
      <c r="C2363" s="466"/>
      <c r="D2363" s="466"/>
      <c r="E2363" s="466"/>
      <c r="F2363" s="466"/>
      <c r="G2363" s="467"/>
      <c r="H2363" s="468" t="str">
        <f t="array" ref="H2363">IF(E2363="","",INDEX(Tableau1[Equipement],MATCH(1,('TABLEAU SUIVI SF6'!E2363=Tableau1[Poste technique])*('TABLEAU SUIVI SF6'!G2363=Tableau1[Colonne1]),0)))</f>
        <v/>
      </c>
      <c r="I2363" s="469" t="str">
        <f>IF(E2363="","",VLOOKUP(E2363,'Extraction IP'!A$2:B$1661,2,0))</f>
        <v/>
      </c>
      <c r="J2363" s="470"/>
      <c r="K2363" s="471"/>
      <c r="L2363" s="472"/>
    </row>
    <row r="2364" spans="1:12" ht="14.45" customHeight="1" x14ac:dyDescent="0.25">
      <c r="A2364" s="464"/>
      <c r="B2364" s="465"/>
      <c r="C2364" s="466"/>
      <c r="D2364" s="466"/>
      <c r="E2364" s="466"/>
      <c r="F2364" s="466"/>
      <c r="G2364" s="467"/>
      <c r="H2364" s="468" t="str">
        <f t="array" ref="H2364">IF(E2364="","",INDEX(Tableau1[Equipement],MATCH(1,('TABLEAU SUIVI SF6'!E2364=Tableau1[Poste technique])*('TABLEAU SUIVI SF6'!G2364=Tableau1[Colonne1]),0)))</f>
        <v/>
      </c>
      <c r="I2364" s="469" t="str">
        <f>IF(E2364="","",VLOOKUP(E2364,'Extraction IP'!A$2:B$1661,2,0))</f>
        <v/>
      </c>
      <c r="J2364" s="470"/>
      <c r="K2364" s="471"/>
      <c r="L2364" s="472"/>
    </row>
    <row r="2365" spans="1:12" ht="14.45" customHeight="1" x14ac:dyDescent="0.25">
      <c r="A2365" s="464"/>
      <c r="B2365" s="465"/>
      <c r="C2365" s="466"/>
      <c r="D2365" s="466"/>
      <c r="E2365" s="466"/>
      <c r="F2365" s="466"/>
      <c r="G2365" s="467"/>
      <c r="H2365" s="468" t="str">
        <f t="array" ref="H2365">IF(E2365="","",INDEX(Tableau1[Equipement],MATCH(1,('TABLEAU SUIVI SF6'!E2365=Tableau1[Poste technique])*('TABLEAU SUIVI SF6'!G2365=Tableau1[Colonne1]),0)))</f>
        <v/>
      </c>
      <c r="I2365" s="469" t="str">
        <f>IF(E2365="","",VLOOKUP(E2365,'Extraction IP'!A$2:B$1661,2,0))</f>
        <v/>
      </c>
      <c r="J2365" s="470"/>
      <c r="K2365" s="471"/>
      <c r="L2365" s="472"/>
    </row>
    <row r="2366" spans="1:12" ht="14.45" customHeight="1" x14ac:dyDescent="0.25">
      <c r="A2366" s="464"/>
      <c r="B2366" s="465"/>
      <c r="C2366" s="466"/>
      <c r="D2366" s="466"/>
      <c r="E2366" s="466"/>
      <c r="F2366" s="466"/>
      <c r="G2366" s="467"/>
      <c r="H2366" s="468" t="str">
        <f t="array" ref="H2366">IF(E2366="","",INDEX(Tableau1[Equipement],MATCH(1,('TABLEAU SUIVI SF6'!E2366=Tableau1[Poste technique])*('TABLEAU SUIVI SF6'!G2366=Tableau1[Colonne1]),0)))</f>
        <v/>
      </c>
      <c r="I2366" s="469" t="str">
        <f>IF(E2366="","",VLOOKUP(E2366,'Extraction IP'!A$2:B$1661,2,0))</f>
        <v/>
      </c>
      <c r="J2366" s="470"/>
      <c r="K2366" s="471"/>
      <c r="L2366" s="472"/>
    </row>
    <row r="2367" spans="1:12" ht="14.45" customHeight="1" x14ac:dyDescent="0.25">
      <c r="A2367" s="464"/>
      <c r="B2367" s="465"/>
      <c r="C2367" s="466"/>
      <c r="D2367" s="466"/>
      <c r="E2367" s="466"/>
      <c r="F2367" s="466"/>
      <c r="G2367" s="467"/>
      <c r="H2367" s="468" t="str">
        <f t="array" ref="H2367">IF(E2367="","",INDEX(Tableau1[Equipement],MATCH(1,('TABLEAU SUIVI SF6'!E2367=Tableau1[Poste technique])*('TABLEAU SUIVI SF6'!G2367=Tableau1[Colonne1]),0)))</f>
        <v/>
      </c>
      <c r="I2367" s="469" t="str">
        <f>IF(E2367="","",VLOOKUP(E2367,'Extraction IP'!A$2:B$1661,2,0))</f>
        <v/>
      </c>
      <c r="J2367" s="470"/>
      <c r="K2367" s="471"/>
      <c r="L2367" s="472"/>
    </row>
    <row r="2368" spans="1:12" ht="14.45" customHeight="1" x14ac:dyDescent="0.25">
      <c r="A2368" s="464"/>
      <c r="B2368" s="465"/>
      <c r="C2368" s="466"/>
      <c r="D2368" s="466"/>
      <c r="E2368" s="466"/>
      <c r="F2368" s="466"/>
      <c r="G2368" s="467"/>
      <c r="H2368" s="468" t="str">
        <f t="array" ref="H2368">IF(E2368="","",INDEX(Tableau1[Equipement],MATCH(1,('TABLEAU SUIVI SF6'!E2368=Tableau1[Poste technique])*('TABLEAU SUIVI SF6'!G2368=Tableau1[Colonne1]),0)))</f>
        <v/>
      </c>
      <c r="I2368" s="469" t="str">
        <f>IF(E2368="","",VLOOKUP(E2368,'Extraction IP'!A$2:B$1661,2,0))</f>
        <v/>
      </c>
      <c r="J2368" s="470"/>
      <c r="K2368" s="471"/>
      <c r="L2368" s="472"/>
    </row>
    <row r="2369" spans="1:12" ht="14.45" customHeight="1" x14ac:dyDescent="0.25">
      <c r="A2369" s="464"/>
      <c r="B2369" s="465"/>
      <c r="C2369" s="466"/>
      <c r="D2369" s="466"/>
      <c r="E2369" s="466"/>
      <c r="F2369" s="466"/>
      <c r="G2369" s="467"/>
      <c r="H2369" s="468" t="str">
        <f t="array" ref="H2369">IF(E2369="","",INDEX(Tableau1[Equipement],MATCH(1,('TABLEAU SUIVI SF6'!E2369=Tableau1[Poste technique])*('TABLEAU SUIVI SF6'!G2369=Tableau1[Colonne1]),0)))</f>
        <v/>
      </c>
      <c r="I2369" s="469" t="str">
        <f>IF(E2369="","",VLOOKUP(E2369,'Extraction IP'!A$2:B$1661,2,0))</f>
        <v/>
      </c>
      <c r="J2369" s="470"/>
      <c r="K2369" s="471"/>
      <c r="L2369" s="472"/>
    </row>
    <row r="2370" spans="1:12" ht="14.45" customHeight="1" x14ac:dyDescent="0.25">
      <c r="A2370" s="464"/>
      <c r="B2370" s="465"/>
      <c r="C2370" s="466"/>
      <c r="D2370" s="466"/>
      <c r="E2370" s="466"/>
      <c r="F2370" s="466"/>
      <c r="G2370" s="467"/>
      <c r="H2370" s="468" t="str">
        <f t="array" ref="H2370">IF(E2370="","",INDEX(Tableau1[Equipement],MATCH(1,('TABLEAU SUIVI SF6'!E2370=Tableau1[Poste technique])*('TABLEAU SUIVI SF6'!G2370=Tableau1[Colonne1]),0)))</f>
        <v/>
      </c>
      <c r="I2370" s="469" t="str">
        <f>IF(E2370="","",VLOOKUP(E2370,'Extraction IP'!A$2:B$1661,2,0))</f>
        <v/>
      </c>
      <c r="J2370" s="470"/>
      <c r="K2370" s="471"/>
      <c r="L2370" s="472"/>
    </row>
    <row r="2371" spans="1:12" ht="14.45" customHeight="1" x14ac:dyDescent="0.25">
      <c r="A2371" s="464"/>
      <c r="B2371" s="465"/>
      <c r="C2371" s="466"/>
      <c r="D2371" s="466"/>
      <c r="E2371" s="466"/>
      <c r="F2371" s="466"/>
      <c r="G2371" s="467"/>
      <c r="H2371" s="468" t="str">
        <f t="array" ref="H2371">IF(E2371="","",INDEX(Tableau1[Equipement],MATCH(1,('TABLEAU SUIVI SF6'!E2371=Tableau1[Poste technique])*('TABLEAU SUIVI SF6'!G2371=Tableau1[Colonne1]),0)))</f>
        <v/>
      </c>
      <c r="I2371" s="469" t="str">
        <f>IF(E2371="","",VLOOKUP(E2371,'Extraction IP'!A$2:B$1661,2,0))</f>
        <v/>
      </c>
      <c r="J2371" s="470"/>
      <c r="K2371" s="471"/>
      <c r="L2371" s="472"/>
    </row>
    <row r="2372" spans="1:12" ht="14.45" customHeight="1" x14ac:dyDescent="0.25">
      <c r="A2372" s="464"/>
      <c r="B2372" s="465"/>
      <c r="C2372" s="466"/>
      <c r="D2372" s="466"/>
      <c r="E2372" s="466"/>
      <c r="F2372" s="466"/>
      <c r="G2372" s="467"/>
      <c r="H2372" s="468" t="str">
        <f t="array" ref="H2372">IF(E2372="","",INDEX(Tableau1[Equipement],MATCH(1,('TABLEAU SUIVI SF6'!E2372=Tableau1[Poste technique])*('TABLEAU SUIVI SF6'!G2372=Tableau1[Colonne1]),0)))</f>
        <v/>
      </c>
      <c r="I2372" s="469" t="str">
        <f>IF(E2372="","",VLOOKUP(E2372,'Extraction IP'!A$2:B$1661,2,0))</f>
        <v/>
      </c>
      <c r="J2372" s="470"/>
      <c r="K2372" s="471"/>
      <c r="L2372" s="472"/>
    </row>
    <row r="2373" spans="1:12" ht="14.45" customHeight="1" x14ac:dyDescent="0.25">
      <c r="A2373" s="464"/>
      <c r="B2373" s="465"/>
      <c r="C2373" s="466"/>
      <c r="D2373" s="466"/>
      <c r="E2373" s="466"/>
      <c r="F2373" s="466"/>
      <c r="G2373" s="467"/>
      <c r="H2373" s="468" t="str">
        <f t="array" ref="H2373">IF(E2373="","",INDEX(Tableau1[Equipement],MATCH(1,('TABLEAU SUIVI SF6'!E2373=Tableau1[Poste technique])*('TABLEAU SUIVI SF6'!G2373=Tableau1[Colonne1]),0)))</f>
        <v/>
      </c>
      <c r="I2373" s="469" t="str">
        <f>IF(E2373="","",VLOOKUP(E2373,'Extraction IP'!A$2:B$1661,2,0))</f>
        <v/>
      </c>
      <c r="J2373" s="470"/>
      <c r="K2373" s="471"/>
      <c r="L2373" s="472"/>
    </row>
    <row r="2374" spans="1:12" ht="14.45" customHeight="1" x14ac:dyDescent="0.25">
      <c r="A2374" s="464"/>
      <c r="B2374" s="465"/>
      <c r="C2374" s="466"/>
      <c r="D2374" s="466"/>
      <c r="E2374" s="466"/>
      <c r="F2374" s="466"/>
      <c r="G2374" s="467"/>
      <c r="H2374" s="468" t="str">
        <f t="array" ref="H2374">IF(E2374="","",INDEX(Tableau1[Equipement],MATCH(1,('TABLEAU SUIVI SF6'!E2374=Tableau1[Poste technique])*('TABLEAU SUIVI SF6'!G2374=Tableau1[Colonne1]),0)))</f>
        <v/>
      </c>
      <c r="I2374" s="469" t="str">
        <f>IF(E2374="","",VLOOKUP(E2374,'Extraction IP'!A$2:B$1661,2,0))</f>
        <v/>
      </c>
      <c r="J2374" s="470"/>
      <c r="K2374" s="471"/>
      <c r="L2374" s="472"/>
    </row>
    <row r="2375" spans="1:12" ht="14.45" customHeight="1" x14ac:dyDescent="0.25">
      <c r="A2375" s="464"/>
      <c r="B2375" s="465"/>
      <c r="C2375" s="466"/>
      <c r="D2375" s="466"/>
      <c r="E2375" s="466"/>
      <c r="F2375" s="466"/>
      <c r="G2375" s="467"/>
      <c r="H2375" s="468" t="str">
        <f t="array" ref="H2375">IF(E2375="","",INDEX(Tableau1[Equipement],MATCH(1,('TABLEAU SUIVI SF6'!E2375=Tableau1[Poste technique])*('TABLEAU SUIVI SF6'!G2375=Tableau1[Colonne1]),0)))</f>
        <v/>
      </c>
      <c r="I2375" s="469" t="str">
        <f>IF(E2375="","",VLOOKUP(E2375,'Extraction IP'!A$2:B$1661,2,0))</f>
        <v/>
      </c>
      <c r="J2375" s="470"/>
      <c r="K2375" s="471"/>
      <c r="L2375" s="472"/>
    </row>
    <row r="2376" spans="1:12" ht="14.45" customHeight="1" x14ac:dyDescent="0.25">
      <c r="A2376" s="464"/>
      <c r="B2376" s="465"/>
      <c r="C2376" s="466"/>
      <c r="D2376" s="466"/>
      <c r="E2376" s="466"/>
      <c r="F2376" s="466"/>
      <c r="G2376" s="467"/>
      <c r="H2376" s="468" t="str">
        <f t="array" ref="H2376">IF(E2376="","",INDEX(Tableau1[Equipement],MATCH(1,('TABLEAU SUIVI SF6'!E2376=Tableau1[Poste technique])*('TABLEAU SUIVI SF6'!G2376=Tableau1[Colonne1]),0)))</f>
        <v/>
      </c>
      <c r="I2376" s="469" t="str">
        <f>IF(E2376="","",VLOOKUP(E2376,'Extraction IP'!A$2:B$1661,2,0))</f>
        <v/>
      </c>
      <c r="J2376" s="470"/>
      <c r="K2376" s="471"/>
      <c r="L2376" s="472"/>
    </row>
    <row r="2377" spans="1:12" ht="14.45" customHeight="1" x14ac:dyDescent="0.25">
      <c r="A2377" s="464"/>
      <c r="B2377" s="465"/>
      <c r="C2377" s="466"/>
      <c r="D2377" s="466"/>
      <c r="E2377" s="466"/>
      <c r="F2377" s="466"/>
      <c r="G2377" s="467"/>
      <c r="H2377" s="468" t="str">
        <f t="array" ref="H2377">IF(E2377="","",INDEX(Tableau1[Equipement],MATCH(1,('TABLEAU SUIVI SF6'!E2377=Tableau1[Poste technique])*('TABLEAU SUIVI SF6'!G2377=Tableau1[Colonne1]),0)))</f>
        <v/>
      </c>
      <c r="I2377" s="469" t="str">
        <f>IF(E2377="","",VLOOKUP(E2377,'Extraction IP'!A$2:B$1661,2,0))</f>
        <v/>
      </c>
      <c r="J2377" s="470"/>
      <c r="K2377" s="471"/>
      <c r="L2377" s="472"/>
    </row>
    <row r="2378" spans="1:12" ht="14.45" customHeight="1" x14ac:dyDescent="0.25">
      <c r="A2378" s="464"/>
      <c r="B2378" s="465"/>
      <c r="C2378" s="466"/>
      <c r="D2378" s="466"/>
      <c r="E2378" s="466"/>
      <c r="F2378" s="466"/>
      <c r="G2378" s="467"/>
      <c r="H2378" s="468" t="str">
        <f t="array" ref="H2378">IF(E2378="","",INDEX(Tableau1[Equipement],MATCH(1,('TABLEAU SUIVI SF6'!E2378=Tableau1[Poste technique])*('TABLEAU SUIVI SF6'!G2378=Tableau1[Colonne1]),0)))</f>
        <v/>
      </c>
      <c r="I2378" s="469" t="str">
        <f>IF(E2378="","",VLOOKUP(E2378,'Extraction IP'!A$2:B$1661,2,0))</f>
        <v/>
      </c>
      <c r="J2378" s="470"/>
      <c r="K2378" s="471"/>
      <c r="L2378" s="472"/>
    </row>
    <row r="2379" spans="1:12" ht="14.45" customHeight="1" x14ac:dyDescent="0.25">
      <c r="A2379" s="464"/>
      <c r="B2379" s="465"/>
      <c r="C2379" s="466"/>
      <c r="D2379" s="466"/>
      <c r="E2379" s="466"/>
      <c r="F2379" s="466"/>
      <c r="G2379" s="467"/>
      <c r="H2379" s="468" t="str">
        <f t="array" ref="H2379">IF(E2379="","",INDEX(Tableau1[Equipement],MATCH(1,('TABLEAU SUIVI SF6'!E2379=Tableau1[Poste technique])*('TABLEAU SUIVI SF6'!G2379=Tableau1[Colonne1]),0)))</f>
        <v/>
      </c>
      <c r="I2379" s="469" t="str">
        <f>IF(E2379="","",VLOOKUP(E2379,'Extraction IP'!A$2:B$1661,2,0))</f>
        <v/>
      </c>
      <c r="J2379" s="470"/>
      <c r="K2379" s="471"/>
      <c r="L2379" s="472"/>
    </row>
    <row r="2380" spans="1:12" ht="14.45" customHeight="1" x14ac:dyDescent="0.25">
      <c r="A2380" s="464"/>
      <c r="B2380" s="465"/>
      <c r="C2380" s="466"/>
      <c r="D2380" s="466"/>
      <c r="E2380" s="466"/>
      <c r="F2380" s="466"/>
      <c r="G2380" s="467"/>
      <c r="H2380" s="468" t="str">
        <f t="array" ref="H2380">IF(E2380="","",INDEX(Tableau1[Equipement],MATCH(1,('TABLEAU SUIVI SF6'!E2380=Tableau1[Poste technique])*('TABLEAU SUIVI SF6'!G2380=Tableau1[Colonne1]),0)))</f>
        <v/>
      </c>
      <c r="I2380" s="469" t="str">
        <f>IF(E2380="","",VLOOKUP(E2380,'Extraction IP'!A$2:B$1661,2,0))</f>
        <v/>
      </c>
      <c r="J2380" s="470"/>
      <c r="K2380" s="471"/>
      <c r="L2380" s="472"/>
    </row>
    <row r="2381" spans="1:12" ht="14.45" customHeight="1" x14ac:dyDescent="0.25">
      <c r="A2381" s="464"/>
      <c r="B2381" s="465"/>
      <c r="C2381" s="466"/>
      <c r="D2381" s="466"/>
      <c r="E2381" s="466"/>
      <c r="F2381" s="466"/>
      <c r="G2381" s="467"/>
      <c r="H2381" s="468" t="str">
        <f t="array" ref="H2381">IF(E2381="","",INDEX(Tableau1[Equipement],MATCH(1,('TABLEAU SUIVI SF6'!E2381=Tableau1[Poste technique])*('TABLEAU SUIVI SF6'!G2381=Tableau1[Colonne1]),0)))</f>
        <v/>
      </c>
      <c r="I2381" s="469" t="str">
        <f>IF(E2381="","",VLOOKUP(E2381,'Extraction IP'!A$2:B$1661,2,0))</f>
        <v/>
      </c>
      <c r="J2381" s="470"/>
      <c r="K2381" s="471"/>
      <c r="L2381" s="472"/>
    </row>
    <row r="2382" spans="1:12" ht="14.45" customHeight="1" x14ac:dyDescent="0.25">
      <c r="A2382" s="464"/>
      <c r="B2382" s="465"/>
      <c r="C2382" s="466"/>
      <c r="D2382" s="466"/>
      <c r="E2382" s="466"/>
      <c r="F2382" s="466"/>
      <c r="G2382" s="467"/>
      <c r="H2382" s="468" t="str">
        <f t="array" ref="H2382">IF(E2382="","",INDEX(Tableau1[Equipement],MATCH(1,('TABLEAU SUIVI SF6'!E2382=Tableau1[Poste technique])*('TABLEAU SUIVI SF6'!G2382=Tableau1[Colonne1]),0)))</f>
        <v/>
      </c>
      <c r="I2382" s="469" t="str">
        <f>IF(E2382="","",VLOOKUP(E2382,'Extraction IP'!A$2:B$1661,2,0))</f>
        <v/>
      </c>
      <c r="J2382" s="470"/>
      <c r="K2382" s="471"/>
      <c r="L2382" s="472"/>
    </row>
    <row r="2383" spans="1:12" ht="14.45" customHeight="1" x14ac:dyDescent="0.25">
      <c r="A2383" s="464"/>
      <c r="B2383" s="465"/>
      <c r="C2383" s="466"/>
      <c r="D2383" s="466"/>
      <c r="E2383" s="466"/>
      <c r="F2383" s="466"/>
      <c r="G2383" s="467"/>
      <c r="H2383" s="468" t="str">
        <f t="array" ref="H2383">IF(E2383="","",INDEX(Tableau1[Equipement],MATCH(1,('TABLEAU SUIVI SF6'!E2383=Tableau1[Poste technique])*('TABLEAU SUIVI SF6'!G2383=Tableau1[Colonne1]),0)))</f>
        <v/>
      </c>
      <c r="I2383" s="469" t="str">
        <f>IF(E2383="","",VLOOKUP(E2383,'Extraction IP'!A$2:B$1661,2,0))</f>
        <v/>
      </c>
      <c r="J2383" s="470"/>
      <c r="K2383" s="471"/>
      <c r="L2383" s="472"/>
    </row>
    <row r="2384" spans="1:12" ht="14.45" customHeight="1" x14ac:dyDescent="0.25">
      <c r="A2384" s="464"/>
      <c r="B2384" s="465"/>
      <c r="C2384" s="466"/>
      <c r="D2384" s="466"/>
      <c r="E2384" s="466"/>
      <c r="F2384" s="466"/>
      <c r="G2384" s="467"/>
      <c r="H2384" s="468" t="str">
        <f t="array" ref="H2384">IF(E2384="","",INDEX(Tableau1[Equipement],MATCH(1,('TABLEAU SUIVI SF6'!E2384=Tableau1[Poste technique])*('TABLEAU SUIVI SF6'!G2384=Tableau1[Colonne1]),0)))</f>
        <v/>
      </c>
      <c r="I2384" s="469" t="str">
        <f>IF(E2384="","",VLOOKUP(E2384,'Extraction IP'!A$2:B$1661,2,0))</f>
        <v/>
      </c>
      <c r="J2384" s="470"/>
      <c r="K2384" s="471"/>
      <c r="L2384" s="472"/>
    </row>
    <row r="2385" spans="1:12" ht="14.45" customHeight="1" x14ac:dyDescent="0.25">
      <c r="A2385" s="464"/>
      <c r="B2385" s="465"/>
      <c r="C2385" s="466"/>
      <c r="D2385" s="466"/>
      <c r="E2385" s="466"/>
      <c r="F2385" s="466"/>
      <c r="G2385" s="467"/>
      <c r="H2385" s="468" t="str">
        <f t="array" ref="H2385">IF(E2385="","",INDEX(Tableau1[Equipement],MATCH(1,('TABLEAU SUIVI SF6'!E2385=Tableau1[Poste technique])*('TABLEAU SUIVI SF6'!G2385=Tableau1[Colonne1]),0)))</f>
        <v/>
      </c>
      <c r="I2385" s="469" t="str">
        <f>IF(E2385="","",VLOOKUP(E2385,'Extraction IP'!A$2:B$1661,2,0))</f>
        <v/>
      </c>
      <c r="J2385" s="470"/>
      <c r="K2385" s="471"/>
      <c r="L2385" s="472"/>
    </row>
    <row r="2386" spans="1:12" ht="14.45" customHeight="1" x14ac:dyDescent="0.25">
      <c r="A2386" s="464"/>
      <c r="B2386" s="465"/>
      <c r="C2386" s="466"/>
      <c r="D2386" s="466"/>
      <c r="E2386" s="466"/>
      <c r="F2386" s="466"/>
      <c r="G2386" s="467"/>
      <c r="H2386" s="468" t="str">
        <f t="array" ref="H2386">IF(E2386="","",INDEX(Tableau1[Equipement],MATCH(1,('TABLEAU SUIVI SF6'!E2386=Tableau1[Poste technique])*('TABLEAU SUIVI SF6'!G2386=Tableau1[Colonne1]),0)))</f>
        <v/>
      </c>
      <c r="I2386" s="469" t="str">
        <f>IF(E2386="","",VLOOKUP(E2386,'Extraction IP'!A$2:B$1661,2,0))</f>
        <v/>
      </c>
      <c r="J2386" s="470"/>
      <c r="K2386" s="471"/>
      <c r="L2386" s="472"/>
    </row>
    <row r="2387" spans="1:12" ht="14.45" customHeight="1" x14ac:dyDescent="0.25">
      <c r="A2387" s="464"/>
      <c r="B2387" s="465"/>
      <c r="C2387" s="466"/>
      <c r="D2387" s="466"/>
      <c r="E2387" s="466"/>
      <c r="F2387" s="466"/>
      <c r="G2387" s="467"/>
      <c r="H2387" s="468" t="str">
        <f t="array" ref="H2387">IF(E2387="","",INDEX(Tableau1[Equipement],MATCH(1,('TABLEAU SUIVI SF6'!E2387=Tableau1[Poste technique])*('TABLEAU SUIVI SF6'!G2387=Tableau1[Colonne1]),0)))</f>
        <v/>
      </c>
      <c r="I2387" s="469" t="str">
        <f>IF(E2387="","",VLOOKUP(E2387,'Extraction IP'!A$2:B$1661,2,0))</f>
        <v/>
      </c>
      <c r="J2387" s="470"/>
      <c r="K2387" s="471"/>
      <c r="L2387" s="472"/>
    </row>
    <row r="2388" spans="1:12" ht="14.45" customHeight="1" x14ac:dyDescent="0.25">
      <c r="A2388" s="464"/>
      <c r="B2388" s="465"/>
      <c r="C2388" s="466"/>
      <c r="D2388" s="466"/>
      <c r="E2388" s="466"/>
      <c r="F2388" s="466"/>
      <c r="G2388" s="467"/>
      <c r="H2388" s="468" t="str">
        <f t="array" ref="H2388">IF(E2388="","",INDEX(Tableau1[Equipement],MATCH(1,('TABLEAU SUIVI SF6'!E2388=Tableau1[Poste technique])*('TABLEAU SUIVI SF6'!G2388=Tableau1[Colonne1]),0)))</f>
        <v/>
      </c>
      <c r="I2388" s="469" t="str">
        <f>IF(E2388="","",VLOOKUP(E2388,'Extraction IP'!A$2:B$1661,2,0))</f>
        <v/>
      </c>
      <c r="J2388" s="470"/>
      <c r="K2388" s="471"/>
      <c r="L2388" s="472"/>
    </row>
    <row r="2389" spans="1:12" ht="14.45" customHeight="1" x14ac:dyDescent="0.25">
      <c r="A2389" s="464"/>
      <c r="B2389" s="465"/>
      <c r="C2389" s="466"/>
      <c r="D2389" s="466"/>
      <c r="E2389" s="466"/>
      <c r="F2389" s="466"/>
      <c r="G2389" s="467"/>
      <c r="H2389" s="468" t="str">
        <f t="array" ref="H2389">IF(E2389="","",INDEX(Tableau1[Equipement],MATCH(1,('TABLEAU SUIVI SF6'!E2389=Tableau1[Poste technique])*('TABLEAU SUIVI SF6'!G2389=Tableau1[Colonne1]),0)))</f>
        <v/>
      </c>
      <c r="I2389" s="469" t="str">
        <f>IF(E2389="","",VLOOKUP(E2389,'Extraction IP'!A$2:B$1661,2,0))</f>
        <v/>
      </c>
      <c r="J2389" s="470"/>
      <c r="K2389" s="471"/>
      <c r="L2389" s="472"/>
    </row>
    <row r="2390" spans="1:12" ht="14.45" customHeight="1" x14ac:dyDescent="0.25">
      <c r="A2390" s="464"/>
      <c r="B2390" s="465"/>
      <c r="C2390" s="466"/>
      <c r="D2390" s="466"/>
      <c r="E2390" s="466"/>
      <c r="F2390" s="466"/>
      <c r="G2390" s="467"/>
      <c r="H2390" s="468" t="str">
        <f t="array" ref="H2390">IF(E2390="","",INDEX(Tableau1[Equipement],MATCH(1,('TABLEAU SUIVI SF6'!E2390=Tableau1[Poste technique])*('TABLEAU SUIVI SF6'!G2390=Tableau1[Colonne1]),0)))</f>
        <v/>
      </c>
      <c r="I2390" s="469" t="str">
        <f>IF(E2390="","",VLOOKUP(E2390,'Extraction IP'!A$2:B$1661,2,0))</f>
        <v/>
      </c>
      <c r="J2390" s="470"/>
      <c r="K2390" s="471"/>
      <c r="L2390" s="472"/>
    </row>
    <row r="2391" spans="1:12" ht="14.45" customHeight="1" x14ac:dyDescent="0.25">
      <c r="A2391" s="464"/>
      <c r="B2391" s="465"/>
      <c r="C2391" s="466"/>
      <c r="D2391" s="466"/>
      <c r="E2391" s="466"/>
      <c r="F2391" s="466"/>
      <c r="G2391" s="467"/>
      <c r="H2391" s="468" t="str">
        <f t="array" ref="H2391">IF(E2391="","",INDEX(Tableau1[Equipement],MATCH(1,('TABLEAU SUIVI SF6'!E2391=Tableau1[Poste technique])*('TABLEAU SUIVI SF6'!G2391=Tableau1[Colonne1]),0)))</f>
        <v/>
      </c>
      <c r="I2391" s="469" t="str">
        <f>IF(E2391="","",VLOOKUP(E2391,'Extraction IP'!A$2:B$1661,2,0))</f>
        <v/>
      </c>
      <c r="J2391" s="470"/>
      <c r="K2391" s="471"/>
      <c r="L2391" s="472"/>
    </row>
    <row r="2392" spans="1:12" ht="14.45" customHeight="1" x14ac:dyDescent="0.25">
      <c r="A2392" s="464"/>
      <c r="B2392" s="465"/>
      <c r="C2392" s="466"/>
      <c r="D2392" s="466"/>
      <c r="E2392" s="466"/>
      <c r="F2392" s="466"/>
      <c r="G2392" s="467"/>
      <c r="H2392" s="468" t="str">
        <f t="array" ref="H2392">IF(E2392="","",INDEX(Tableau1[Equipement],MATCH(1,('TABLEAU SUIVI SF6'!E2392=Tableau1[Poste technique])*('TABLEAU SUIVI SF6'!G2392=Tableau1[Colonne1]),0)))</f>
        <v/>
      </c>
      <c r="I2392" s="469" t="str">
        <f>IF(E2392="","",VLOOKUP(E2392,'Extraction IP'!A$2:B$1661,2,0))</f>
        <v/>
      </c>
      <c r="J2392" s="470"/>
      <c r="K2392" s="471"/>
      <c r="L2392" s="472"/>
    </row>
    <row r="2393" spans="1:12" ht="14.45" customHeight="1" x14ac:dyDescent="0.25">
      <c r="A2393" s="464"/>
      <c r="B2393" s="465"/>
      <c r="C2393" s="466"/>
      <c r="D2393" s="466"/>
      <c r="E2393" s="466"/>
      <c r="F2393" s="466"/>
      <c r="G2393" s="467"/>
      <c r="H2393" s="468" t="str">
        <f t="array" ref="H2393">IF(E2393="","",INDEX(Tableau1[Equipement],MATCH(1,('TABLEAU SUIVI SF6'!E2393=Tableau1[Poste technique])*('TABLEAU SUIVI SF6'!G2393=Tableau1[Colonne1]),0)))</f>
        <v/>
      </c>
      <c r="I2393" s="469" t="str">
        <f>IF(E2393="","",VLOOKUP(E2393,'Extraction IP'!A$2:B$1661,2,0))</f>
        <v/>
      </c>
      <c r="J2393" s="470"/>
      <c r="K2393" s="471"/>
      <c r="L2393" s="472"/>
    </row>
    <row r="2394" spans="1:12" ht="14.45" customHeight="1" x14ac:dyDescent="0.25">
      <c r="A2394" s="464"/>
      <c r="B2394" s="465"/>
      <c r="C2394" s="466"/>
      <c r="D2394" s="466"/>
      <c r="E2394" s="466"/>
      <c r="F2394" s="466"/>
      <c r="G2394" s="467"/>
      <c r="H2394" s="468" t="str">
        <f t="array" ref="H2394">IF(E2394="","",INDEX(Tableau1[Equipement],MATCH(1,('TABLEAU SUIVI SF6'!E2394=Tableau1[Poste technique])*('TABLEAU SUIVI SF6'!G2394=Tableau1[Colonne1]),0)))</f>
        <v/>
      </c>
      <c r="I2394" s="469" t="str">
        <f>IF(E2394="","",VLOOKUP(E2394,'Extraction IP'!A$2:B$1661,2,0))</f>
        <v/>
      </c>
      <c r="J2394" s="470"/>
      <c r="K2394" s="471"/>
      <c r="L2394" s="472"/>
    </row>
    <row r="2395" spans="1:12" ht="14.45" customHeight="1" x14ac:dyDescent="0.25">
      <c r="A2395" s="464"/>
      <c r="B2395" s="465"/>
      <c r="C2395" s="466"/>
      <c r="D2395" s="466"/>
      <c r="E2395" s="466"/>
      <c r="F2395" s="466"/>
      <c r="G2395" s="467"/>
      <c r="H2395" s="468" t="str">
        <f t="array" ref="H2395">IF(E2395="","",INDEX(Tableau1[Equipement],MATCH(1,('TABLEAU SUIVI SF6'!E2395=Tableau1[Poste technique])*('TABLEAU SUIVI SF6'!G2395=Tableau1[Colonne1]),0)))</f>
        <v/>
      </c>
      <c r="I2395" s="469" t="str">
        <f>IF(E2395="","",VLOOKUP(E2395,'Extraction IP'!A$2:B$1661,2,0))</f>
        <v/>
      </c>
      <c r="J2395" s="470"/>
      <c r="K2395" s="471"/>
      <c r="L2395" s="472"/>
    </row>
    <row r="2396" spans="1:12" ht="14.45" customHeight="1" x14ac:dyDescent="0.25">
      <c r="A2396" s="464"/>
      <c r="B2396" s="465"/>
      <c r="C2396" s="466"/>
      <c r="D2396" s="466"/>
      <c r="E2396" s="466"/>
      <c r="F2396" s="466"/>
      <c r="G2396" s="467"/>
      <c r="H2396" s="468" t="str">
        <f t="array" ref="H2396">IF(E2396="","",INDEX(Tableau1[Equipement],MATCH(1,('TABLEAU SUIVI SF6'!E2396=Tableau1[Poste technique])*('TABLEAU SUIVI SF6'!G2396=Tableau1[Colonne1]),0)))</f>
        <v/>
      </c>
      <c r="I2396" s="469" t="str">
        <f>IF(E2396="","",VLOOKUP(E2396,'Extraction IP'!A$2:B$1661,2,0))</f>
        <v/>
      </c>
      <c r="J2396" s="470"/>
      <c r="K2396" s="471"/>
      <c r="L2396" s="472"/>
    </row>
    <row r="2397" spans="1:12" ht="14.45" customHeight="1" x14ac:dyDescent="0.25">
      <c r="A2397" s="464"/>
      <c r="B2397" s="465"/>
      <c r="C2397" s="466"/>
      <c r="D2397" s="466"/>
      <c r="E2397" s="466"/>
      <c r="F2397" s="466"/>
      <c r="G2397" s="467"/>
      <c r="H2397" s="468" t="str">
        <f t="array" ref="H2397">IF(E2397="","",INDEX(Tableau1[Equipement],MATCH(1,('TABLEAU SUIVI SF6'!E2397=Tableau1[Poste technique])*('TABLEAU SUIVI SF6'!G2397=Tableau1[Colonne1]),0)))</f>
        <v/>
      </c>
      <c r="I2397" s="469" t="str">
        <f>IF(E2397="","",VLOOKUP(E2397,'Extraction IP'!A$2:B$1661,2,0))</f>
        <v/>
      </c>
      <c r="J2397" s="470"/>
      <c r="K2397" s="471"/>
      <c r="L2397" s="472"/>
    </row>
    <row r="2398" spans="1:12" ht="14.45" customHeight="1" x14ac:dyDescent="0.25">
      <c r="A2398" s="464"/>
      <c r="B2398" s="465"/>
      <c r="C2398" s="466"/>
      <c r="D2398" s="466"/>
      <c r="E2398" s="466"/>
      <c r="F2398" s="466"/>
      <c r="G2398" s="467"/>
      <c r="H2398" s="468" t="str">
        <f t="array" ref="H2398">IF(E2398="","",INDEX(Tableau1[Equipement],MATCH(1,('TABLEAU SUIVI SF6'!E2398=Tableau1[Poste technique])*('TABLEAU SUIVI SF6'!G2398=Tableau1[Colonne1]),0)))</f>
        <v/>
      </c>
      <c r="I2398" s="469" t="str">
        <f>IF(E2398="","",VLOOKUP(E2398,'Extraction IP'!A$2:B$1661,2,0))</f>
        <v/>
      </c>
      <c r="J2398" s="470"/>
      <c r="K2398" s="471"/>
      <c r="L2398" s="472"/>
    </row>
    <row r="2399" spans="1:12" ht="14.45" customHeight="1" x14ac:dyDescent="0.25">
      <c r="A2399" s="464"/>
      <c r="B2399" s="465"/>
      <c r="C2399" s="466"/>
      <c r="D2399" s="466"/>
      <c r="E2399" s="466"/>
      <c r="F2399" s="466"/>
      <c r="G2399" s="467"/>
      <c r="H2399" s="468" t="str">
        <f t="array" ref="H2399">IF(E2399="","",INDEX(Tableau1[Equipement],MATCH(1,('TABLEAU SUIVI SF6'!E2399=Tableau1[Poste technique])*('TABLEAU SUIVI SF6'!G2399=Tableau1[Colonne1]),0)))</f>
        <v/>
      </c>
      <c r="I2399" s="469" t="str">
        <f>IF(E2399="","",VLOOKUP(E2399,'Extraction IP'!A$2:B$1661,2,0))</f>
        <v/>
      </c>
      <c r="J2399" s="470"/>
      <c r="K2399" s="471"/>
      <c r="L2399" s="472"/>
    </row>
    <row r="2400" spans="1:12" ht="14.45" customHeight="1" x14ac:dyDescent="0.25">
      <c r="A2400" s="464"/>
      <c r="B2400" s="465"/>
      <c r="C2400" s="466"/>
      <c r="D2400" s="466"/>
      <c r="E2400" s="466"/>
      <c r="F2400" s="466"/>
      <c r="G2400" s="467"/>
      <c r="H2400" s="468" t="str">
        <f t="array" ref="H2400">IF(E2400="","",INDEX(Tableau1[Equipement],MATCH(1,('TABLEAU SUIVI SF6'!E2400=Tableau1[Poste technique])*('TABLEAU SUIVI SF6'!G2400=Tableau1[Colonne1]),0)))</f>
        <v/>
      </c>
      <c r="I2400" s="469" t="str">
        <f>IF(E2400="","",VLOOKUP(E2400,'Extraction IP'!A$2:B$1661,2,0))</f>
        <v/>
      </c>
      <c r="J2400" s="470"/>
      <c r="K2400" s="471"/>
      <c r="L2400" s="472"/>
    </row>
    <row r="2401" spans="1:12" ht="14.45" customHeight="1" x14ac:dyDescent="0.25">
      <c r="A2401" s="464"/>
      <c r="B2401" s="465"/>
      <c r="C2401" s="466"/>
      <c r="D2401" s="466"/>
      <c r="E2401" s="466"/>
      <c r="F2401" s="466"/>
      <c r="G2401" s="467"/>
      <c r="H2401" s="468" t="str">
        <f t="array" ref="H2401">IF(E2401="","",INDEX(Tableau1[Equipement],MATCH(1,('TABLEAU SUIVI SF6'!E2401=Tableau1[Poste technique])*('TABLEAU SUIVI SF6'!G2401=Tableau1[Colonne1]),0)))</f>
        <v/>
      </c>
      <c r="I2401" s="469" t="str">
        <f>IF(E2401="","",VLOOKUP(E2401,'Extraction IP'!A$2:B$1661,2,0))</f>
        <v/>
      </c>
      <c r="J2401" s="470"/>
      <c r="K2401" s="471"/>
      <c r="L2401" s="472"/>
    </row>
    <row r="2402" spans="1:12" ht="14.45" customHeight="1" x14ac:dyDescent="0.25">
      <c r="A2402" s="464"/>
      <c r="B2402" s="465"/>
      <c r="C2402" s="466"/>
      <c r="D2402" s="466"/>
      <c r="E2402" s="466"/>
      <c r="F2402" s="466"/>
      <c r="G2402" s="467"/>
      <c r="H2402" s="468" t="str">
        <f t="array" ref="H2402">IF(E2402="","",INDEX(Tableau1[Equipement],MATCH(1,('TABLEAU SUIVI SF6'!E2402=Tableau1[Poste technique])*('TABLEAU SUIVI SF6'!G2402=Tableau1[Colonne1]),0)))</f>
        <v/>
      </c>
      <c r="I2402" s="469" t="str">
        <f>IF(E2402="","",VLOOKUP(E2402,'Extraction IP'!A$2:B$1661,2,0))</f>
        <v/>
      </c>
      <c r="J2402" s="470"/>
      <c r="K2402" s="471"/>
      <c r="L2402" s="472"/>
    </row>
    <row r="2403" spans="1:12" ht="14.45" customHeight="1" x14ac:dyDescent="0.25">
      <c r="A2403" s="464"/>
      <c r="B2403" s="465"/>
      <c r="C2403" s="466"/>
      <c r="D2403" s="466"/>
      <c r="E2403" s="466"/>
      <c r="F2403" s="466"/>
      <c r="G2403" s="467"/>
      <c r="H2403" s="468" t="str">
        <f t="array" ref="H2403">IF(E2403="","",INDEX(Tableau1[Equipement],MATCH(1,('TABLEAU SUIVI SF6'!E2403=Tableau1[Poste technique])*('TABLEAU SUIVI SF6'!G2403=Tableau1[Colonne1]),0)))</f>
        <v/>
      </c>
      <c r="I2403" s="469" t="str">
        <f>IF(E2403="","",VLOOKUP(E2403,'Extraction IP'!A$2:B$1661,2,0))</f>
        <v/>
      </c>
      <c r="J2403" s="470"/>
      <c r="K2403" s="471"/>
      <c r="L2403" s="472"/>
    </row>
    <row r="2404" spans="1:12" ht="14.45" customHeight="1" x14ac:dyDescent="0.25">
      <c r="A2404" s="464"/>
      <c r="B2404" s="465"/>
      <c r="C2404" s="466"/>
      <c r="D2404" s="466"/>
      <c r="E2404" s="466"/>
      <c r="F2404" s="466"/>
      <c r="G2404" s="467"/>
      <c r="H2404" s="468" t="str">
        <f t="array" ref="H2404">IF(E2404="","",INDEX(Tableau1[Equipement],MATCH(1,('TABLEAU SUIVI SF6'!E2404=Tableau1[Poste technique])*('TABLEAU SUIVI SF6'!G2404=Tableau1[Colonne1]),0)))</f>
        <v/>
      </c>
      <c r="I2404" s="469" t="str">
        <f>IF(E2404="","",VLOOKUP(E2404,'Extraction IP'!A$2:B$1661,2,0))</f>
        <v/>
      </c>
      <c r="J2404" s="470"/>
      <c r="K2404" s="471"/>
      <c r="L2404" s="472"/>
    </row>
    <row r="2405" spans="1:12" ht="14.45" customHeight="1" x14ac:dyDescent="0.25">
      <c r="A2405" s="464"/>
      <c r="B2405" s="465"/>
      <c r="C2405" s="466"/>
      <c r="D2405" s="466"/>
      <c r="E2405" s="466"/>
      <c r="F2405" s="466"/>
      <c r="G2405" s="467"/>
      <c r="H2405" s="468" t="str">
        <f t="array" ref="H2405">IF(E2405="","",INDEX(Tableau1[Equipement],MATCH(1,('TABLEAU SUIVI SF6'!E2405=Tableau1[Poste technique])*('TABLEAU SUIVI SF6'!G2405=Tableau1[Colonne1]),0)))</f>
        <v/>
      </c>
      <c r="I2405" s="469" t="str">
        <f>IF(E2405="","",VLOOKUP(E2405,'Extraction IP'!A$2:B$1661,2,0))</f>
        <v/>
      </c>
      <c r="J2405" s="470"/>
      <c r="K2405" s="471"/>
      <c r="L2405" s="472"/>
    </row>
    <row r="2406" spans="1:12" ht="14.45" customHeight="1" x14ac:dyDescent="0.25">
      <c r="A2406" s="464"/>
      <c r="B2406" s="465"/>
      <c r="C2406" s="466"/>
      <c r="D2406" s="466"/>
      <c r="E2406" s="466"/>
      <c r="F2406" s="466"/>
      <c r="G2406" s="467"/>
      <c r="H2406" s="468" t="str">
        <f t="array" ref="H2406">IF(E2406="","",INDEX(Tableau1[Equipement],MATCH(1,('TABLEAU SUIVI SF6'!E2406=Tableau1[Poste technique])*('TABLEAU SUIVI SF6'!G2406=Tableau1[Colonne1]),0)))</f>
        <v/>
      </c>
      <c r="I2406" s="469" t="str">
        <f>IF(E2406="","",VLOOKUP(E2406,'Extraction IP'!A$2:B$1661,2,0))</f>
        <v/>
      </c>
      <c r="J2406" s="470"/>
      <c r="K2406" s="471"/>
      <c r="L2406" s="472"/>
    </row>
    <row r="2407" spans="1:12" ht="14.45" customHeight="1" x14ac:dyDescent="0.25">
      <c r="A2407" s="464"/>
      <c r="B2407" s="465"/>
      <c r="C2407" s="466"/>
      <c r="D2407" s="466"/>
      <c r="E2407" s="466"/>
      <c r="F2407" s="466"/>
      <c r="G2407" s="467"/>
      <c r="H2407" s="468" t="str">
        <f t="array" ref="H2407">IF(E2407="","",INDEX(Tableau1[Equipement],MATCH(1,('TABLEAU SUIVI SF6'!E2407=Tableau1[Poste technique])*('TABLEAU SUIVI SF6'!G2407=Tableau1[Colonne1]),0)))</f>
        <v/>
      </c>
      <c r="I2407" s="469" t="str">
        <f>IF(E2407="","",VLOOKUP(E2407,'Extraction IP'!A$2:B$1661,2,0))</f>
        <v/>
      </c>
      <c r="J2407" s="470"/>
      <c r="K2407" s="471"/>
      <c r="L2407" s="472"/>
    </row>
    <row r="2408" spans="1:12" ht="14.45" customHeight="1" x14ac:dyDescent="0.25">
      <c r="A2408" s="464"/>
      <c r="B2408" s="465"/>
      <c r="C2408" s="466"/>
      <c r="D2408" s="466"/>
      <c r="E2408" s="466"/>
      <c r="F2408" s="466"/>
      <c r="G2408" s="467"/>
      <c r="H2408" s="468" t="str">
        <f t="array" ref="H2408">IF(E2408="","",INDEX(Tableau1[Equipement],MATCH(1,('TABLEAU SUIVI SF6'!E2408=Tableau1[Poste technique])*('TABLEAU SUIVI SF6'!G2408=Tableau1[Colonne1]),0)))</f>
        <v/>
      </c>
      <c r="I2408" s="469" t="str">
        <f>IF(E2408="","",VLOOKUP(E2408,'Extraction IP'!A$2:B$1661,2,0))</f>
        <v/>
      </c>
      <c r="J2408" s="470"/>
      <c r="K2408" s="471"/>
      <c r="L2408" s="472"/>
    </row>
    <row r="2409" spans="1:12" ht="14.45" customHeight="1" x14ac:dyDescent="0.25">
      <c r="A2409" s="464"/>
      <c r="B2409" s="465"/>
      <c r="C2409" s="466"/>
      <c r="D2409" s="466"/>
      <c r="E2409" s="466"/>
      <c r="F2409" s="466"/>
      <c r="G2409" s="467"/>
      <c r="H2409" s="468" t="str">
        <f t="array" ref="H2409">IF(E2409="","",INDEX(Tableau1[Equipement],MATCH(1,('TABLEAU SUIVI SF6'!E2409=Tableau1[Poste technique])*('TABLEAU SUIVI SF6'!G2409=Tableau1[Colonne1]),0)))</f>
        <v/>
      </c>
      <c r="I2409" s="469" t="str">
        <f>IF(E2409="","",VLOOKUP(E2409,'Extraction IP'!A$2:B$1661,2,0))</f>
        <v/>
      </c>
      <c r="J2409" s="470"/>
      <c r="K2409" s="471"/>
      <c r="L2409" s="472"/>
    </row>
    <row r="2410" spans="1:12" ht="14.45" customHeight="1" x14ac:dyDescent="0.25">
      <c r="A2410" s="464"/>
      <c r="B2410" s="465"/>
      <c r="C2410" s="466"/>
      <c r="D2410" s="466"/>
      <c r="E2410" s="466"/>
      <c r="F2410" s="466"/>
      <c r="G2410" s="467"/>
      <c r="H2410" s="468" t="str">
        <f t="array" ref="H2410">IF(E2410="","",INDEX(Tableau1[Equipement],MATCH(1,('TABLEAU SUIVI SF6'!E2410=Tableau1[Poste technique])*('TABLEAU SUIVI SF6'!G2410=Tableau1[Colonne1]),0)))</f>
        <v/>
      </c>
      <c r="I2410" s="469" t="str">
        <f>IF(E2410="","",VLOOKUP(E2410,'Extraction IP'!A$2:B$1661,2,0))</f>
        <v/>
      </c>
      <c r="J2410" s="470"/>
      <c r="K2410" s="471"/>
      <c r="L2410" s="472"/>
    </row>
    <row r="2411" spans="1:12" ht="14.45" customHeight="1" x14ac:dyDescent="0.25">
      <c r="A2411" s="464"/>
      <c r="B2411" s="465"/>
      <c r="C2411" s="466"/>
      <c r="D2411" s="466"/>
      <c r="E2411" s="466"/>
      <c r="F2411" s="466"/>
      <c r="G2411" s="467"/>
      <c r="H2411" s="468" t="str">
        <f t="array" ref="H2411">IF(E2411="","",INDEX(Tableau1[Equipement],MATCH(1,('TABLEAU SUIVI SF6'!E2411=Tableau1[Poste technique])*('TABLEAU SUIVI SF6'!G2411=Tableau1[Colonne1]),0)))</f>
        <v/>
      </c>
      <c r="I2411" s="469" t="str">
        <f>IF(E2411="","",VLOOKUP(E2411,'Extraction IP'!A$2:B$1661,2,0))</f>
        <v/>
      </c>
      <c r="J2411" s="470"/>
      <c r="K2411" s="471"/>
      <c r="L2411" s="472"/>
    </row>
    <row r="2412" spans="1:12" ht="14.45" customHeight="1" x14ac:dyDescent="0.25">
      <c r="A2412" s="464"/>
      <c r="B2412" s="465"/>
      <c r="C2412" s="466"/>
      <c r="D2412" s="466"/>
      <c r="E2412" s="466"/>
      <c r="F2412" s="466"/>
      <c r="G2412" s="467"/>
      <c r="H2412" s="468" t="str">
        <f t="array" ref="H2412">IF(E2412="","",INDEX(Tableau1[Equipement],MATCH(1,('TABLEAU SUIVI SF6'!E2412=Tableau1[Poste technique])*('TABLEAU SUIVI SF6'!G2412=Tableau1[Colonne1]),0)))</f>
        <v/>
      </c>
      <c r="I2412" s="469" t="str">
        <f>IF(E2412="","",VLOOKUP(E2412,'Extraction IP'!A$2:B$1661,2,0))</f>
        <v/>
      </c>
      <c r="J2412" s="470"/>
      <c r="K2412" s="471"/>
      <c r="L2412" s="472"/>
    </row>
    <row r="2413" spans="1:12" ht="14.45" customHeight="1" x14ac:dyDescent="0.25">
      <c r="A2413" s="464"/>
      <c r="B2413" s="465"/>
      <c r="C2413" s="466"/>
      <c r="D2413" s="466"/>
      <c r="E2413" s="466"/>
      <c r="F2413" s="466"/>
      <c r="G2413" s="467"/>
      <c r="H2413" s="468" t="str">
        <f t="array" ref="H2413">IF(E2413="","",INDEX(Tableau1[Equipement],MATCH(1,('TABLEAU SUIVI SF6'!E2413=Tableau1[Poste technique])*('TABLEAU SUIVI SF6'!G2413=Tableau1[Colonne1]),0)))</f>
        <v/>
      </c>
      <c r="I2413" s="469" t="str">
        <f>IF(E2413="","",VLOOKUP(E2413,'Extraction IP'!A$2:B$1661,2,0))</f>
        <v/>
      </c>
      <c r="J2413" s="470"/>
      <c r="K2413" s="471"/>
      <c r="L2413" s="472"/>
    </row>
    <row r="2414" spans="1:12" ht="14.45" customHeight="1" x14ac:dyDescent="0.25">
      <c r="A2414" s="464"/>
      <c r="B2414" s="465"/>
      <c r="C2414" s="466"/>
      <c r="D2414" s="466"/>
      <c r="E2414" s="466"/>
      <c r="F2414" s="466"/>
      <c r="G2414" s="467"/>
      <c r="H2414" s="468" t="str">
        <f t="array" ref="H2414">IF(E2414="","",INDEX(Tableau1[Equipement],MATCH(1,('TABLEAU SUIVI SF6'!E2414=Tableau1[Poste technique])*('TABLEAU SUIVI SF6'!G2414=Tableau1[Colonne1]),0)))</f>
        <v/>
      </c>
      <c r="I2414" s="469" t="str">
        <f>IF(E2414="","",VLOOKUP(E2414,'Extraction IP'!A$2:B$1661,2,0))</f>
        <v/>
      </c>
      <c r="J2414" s="470"/>
      <c r="K2414" s="471"/>
      <c r="L2414" s="472"/>
    </row>
    <row r="2415" spans="1:12" ht="14.45" customHeight="1" x14ac:dyDescent="0.25">
      <c r="A2415" s="464"/>
      <c r="B2415" s="465"/>
      <c r="C2415" s="466"/>
      <c r="D2415" s="466"/>
      <c r="E2415" s="466"/>
      <c r="F2415" s="466"/>
      <c r="G2415" s="467"/>
      <c r="H2415" s="468" t="str">
        <f t="array" ref="H2415">IF(E2415="","",INDEX(Tableau1[Equipement],MATCH(1,('TABLEAU SUIVI SF6'!E2415=Tableau1[Poste technique])*('TABLEAU SUIVI SF6'!G2415=Tableau1[Colonne1]),0)))</f>
        <v/>
      </c>
      <c r="I2415" s="469" t="str">
        <f>IF(E2415="","",VLOOKUP(E2415,'Extraction IP'!A$2:B$1661,2,0))</f>
        <v/>
      </c>
      <c r="J2415" s="470"/>
      <c r="K2415" s="471"/>
      <c r="L2415" s="472"/>
    </row>
    <row r="2416" spans="1:12" ht="14.45" customHeight="1" x14ac:dyDescent="0.25">
      <c r="A2416" s="464"/>
      <c r="B2416" s="465"/>
      <c r="C2416" s="466"/>
      <c r="D2416" s="466"/>
      <c r="E2416" s="466"/>
      <c r="F2416" s="466"/>
      <c r="G2416" s="467"/>
      <c r="H2416" s="468" t="str">
        <f t="array" ref="H2416">IF(E2416="","",INDEX(Tableau1[Equipement],MATCH(1,('TABLEAU SUIVI SF6'!E2416=Tableau1[Poste technique])*('TABLEAU SUIVI SF6'!G2416=Tableau1[Colonne1]),0)))</f>
        <v/>
      </c>
      <c r="I2416" s="469" t="str">
        <f>IF(E2416="","",VLOOKUP(E2416,'Extraction IP'!A$2:B$1661,2,0))</f>
        <v/>
      </c>
      <c r="J2416" s="470"/>
      <c r="K2416" s="471"/>
      <c r="L2416" s="472"/>
    </row>
    <row r="2417" spans="1:12" ht="14.45" customHeight="1" x14ac:dyDescent="0.25">
      <c r="A2417" s="464"/>
      <c r="B2417" s="465"/>
      <c r="C2417" s="466"/>
      <c r="D2417" s="466"/>
      <c r="E2417" s="466"/>
      <c r="F2417" s="466"/>
      <c r="G2417" s="467"/>
      <c r="H2417" s="468" t="str">
        <f t="array" ref="H2417">IF(E2417="","",INDEX(Tableau1[Equipement],MATCH(1,('TABLEAU SUIVI SF6'!E2417=Tableau1[Poste technique])*('TABLEAU SUIVI SF6'!G2417=Tableau1[Colonne1]),0)))</f>
        <v/>
      </c>
      <c r="I2417" s="469" t="str">
        <f>IF(E2417="","",VLOOKUP(E2417,'Extraction IP'!A$2:B$1661,2,0))</f>
        <v/>
      </c>
      <c r="J2417" s="470"/>
      <c r="K2417" s="471"/>
      <c r="L2417" s="472"/>
    </row>
    <row r="2418" spans="1:12" ht="14.45" customHeight="1" x14ac:dyDescent="0.25">
      <c r="A2418" s="464"/>
      <c r="B2418" s="465"/>
      <c r="C2418" s="466"/>
      <c r="D2418" s="466"/>
      <c r="E2418" s="466"/>
      <c r="F2418" s="466"/>
      <c r="G2418" s="467"/>
      <c r="H2418" s="468" t="str">
        <f t="array" ref="H2418">IF(E2418="","",INDEX(Tableau1[Equipement],MATCH(1,('TABLEAU SUIVI SF6'!E2418=Tableau1[Poste technique])*('TABLEAU SUIVI SF6'!G2418=Tableau1[Colonne1]),0)))</f>
        <v/>
      </c>
      <c r="I2418" s="469" t="str">
        <f>IF(E2418="","",VLOOKUP(E2418,'Extraction IP'!A$2:B$1661,2,0))</f>
        <v/>
      </c>
      <c r="J2418" s="470"/>
      <c r="K2418" s="471"/>
      <c r="L2418" s="472"/>
    </row>
    <row r="2419" spans="1:12" ht="14.45" customHeight="1" x14ac:dyDescent="0.25">
      <c r="A2419" s="464"/>
      <c r="B2419" s="465"/>
      <c r="C2419" s="466"/>
      <c r="D2419" s="466"/>
      <c r="E2419" s="466"/>
      <c r="F2419" s="466"/>
      <c r="G2419" s="467"/>
      <c r="H2419" s="468" t="str">
        <f t="array" ref="H2419">IF(E2419="","",INDEX(Tableau1[Equipement],MATCH(1,('TABLEAU SUIVI SF6'!E2419=Tableau1[Poste technique])*('TABLEAU SUIVI SF6'!G2419=Tableau1[Colonne1]),0)))</f>
        <v/>
      </c>
      <c r="I2419" s="469" t="str">
        <f>IF(E2419="","",VLOOKUP(E2419,'Extraction IP'!A$2:B$1661,2,0))</f>
        <v/>
      </c>
      <c r="J2419" s="470"/>
      <c r="K2419" s="471"/>
      <c r="L2419" s="472"/>
    </row>
    <row r="2420" spans="1:12" ht="14.45" customHeight="1" x14ac:dyDescent="0.25">
      <c r="A2420" s="464"/>
      <c r="B2420" s="465"/>
      <c r="C2420" s="466"/>
      <c r="D2420" s="466"/>
      <c r="E2420" s="466"/>
      <c r="F2420" s="466"/>
      <c r="G2420" s="467"/>
      <c r="H2420" s="468" t="str">
        <f t="array" ref="H2420">IF(E2420="","",INDEX(Tableau1[Equipement],MATCH(1,('TABLEAU SUIVI SF6'!E2420=Tableau1[Poste technique])*('TABLEAU SUIVI SF6'!G2420=Tableau1[Colonne1]),0)))</f>
        <v/>
      </c>
      <c r="I2420" s="469" t="str">
        <f>IF(E2420="","",VLOOKUP(E2420,'Extraction IP'!A$2:B$1661,2,0))</f>
        <v/>
      </c>
      <c r="J2420" s="470"/>
      <c r="K2420" s="471"/>
      <c r="L2420" s="472"/>
    </row>
    <row r="2421" spans="1:12" ht="14.45" customHeight="1" x14ac:dyDescent="0.25">
      <c r="A2421" s="464"/>
      <c r="B2421" s="465"/>
      <c r="C2421" s="466"/>
      <c r="D2421" s="466"/>
      <c r="E2421" s="466"/>
      <c r="F2421" s="466"/>
      <c r="G2421" s="467"/>
      <c r="H2421" s="468" t="str">
        <f t="array" ref="H2421">IF(E2421="","",INDEX(Tableau1[Equipement],MATCH(1,('TABLEAU SUIVI SF6'!E2421=Tableau1[Poste technique])*('TABLEAU SUIVI SF6'!G2421=Tableau1[Colonne1]),0)))</f>
        <v/>
      </c>
      <c r="I2421" s="469" t="str">
        <f>IF(E2421="","",VLOOKUP(E2421,'Extraction IP'!A$2:B$1661,2,0))</f>
        <v/>
      </c>
      <c r="J2421" s="470"/>
      <c r="K2421" s="471"/>
      <c r="L2421" s="472"/>
    </row>
    <row r="2422" spans="1:12" ht="14.45" customHeight="1" x14ac:dyDescent="0.25">
      <c r="A2422" s="464"/>
      <c r="B2422" s="465"/>
      <c r="C2422" s="466"/>
      <c r="D2422" s="466"/>
      <c r="E2422" s="466"/>
      <c r="F2422" s="466"/>
      <c r="G2422" s="467"/>
      <c r="H2422" s="468" t="str">
        <f t="array" ref="H2422">IF(E2422="","",INDEX(Tableau1[Equipement],MATCH(1,('TABLEAU SUIVI SF6'!E2422=Tableau1[Poste technique])*('TABLEAU SUIVI SF6'!G2422=Tableau1[Colonne1]),0)))</f>
        <v/>
      </c>
      <c r="I2422" s="469" t="str">
        <f>IF(E2422="","",VLOOKUP(E2422,'Extraction IP'!A$2:B$1661,2,0))</f>
        <v/>
      </c>
      <c r="J2422" s="470"/>
      <c r="K2422" s="471"/>
      <c r="L2422" s="472"/>
    </row>
    <row r="2423" spans="1:12" ht="14.45" customHeight="1" x14ac:dyDescent="0.25">
      <c r="A2423" s="464"/>
      <c r="B2423" s="465"/>
      <c r="C2423" s="466"/>
      <c r="D2423" s="466"/>
      <c r="E2423" s="466"/>
      <c r="F2423" s="466"/>
      <c r="G2423" s="467"/>
      <c r="H2423" s="468" t="str">
        <f t="array" ref="H2423">IF(E2423="","",INDEX(Tableau1[Equipement],MATCH(1,('TABLEAU SUIVI SF6'!E2423=Tableau1[Poste technique])*('TABLEAU SUIVI SF6'!G2423=Tableau1[Colonne1]),0)))</f>
        <v/>
      </c>
      <c r="I2423" s="469" t="str">
        <f>IF(E2423="","",VLOOKUP(E2423,'Extraction IP'!A$2:B$1661,2,0))</f>
        <v/>
      </c>
      <c r="J2423" s="470"/>
      <c r="K2423" s="471"/>
      <c r="L2423" s="472"/>
    </row>
    <row r="2424" spans="1:12" ht="14.45" customHeight="1" x14ac:dyDescent="0.25">
      <c r="A2424" s="464"/>
      <c r="B2424" s="465"/>
      <c r="C2424" s="466"/>
      <c r="D2424" s="466"/>
      <c r="E2424" s="466"/>
      <c r="F2424" s="466"/>
      <c r="G2424" s="467"/>
      <c r="H2424" s="468" t="str">
        <f t="array" ref="H2424">IF(E2424="","",INDEX(Tableau1[Equipement],MATCH(1,('TABLEAU SUIVI SF6'!E2424=Tableau1[Poste technique])*('TABLEAU SUIVI SF6'!G2424=Tableau1[Colonne1]),0)))</f>
        <v/>
      </c>
      <c r="I2424" s="469" t="str">
        <f>IF(E2424="","",VLOOKUP(E2424,'Extraction IP'!A$2:B$1661,2,0))</f>
        <v/>
      </c>
      <c r="J2424" s="470"/>
      <c r="K2424" s="471"/>
      <c r="L2424" s="472"/>
    </row>
    <row r="2425" spans="1:12" ht="14.45" customHeight="1" x14ac:dyDescent="0.25">
      <c r="A2425" s="464"/>
      <c r="B2425" s="465"/>
      <c r="C2425" s="466"/>
      <c r="D2425" s="466"/>
      <c r="E2425" s="466"/>
      <c r="F2425" s="466"/>
      <c r="G2425" s="467"/>
      <c r="H2425" s="468" t="str">
        <f t="array" ref="H2425">IF(E2425="","",INDEX(Tableau1[Equipement],MATCH(1,('TABLEAU SUIVI SF6'!E2425=Tableau1[Poste technique])*('TABLEAU SUIVI SF6'!G2425=Tableau1[Colonne1]),0)))</f>
        <v/>
      </c>
      <c r="I2425" s="469" t="str">
        <f>IF(E2425="","",VLOOKUP(E2425,'Extraction IP'!A$2:B$1661,2,0))</f>
        <v/>
      </c>
      <c r="J2425" s="470"/>
      <c r="K2425" s="471"/>
      <c r="L2425" s="472"/>
    </row>
    <row r="2426" spans="1:12" ht="14.45" customHeight="1" x14ac:dyDescent="0.25">
      <c r="A2426" s="464"/>
      <c r="B2426" s="465"/>
      <c r="C2426" s="466"/>
      <c r="D2426" s="466"/>
      <c r="E2426" s="466"/>
      <c r="F2426" s="466"/>
      <c r="G2426" s="467"/>
      <c r="H2426" s="468" t="str">
        <f t="array" ref="H2426">IF(E2426="","",INDEX(Tableau1[Equipement],MATCH(1,('TABLEAU SUIVI SF6'!E2426=Tableau1[Poste technique])*('TABLEAU SUIVI SF6'!G2426=Tableau1[Colonne1]),0)))</f>
        <v/>
      </c>
      <c r="I2426" s="469" t="str">
        <f>IF(E2426="","",VLOOKUP(E2426,'Extraction IP'!A$2:B$1661,2,0))</f>
        <v/>
      </c>
      <c r="J2426" s="470"/>
      <c r="K2426" s="471"/>
      <c r="L2426" s="472"/>
    </row>
    <row r="2427" spans="1:12" ht="14.45" customHeight="1" x14ac:dyDescent="0.25">
      <c r="A2427" s="464"/>
      <c r="B2427" s="465"/>
      <c r="C2427" s="466"/>
      <c r="D2427" s="466"/>
      <c r="E2427" s="466"/>
      <c r="F2427" s="466"/>
      <c r="G2427" s="467"/>
      <c r="H2427" s="468" t="str">
        <f t="array" ref="H2427">IF(E2427="","",INDEX(Tableau1[Equipement],MATCH(1,('TABLEAU SUIVI SF6'!E2427=Tableau1[Poste technique])*('TABLEAU SUIVI SF6'!G2427=Tableau1[Colonne1]),0)))</f>
        <v/>
      </c>
      <c r="I2427" s="469" t="str">
        <f>IF(E2427="","",VLOOKUP(E2427,'Extraction IP'!A$2:B$1661,2,0))</f>
        <v/>
      </c>
      <c r="J2427" s="470"/>
      <c r="K2427" s="471"/>
      <c r="L2427" s="472"/>
    </row>
    <row r="2428" spans="1:12" ht="14.45" customHeight="1" x14ac:dyDescent="0.25">
      <c r="A2428" s="464"/>
      <c r="B2428" s="465"/>
      <c r="C2428" s="466"/>
      <c r="D2428" s="466"/>
      <c r="E2428" s="466"/>
      <c r="F2428" s="466"/>
      <c r="G2428" s="467"/>
      <c r="H2428" s="468" t="str">
        <f t="array" ref="H2428">IF(E2428="","",INDEX(Tableau1[Equipement],MATCH(1,('TABLEAU SUIVI SF6'!E2428=Tableau1[Poste technique])*('TABLEAU SUIVI SF6'!G2428=Tableau1[Colonne1]),0)))</f>
        <v/>
      </c>
      <c r="I2428" s="469" t="str">
        <f>IF(E2428="","",VLOOKUP(E2428,'Extraction IP'!A$2:B$1661,2,0))</f>
        <v/>
      </c>
      <c r="J2428" s="470"/>
      <c r="K2428" s="471"/>
      <c r="L2428" s="472"/>
    </row>
    <row r="2429" spans="1:12" ht="14.45" customHeight="1" x14ac:dyDescent="0.25">
      <c r="A2429" s="464"/>
      <c r="B2429" s="465"/>
      <c r="C2429" s="466"/>
      <c r="D2429" s="466"/>
      <c r="E2429" s="466"/>
      <c r="F2429" s="466"/>
      <c r="G2429" s="467"/>
      <c r="H2429" s="468" t="str">
        <f t="array" ref="H2429">IF(E2429="","",INDEX(Tableau1[Equipement],MATCH(1,('TABLEAU SUIVI SF6'!E2429=Tableau1[Poste technique])*('TABLEAU SUIVI SF6'!G2429=Tableau1[Colonne1]),0)))</f>
        <v/>
      </c>
      <c r="I2429" s="469" t="str">
        <f>IF(E2429="","",VLOOKUP(E2429,'Extraction IP'!A$2:B$1661,2,0))</f>
        <v/>
      </c>
      <c r="J2429" s="470"/>
      <c r="K2429" s="471"/>
      <c r="L2429" s="472"/>
    </row>
    <row r="2430" spans="1:12" ht="14.45" customHeight="1" x14ac:dyDescent="0.25">
      <c r="A2430" s="464"/>
      <c r="B2430" s="465"/>
      <c r="C2430" s="466"/>
      <c r="D2430" s="466"/>
      <c r="E2430" s="466"/>
      <c r="F2430" s="466"/>
      <c r="G2430" s="467"/>
      <c r="H2430" s="468" t="str">
        <f t="array" ref="H2430">IF(E2430="","",INDEX(Tableau1[Equipement],MATCH(1,('TABLEAU SUIVI SF6'!E2430=Tableau1[Poste technique])*('TABLEAU SUIVI SF6'!G2430=Tableau1[Colonne1]),0)))</f>
        <v/>
      </c>
      <c r="I2430" s="469" t="str">
        <f>IF(E2430="","",VLOOKUP(E2430,'Extraction IP'!A$2:B$1661,2,0))</f>
        <v/>
      </c>
      <c r="J2430" s="470"/>
      <c r="K2430" s="471"/>
      <c r="L2430" s="472"/>
    </row>
    <row r="2431" spans="1:12" ht="14.45" customHeight="1" x14ac:dyDescent="0.25">
      <c r="A2431" s="464"/>
      <c r="B2431" s="465"/>
      <c r="C2431" s="466"/>
      <c r="D2431" s="466"/>
      <c r="E2431" s="466"/>
      <c r="F2431" s="466"/>
      <c r="G2431" s="467"/>
      <c r="H2431" s="468" t="str">
        <f t="array" ref="H2431">IF(E2431="","",INDEX(Tableau1[Equipement],MATCH(1,('TABLEAU SUIVI SF6'!E2431=Tableau1[Poste technique])*('TABLEAU SUIVI SF6'!G2431=Tableau1[Colonne1]),0)))</f>
        <v/>
      </c>
      <c r="I2431" s="469" t="str">
        <f>IF(E2431="","",VLOOKUP(E2431,'Extraction IP'!A$2:B$1661,2,0))</f>
        <v/>
      </c>
      <c r="J2431" s="470"/>
      <c r="K2431" s="471"/>
      <c r="L2431" s="472"/>
    </row>
    <row r="2432" spans="1:12" ht="14.45" customHeight="1" x14ac:dyDescent="0.25">
      <c r="A2432" s="464"/>
      <c r="B2432" s="465"/>
      <c r="C2432" s="466"/>
      <c r="D2432" s="466"/>
      <c r="E2432" s="466"/>
      <c r="F2432" s="466"/>
      <c r="G2432" s="467"/>
      <c r="H2432" s="468" t="str">
        <f t="array" ref="H2432">IF(E2432="","",INDEX(Tableau1[Equipement],MATCH(1,('TABLEAU SUIVI SF6'!E2432=Tableau1[Poste technique])*('TABLEAU SUIVI SF6'!G2432=Tableau1[Colonne1]),0)))</f>
        <v/>
      </c>
      <c r="I2432" s="469" t="str">
        <f>IF(E2432="","",VLOOKUP(E2432,'Extraction IP'!A$2:B$1661,2,0))</f>
        <v/>
      </c>
      <c r="J2432" s="470"/>
      <c r="K2432" s="471"/>
      <c r="L2432" s="472"/>
    </row>
    <row r="2433" spans="1:12" ht="14.45" customHeight="1" x14ac:dyDescent="0.25">
      <c r="A2433" s="464"/>
      <c r="B2433" s="465"/>
      <c r="C2433" s="466"/>
      <c r="D2433" s="466"/>
      <c r="E2433" s="466"/>
      <c r="F2433" s="466"/>
      <c r="G2433" s="467"/>
      <c r="H2433" s="468" t="str">
        <f t="array" ref="H2433">IF(E2433="","",INDEX(Tableau1[Equipement],MATCH(1,('TABLEAU SUIVI SF6'!E2433=Tableau1[Poste technique])*('TABLEAU SUIVI SF6'!G2433=Tableau1[Colonne1]),0)))</f>
        <v/>
      </c>
      <c r="I2433" s="469" t="str">
        <f>IF(E2433="","",VLOOKUP(E2433,'Extraction IP'!A$2:B$1661,2,0))</f>
        <v/>
      </c>
      <c r="J2433" s="470"/>
      <c r="K2433" s="471"/>
      <c r="L2433" s="472"/>
    </row>
    <row r="2434" spans="1:12" ht="14.45" customHeight="1" x14ac:dyDescent="0.25">
      <c r="A2434" s="464"/>
      <c r="B2434" s="465"/>
      <c r="C2434" s="466"/>
      <c r="D2434" s="466"/>
      <c r="E2434" s="466"/>
      <c r="F2434" s="466"/>
      <c r="G2434" s="467"/>
      <c r="H2434" s="468" t="str">
        <f t="array" ref="H2434">IF(E2434="","",INDEX(Tableau1[Equipement],MATCH(1,('TABLEAU SUIVI SF6'!E2434=Tableau1[Poste technique])*('TABLEAU SUIVI SF6'!G2434=Tableau1[Colonne1]),0)))</f>
        <v/>
      </c>
      <c r="I2434" s="469" t="str">
        <f>IF(E2434="","",VLOOKUP(E2434,'Extraction IP'!A$2:B$1661,2,0))</f>
        <v/>
      </c>
      <c r="J2434" s="470"/>
      <c r="K2434" s="471"/>
      <c r="L2434" s="472"/>
    </row>
    <row r="2435" spans="1:12" ht="14.45" customHeight="1" x14ac:dyDescent="0.25">
      <c r="A2435" s="464"/>
      <c r="B2435" s="465"/>
      <c r="C2435" s="466"/>
      <c r="D2435" s="466"/>
      <c r="E2435" s="466"/>
      <c r="F2435" s="466"/>
      <c r="G2435" s="467"/>
      <c r="H2435" s="468" t="str">
        <f t="array" ref="H2435">IF(E2435="","",INDEX(Tableau1[Equipement],MATCH(1,('TABLEAU SUIVI SF6'!E2435=Tableau1[Poste technique])*('TABLEAU SUIVI SF6'!G2435=Tableau1[Colonne1]),0)))</f>
        <v/>
      </c>
      <c r="I2435" s="469" t="str">
        <f>IF(E2435="","",VLOOKUP(E2435,'Extraction IP'!A$2:B$1661,2,0))</f>
        <v/>
      </c>
      <c r="J2435" s="470"/>
      <c r="K2435" s="471"/>
      <c r="L2435" s="472"/>
    </row>
    <row r="2436" spans="1:12" ht="14.45" customHeight="1" x14ac:dyDescent="0.25">
      <c r="A2436" s="464"/>
      <c r="B2436" s="465"/>
      <c r="C2436" s="466"/>
      <c r="D2436" s="466"/>
      <c r="E2436" s="466"/>
      <c r="F2436" s="466"/>
      <c r="G2436" s="467"/>
      <c r="H2436" s="468" t="str">
        <f t="array" ref="H2436">IF(E2436="","",INDEX(Tableau1[Equipement],MATCH(1,('TABLEAU SUIVI SF6'!E2436=Tableau1[Poste technique])*('TABLEAU SUIVI SF6'!G2436=Tableau1[Colonne1]),0)))</f>
        <v/>
      </c>
      <c r="I2436" s="469" t="str">
        <f>IF(E2436="","",VLOOKUP(E2436,'Extraction IP'!A$2:B$1661,2,0))</f>
        <v/>
      </c>
      <c r="J2436" s="470"/>
      <c r="K2436" s="471"/>
      <c r="L2436" s="472"/>
    </row>
    <row r="2437" spans="1:12" ht="14.45" customHeight="1" x14ac:dyDescent="0.25">
      <c r="A2437" s="464"/>
      <c r="B2437" s="465"/>
      <c r="C2437" s="466"/>
      <c r="D2437" s="466"/>
      <c r="E2437" s="466"/>
      <c r="F2437" s="466"/>
      <c r="G2437" s="467"/>
      <c r="H2437" s="468" t="str">
        <f t="array" ref="H2437">IF(E2437="","",INDEX(Tableau1[Equipement],MATCH(1,('TABLEAU SUIVI SF6'!E2437=Tableau1[Poste technique])*('TABLEAU SUIVI SF6'!G2437=Tableau1[Colonne1]),0)))</f>
        <v/>
      </c>
      <c r="I2437" s="469" t="str">
        <f>IF(E2437="","",VLOOKUP(E2437,'Extraction IP'!A$2:B$1661,2,0))</f>
        <v/>
      </c>
      <c r="J2437" s="470"/>
      <c r="K2437" s="471"/>
      <c r="L2437" s="472"/>
    </row>
    <row r="2438" spans="1:12" ht="14.45" customHeight="1" x14ac:dyDescent="0.25">
      <c r="A2438" s="464"/>
      <c r="B2438" s="465"/>
      <c r="C2438" s="466"/>
      <c r="D2438" s="466"/>
      <c r="E2438" s="466"/>
      <c r="F2438" s="466"/>
      <c r="G2438" s="467"/>
      <c r="H2438" s="468" t="str">
        <f t="array" ref="H2438">IF(E2438="","",INDEX(Tableau1[Equipement],MATCH(1,('TABLEAU SUIVI SF6'!E2438=Tableau1[Poste technique])*('TABLEAU SUIVI SF6'!G2438=Tableau1[Colonne1]),0)))</f>
        <v/>
      </c>
      <c r="I2438" s="469" t="str">
        <f>IF(E2438="","",VLOOKUP(E2438,'Extraction IP'!A$2:B$1661,2,0))</f>
        <v/>
      </c>
      <c r="J2438" s="470"/>
      <c r="K2438" s="471"/>
      <c r="L2438" s="472"/>
    </row>
    <row r="2439" spans="1:12" ht="14.45" customHeight="1" x14ac:dyDescent="0.25">
      <c r="A2439" s="464"/>
      <c r="B2439" s="465"/>
      <c r="C2439" s="466"/>
      <c r="D2439" s="466"/>
      <c r="E2439" s="466"/>
      <c r="F2439" s="466"/>
      <c r="G2439" s="467"/>
      <c r="H2439" s="468" t="str">
        <f t="array" ref="H2439">IF(E2439="","",INDEX(Tableau1[Equipement],MATCH(1,('TABLEAU SUIVI SF6'!E2439=Tableau1[Poste technique])*('TABLEAU SUIVI SF6'!G2439=Tableau1[Colonne1]),0)))</f>
        <v/>
      </c>
      <c r="I2439" s="469" t="str">
        <f>IF(E2439="","",VLOOKUP(E2439,'Extraction IP'!A$2:B$1661,2,0))</f>
        <v/>
      </c>
      <c r="J2439" s="470"/>
      <c r="K2439" s="471"/>
      <c r="L2439" s="472"/>
    </row>
    <row r="2440" spans="1:12" ht="14.45" customHeight="1" x14ac:dyDescent="0.25">
      <c r="A2440" s="464"/>
      <c r="B2440" s="465"/>
      <c r="C2440" s="466"/>
      <c r="D2440" s="466"/>
      <c r="E2440" s="466"/>
      <c r="F2440" s="466"/>
      <c r="G2440" s="467"/>
      <c r="H2440" s="468" t="str">
        <f t="array" ref="H2440">IF(E2440="","",INDEX(Tableau1[Equipement],MATCH(1,('TABLEAU SUIVI SF6'!E2440=Tableau1[Poste technique])*('TABLEAU SUIVI SF6'!G2440=Tableau1[Colonne1]),0)))</f>
        <v/>
      </c>
      <c r="I2440" s="469" t="str">
        <f>IF(E2440="","",VLOOKUP(E2440,'Extraction IP'!A$2:B$1661,2,0))</f>
        <v/>
      </c>
      <c r="J2440" s="470"/>
      <c r="K2440" s="471"/>
      <c r="L2440" s="472"/>
    </row>
    <row r="2441" spans="1:12" ht="14.45" customHeight="1" x14ac:dyDescent="0.25">
      <c r="A2441" s="464"/>
      <c r="B2441" s="465"/>
      <c r="C2441" s="466"/>
      <c r="D2441" s="466"/>
      <c r="E2441" s="466"/>
      <c r="F2441" s="466"/>
      <c r="G2441" s="467"/>
      <c r="H2441" s="468" t="str">
        <f t="array" ref="H2441">IF(E2441="","",INDEX(Tableau1[Equipement],MATCH(1,('TABLEAU SUIVI SF6'!E2441=Tableau1[Poste technique])*('TABLEAU SUIVI SF6'!G2441=Tableau1[Colonne1]),0)))</f>
        <v/>
      </c>
      <c r="I2441" s="469" t="str">
        <f>IF(E2441="","",VLOOKUP(E2441,'Extraction IP'!A$2:B$1661,2,0))</f>
        <v/>
      </c>
      <c r="J2441" s="470"/>
      <c r="K2441" s="471"/>
      <c r="L2441" s="472"/>
    </row>
    <row r="2442" spans="1:12" ht="14.45" customHeight="1" x14ac:dyDescent="0.25">
      <c r="A2442" s="464"/>
      <c r="B2442" s="465"/>
      <c r="C2442" s="466"/>
      <c r="D2442" s="466"/>
      <c r="E2442" s="466"/>
      <c r="F2442" s="466"/>
      <c r="G2442" s="467"/>
      <c r="H2442" s="468" t="str">
        <f t="array" ref="H2442">IF(E2442="","",INDEX(Tableau1[Equipement],MATCH(1,('TABLEAU SUIVI SF6'!E2442=Tableau1[Poste technique])*('TABLEAU SUIVI SF6'!G2442=Tableau1[Colonne1]),0)))</f>
        <v/>
      </c>
      <c r="I2442" s="469" t="str">
        <f>IF(E2442="","",VLOOKUP(E2442,'Extraction IP'!A$2:B$1661,2,0))</f>
        <v/>
      </c>
      <c r="J2442" s="470"/>
      <c r="K2442" s="471"/>
      <c r="L2442" s="472"/>
    </row>
    <row r="2443" spans="1:12" ht="14.45" customHeight="1" x14ac:dyDescent="0.25">
      <c r="A2443" s="464"/>
      <c r="B2443" s="465"/>
      <c r="C2443" s="466"/>
      <c r="D2443" s="466"/>
      <c r="E2443" s="466"/>
      <c r="F2443" s="466"/>
      <c r="G2443" s="467"/>
      <c r="H2443" s="468" t="str">
        <f t="array" ref="H2443">IF(E2443="","",INDEX(Tableau1[Equipement],MATCH(1,('TABLEAU SUIVI SF6'!E2443=Tableau1[Poste technique])*('TABLEAU SUIVI SF6'!G2443=Tableau1[Colonne1]),0)))</f>
        <v/>
      </c>
      <c r="I2443" s="469" t="str">
        <f>IF(E2443="","",VLOOKUP(E2443,'Extraction IP'!A$2:B$1661,2,0))</f>
        <v/>
      </c>
      <c r="J2443" s="470"/>
      <c r="K2443" s="471"/>
      <c r="L2443" s="472"/>
    </row>
    <row r="2444" spans="1:12" ht="14.45" customHeight="1" x14ac:dyDescent="0.25">
      <c r="A2444" s="464"/>
      <c r="B2444" s="465"/>
      <c r="C2444" s="466"/>
      <c r="D2444" s="466"/>
      <c r="E2444" s="466"/>
      <c r="F2444" s="466"/>
      <c r="G2444" s="467"/>
      <c r="H2444" s="468" t="str">
        <f t="array" ref="H2444">IF(E2444="","",INDEX(Tableau1[Equipement],MATCH(1,('TABLEAU SUIVI SF6'!E2444=Tableau1[Poste technique])*('TABLEAU SUIVI SF6'!G2444=Tableau1[Colonne1]),0)))</f>
        <v/>
      </c>
      <c r="I2444" s="469" t="str">
        <f>IF(E2444="","",VLOOKUP(E2444,'Extraction IP'!A$2:B$1661,2,0))</f>
        <v/>
      </c>
      <c r="J2444" s="470"/>
      <c r="K2444" s="471"/>
      <c r="L2444" s="472"/>
    </row>
    <row r="2445" spans="1:12" ht="14.45" customHeight="1" x14ac:dyDescent="0.25">
      <c r="A2445" s="464"/>
      <c r="B2445" s="465"/>
      <c r="C2445" s="466"/>
      <c r="D2445" s="466"/>
      <c r="E2445" s="466"/>
      <c r="F2445" s="466"/>
      <c r="G2445" s="467"/>
      <c r="H2445" s="468" t="str">
        <f t="array" ref="H2445">IF(E2445="","",INDEX(Tableau1[Equipement],MATCH(1,('TABLEAU SUIVI SF6'!E2445=Tableau1[Poste technique])*('TABLEAU SUIVI SF6'!G2445=Tableau1[Colonne1]),0)))</f>
        <v/>
      </c>
      <c r="I2445" s="469" t="str">
        <f>IF(E2445="","",VLOOKUP(E2445,'Extraction IP'!A$2:B$1661,2,0))</f>
        <v/>
      </c>
      <c r="J2445" s="470"/>
      <c r="K2445" s="471"/>
      <c r="L2445" s="472"/>
    </row>
    <row r="2446" spans="1:12" ht="14.45" customHeight="1" x14ac:dyDescent="0.25">
      <c r="A2446" s="464"/>
      <c r="B2446" s="465"/>
      <c r="C2446" s="466"/>
      <c r="D2446" s="466"/>
      <c r="E2446" s="466"/>
      <c r="F2446" s="466"/>
      <c r="G2446" s="467"/>
      <c r="H2446" s="468" t="str">
        <f t="array" ref="H2446">IF(E2446="","",INDEX(Tableau1[Equipement],MATCH(1,('TABLEAU SUIVI SF6'!E2446=Tableau1[Poste technique])*('TABLEAU SUIVI SF6'!G2446=Tableau1[Colonne1]),0)))</f>
        <v/>
      </c>
      <c r="I2446" s="469" t="str">
        <f>IF(E2446="","",VLOOKUP(E2446,'Extraction IP'!A$2:B$1661,2,0))</f>
        <v/>
      </c>
      <c r="J2446" s="470"/>
      <c r="K2446" s="471"/>
      <c r="L2446" s="472"/>
    </row>
    <row r="2447" spans="1:12" ht="14.45" customHeight="1" x14ac:dyDescent="0.25">
      <c r="A2447" s="464"/>
      <c r="B2447" s="465"/>
      <c r="C2447" s="466"/>
      <c r="D2447" s="466"/>
      <c r="E2447" s="466"/>
      <c r="F2447" s="466"/>
      <c r="G2447" s="467"/>
      <c r="H2447" s="468" t="str">
        <f t="array" ref="H2447">IF(E2447="","",INDEX(Tableau1[Equipement],MATCH(1,('TABLEAU SUIVI SF6'!E2447=Tableau1[Poste technique])*('TABLEAU SUIVI SF6'!G2447=Tableau1[Colonne1]),0)))</f>
        <v/>
      </c>
      <c r="I2447" s="469" t="str">
        <f>IF(E2447="","",VLOOKUP(E2447,'Extraction IP'!A$2:B$1661,2,0))</f>
        <v/>
      </c>
      <c r="J2447" s="470"/>
      <c r="K2447" s="471"/>
      <c r="L2447" s="472"/>
    </row>
    <row r="2448" spans="1:12" ht="14.45" customHeight="1" x14ac:dyDescent="0.25">
      <c r="A2448" s="464"/>
      <c r="B2448" s="465"/>
      <c r="C2448" s="466"/>
      <c r="D2448" s="466"/>
      <c r="E2448" s="466"/>
      <c r="F2448" s="466"/>
      <c r="G2448" s="467"/>
      <c r="H2448" s="468" t="str">
        <f t="array" ref="H2448">IF(E2448="","",INDEX(Tableau1[Equipement],MATCH(1,('TABLEAU SUIVI SF6'!E2448=Tableau1[Poste technique])*('TABLEAU SUIVI SF6'!G2448=Tableau1[Colonne1]),0)))</f>
        <v/>
      </c>
      <c r="I2448" s="469" t="str">
        <f>IF(E2448="","",VLOOKUP(E2448,'Extraction IP'!A$2:B$1661,2,0))</f>
        <v/>
      </c>
      <c r="J2448" s="470"/>
      <c r="K2448" s="471"/>
      <c r="L2448" s="472"/>
    </row>
    <row r="2449" spans="1:12" ht="14.45" customHeight="1" x14ac:dyDescent="0.25">
      <c r="A2449" s="464"/>
      <c r="B2449" s="465"/>
      <c r="C2449" s="466"/>
      <c r="D2449" s="466"/>
      <c r="E2449" s="466"/>
      <c r="F2449" s="466"/>
      <c r="G2449" s="467"/>
      <c r="H2449" s="468" t="str">
        <f t="array" ref="H2449">IF(E2449="","",INDEX(Tableau1[Equipement],MATCH(1,('TABLEAU SUIVI SF6'!E2449=Tableau1[Poste technique])*('TABLEAU SUIVI SF6'!G2449=Tableau1[Colonne1]),0)))</f>
        <v/>
      </c>
      <c r="I2449" s="469" t="str">
        <f>IF(E2449="","",VLOOKUP(E2449,'Extraction IP'!A$2:B$1661,2,0))</f>
        <v/>
      </c>
      <c r="J2449" s="470"/>
      <c r="K2449" s="471"/>
      <c r="L2449" s="472"/>
    </row>
    <row r="2450" spans="1:12" ht="14.45" customHeight="1" x14ac:dyDescent="0.25">
      <c r="A2450" s="464"/>
      <c r="B2450" s="465"/>
      <c r="C2450" s="466"/>
      <c r="D2450" s="466"/>
      <c r="E2450" s="466"/>
      <c r="F2450" s="466"/>
      <c r="G2450" s="467"/>
      <c r="H2450" s="468" t="str">
        <f t="array" ref="H2450">IF(E2450="","",INDEX(Tableau1[Equipement],MATCH(1,('TABLEAU SUIVI SF6'!E2450=Tableau1[Poste technique])*('TABLEAU SUIVI SF6'!G2450=Tableau1[Colonne1]),0)))</f>
        <v/>
      </c>
      <c r="I2450" s="469" t="str">
        <f>IF(E2450="","",VLOOKUP(E2450,'Extraction IP'!A$2:B$1661,2,0))</f>
        <v/>
      </c>
      <c r="J2450" s="470"/>
      <c r="K2450" s="471"/>
      <c r="L2450" s="472"/>
    </row>
    <row r="2451" spans="1:12" ht="14.45" customHeight="1" x14ac:dyDescent="0.25">
      <c r="A2451" s="464"/>
      <c r="B2451" s="465"/>
      <c r="C2451" s="466"/>
      <c r="D2451" s="466"/>
      <c r="E2451" s="466"/>
      <c r="F2451" s="466"/>
      <c r="G2451" s="467"/>
      <c r="H2451" s="468" t="str">
        <f t="array" ref="H2451">IF(E2451="","",INDEX(Tableau1[Equipement],MATCH(1,('TABLEAU SUIVI SF6'!E2451=Tableau1[Poste technique])*('TABLEAU SUIVI SF6'!G2451=Tableau1[Colonne1]),0)))</f>
        <v/>
      </c>
      <c r="I2451" s="469" t="str">
        <f>IF(E2451="","",VLOOKUP(E2451,'Extraction IP'!A$2:B$1661,2,0))</f>
        <v/>
      </c>
      <c r="J2451" s="470"/>
      <c r="K2451" s="471"/>
      <c r="L2451" s="472"/>
    </row>
    <row r="2452" spans="1:12" ht="14.45" customHeight="1" x14ac:dyDescent="0.25">
      <c r="A2452" s="464"/>
      <c r="B2452" s="465"/>
      <c r="C2452" s="466"/>
      <c r="D2452" s="466"/>
      <c r="E2452" s="466"/>
      <c r="F2452" s="466"/>
      <c r="G2452" s="467"/>
      <c r="H2452" s="468" t="str">
        <f t="array" ref="H2452">IF(E2452="","",INDEX(Tableau1[Equipement],MATCH(1,('TABLEAU SUIVI SF6'!E2452=Tableau1[Poste technique])*('TABLEAU SUIVI SF6'!G2452=Tableau1[Colonne1]),0)))</f>
        <v/>
      </c>
      <c r="I2452" s="469" t="str">
        <f>IF(E2452="","",VLOOKUP(E2452,'Extraction IP'!A$2:B$1661,2,0))</f>
        <v/>
      </c>
      <c r="J2452" s="470"/>
      <c r="K2452" s="471"/>
      <c r="L2452" s="472"/>
    </row>
    <row r="2453" spans="1:12" ht="14.45" customHeight="1" x14ac:dyDescent="0.25">
      <c r="A2453" s="464"/>
      <c r="B2453" s="465"/>
      <c r="C2453" s="466"/>
      <c r="D2453" s="466"/>
      <c r="E2453" s="466"/>
      <c r="F2453" s="466"/>
      <c r="G2453" s="467"/>
      <c r="H2453" s="468" t="str">
        <f t="array" ref="H2453">IF(E2453="","",INDEX(Tableau1[Equipement],MATCH(1,('TABLEAU SUIVI SF6'!E2453=Tableau1[Poste technique])*('TABLEAU SUIVI SF6'!G2453=Tableau1[Colonne1]),0)))</f>
        <v/>
      </c>
      <c r="I2453" s="469" t="str">
        <f>IF(E2453="","",VLOOKUP(E2453,'Extraction IP'!A$2:B$1661,2,0))</f>
        <v/>
      </c>
      <c r="J2453" s="470"/>
      <c r="K2453" s="471"/>
      <c r="L2453" s="472"/>
    </row>
    <row r="2454" spans="1:12" ht="14.45" customHeight="1" x14ac:dyDescent="0.25">
      <c r="A2454" s="464"/>
      <c r="B2454" s="465"/>
      <c r="C2454" s="466"/>
      <c r="D2454" s="466"/>
      <c r="E2454" s="466"/>
      <c r="F2454" s="466"/>
      <c r="G2454" s="467"/>
      <c r="H2454" s="468" t="str">
        <f t="array" ref="H2454">IF(E2454="","",INDEX(Tableau1[Equipement],MATCH(1,('TABLEAU SUIVI SF6'!E2454=Tableau1[Poste technique])*('TABLEAU SUIVI SF6'!G2454=Tableau1[Colonne1]),0)))</f>
        <v/>
      </c>
      <c r="I2454" s="469" t="str">
        <f>IF(E2454="","",VLOOKUP(E2454,'Extraction IP'!A$2:B$1661,2,0))</f>
        <v/>
      </c>
      <c r="J2454" s="470"/>
      <c r="K2454" s="471"/>
      <c r="L2454" s="472"/>
    </row>
    <row r="2455" spans="1:12" ht="14.45" customHeight="1" x14ac:dyDescent="0.25">
      <c r="A2455" s="464"/>
      <c r="B2455" s="465"/>
      <c r="C2455" s="466"/>
      <c r="D2455" s="466"/>
      <c r="E2455" s="466"/>
      <c r="F2455" s="466"/>
      <c r="G2455" s="467"/>
      <c r="H2455" s="468" t="str">
        <f t="array" ref="H2455">IF(E2455="","",INDEX(Tableau1[Equipement],MATCH(1,('TABLEAU SUIVI SF6'!E2455=Tableau1[Poste technique])*('TABLEAU SUIVI SF6'!G2455=Tableau1[Colonne1]),0)))</f>
        <v/>
      </c>
      <c r="I2455" s="469" t="str">
        <f>IF(E2455="","",VLOOKUP(E2455,'Extraction IP'!A$2:B$1661,2,0))</f>
        <v/>
      </c>
      <c r="J2455" s="470"/>
      <c r="K2455" s="471"/>
      <c r="L2455" s="472"/>
    </row>
    <row r="2456" spans="1:12" ht="14.45" customHeight="1" x14ac:dyDescent="0.25">
      <c r="A2456" s="464"/>
      <c r="B2456" s="465"/>
      <c r="C2456" s="466"/>
      <c r="D2456" s="466"/>
      <c r="E2456" s="466"/>
      <c r="F2456" s="466"/>
      <c r="G2456" s="467"/>
      <c r="H2456" s="468" t="str">
        <f t="array" ref="H2456">IF(E2456="","",INDEX(Tableau1[Equipement],MATCH(1,('TABLEAU SUIVI SF6'!E2456=Tableau1[Poste technique])*('TABLEAU SUIVI SF6'!G2456=Tableau1[Colonne1]),0)))</f>
        <v/>
      </c>
      <c r="I2456" s="469" t="str">
        <f>IF(E2456="","",VLOOKUP(E2456,'Extraction IP'!A$2:B$1661,2,0))</f>
        <v/>
      </c>
      <c r="J2456" s="470"/>
      <c r="K2456" s="471"/>
      <c r="L2456" s="472"/>
    </row>
    <row r="2457" spans="1:12" ht="14.45" customHeight="1" x14ac:dyDescent="0.25">
      <c r="A2457" s="464"/>
      <c r="B2457" s="465"/>
      <c r="C2457" s="466"/>
      <c r="D2457" s="466"/>
      <c r="E2457" s="466"/>
      <c r="F2457" s="466"/>
      <c r="G2457" s="467"/>
      <c r="H2457" s="468" t="str">
        <f t="array" ref="H2457">IF(E2457="","",INDEX(Tableau1[Equipement],MATCH(1,('TABLEAU SUIVI SF6'!E2457=Tableau1[Poste technique])*('TABLEAU SUIVI SF6'!G2457=Tableau1[Colonne1]),0)))</f>
        <v/>
      </c>
      <c r="I2457" s="469" t="str">
        <f>IF(E2457="","",VLOOKUP(E2457,'Extraction IP'!A$2:B$1661,2,0))</f>
        <v/>
      </c>
      <c r="J2457" s="470"/>
      <c r="K2457" s="471"/>
      <c r="L2457" s="472"/>
    </row>
    <row r="2458" spans="1:12" ht="14.45" customHeight="1" x14ac:dyDescent="0.25">
      <c r="A2458" s="464"/>
      <c r="B2458" s="465"/>
      <c r="C2458" s="466"/>
      <c r="D2458" s="466"/>
      <c r="E2458" s="466"/>
      <c r="F2458" s="466"/>
      <c r="G2458" s="467"/>
      <c r="H2458" s="468" t="str">
        <f t="array" ref="H2458">IF(E2458="","",INDEX(Tableau1[Equipement],MATCH(1,('TABLEAU SUIVI SF6'!E2458=Tableau1[Poste technique])*('TABLEAU SUIVI SF6'!G2458=Tableau1[Colonne1]),0)))</f>
        <v/>
      </c>
      <c r="I2458" s="469" t="str">
        <f>IF(E2458="","",VLOOKUP(E2458,'Extraction IP'!A$2:B$1661,2,0))</f>
        <v/>
      </c>
      <c r="J2458" s="470"/>
      <c r="K2458" s="471"/>
      <c r="L2458" s="472"/>
    </row>
    <row r="2459" spans="1:12" ht="14.45" customHeight="1" x14ac:dyDescent="0.25">
      <c r="A2459" s="464"/>
      <c r="B2459" s="465"/>
      <c r="C2459" s="466"/>
      <c r="D2459" s="466"/>
      <c r="E2459" s="466"/>
      <c r="F2459" s="466"/>
      <c r="G2459" s="467"/>
      <c r="H2459" s="468" t="str">
        <f t="array" ref="H2459">IF(E2459="","",INDEX(Tableau1[Equipement],MATCH(1,('TABLEAU SUIVI SF6'!E2459=Tableau1[Poste technique])*('TABLEAU SUIVI SF6'!G2459=Tableau1[Colonne1]),0)))</f>
        <v/>
      </c>
      <c r="I2459" s="469" t="str">
        <f>IF(E2459="","",VLOOKUP(E2459,'Extraction IP'!A$2:B$1661,2,0))</f>
        <v/>
      </c>
      <c r="J2459" s="470"/>
      <c r="K2459" s="471"/>
      <c r="L2459" s="472"/>
    </row>
    <row r="2460" spans="1:12" ht="14.45" customHeight="1" x14ac:dyDescent="0.25">
      <c r="A2460" s="464"/>
      <c r="B2460" s="465"/>
      <c r="C2460" s="466"/>
      <c r="D2460" s="466"/>
      <c r="E2460" s="466"/>
      <c r="F2460" s="466"/>
      <c r="G2460" s="467"/>
      <c r="H2460" s="468" t="str">
        <f t="array" ref="H2460">IF(E2460="","",INDEX(Tableau1[Equipement],MATCH(1,('TABLEAU SUIVI SF6'!E2460=Tableau1[Poste technique])*('TABLEAU SUIVI SF6'!G2460=Tableau1[Colonne1]),0)))</f>
        <v/>
      </c>
      <c r="I2460" s="469" t="str">
        <f>IF(E2460="","",VLOOKUP(E2460,'Extraction IP'!A$2:B$1661,2,0))</f>
        <v/>
      </c>
      <c r="J2460" s="470"/>
      <c r="K2460" s="471"/>
      <c r="L2460" s="472"/>
    </row>
    <row r="2461" spans="1:12" ht="14.45" customHeight="1" x14ac:dyDescent="0.25">
      <c r="A2461" s="464"/>
      <c r="B2461" s="465"/>
      <c r="C2461" s="466"/>
      <c r="D2461" s="466"/>
      <c r="E2461" s="466"/>
      <c r="F2461" s="466"/>
      <c r="G2461" s="467"/>
      <c r="H2461" s="468" t="str">
        <f t="array" ref="H2461">IF(E2461="","",INDEX(Tableau1[Equipement],MATCH(1,('TABLEAU SUIVI SF6'!E2461=Tableau1[Poste technique])*('TABLEAU SUIVI SF6'!G2461=Tableau1[Colonne1]),0)))</f>
        <v/>
      </c>
      <c r="I2461" s="469" t="str">
        <f>IF(E2461="","",VLOOKUP(E2461,'Extraction IP'!A$2:B$1661,2,0))</f>
        <v/>
      </c>
      <c r="J2461" s="470"/>
      <c r="K2461" s="471"/>
      <c r="L2461" s="472"/>
    </row>
    <row r="2462" spans="1:12" ht="14.45" customHeight="1" x14ac:dyDescent="0.25">
      <c r="A2462" s="464"/>
      <c r="B2462" s="465"/>
      <c r="C2462" s="466"/>
      <c r="D2462" s="466"/>
      <c r="E2462" s="466"/>
      <c r="F2462" s="466"/>
      <c r="G2462" s="467"/>
      <c r="H2462" s="468" t="str">
        <f t="array" ref="H2462">IF(E2462="","",INDEX(Tableau1[Equipement],MATCH(1,('TABLEAU SUIVI SF6'!E2462=Tableau1[Poste technique])*('TABLEAU SUIVI SF6'!G2462=Tableau1[Colonne1]),0)))</f>
        <v/>
      </c>
      <c r="I2462" s="469" t="str">
        <f>IF(E2462="","",VLOOKUP(E2462,'Extraction IP'!A$2:B$1661,2,0))</f>
        <v/>
      </c>
      <c r="J2462" s="470"/>
      <c r="K2462" s="471"/>
      <c r="L2462" s="472"/>
    </row>
    <row r="2463" spans="1:12" ht="14.45" customHeight="1" x14ac:dyDescent="0.25">
      <c r="A2463" s="464"/>
      <c r="B2463" s="465"/>
      <c r="C2463" s="466"/>
      <c r="D2463" s="466"/>
      <c r="E2463" s="466"/>
      <c r="F2463" s="466"/>
      <c r="G2463" s="467"/>
      <c r="H2463" s="468" t="str">
        <f t="array" ref="H2463">IF(E2463="","",INDEX(Tableau1[Equipement],MATCH(1,('TABLEAU SUIVI SF6'!E2463=Tableau1[Poste technique])*('TABLEAU SUIVI SF6'!G2463=Tableau1[Colonne1]),0)))</f>
        <v/>
      </c>
      <c r="I2463" s="469" t="str">
        <f>IF(E2463="","",VLOOKUP(E2463,'Extraction IP'!A$2:B$1661,2,0))</f>
        <v/>
      </c>
      <c r="J2463" s="470"/>
      <c r="K2463" s="471"/>
      <c r="L2463" s="472"/>
    </row>
    <row r="2464" spans="1:12" ht="14.45" customHeight="1" x14ac:dyDescent="0.25">
      <c r="A2464" s="464"/>
      <c r="B2464" s="465"/>
      <c r="C2464" s="466"/>
      <c r="D2464" s="466"/>
      <c r="E2464" s="466"/>
      <c r="F2464" s="466"/>
      <c r="G2464" s="467"/>
      <c r="H2464" s="468" t="str">
        <f t="array" ref="H2464">IF(E2464="","",INDEX(Tableau1[Equipement],MATCH(1,('TABLEAU SUIVI SF6'!E2464=Tableau1[Poste technique])*('TABLEAU SUIVI SF6'!G2464=Tableau1[Colonne1]),0)))</f>
        <v/>
      </c>
      <c r="I2464" s="469" t="str">
        <f>IF(E2464="","",VLOOKUP(E2464,'Extraction IP'!A$2:B$1661,2,0))</f>
        <v/>
      </c>
      <c r="J2464" s="470"/>
      <c r="K2464" s="471"/>
      <c r="L2464" s="472"/>
    </row>
    <row r="2465" spans="1:12" ht="14.45" customHeight="1" x14ac:dyDescent="0.25">
      <c r="A2465" s="464"/>
      <c r="B2465" s="465"/>
      <c r="C2465" s="466"/>
      <c r="D2465" s="466"/>
      <c r="E2465" s="466"/>
      <c r="F2465" s="466"/>
      <c r="G2465" s="467"/>
      <c r="H2465" s="468" t="str">
        <f t="array" ref="H2465">IF(E2465="","",INDEX(Tableau1[Equipement],MATCH(1,('TABLEAU SUIVI SF6'!E2465=Tableau1[Poste technique])*('TABLEAU SUIVI SF6'!G2465=Tableau1[Colonne1]),0)))</f>
        <v/>
      </c>
      <c r="I2465" s="469" t="str">
        <f>IF(E2465="","",VLOOKUP(E2465,'Extraction IP'!A$2:B$1661,2,0))</f>
        <v/>
      </c>
      <c r="J2465" s="470"/>
      <c r="K2465" s="471"/>
      <c r="L2465" s="472"/>
    </row>
    <row r="2466" spans="1:12" ht="14.45" customHeight="1" x14ac:dyDescent="0.25">
      <c r="A2466" s="464"/>
      <c r="B2466" s="465"/>
      <c r="C2466" s="466"/>
      <c r="D2466" s="466"/>
      <c r="E2466" s="466"/>
      <c r="F2466" s="466"/>
      <c r="G2466" s="467"/>
      <c r="H2466" s="468" t="str">
        <f t="array" ref="H2466">IF(E2466="","",INDEX(Tableau1[Equipement],MATCH(1,('TABLEAU SUIVI SF6'!E2466=Tableau1[Poste technique])*('TABLEAU SUIVI SF6'!G2466=Tableau1[Colonne1]),0)))</f>
        <v/>
      </c>
      <c r="I2466" s="469" t="str">
        <f>IF(E2466="","",VLOOKUP(E2466,'Extraction IP'!A$2:B$1661,2,0))</f>
        <v/>
      </c>
      <c r="J2466" s="470"/>
      <c r="K2466" s="471"/>
      <c r="L2466" s="472"/>
    </row>
    <row r="2467" spans="1:12" ht="14.45" customHeight="1" x14ac:dyDescent="0.25">
      <c r="A2467" s="464"/>
      <c r="B2467" s="465"/>
      <c r="C2467" s="466"/>
      <c r="D2467" s="466"/>
      <c r="E2467" s="466"/>
      <c r="F2467" s="466"/>
      <c r="G2467" s="467"/>
      <c r="H2467" s="468" t="str">
        <f t="array" ref="H2467">IF(E2467="","",INDEX(Tableau1[Equipement],MATCH(1,('TABLEAU SUIVI SF6'!E2467=Tableau1[Poste technique])*('TABLEAU SUIVI SF6'!G2467=Tableau1[Colonne1]),0)))</f>
        <v/>
      </c>
      <c r="I2467" s="469" t="str">
        <f>IF(E2467="","",VLOOKUP(E2467,'Extraction IP'!A$2:B$1661,2,0))</f>
        <v/>
      </c>
      <c r="J2467" s="470"/>
      <c r="K2467" s="471"/>
      <c r="L2467" s="472"/>
    </row>
    <row r="2468" spans="1:12" ht="14.45" customHeight="1" x14ac:dyDescent="0.25">
      <c r="A2468" s="464"/>
      <c r="B2468" s="465"/>
      <c r="C2468" s="466"/>
      <c r="D2468" s="466"/>
      <c r="E2468" s="466"/>
      <c r="F2468" s="466"/>
      <c r="G2468" s="467"/>
      <c r="H2468" s="468" t="str">
        <f t="array" ref="H2468">IF(E2468="","",INDEX(Tableau1[Equipement],MATCH(1,('TABLEAU SUIVI SF6'!E2468=Tableau1[Poste technique])*('TABLEAU SUIVI SF6'!G2468=Tableau1[Colonne1]),0)))</f>
        <v/>
      </c>
      <c r="I2468" s="469" t="str">
        <f>IF(E2468="","",VLOOKUP(E2468,'Extraction IP'!A$2:B$1661,2,0))</f>
        <v/>
      </c>
      <c r="J2468" s="470"/>
      <c r="K2468" s="471"/>
      <c r="L2468" s="472"/>
    </row>
    <row r="2469" spans="1:12" ht="14.45" customHeight="1" x14ac:dyDescent="0.25">
      <c r="A2469" s="464"/>
      <c r="B2469" s="465"/>
      <c r="C2469" s="466"/>
      <c r="D2469" s="466"/>
      <c r="E2469" s="466"/>
      <c r="F2469" s="466"/>
      <c r="G2469" s="467"/>
      <c r="H2469" s="468" t="str">
        <f t="array" ref="H2469">IF(E2469="","",INDEX(Tableau1[Equipement],MATCH(1,('TABLEAU SUIVI SF6'!E2469=Tableau1[Poste technique])*('TABLEAU SUIVI SF6'!G2469=Tableau1[Colonne1]),0)))</f>
        <v/>
      </c>
      <c r="I2469" s="469" t="str">
        <f>IF(E2469="","",VLOOKUP(E2469,'Extraction IP'!A$2:B$1661,2,0))</f>
        <v/>
      </c>
      <c r="J2469" s="470"/>
      <c r="K2469" s="471"/>
      <c r="L2469" s="472"/>
    </row>
    <row r="2470" spans="1:12" ht="14.45" customHeight="1" x14ac:dyDescent="0.25">
      <c r="A2470" s="464"/>
      <c r="B2470" s="465"/>
      <c r="C2470" s="466"/>
      <c r="D2470" s="466"/>
      <c r="E2470" s="466"/>
      <c r="F2470" s="466"/>
      <c r="G2470" s="467"/>
      <c r="H2470" s="468" t="str">
        <f t="array" ref="H2470">IF(E2470="","",INDEX(Tableau1[Equipement],MATCH(1,('TABLEAU SUIVI SF6'!E2470=Tableau1[Poste technique])*('TABLEAU SUIVI SF6'!G2470=Tableau1[Colonne1]),0)))</f>
        <v/>
      </c>
      <c r="I2470" s="469" t="str">
        <f>IF(E2470="","",VLOOKUP(E2470,'Extraction IP'!A$2:B$1661,2,0))</f>
        <v/>
      </c>
      <c r="J2470" s="470"/>
      <c r="K2470" s="471"/>
      <c r="L2470" s="472"/>
    </row>
    <row r="2471" spans="1:12" ht="14.45" customHeight="1" x14ac:dyDescent="0.25">
      <c r="A2471" s="464"/>
      <c r="B2471" s="465"/>
      <c r="C2471" s="466"/>
      <c r="D2471" s="466"/>
      <c r="E2471" s="466"/>
      <c r="F2471" s="466"/>
      <c r="G2471" s="467"/>
      <c r="H2471" s="468" t="str">
        <f t="array" ref="H2471">IF(E2471="","",INDEX(Tableau1[Equipement],MATCH(1,('TABLEAU SUIVI SF6'!E2471=Tableau1[Poste technique])*('TABLEAU SUIVI SF6'!G2471=Tableau1[Colonne1]),0)))</f>
        <v/>
      </c>
      <c r="I2471" s="469" t="str">
        <f>IF(E2471="","",VLOOKUP(E2471,'Extraction IP'!A$2:B$1661,2,0))</f>
        <v/>
      </c>
      <c r="J2471" s="470"/>
      <c r="K2471" s="471"/>
      <c r="L2471" s="472"/>
    </row>
    <row r="2472" spans="1:12" ht="14.45" customHeight="1" x14ac:dyDescent="0.25">
      <c r="A2472" s="464"/>
      <c r="B2472" s="465"/>
      <c r="C2472" s="466"/>
      <c r="D2472" s="466"/>
      <c r="E2472" s="466"/>
      <c r="F2472" s="466"/>
      <c r="G2472" s="467"/>
      <c r="H2472" s="468" t="str">
        <f t="array" ref="H2472">IF(E2472="","",INDEX(Tableau1[Equipement],MATCH(1,('TABLEAU SUIVI SF6'!E2472=Tableau1[Poste technique])*('TABLEAU SUIVI SF6'!G2472=Tableau1[Colonne1]),0)))</f>
        <v/>
      </c>
      <c r="I2472" s="469" t="str">
        <f>IF(E2472="","",VLOOKUP(E2472,'Extraction IP'!A$2:B$1661,2,0))</f>
        <v/>
      </c>
      <c r="J2472" s="470"/>
      <c r="K2472" s="471"/>
      <c r="L2472" s="472"/>
    </row>
    <row r="2473" spans="1:12" ht="14.45" customHeight="1" x14ac:dyDescent="0.25">
      <c r="A2473" s="464"/>
      <c r="B2473" s="465"/>
      <c r="C2473" s="466"/>
      <c r="D2473" s="466"/>
      <c r="E2473" s="466"/>
      <c r="F2473" s="466"/>
      <c r="G2473" s="467"/>
      <c r="H2473" s="468" t="str">
        <f t="array" ref="H2473">IF(E2473="","",INDEX(Tableau1[Equipement],MATCH(1,('TABLEAU SUIVI SF6'!E2473=Tableau1[Poste technique])*('TABLEAU SUIVI SF6'!G2473=Tableau1[Colonne1]),0)))</f>
        <v/>
      </c>
      <c r="I2473" s="469" t="str">
        <f>IF(E2473="","",VLOOKUP(E2473,'Extraction IP'!A$2:B$1661,2,0))</f>
        <v/>
      </c>
      <c r="J2473" s="470"/>
      <c r="K2473" s="471"/>
      <c r="L2473" s="472"/>
    </row>
    <row r="2474" spans="1:12" ht="14.45" customHeight="1" x14ac:dyDescent="0.25">
      <c r="A2474" s="464"/>
      <c r="B2474" s="465"/>
      <c r="C2474" s="466"/>
      <c r="D2474" s="466"/>
      <c r="E2474" s="466"/>
      <c r="F2474" s="466"/>
      <c r="G2474" s="467"/>
      <c r="H2474" s="468" t="str">
        <f t="array" ref="H2474">IF(E2474="","",INDEX(Tableau1[Equipement],MATCH(1,('TABLEAU SUIVI SF6'!E2474=Tableau1[Poste technique])*('TABLEAU SUIVI SF6'!G2474=Tableau1[Colonne1]),0)))</f>
        <v/>
      </c>
      <c r="I2474" s="469" t="str">
        <f>IF(E2474="","",VLOOKUP(E2474,'Extraction IP'!A$2:B$1661,2,0))</f>
        <v/>
      </c>
      <c r="J2474" s="470"/>
      <c r="K2474" s="471"/>
      <c r="L2474" s="472"/>
    </row>
    <row r="2475" spans="1:12" ht="14.45" customHeight="1" x14ac:dyDescent="0.25">
      <c r="A2475" s="464"/>
      <c r="B2475" s="465"/>
      <c r="C2475" s="466"/>
      <c r="D2475" s="466"/>
      <c r="E2475" s="466"/>
      <c r="F2475" s="466"/>
      <c r="G2475" s="467"/>
      <c r="H2475" s="468" t="str">
        <f t="array" ref="H2475">IF(E2475="","",INDEX(Tableau1[Equipement],MATCH(1,('TABLEAU SUIVI SF6'!E2475=Tableau1[Poste technique])*('TABLEAU SUIVI SF6'!G2475=Tableau1[Colonne1]),0)))</f>
        <v/>
      </c>
      <c r="I2475" s="469" t="str">
        <f>IF(E2475="","",VLOOKUP(E2475,'Extraction IP'!A$2:B$1661,2,0))</f>
        <v/>
      </c>
      <c r="J2475" s="470"/>
      <c r="K2475" s="471"/>
      <c r="L2475" s="472"/>
    </row>
    <row r="2476" spans="1:12" ht="14.45" customHeight="1" x14ac:dyDescent="0.25">
      <c r="A2476" s="464"/>
      <c r="B2476" s="465"/>
      <c r="C2476" s="466"/>
      <c r="D2476" s="466"/>
      <c r="E2476" s="466"/>
      <c r="F2476" s="466"/>
      <c r="G2476" s="467"/>
      <c r="H2476" s="468" t="str">
        <f t="array" ref="H2476">IF(E2476="","",INDEX(Tableau1[Equipement],MATCH(1,('TABLEAU SUIVI SF6'!E2476=Tableau1[Poste technique])*('TABLEAU SUIVI SF6'!G2476=Tableau1[Colonne1]),0)))</f>
        <v/>
      </c>
      <c r="I2476" s="469" t="str">
        <f>IF(E2476="","",VLOOKUP(E2476,'Extraction IP'!A$2:B$1661,2,0))</f>
        <v/>
      </c>
      <c r="J2476" s="470"/>
      <c r="K2476" s="471"/>
      <c r="L2476" s="472"/>
    </row>
    <row r="2477" spans="1:12" ht="14.45" customHeight="1" x14ac:dyDescent="0.25">
      <c r="A2477" s="464"/>
      <c r="B2477" s="465"/>
      <c r="C2477" s="466"/>
      <c r="D2477" s="466"/>
      <c r="E2477" s="466"/>
      <c r="F2477" s="466"/>
      <c r="G2477" s="467"/>
      <c r="H2477" s="468" t="str">
        <f t="array" ref="H2477">IF(E2477="","",INDEX(Tableau1[Equipement],MATCH(1,('TABLEAU SUIVI SF6'!E2477=Tableau1[Poste technique])*('TABLEAU SUIVI SF6'!G2477=Tableau1[Colonne1]),0)))</f>
        <v/>
      </c>
      <c r="I2477" s="469" t="str">
        <f>IF(E2477="","",VLOOKUP(E2477,'Extraction IP'!A$2:B$1661,2,0))</f>
        <v/>
      </c>
      <c r="J2477" s="470"/>
      <c r="K2477" s="471"/>
      <c r="L2477" s="472"/>
    </row>
    <row r="2478" spans="1:12" ht="14.45" customHeight="1" x14ac:dyDescent="0.25">
      <c r="A2478" s="464"/>
      <c r="B2478" s="465"/>
      <c r="C2478" s="466"/>
      <c r="D2478" s="466"/>
      <c r="E2478" s="466"/>
      <c r="F2478" s="466"/>
      <c r="G2478" s="467"/>
      <c r="H2478" s="468" t="str">
        <f t="array" ref="H2478">IF(E2478="","",INDEX(Tableau1[Equipement],MATCH(1,('TABLEAU SUIVI SF6'!E2478=Tableau1[Poste technique])*('TABLEAU SUIVI SF6'!G2478=Tableau1[Colonne1]),0)))</f>
        <v/>
      </c>
      <c r="I2478" s="469" t="str">
        <f>IF(E2478="","",VLOOKUP(E2478,'Extraction IP'!A$2:B$1661,2,0))</f>
        <v/>
      </c>
      <c r="J2478" s="470"/>
      <c r="K2478" s="471"/>
      <c r="L2478" s="472"/>
    </row>
    <row r="2479" spans="1:12" ht="14.45" customHeight="1" x14ac:dyDescent="0.25">
      <c r="A2479" s="464"/>
      <c r="B2479" s="465"/>
      <c r="C2479" s="466"/>
      <c r="D2479" s="466"/>
      <c r="E2479" s="466"/>
      <c r="F2479" s="466"/>
      <c r="G2479" s="467"/>
      <c r="H2479" s="468" t="str">
        <f t="array" ref="H2479">IF(E2479="","",INDEX(Tableau1[Equipement],MATCH(1,('TABLEAU SUIVI SF6'!E2479=Tableau1[Poste technique])*('TABLEAU SUIVI SF6'!G2479=Tableau1[Colonne1]),0)))</f>
        <v/>
      </c>
      <c r="I2479" s="469" t="str">
        <f>IF(E2479="","",VLOOKUP(E2479,'Extraction IP'!A$2:B$1661,2,0))</f>
        <v/>
      </c>
      <c r="J2479" s="470"/>
      <c r="K2479" s="471"/>
      <c r="L2479" s="472"/>
    </row>
    <row r="2480" spans="1:12" ht="14.45" customHeight="1" x14ac:dyDescent="0.25">
      <c r="A2480" s="464"/>
      <c r="B2480" s="465"/>
      <c r="C2480" s="466"/>
      <c r="D2480" s="466"/>
      <c r="E2480" s="466"/>
      <c r="F2480" s="466"/>
      <c r="G2480" s="467"/>
      <c r="H2480" s="468" t="str">
        <f t="array" ref="H2480">IF(E2480="","",INDEX(Tableau1[Equipement],MATCH(1,('TABLEAU SUIVI SF6'!E2480=Tableau1[Poste technique])*('TABLEAU SUIVI SF6'!G2480=Tableau1[Colonne1]),0)))</f>
        <v/>
      </c>
      <c r="I2480" s="469" t="str">
        <f>IF(E2480="","",VLOOKUP(E2480,'Extraction IP'!A$2:B$1661,2,0))</f>
        <v/>
      </c>
      <c r="J2480" s="470"/>
      <c r="K2480" s="471"/>
      <c r="L2480" s="472"/>
    </row>
    <row r="2481" spans="1:12" ht="14.45" customHeight="1" x14ac:dyDescent="0.25">
      <c r="A2481" s="464"/>
      <c r="B2481" s="465"/>
      <c r="C2481" s="466"/>
      <c r="D2481" s="466"/>
      <c r="E2481" s="466"/>
      <c r="F2481" s="466"/>
      <c r="G2481" s="467"/>
      <c r="H2481" s="468" t="str">
        <f t="array" ref="H2481">IF(E2481="","",INDEX(Tableau1[Equipement],MATCH(1,('TABLEAU SUIVI SF6'!E2481=Tableau1[Poste technique])*('TABLEAU SUIVI SF6'!G2481=Tableau1[Colonne1]),0)))</f>
        <v/>
      </c>
      <c r="I2481" s="469" t="str">
        <f>IF(E2481="","",VLOOKUP(E2481,'Extraction IP'!A$2:B$1661,2,0))</f>
        <v/>
      </c>
      <c r="J2481" s="470"/>
      <c r="K2481" s="471"/>
      <c r="L2481" s="472"/>
    </row>
    <row r="2482" spans="1:12" ht="14.45" customHeight="1" x14ac:dyDescent="0.25">
      <c r="A2482" s="464"/>
      <c r="B2482" s="465"/>
      <c r="C2482" s="466"/>
      <c r="D2482" s="466"/>
      <c r="E2482" s="466"/>
      <c r="F2482" s="466"/>
      <c r="G2482" s="467"/>
      <c r="H2482" s="468" t="str">
        <f t="array" ref="H2482">IF(E2482="","",INDEX(Tableau1[Equipement],MATCH(1,('TABLEAU SUIVI SF6'!E2482=Tableau1[Poste technique])*('TABLEAU SUIVI SF6'!G2482=Tableau1[Colonne1]),0)))</f>
        <v/>
      </c>
      <c r="I2482" s="469" t="str">
        <f>IF(E2482="","",VLOOKUP(E2482,'Extraction IP'!A$2:B$1661,2,0))</f>
        <v/>
      </c>
      <c r="J2482" s="470"/>
      <c r="K2482" s="471"/>
      <c r="L2482" s="472"/>
    </row>
    <row r="2483" spans="1:12" ht="14.45" customHeight="1" x14ac:dyDescent="0.25">
      <c r="A2483" s="464"/>
      <c r="B2483" s="465"/>
      <c r="C2483" s="466"/>
      <c r="D2483" s="466"/>
      <c r="E2483" s="466"/>
      <c r="F2483" s="466"/>
      <c r="G2483" s="467"/>
      <c r="H2483" s="468" t="str">
        <f t="array" ref="H2483">IF(E2483="","",INDEX(Tableau1[Equipement],MATCH(1,('TABLEAU SUIVI SF6'!E2483=Tableau1[Poste technique])*('TABLEAU SUIVI SF6'!G2483=Tableau1[Colonne1]),0)))</f>
        <v/>
      </c>
      <c r="I2483" s="469" t="str">
        <f>IF(E2483="","",VLOOKUP(E2483,'Extraction IP'!A$2:B$1661,2,0))</f>
        <v/>
      </c>
      <c r="J2483" s="470"/>
      <c r="K2483" s="471"/>
      <c r="L2483" s="472"/>
    </row>
    <row r="2484" spans="1:12" ht="14.45" customHeight="1" x14ac:dyDescent="0.25">
      <c r="A2484" s="464"/>
      <c r="B2484" s="465"/>
      <c r="C2484" s="466"/>
      <c r="D2484" s="466"/>
      <c r="E2484" s="466"/>
      <c r="F2484" s="466"/>
      <c r="G2484" s="467"/>
      <c r="H2484" s="468" t="str">
        <f t="array" ref="H2484">IF(E2484="","",INDEX(Tableau1[Equipement],MATCH(1,('TABLEAU SUIVI SF6'!E2484=Tableau1[Poste technique])*('TABLEAU SUIVI SF6'!G2484=Tableau1[Colonne1]),0)))</f>
        <v/>
      </c>
      <c r="I2484" s="469" t="str">
        <f>IF(E2484="","",VLOOKUP(E2484,'Extraction IP'!A$2:B$1661,2,0))</f>
        <v/>
      </c>
      <c r="J2484" s="470"/>
      <c r="K2484" s="471"/>
      <c r="L2484" s="472"/>
    </row>
    <row r="2485" spans="1:12" ht="14.45" customHeight="1" x14ac:dyDescent="0.25">
      <c r="A2485" s="464"/>
      <c r="B2485" s="465"/>
      <c r="C2485" s="466"/>
      <c r="D2485" s="466"/>
      <c r="E2485" s="466"/>
      <c r="F2485" s="466"/>
      <c r="G2485" s="467"/>
      <c r="H2485" s="468" t="str">
        <f t="array" ref="H2485">IF(E2485="","",INDEX(Tableau1[Equipement],MATCH(1,('TABLEAU SUIVI SF6'!E2485=Tableau1[Poste technique])*('TABLEAU SUIVI SF6'!G2485=Tableau1[Colonne1]),0)))</f>
        <v/>
      </c>
      <c r="I2485" s="469" t="str">
        <f>IF(E2485="","",VLOOKUP(E2485,'Extraction IP'!A$2:B$1661,2,0))</f>
        <v/>
      </c>
      <c r="J2485" s="470"/>
      <c r="K2485" s="471"/>
      <c r="L2485" s="472"/>
    </row>
    <row r="2486" spans="1:12" ht="14.45" customHeight="1" x14ac:dyDescent="0.25">
      <c r="A2486" s="464"/>
      <c r="B2486" s="465"/>
      <c r="C2486" s="466"/>
      <c r="D2486" s="466"/>
      <c r="E2486" s="466"/>
      <c r="F2486" s="466"/>
      <c r="G2486" s="467"/>
      <c r="H2486" s="468" t="str">
        <f t="array" ref="H2486">IF(E2486="","",INDEX(Tableau1[Equipement],MATCH(1,('TABLEAU SUIVI SF6'!E2486=Tableau1[Poste technique])*('TABLEAU SUIVI SF6'!G2486=Tableau1[Colonne1]),0)))</f>
        <v/>
      </c>
      <c r="I2486" s="469" t="str">
        <f>IF(E2486="","",VLOOKUP(E2486,'Extraction IP'!A$2:B$1661,2,0))</f>
        <v/>
      </c>
      <c r="J2486" s="470"/>
      <c r="K2486" s="471"/>
      <c r="L2486" s="472"/>
    </row>
    <row r="2487" spans="1:12" ht="14.45" customHeight="1" x14ac:dyDescent="0.25">
      <c r="A2487" s="464"/>
      <c r="B2487" s="465"/>
      <c r="C2487" s="466"/>
      <c r="D2487" s="466"/>
      <c r="E2487" s="466"/>
      <c r="F2487" s="466"/>
      <c r="G2487" s="467"/>
      <c r="H2487" s="468" t="str">
        <f t="array" ref="H2487">IF(E2487="","",INDEX(Tableau1[Equipement],MATCH(1,('TABLEAU SUIVI SF6'!E2487=Tableau1[Poste technique])*('TABLEAU SUIVI SF6'!G2487=Tableau1[Colonne1]),0)))</f>
        <v/>
      </c>
      <c r="I2487" s="469" t="str">
        <f>IF(E2487="","",VLOOKUP(E2487,'Extraction IP'!A$2:B$1661,2,0))</f>
        <v/>
      </c>
      <c r="J2487" s="470"/>
      <c r="K2487" s="471"/>
      <c r="L2487" s="472"/>
    </row>
    <row r="2488" spans="1:12" ht="14.45" customHeight="1" x14ac:dyDescent="0.25">
      <c r="A2488" s="464"/>
      <c r="B2488" s="465"/>
      <c r="C2488" s="466"/>
      <c r="D2488" s="466"/>
      <c r="E2488" s="466"/>
      <c r="F2488" s="466"/>
      <c r="G2488" s="467"/>
      <c r="H2488" s="468" t="str">
        <f t="array" ref="H2488">IF(E2488="","",INDEX(Tableau1[Equipement],MATCH(1,('TABLEAU SUIVI SF6'!E2488=Tableau1[Poste technique])*('TABLEAU SUIVI SF6'!G2488=Tableau1[Colonne1]),0)))</f>
        <v/>
      </c>
      <c r="I2488" s="469" t="str">
        <f>IF(E2488="","",VLOOKUP(E2488,'Extraction IP'!A$2:B$1661,2,0))</f>
        <v/>
      </c>
      <c r="J2488" s="470"/>
      <c r="K2488" s="471"/>
      <c r="L2488" s="472"/>
    </row>
    <row r="2489" spans="1:12" ht="14.45" customHeight="1" x14ac:dyDescent="0.25">
      <c r="A2489" s="464"/>
      <c r="B2489" s="465"/>
      <c r="C2489" s="466"/>
      <c r="D2489" s="466"/>
      <c r="E2489" s="466"/>
      <c r="F2489" s="466"/>
      <c r="G2489" s="467"/>
      <c r="H2489" s="468" t="str">
        <f t="array" ref="H2489">IF(E2489="","",INDEX(Tableau1[Equipement],MATCH(1,('TABLEAU SUIVI SF6'!E2489=Tableau1[Poste technique])*('TABLEAU SUIVI SF6'!G2489=Tableau1[Colonne1]),0)))</f>
        <v/>
      </c>
      <c r="I2489" s="469" t="str">
        <f>IF(E2489="","",VLOOKUP(E2489,'Extraction IP'!A$2:B$1661,2,0))</f>
        <v/>
      </c>
      <c r="J2489" s="470"/>
      <c r="K2489" s="471"/>
      <c r="L2489" s="472"/>
    </row>
    <row r="2490" spans="1:12" ht="14.45" customHeight="1" x14ac:dyDescent="0.25">
      <c r="A2490" s="464"/>
      <c r="B2490" s="465"/>
      <c r="C2490" s="466"/>
      <c r="D2490" s="466"/>
      <c r="E2490" s="466"/>
      <c r="F2490" s="466"/>
      <c r="G2490" s="467"/>
      <c r="H2490" s="468" t="str">
        <f t="array" ref="H2490">IF(E2490="","",INDEX(Tableau1[Equipement],MATCH(1,('TABLEAU SUIVI SF6'!E2490=Tableau1[Poste technique])*('TABLEAU SUIVI SF6'!G2490=Tableau1[Colonne1]),0)))</f>
        <v/>
      </c>
      <c r="I2490" s="469" t="str">
        <f>IF(E2490="","",VLOOKUP(E2490,'Extraction IP'!A$2:B$1661,2,0))</f>
        <v/>
      </c>
      <c r="J2490" s="470"/>
      <c r="K2490" s="471"/>
      <c r="L2490" s="472"/>
    </row>
    <row r="2491" spans="1:12" ht="14.45" customHeight="1" x14ac:dyDescent="0.25">
      <c r="A2491" s="464"/>
      <c r="B2491" s="465"/>
      <c r="C2491" s="466"/>
      <c r="D2491" s="466"/>
      <c r="E2491" s="466"/>
      <c r="F2491" s="466"/>
      <c r="G2491" s="467"/>
      <c r="H2491" s="468" t="str">
        <f t="array" ref="H2491">IF(E2491="","",INDEX(Tableau1[Equipement],MATCH(1,('TABLEAU SUIVI SF6'!E2491=Tableau1[Poste technique])*('TABLEAU SUIVI SF6'!G2491=Tableau1[Colonne1]),0)))</f>
        <v/>
      </c>
      <c r="I2491" s="469" t="str">
        <f>IF(E2491="","",VLOOKUP(E2491,'Extraction IP'!A$2:B$1661,2,0))</f>
        <v/>
      </c>
      <c r="J2491" s="470"/>
      <c r="K2491" s="471"/>
      <c r="L2491" s="472"/>
    </row>
    <row r="2492" spans="1:12" ht="14.45" customHeight="1" x14ac:dyDescent="0.25">
      <c r="A2492" s="464"/>
      <c r="B2492" s="465"/>
      <c r="C2492" s="466"/>
      <c r="D2492" s="466"/>
      <c r="E2492" s="466"/>
      <c r="F2492" s="466"/>
      <c r="G2492" s="467"/>
      <c r="H2492" s="468" t="str">
        <f t="array" ref="H2492">IF(E2492="","",INDEX(Tableau1[Equipement],MATCH(1,('TABLEAU SUIVI SF6'!E2492=Tableau1[Poste technique])*('TABLEAU SUIVI SF6'!G2492=Tableau1[Colonne1]),0)))</f>
        <v/>
      </c>
      <c r="I2492" s="469" t="str">
        <f>IF(E2492="","",VLOOKUP(E2492,'Extraction IP'!A$2:B$1661,2,0))</f>
        <v/>
      </c>
      <c r="J2492" s="470"/>
      <c r="K2492" s="471"/>
      <c r="L2492" s="472"/>
    </row>
    <row r="2493" spans="1:12" ht="14.45" customHeight="1" x14ac:dyDescent="0.25">
      <c r="A2493" s="464"/>
      <c r="B2493" s="465"/>
      <c r="C2493" s="466"/>
      <c r="D2493" s="466"/>
      <c r="E2493" s="466"/>
      <c r="F2493" s="466"/>
      <c r="G2493" s="467"/>
      <c r="H2493" s="468" t="str">
        <f t="array" ref="H2493">IF(E2493="","",INDEX(Tableau1[Equipement],MATCH(1,('TABLEAU SUIVI SF6'!E2493=Tableau1[Poste technique])*('TABLEAU SUIVI SF6'!G2493=Tableau1[Colonne1]),0)))</f>
        <v/>
      </c>
      <c r="I2493" s="469" t="str">
        <f>IF(E2493="","",VLOOKUP(E2493,'Extraction IP'!A$2:B$1661,2,0))</f>
        <v/>
      </c>
      <c r="J2493" s="470"/>
      <c r="K2493" s="471"/>
      <c r="L2493" s="472"/>
    </row>
    <row r="2494" spans="1:12" ht="14.45" customHeight="1" x14ac:dyDescent="0.25">
      <c r="A2494" s="464"/>
      <c r="B2494" s="465"/>
      <c r="C2494" s="466"/>
      <c r="D2494" s="466"/>
      <c r="E2494" s="466"/>
      <c r="F2494" s="466"/>
      <c r="G2494" s="467"/>
      <c r="H2494" s="468" t="str">
        <f t="array" ref="H2494">IF(E2494="","",INDEX(Tableau1[Equipement],MATCH(1,('TABLEAU SUIVI SF6'!E2494=Tableau1[Poste technique])*('TABLEAU SUIVI SF6'!G2494=Tableau1[Colonne1]),0)))</f>
        <v/>
      </c>
      <c r="I2494" s="469" t="str">
        <f>IF(E2494="","",VLOOKUP(E2494,'Extraction IP'!A$2:B$1661,2,0))</f>
        <v/>
      </c>
      <c r="J2494" s="470"/>
      <c r="K2494" s="471"/>
      <c r="L2494" s="472"/>
    </row>
    <row r="2495" spans="1:12" ht="14.45" customHeight="1" x14ac:dyDescent="0.25">
      <c r="A2495" s="464"/>
      <c r="B2495" s="465"/>
      <c r="C2495" s="466"/>
      <c r="D2495" s="466"/>
      <c r="E2495" s="466"/>
      <c r="F2495" s="466"/>
      <c r="G2495" s="467"/>
      <c r="H2495" s="468" t="str">
        <f t="array" ref="H2495">IF(E2495="","",INDEX(Tableau1[Equipement],MATCH(1,('TABLEAU SUIVI SF6'!E2495=Tableau1[Poste technique])*('TABLEAU SUIVI SF6'!G2495=Tableau1[Colonne1]),0)))</f>
        <v/>
      </c>
      <c r="I2495" s="469" t="str">
        <f>IF(E2495="","",VLOOKUP(E2495,'Extraction IP'!A$2:B$1661,2,0))</f>
        <v/>
      </c>
      <c r="J2495" s="470"/>
      <c r="K2495" s="471"/>
      <c r="L2495" s="472"/>
    </row>
    <row r="2496" spans="1:12" ht="14.45" customHeight="1" x14ac:dyDescent="0.25">
      <c r="A2496" s="464"/>
      <c r="B2496" s="465"/>
      <c r="C2496" s="466"/>
      <c r="D2496" s="466"/>
      <c r="E2496" s="466"/>
      <c r="F2496" s="466"/>
      <c r="G2496" s="467"/>
      <c r="H2496" s="468" t="str">
        <f t="array" ref="H2496">IF(E2496="","",INDEX(Tableau1[Equipement],MATCH(1,('TABLEAU SUIVI SF6'!E2496=Tableau1[Poste technique])*('TABLEAU SUIVI SF6'!G2496=Tableau1[Colonne1]),0)))</f>
        <v/>
      </c>
      <c r="I2496" s="469" t="str">
        <f>IF(E2496="","",VLOOKUP(E2496,'Extraction IP'!A$2:B$1661,2,0))</f>
        <v/>
      </c>
      <c r="J2496" s="470"/>
      <c r="K2496" s="471"/>
      <c r="L2496" s="472"/>
    </row>
    <row r="2497" spans="1:12" ht="14.45" customHeight="1" x14ac:dyDescent="0.25">
      <c r="A2497" s="464"/>
      <c r="B2497" s="465"/>
      <c r="C2497" s="466"/>
      <c r="D2497" s="466"/>
      <c r="E2497" s="466"/>
      <c r="F2497" s="466"/>
      <c r="G2497" s="467"/>
      <c r="H2497" s="468" t="str">
        <f t="array" ref="H2497">IF(E2497="","",INDEX(Tableau1[Equipement],MATCH(1,('TABLEAU SUIVI SF6'!E2497=Tableau1[Poste technique])*('TABLEAU SUIVI SF6'!G2497=Tableau1[Colonne1]),0)))</f>
        <v/>
      </c>
      <c r="I2497" s="469" t="str">
        <f>IF(E2497="","",VLOOKUP(E2497,'Extraction IP'!A$2:B$1661,2,0))</f>
        <v/>
      </c>
      <c r="J2497" s="470"/>
      <c r="K2497" s="471"/>
      <c r="L2497" s="472"/>
    </row>
    <row r="2498" spans="1:12" ht="14.45" customHeight="1" x14ac:dyDescent="0.25">
      <c r="A2498" s="464"/>
      <c r="B2498" s="465"/>
      <c r="C2498" s="466"/>
      <c r="D2498" s="466"/>
      <c r="E2498" s="466"/>
      <c r="F2498" s="466"/>
      <c r="G2498" s="467"/>
      <c r="H2498" s="468" t="str">
        <f t="array" ref="H2498">IF(E2498="","",INDEX(Tableau1[Equipement],MATCH(1,('TABLEAU SUIVI SF6'!E2498=Tableau1[Poste technique])*('TABLEAU SUIVI SF6'!G2498=Tableau1[Colonne1]),0)))</f>
        <v/>
      </c>
      <c r="I2498" s="469" t="str">
        <f>IF(E2498="","",VLOOKUP(E2498,'Extraction IP'!A$2:B$1661,2,0))</f>
        <v/>
      </c>
      <c r="J2498" s="470"/>
      <c r="K2498" s="471"/>
      <c r="L2498" s="472"/>
    </row>
    <row r="2499" spans="1:12" ht="14.45" customHeight="1" x14ac:dyDescent="0.25">
      <c r="A2499" s="464"/>
      <c r="B2499" s="465"/>
      <c r="C2499" s="466"/>
      <c r="D2499" s="466"/>
      <c r="E2499" s="466"/>
      <c r="F2499" s="466"/>
      <c r="G2499" s="467"/>
      <c r="H2499" s="468" t="str">
        <f t="array" ref="H2499">IF(E2499="","",INDEX(Tableau1[Equipement],MATCH(1,('TABLEAU SUIVI SF6'!E2499=Tableau1[Poste technique])*('TABLEAU SUIVI SF6'!G2499=Tableau1[Colonne1]),0)))</f>
        <v/>
      </c>
      <c r="I2499" s="469" t="str">
        <f>IF(E2499="","",VLOOKUP(E2499,'Extraction IP'!A$2:B$1661,2,0))</f>
        <v/>
      </c>
      <c r="J2499" s="470"/>
      <c r="K2499" s="471"/>
      <c r="L2499" s="472"/>
    </row>
    <row r="2500" spans="1:12" ht="14.45" customHeight="1" x14ac:dyDescent="0.25">
      <c r="A2500" s="464"/>
      <c r="B2500" s="465"/>
      <c r="C2500" s="466"/>
      <c r="D2500" s="466"/>
      <c r="E2500" s="466"/>
      <c r="F2500" s="466"/>
      <c r="G2500" s="467"/>
      <c r="H2500" s="468" t="str">
        <f t="array" ref="H2500">IF(E2500="","",INDEX(Tableau1[Equipement],MATCH(1,('TABLEAU SUIVI SF6'!E2500=Tableau1[Poste technique])*('TABLEAU SUIVI SF6'!G2500=Tableau1[Colonne1]),0)))</f>
        <v/>
      </c>
      <c r="I2500" s="469" t="str">
        <f>IF(E2500="","",VLOOKUP(E2500,'Extraction IP'!A$2:B$1661,2,0))</f>
        <v/>
      </c>
      <c r="J2500" s="470"/>
      <c r="K2500" s="471"/>
      <c r="L2500" s="472"/>
    </row>
    <row r="2501" spans="1:12" ht="14.45" customHeight="1" x14ac:dyDescent="0.25">
      <c r="A2501" s="464"/>
      <c r="B2501" s="465"/>
      <c r="C2501" s="466"/>
      <c r="D2501" s="466"/>
      <c r="E2501" s="466"/>
      <c r="F2501" s="466"/>
      <c r="G2501" s="467"/>
      <c r="H2501" s="468" t="str">
        <f t="array" ref="H2501">IF(E2501="","",INDEX(Tableau1[Equipement],MATCH(1,('TABLEAU SUIVI SF6'!E2501=Tableau1[Poste technique])*('TABLEAU SUIVI SF6'!G2501=Tableau1[Colonne1]),0)))</f>
        <v/>
      </c>
      <c r="I2501" s="469" t="str">
        <f>IF(E2501="","",VLOOKUP(E2501,'Extraction IP'!A$2:B$1661,2,0))</f>
        <v/>
      </c>
      <c r="J2501" s="470"/>
      <c r="K2501" s="471"/>
      <c r="L2501" s="472"/>
    </row>
    <row r="2502" spans="1:12" ht="14.45" customHeight="1" x14ac:dyDescent="0.25">
      <c r="A2502" s="464"/>
      <c r="B2502" s="465"/>
      <c r="C2502" s="466"/>
      <c r="D2502" s="466"/>
      <c r="E2502" s="466"/>
      <c r="F2502" s="466"/>
      <c r="G2502" s="467"/>
      <c r="H2502" s="468" t="str">
        <f t="array" ref="H2502">IF(E2502="","",INDEX(Tableau1[Equipement],MATCH(1,('TABLEAU SUIVI SF6'!E2502=Tableau1[Poste technique])*('TABLEAU SUIVI SF6'!G2502=Tableau1[Colonne1]),0)))</f>
        <v/>
      </c>
      <c r="I2502" s="469" t="str">
        <f>IF(E2502="","",VLOOKUP(E2502,'Extraction IP'!A$2:B$1661,2,0))</f>
        <v/>
      </c>
      <c r="J2502" s="470"/>
      <c r="K2502" s="471"/>
      <c r="L2502" s="472"/>
    </row>
    <row r="2503" spans="1:12" ht="14.45" customHeight="1" x14ac:dyDescent="0.25">
      <c r="A2503" s="464"/>
      <c r="B2503" s="465"/>
      <c r="C2503" s="466"/>
      <c r="D2503" s="466"/>
      <c r="E2503" s="466"/>
      <c r="F2503" s="466"/>
      <c r="G2503" s="467"/>
      <c r="H2503" s="468" t="str">
        <f t="array" ref="H2503">IF(E2503="","",INDEX(Tableau1[Equipement],MATCH(1,('TABLEAU SUIVI SF6'!E2503=Tableau1[Poste technique])*('TABLEAU SUIVI SF6'!G2503=Tableau1[Colonne1]),0)))</f>
        <v/>
      </c>
      <c r="I2503" s="469" t="str">
        <f>IF(E2503="","",VLOOKUP(E2503,'Extraction IP'!A$2:B$1661,2,0))</f>
        <v/>
      </c>
      <c r="J2503" s="470"/>
      <c r="K2503" s="471"/>
      <c r="L2503" s="472"/>
    </row>
    <row r="2504" spans="1:12" ht="14.45" customHeight="1" x14ac:dyDescent="0.25">
      <c r="A2504" s="464"/>
      <c r="B2504" s="465"/>
      <c r="C2504" s="466"/>
      <c r="D2504" s="466"/>
      <c r="E2504" s="466"/>
      <c r="F2504" s="466"/>
      <c r="G2504" s="467"/>
      <c r="H2504" s="468" t="str">
        <f t="array" ref="H2504">IF(E2504="","",INDEX(Tableau1[Equipement],MATCH(1,('TABLEAU SUIVI SF6'!E2504=Tableau1[Poste technique])*('TABLEAU SUIVI SF6'!G2504=Tableau1[Colonne1]),0)))</f>
        <v/>
      </c>
      <c r="I2504" s="469" t="str">
        <f>IF(E2504="","",VLOOKUP(E2504,'Extraction IP'!A$2:B$1661,2,0))</f>
        <v/>
      </c>
      <c r="J2504" s="470"/>
      <c r="K2504" s="471"/>
      <c r="L2504" s="472"/>
    </row>
    <row r="2505" spans="1:12" ht="14.45" customHeight="1" x14ac:dyDescent="0.25">
      <c r="A2505" s="464"/>
      <c r="B2505" s="465"/>
      <c r="C2505" s="466"/>
      <c r="D2505" s="466"/>
      <c r="E2505" s="466"/>
      <c r="F2505" s="466"/>
      <c r="G2505" s="467"/>
      <c r="H2505" s="468" t="str">
        <f t="array" ref="H2505">IF(E2505="","",INDEX(Tableau1[Equipement],MATCH(1,('TABLEAU SUIVI SF6'!E2505=Tableau1[Poste technique])*('TABLEAU SUIVI SF6'!G2505=Tableau1[Colonne1]),0)))</f>
        <v/>
      </c>
      <c r="I2505" s="469" t="str">
        <f>IF(E2505="","",VLOOKUP(E2505,'Extraction IP'!A$2:B$1661,2,0))</f>
        <v/>
      </c>
      <c r="J2505" s="470"/>
      <c r="K2505" s="471"/>
      <c r="L2505" s="472"/>
    </row>
    <row r="2506" spans="1:12" ht="14.45" customHeight="1" x14ac:dyDescent="0.25">
      <c r="A2506" s="464"/>
      <c r="B2506" s="465"/>
      <c r="C2506" s="466"/>
      <c r="D2506" s="466"/>
      <c r="E2506" s="466"/>
      <c r="F2506" s="466"/>
      <c r="G2506" s="467"/>
      <c r="H2506" s="468" t="str">
        <f t="array" ref="H2506">IF(E2506="","",INDEX(Tableau1[Equipement],MATCH(1,('TABLEAU SUIVI SF6'!E2506=Tableau1[Poste technique])*('TABLEAU SUIVI SF6'!G2506=Tableau1[Colonne1]),0)))</f>
        <v/>
      </c>
      <c r="I2506" s="469" t="str">
        <f>IF(E2506="","",VLOOKUP(E2506,'Extraction IP'!A$2:B$1661,2,0))</f>
        <v/>
      </c>
      <c r="J2506" s="470"/>
      <c r="K2506" s="471"/>
      <c r="L2506" s="472"/>
    </row>
    <row r="2507" spans="1:12" ht="14.45" customHeight="1" x14ac:dyDescent="0.25">
      <c r="A2507" s="464"/>
      <c r="B2507" s="465"/>
      <c r="C2507" s="466"/>
      <c r="D2507" s="466"/>
      <c r="E2507" s="466"/>
      <c r="F2507" s="466"/>
      <c r="G2507" s="467"/>
      <c r="H2507" s="468" t="str">
        <f t="array" ref="H2507">IF(E2507="","",INDEX(Tableau1[Equipement],MATCH(1,('TABLEAU SUIVI SF6'!E2507=Tableau1[Poste technique])*('TABLEAU SUIVI SF6'!G2507=Tableau1[Colonne1]),0)))</f>
        <v/>
      </c>
      <c r="I2507" s="469" t="str">
        <f>IF(E2507="","",VLOOKUP(E2507,'Extraction IP'!A$2:B$1661,2,0))</f>
        <v/>
      </c>
      <c r="J2507" s="470"/>
      <c r="K2507" s="471"/>
      <c r="L2507" s="472"/>
    </row>
    <row r="2508" spans="1:12" ht="14.45" customHeight="1" x14ac:dyDescent="0.25">
      <c r="A2508" s="464"/>
      <c r="B2508" s="465"/>
      <c r="C2508" s="466"/>
      <c r="D2508" s="466"/>
      <c r="E2508" s="466"/>
      <c r="F2508" s="466"/>
      <c r="G2508" s="467"/>
      <c r="H2508" s="468" t="str">
        <f t="array" ref="H2508">IF(E2508="","",INDEX(Tableau1[Equipement],MATCH(1,('TABLEAU SUIVI SF6'!E2508=Tableau1[Poste technique])*('TABLEAU SUIVI SF6'!G2508=Tableau1[Colonne1]),0)))</f>
        <v/>
      </c>
      <c r="I2508" s="469" t="str">
        <f>IF(E2508="","",VLOOKUP(E2508,'Extraction IP'!A$2:B$1661,2,0))</f>
        <v/>
      </c>
      <c r="J2508" s="470"/>
      <c r="K2508" s="471"/>
      <c r="L2508" s="472"/>
    </row>
    <row r="2509" spans="1:12" ht="14.45" customHeight="1" x14ac:dyDescent="0.25">
      <c r="A2509" s="464"/>
      <c r="B2509" s="465"/>
      <c r="C2509" s="466"/>
      <c r="D2509" s="466"/>
      <c r="E2509" s="466"/>
      <c r="F2509" s="466"/>
      <c r="G2509" s="467"/>
      <c r="H2509" s="468" t="str">
        <f t="array" ref="H2509">IF(E2509="","",INDEX(Tableau1[Equipement],MATCH(1,('TABLEAU SUIVI SF6'!E2509=Tableau1[Poste technique])*('TABLEAU SUIVI SF6'!G2509=Tableau1[Colonne1]),0)))</f>
        <v/>
      </c>
      <c r="I2509" s="469" t="str">
        <f>IF(E2509="","",VLOOKUP(E2509,'Extraction IP'!A$2:B$1661,2,0))</f>
        <v/>
      </c>
      <c r="J2509" s="470"/>
      <c r="K2509" s="471"/>
      <c r="L2509" s="472"/>
    </row>
    <row r="2510" spans="1:12" ht="14.45" customHeight="1" x14ac:dyDescent="0.25">
      <c r="A2510" s="464"/>
      <c r="B2510" s="465"/>
      <c r="C2510" s="466"/>
      <c r="D2510" s="466"/>
      <c r="E2510" s="466"/>
      <c r="F2510" s="466"/>
      <c r="G2510" s="467"/>
      <c r="H2510" s="468" t="str">
        <f t="array" ref="H2510">IF(E2510="","",INDEX(Tableau1[Equipement],MATCH(1,('TABLEAU SUIVI SF6'!E2510=Tableau1[Poste technique])*('TABLEAU SUIVI SF6'!G2510=Tableau1[Colonne1]),0)))</f>
        <v/>
      </c>
      <c r="I2510" s="469" t="str">
        <f>IF(E2510="","",VLOOKUP(E2510,'Extraction IP'!A$2:B$1661,2,0))</f>
        <v/>
      </c>
      <c r="J2510" s="470"/>
      <c r="K2510" s="471"/>
      <c r="L2510" s="472"/>
    </row>
    <row r="2511" spans="1:12" ht="14.45" customHeight="1" x14ac:dyDescent="0.25">
      <c r="A2511" s="464"/>
      <c r="B2511" s="465"/>
      <c r="C2511" s="466"/>
      <c r="D2511" s="466"/>
      <c r="E2511" s="466"/>
      <c r="F2511" s="466"/>
      <c r="G2511" s="467"/>
      <c r="H2511" s="468" t="str">
        <f t="array" ref="H2511">IF(E2511="","",INDEX(Tableau1[Equipement],MATCH(1,('TABLEAU SUIVI SF6'!E2511=Tableau1[Poste technique])*('TABLEAU SUIVI SF6'!G2511=Tableau1[Colonne1]),0)))</f>
        <v/>
      </c>
      <c r="I2511" s="469" t="str">
        <f>IF(E2511="","",VLOOKUP(E2511,'Extraction IP'!A$2:B$1661,2,0))</f>
        <v/>
      </c>
      <c r="J2511" s="470"/>
      <c r="K2511" s="471"/>
      <c r="L2511" s="472"/>
    </row>
    <row r="2512" spans="1:12" ht="14.45" customHeight="1" x14ac:dyDescent="0.25">
      <c r="A2512" s="464"/>
      <c r="B2512" s="465"/>
      <c r="C2512" s="466"/>
      <c r="D2512" s="466"/>
      <c r="E2512" s="466"/>
      <c r="F2512" s="466"/>
      <c r="G2512" s="467"/>
      <c r="H2512" s="468" t="str">
        <f t="array" ref="H2512">IF(E2512="","",INDEX(Tableau1[Equipement],MATCH(1,('TABLEAU SUIVI SF6'!E2512=Tableau1[Poste technique])*('TABLEAU SUIVI SF6'!G2512=Tableau1[Colonne1]),0)))</f>
        <v/>
      </c>
      <c r="I2512" s="469" t="str">
        <f>IF(E2512="","",VLOOKUP(E2512,'Extraction IP'!A$2:B$1661,2,0))</f>
        <v/>
      </c>
      <c r="J2512" s="470"/>
      <c r="K2512" s="471"/>
      <c r="L2512" s="472"/>
    </row>
    <row r="2513" spans="1:12" ht="14.45" customHeight="1" x14ac:dyDescent="0.25">
      <c r="A2513" s="464"/>
      <c r="B2513" s="465"/>
      <c r="C2513" s="466"/>
      <c r="D2513" s="466"/>
      <c r="E2513" s="466"/>
      <c r="F2513" s="466"/>
      <c r="G2513" s="467"/>
      <c r="H2513" s="468" t="str">
        <f t="array" ref="H2513">IF(E2513="","",INDEX(Tableau1[Equipement],MATCH(1,('TABLEAU SUIVI SF6'!E2513=Tableau1[Poste technique])*('TABLEAU SUIVI SF6'!G2513=Tableau1[Colonne1]),0)))</f>
        <v/>
      </c>
      <c r="I2513" s="469" t="str">
        <f>IF(E2513="","",VLOOKUP(E2513,'Extraction IP'!A$2:B$1661,2,0))</f>
        <v/>
      </c>
      <c r="J2513" s="470"/>
      <c r="K2513" s="471"/>
      <c r="L2513" s="472"/>
    </row>
    <row r="2514" spans="1:12" ht="14.45" customHeight="1" x14ac:dyDescent="0.25">
      <c r="A2514" s="464"/>
      <c r="B2514" s="465"/>
      <c r="C2514" s="466"/>
      <c r="D2514" s="466"/>
      <c r="E2514" s="466"/>
      <c r="F2514" s="466"/>
      <c r="G2514" s="467"/>
      <c r="H2514" s="468" t="str">
        <f t="array" ref="H2514">IF(E2514="","",INDEX(Tableau1[Equipement],MATCH(1,('TABLEAU SUIVI SF6'!E2514=Tableau1[Poste technique])*('TABLEAU SUIVI SF6'!G2514=Tableau1[Colonne1]),0)))</f>
        <v/>
      </c>
      <c r="I2514" s="469" t="str">
        <f>IF(E2514="","",VLOOKUP(E2514,'Extraction IP'!A$2:B$1661,2,0))</f>
        <v/>
      </c>
      <c r="J2514" s="470"/>
      <c r="K2514" s="471"/>
      <c r="L2514" s="472"/>
    </row>
    <row r="2515" spans="1:12" ht="14.45" customHeight="1" x14ac:dyDescent="0.25">
      <c r="A2515" s="464"/>
      <c r="B2515" s="465"/>
      <c r="C2515" s="466"/>
      <c r="D2515" s="466"/>
      <c r="E2515" s="466"/>
      <c r="F2515" s="466"/>
      <c r="G2515" s="467"/>
      <c r="H2515" s="468" t="str">
        <f t="array" ref="H2515">IF(E2515="","",INDEX(Tableau1[Equipement],MATCH(1,('TABLEAU SUIVI SF6'!E2515=Tableau1[Poste technique])*('TABLEAU SUIVI SF6'!G2515=Tableau1[Colonne1]),0)))</f>
        <v/>
      </c>
      <c r="I2515" s="469" t="str">
        <f>IF(E2515="","",VLOOKUP(E2515,'Extraction IP'!A$2:B$1661,2,0))</f>
        <v/>
      </c>
      <c r="J2515" s="470"/>
      <c r="K2515" s="471"/>
      <c r="L2515" s="472"/>
    </row>
    <row r="2516" spans="1:12" ht="14.45" customHeight="1" x14ac:dyDescent="0.25">
      <c r="A2516" s="464"/>
      <c r="B2516" s="465"/>
      <c r="C2516" s="466"/>
      <c r="D2516" s="466"/>
      <c r="E2516" s="466"/>
      <c r="F2516" s="466"/>
      <c r="G2516" s="467"/>
      <c r="H2516" s="468" t="str">
        <f t="array" ref="H2516">IF(E2516="","",INDEX(Tableau1[Equipement],MATCH(1,('TABLEAU SUIVI SF6'!E2516=Tableau1[Poste technique])*('TABLEAU SUIVI SF6'!G2516=Tableau1[Colonne1]),0)))</f>
        <v/>
      </c>
      <c r="I2516" s="469" t="str">
        <f>IF(E2516="","",VLOOKUP(E2516,'Extraction IP'!A$2:B$1661,2,0))</f>
        <v/>
      </c>
      <c r="J2516" s="470"/>
      <c r="K2516" s="471"/>
      <c r="L2516" s="472"/>
    </row>
    <row r="2517" spans="1:12" ht="14.45" customHeight="1" x14ac:dyDescent="0.25">
      <c r="A2517" s="464"/>
      <c r="B2517" s="465"/>
      <c r="C2517" s="466"/>
      <c r="D2517" s="466"/>
      <c r="E2517" s="466"/>
      <c r="F2517" s="466"/>
      <c r="G2517" s="467"/>
      <c r="H2517" s="468" t="str">
        <f t="array" ref="H2517">IF(E2517="","",INDEX(Tableau1[Equipement],MATCH(1,('TABLEAU SUIVI SF6'!E2517=Tableau1[Poste technique])*('TABLEAU SUIVI SF6'!G2517=Tableau1[Colonne1]),0)))</f>
        <v/>
      </c>
      <c r="I2517" s="469" t="str">
        <f>IF(E2517="","",VLOOKUP(E2517,'Extraction IP'!A$2:B$1661,2,0))</f>
        <v/>
      </c>
      <c r="J2517" s="470"/>
      <c r="K2517" s="471"/>
      <c r="L2517" s="472"/>
    </row>
    <row r="2518" spans="1:12" ht="14.45" customHeight="1" x14ac:dyDescent="0.25">
      <c r="A2518" s="464"/>
      <c r="B2518" s="465"/>
      <c r="C2518" s="466"/>
      <c r="D2518" s="466"/>
      <c r="E2518" s="466"/>
      <c r="F2518" s="466"/>
      <c r="G2518" s="467"/>
      <c r="H2518" s="468" t="str">
        <f t="array" ref="H2518">IF(E2518="","",INDEX(Tableau1[Equipement],MATCH(1,('TABLEAU SUIVI SF6'!E2518=Tableau1[Poste technique])*('TABLEAU SUIVI SF6'!G2518=Tableau1[Colonne1]),0)))</f>
        <v/>
      </c>
      <c r="I2518" s="469" t="str">
        <f>IF(E2518="","",VLOOKUP(E2518,'Extraction IP'!A$2:B$1661,2,0))</f>
        <v/>
      </c>
      <c r="J2518" s="470"/>
      <c r="K2518" s="471"/>
      <c r="L2518" s="472"/>
    </row>
    <row r="2519" spans="1:12" ht="14.45" customHeight="1" x14ac:dyDescent="0.25">
      <c r="A2519" s="464"/>
      <c r="B2519" s="465"/>
      <c r="C2519" s="466"/>
      <c r="D2519" s="466"/>
      <c r="E2519" s="466"/>
      <c r="F2519" s="466"/>
      <c r="G2519" s="467"/>
      <c r="H2519" s="468" t="str">
        <f t="array" ref="H2519">IF(E2519="","",INDEX(Tableau1[Equipement],MATCH(1,('TABLEAU SUIVI SF6'!E2519=Tableau1[Poste technique])*('TABLEAU SUIVI SF6'!G2519=Tableau1[Colonne1]),0)))</f>
        <v/>
      </c>
      <c r="I2519" s="469" t="str">
        <f>IF(E2519="","",VLOOKUP(E2519,'Extraction IP'!A$2:B$1661,2,0))</f>
        <v/>
      </c>
      <c r="J2519" s="470"/>
      <c r="K2519" s="471"/>
      <c r="L2519" s="472"/>
    </row>
    <row r="2520" spans="1:12" ht="14.45" customHeight="1" x14ac:dyDescent="0.25">
      <c r="A2520" s="464"/>
      <c r="B2520" s="465"/>
      <c r="C2520" s="466"/>
      <c r="D2520" s="466"/>
      <c r="E2520" s="466"/>
      <c r="F2520" s="466"/>
      <c r="G2520" s="467"/>
      <c r="H2520" s="468" t="str">
        <f t="array" ref="H2520">IF(E2520="","",INDEX(Tableau1[Equipement],MATCH(1,('TABLEAU SUIVI SF6'!E2520=Tableau1[Poste technique])*('TABLEAU SUIVI SF6'!G2520=Tableau1[Colonne1]),0)))</f>
        <v/>
      </c>
      <c r="I2520" s="469" t="str">
        <f>IF(E2520="","",VLOOKUP(E2520,'Extraction IP'!A$2:B$1661,2,0))</f>
        <v/>
      </c>
      <c r="J2520" s="470"/>
      <c r="K2520" s="471"/>
      <c r="L2520" s="472"/>
    </row>
    <row r="2521" spans="1:12" ht="14.45" customHeight="1" x14ac:dyDescent="0.25">
      <c r="A2521" s="464"/>
      <c r="B2521" s="465"/>
      <c r="C2521" s="466"/>
      <c r="D2521" s="466"/>
      <c r="E2521" s="466"/>
      <c r="F2521" s="466"/>
      <c r="G2521" s="467"/>
      <c r="H2521" s="468" t="str">
        <f t="array" ref="H2521">IF(E2521="","",INDEX(Tableau1[Equipement],MATCH(1,('TABLEAU SUIVI SF6'!E2521=Tableau1[Poste technique])*('TABLEAU SUIVI SF6'!G2521=Tableau1[Colonne1]),0)))</f>
        <v/>
      </c>
      <c r="I2521" s="469" t="str">
        <f>IF(E2521="","",VLOOKUP(E2521,'Extraction IP'!A$2:B$1661,2,0))</f>
        <v/>
      </c>
      <c r="J2521" s="470"/>
      <c r="K2521" s="471"/>
      <c r="L2521" s="472"/>
    </row>
    <row r="2522" spans="1:12" ht="14.45" customHeight="1" x14ac:dyDescent="0.25">
      <c r="A2522" s="464"/>
      <c r="B2522" s="465"/>
      <c r="C2522" s="466"/>
      <c r="D2522" s="466"/>
      <c r="E2522" s="466"/>
      <c r="F2522" s="466"/>
      <c r="G2522" s="467"/>
      <c r="H2522" s="468" t="str">
        <f t="array" ref="H2522">IF(E2522="","",INDEX(Tableau1[Equipement],MATCH(1,('TABLEAU SUIVI SF6'!E2522=Tableau1[Poste technique])*('TABLEAU SUIVI SF6'!G2522=Tableau1[Colonne1]),0)))</f>
        <v/>
      </c>
      <c r="I2522" s="469" t="str">
        <f>IF(E2522="","",VLOOKUP(E2522,'Extraction IP'!A$2:B$1661,2,0))</f>
        <v/>
      </c>
      <c r="J2522" s="470"/>
      <c r="K2522" s="471"/>
      <c r="L2522" s="472"/>
    </row>
    <row r="2523" spans="1:12" ht="14.45" customHeight="1" x14ac:dyDescent="0.25">
      <c r="A2523" s="464"/>
      <c r="B2523" s="465"/>
      <c r="C2523" s="466"/>
      <c r="D2523" s="466"/>
      <c r="E2523" s="466"/>
      <c r="F2523" s="466"/>
      <c r="G2523" s="467"/>
      <c r="H2523" s="468" t="str">
        <f t="array" ref="H2523">IF(E2523="","",INDEX(Tableau1[Equipement],MATCH(1,('TABLEAU SUIVI SF6'!E2523=Tableau1[Poste technique])*('TABLEAU SUIVI SF6'!G2523=Tableau1[Colonne1]),0)))</f>
        <v/>
      </c>
      <c r="I2523" s="469" t="str">
        <f>IF(E2523="","",VLOOKUP(E2523,'Extraction IP'!A$2:B$1661,2,0))</f>
        <v/>
      </c>
      <c r="J2523" s="470"/>
      <c r="K2523" s="471"/>
      <c r="L2523" s="472"/>
    </row>
    <row r="2524" spans="1:12" ht="14.45" customHeight="1" x14ac:dyDescent="0.25">
      <c r="A2524" s="464"/>
      <c r="B2524" s="465"/>
      <c r="C2524" s="466"/>
      <c r="D2524" s="466"/>
      <c r="E2524" s="466"/>
      <c r="F2524" s="466"/>
      <c r="G2524" s="467"/>
      <c r="H2524" s="468" t="str">
        <f t="array" ref="H2524">IF(E2524="","",INDEX(Tableau1[Equipement],MATCH(1,('TABLEAU SUIVI SF6'!E2524=Tableau1[Poste technique])*('TABLEAU SUIVI SF6'!G2524=Tableau1[Colonne1]),0)))</f>
        <v/>
      </c>
      <c r="I2524" s="469" t="str">
        <f>IF(E2524="","",VLOOKUP(E2524,'Extraction IP'!A$2:B$1661,2,0))</f>
        <v/>
      </c>
      <c r="J2524" s="470"/>
      <c r="K2524" s="471"/>
      <c r="L2524" s="472"/>
    </row>
    <row r="2525" spans="1:12" ht="14.45" customHeight="1" x14ac:dyDescent="0.25">
      <c r="A2525" s="464"/>
      <c r="B2525" s="465"/>
      <c r="C2525" s="466"/>
      <c r="D2525" s="466"/>
      <c r="E2525" s="466"/>
      <c r="F2525" s="466"/>
      <c r="G2525" s="467"/>
      <c r="H2525" s="468" t="str">
        <f t="array" ref="H2525">IF(E2525="","",INDEX(Tableau1[Equipement],MATCH(1,('TABLEAU SUIVI SF6'!E2525=Tableau1[Poste technique])*('TABLEAU SUIVI SF6'!G2525=Tableau1[Colonne1]),0)))</f>
        <v/>
      </c>
      <c r="I2525" s="469" t="str">
        <f>IF(E2525="","",VLOOKUP(E2525,'Extraction IP'!A$2:B$1661,2,0))</f>
        <v/>
      </c>
      <c r="J2525" s="470"/>
      <c r="K2525" s="471"/>
      <c r="L2525" s="472"/>
    </row>
    <row r="2526" spans="1:12" ht="14.45" customHeight="1" x14ac:dyDescent="0.25">
      <c r="A2526" s="464"/>
      <c r="B2526" s="465"/>
      <c r="C2526" s="466"/>
      <c r="D2526" s="466"/>
      <c r="E2526" s="466"/>
      <c r="F2526" s="466"/>
      <c r="G2526" s="467"/>
      <c r="H2526" s="468" t="str">
        <f t="array" ref="H2526">IF(E2526="","",INDEX(Tableau1[Equipement],MATCH(1,('TABLEAU SUIVI SF6'!E2526=Tableau1[Poste technique])*('TABLEAU SUIVI SF6'!G2526=Tableau1[Colonne1]),0)))</f>
        <v/>
      </c>
      <c r="I2526" s="469" t="str">
        <f>IF(E2526="","",VLOOKUP(E2526,'Extraction IP'!A$2:B$1661,2,0))</f>
        <v/>
      </c>
      <c r="J2526" s="470"/>
      <c r="K2526" s="471"/>
      <c r="L2526" s="472"/>
    </row>
    <row r="2527" spans="1:12" ht="14.45" customHeight="1" x14ac:dyDescent="0.25">
      <c r="A2527" s="464"/>
      <c r="B2527" s="465"/>
      <c r="C2527" s="466"/>
      <c r="D2527" s="466"/>
      <c r="E2527" s="466"/>
      <c r="F2527" s="466"/>
      <c r="G2527" s="467"/>
      <c r="H2527" s="468" t="str">
        <f t="array" ref="H2527">IF(E2527="","",INDEX(Tableau1[Equipement],MATCH(1,('TABLEAU SUIVI SF6'!E2527=Tableau1[Poste technique])*('TABLEAU SUIVI SF6'!G2527=Tableau1[Colonne1]),0)))</f>
        <v/>
      </c>
      <c r="I2527" s="469" t="str">
        <f>IF(E2527="","",VLOOKUP(E2527,'Extraction IP'!A$2:B$1661,2,0))</f>
        <v/>
      </c>
      <c r="J2527" s="470"/>
      <c r="K2527" s="471"/>
      <c r="L2527" s="472"/>
    </row>
    <row r="2528" spans="1:12" ht="14.45" customHeight="1" x14ac:dyDescent="0.25">
      <c r="A2528" s="464"/>
      <c r="B2528" s="465"/>
      <c r="C2528" s="466"/>
      <c r="D2528" s="466"/>
      <c r="E2528" s="466"/>
      <c r="F2528" s="466"/>
      <c r="G2528" s="467"/>
      <c r="H2528" s="468" t="str">
        <f t="array" ref="H2528">IF(E2528="","",INDEX(Tableau1[Equipement],MATCH(1,('TABLEAU SUIVI SF6'!E2528=Tableau1[Poste technique])*('TABLEAU SUIVI SF6'!G2528=Tableau1[Colonne1]),0)))</f>
        <v/>
      </c>
      <c r="I2528" s="469" t="str">
        <f>IF(E2528="","",VLOOKUP(E2528,'Extraction IP'!A$2:B$1661,2,0))</f>
        <v/>
      </c>
      <c r="J2528" s="470"/>
      <c r="K2528" s="471"/>
      <c r="L2528" s="472"/>
    </row>
    <row r="2529" spans="1:12" ht="14.45" customHeight="1" x14ac:dyDescent="0.25">
      <c r="A2529" s="464"/>
      <c r="B2529" s="465"/>
      <c r="C2529" s="466"/>
      <c r="D2529" s="466"/>
      <c r="E2529" s="466"/>
      <c r="F2529" s="466"/>
      <c r="G2529" s="467"/>
      <c r="H2529" s="468" t="str">
        <f t="array" ref="H2529">IF(E2529="","",INDEX(Tableau1[Equipement],MATCH(1,('TABLEAU SUIVI SF6'!E2529=Tableau1[Poste technique])*('TABLEAU SUIVI SF6'!G2529=Tableau1[Colonne1]),0)))</f>
        <v/>
      </c>
      <c r="I2529" s="469" t="str">
        <f>IF(E2529="","",VLOOKUP(E2529,'Extraction IP'!A$2:B$1661,2,0))</f>
        <v/>
      </c>
      <c r="J2529" s="470"/>
      <c r="K2529" s="471"/>
      <c r="L2529" s="472"/>
    </row>
    <row r="2530" spans="1:12" ht="14.45" customHeight="1" x14ac:dyDescent="0.25">
      <c r="A2530" s="464"/>
      <c r="B2530" s="465"/>
      <c r="C2530" s="466"/>
      <c r="D2530" s="466"/>
      <c r="E2530" s="466"/>
      <c r="F2530" s="466"/>
      <c r="G2530" s="467"/>
      <c r="H2530" s="468" t="str">
        <f t="array" ref="H2530">IF(E2530="","",INDEX(Tableau1[Equipement],MATCH(1,('TABLEAU SUIVI SF6'!E2530=Tableau1[Poste technique])*('TABLEAU SUIVI SF6'!G2530=Tableau1[Colonne1]),0)))</f>
        <v/>
      </c>
      <c r="I2530" s="469" t="str">
        <f>IF(E2530="","",VLOOKUP(E2530,'Extraction IP'!A$2:B$1661,2,0))</f>
        <v/>
      </c>
      <c r="J2530" s="470"/>
      <c r="K2530" s="471"/>
      <c r="L2530" s="472"/>
    </row>
    <row r="2531" spans="1:12" ht="14.45" customHeight="1" x14ac:dyDescent="0.25">
      <c r="A2531" s="464"/>
      <c r="B2531" s="465"/>
      <c r="C2531" s="466"/>
      <c r="D2531" s="466"/>
      <c r="E2531" s="466"/>
      <c r="F2531" s="466"/>
      <c r="G2531" s="467"/>
      <c r="H2531" s="468" t="str">
        <f t="array" ref="H2531">IF(E2531="","",INDEX(Tableau1[Equipement],MATCH(1,('TABLEAU SUIVI SF6'!E2531=Tableau1[Poste technique])*('TABLEAU SUIVI SF6'!G2531=Tableau1[Colonne1]),0)))</f>
        <v/>
      </c>
      <c r="I2531" s="469" t="str">
        <f>IF(E2531="","",VLOOKUP(E2531,'Extraction IP'!A$2:B$1661,2,0))</f>
        <v/>
      </c>
      <c r="J2531" s="470"/>
      <c r="K2531" s="471"/>
      <c r="L2531" s="472"/>
    </row>
    <row r="2532" spans="1:12" ht="14.45" customHeight="1" x14ac:dyDescent="0.25">
      <c r="A2532" s="464"/>
      <c r="B2532" s="465"/>
      <c r="C2532" s="466"/>
      <c r="D2532" s="466"/>
      <c r="E2532" s="466"/>
      <c r="F2532" s="466"/>
      <c r="G2532" s="467"/>
      <c r="H2532" s="468" t="str">
        <f t="array" ref="H2532">IF(E2532="","",INDEX(Tableau1[Equipement],MATCH(1,('TABLEAU SUIVI SF6'!E2532=Tableau1[Poste technique])*('TABLEAU SUIVI SF6'!G2532=Tableau1[Colonne1]),0)))</f>
        <v/>
      </c>
      <c r="I2532" s="469" t="str">
        <f>IF(E2532="","",VLOOKUP(E2532,'Extraction IP'!A$2:B$1661,2,0))</f>
        <v/>
      </c>
      <c r="J2532" s="470"/>
      <c r="K2532" s="471"/>
      <c r="L2532" s="472"/>
    </row>
    <row r="2533" spans="1:12" ht="14.45" customHeight="1" x14ac:dyDescent="0.25">
      <c r="A2533" s="464"/>
      <c r="B2533" s="465"/>
      <c r="C2533" s="466"/>
      <c r="D2533" s="466"/>
      <c r="E2533" s="466"/>
      <c r="F2533" s="466"/>
      <c r="G2533" s="467"/>
      <c r="H2533" s="468" t="str">
        <f t="array" ref="H2533">IF(E2533="","",INDEX(Tableau1[Equipement],MATCH(1,('TABLEAU SUIVI SF6'!E2533=Tableau1[Poste technique])*('TABLEAU SUIVI SF6'!G2533=Tableau1[Colonne1]),0)))</f>
        <v/>
      </c>
      <c r="I2533" s="469" t="str">
        <f>IF(E2533="","",VLOOKUP(E2533,'Extraction IP'!A$2:B$1661,2,0))</f>
        <v/>
      </c>
      <c r="J2533" s="470"/>
      <c r="K2533" s="471"/>
      <c r="L2533" s="472"/>
    </row>
    <row r="2534" spans="1:12" ht="14.45" customHeight="1" x14ac:dyDescent="0.25">
      <c r="A2534" s="464"/>
      <c r="B2534" s="465"/>
      <c r="C2534" s="466"/>
      <c r="D2534" s="466"/>
      <c r="E2534" s="466"/>
      <c r="F2534" s="466"/>
      <c r="G2534" s="467"/>
      <c r="H2534" s="468" t="str">
        <f t="array" ref="H2534">IF(E2534="","",INDEX(Tableau1[Equipement],MATCH(1,('TABLEAU SUIVI SF6'!E2534=Tableau1[Poste technique])*('TABLEAU SUIVI SF6'!G2534=Tableau1[Colonne1]),0)))</f>
        <v/>
      </c>
      <c r="I2534" s="469" t="str">
        <f>IF(E2534="","",VLOOKUP(E2534,'Extraction IP'!A$2:B$1661,2,0))</f>
        <v/>
      </c>
      <c r="J2534" s="470"/>
      <c r="K2534" s="471"/>
      <c r="L2534" s="472"/>
    </row>
    <row r="2535" spans="1:12" ht="14.45" customHeight="1" x14ac:dyDescent="0.25">
      <c r="A2535" s="464"/>
      <c r="B2535" s="465"/>
      <c r="C2535" s="466"/>
      <c r="D2535" s="466"/>
      <c r="E2535" s="466"/>
      <c r="F2535" s="466"/>
      <c r="G2535" s="467"/>
      <c r="H2535" s="468" t="str">
        <f t="array" ref="H2535">IF(E2535="","",INDEX(Tableau1[Equipement],MATCH(1,('TABLEAU SUIVI SF6'!E2535=Tableau1[Poste technique])*('TABLEAU SUIVI SF6'!G2535=Tableau1[Colonne1]),0)))</f>
        <v/>
      </c>
      <c r="I2535" s="469" t="str">
        <f>IF(E2535="","",VLOOKUP(E2535,'Extraction IP'!A$2:B$1661,2,0))</f>
        <v/>
      </c>
      <c r="J2535" s="470"/>
      <c r="K2535" s="471"/>
      <c r="L2535" s="472"/>
    </row>
    <row r="2536" spans="1:12" ht="14.45" customHeight="1" x14ac:dyDescent="0.25">
      <c r="A2536" s="464"/>
      <c r="B2536" s="465"/>
      <c r="C2536" s="466"/>
      <c r="D2536" s="466"/>
      <c r="E2536" s="466"/>
      <c r="F2536" s="466"/>
      <c r="G2536" s="467"/>
      <c r="H2536" s="468" t="str">
        <f t="array" ref="H2536">IF(E2536="","",INDEX(Tableau1[Equipement],MATCH(1,('TABLEAU SUIVI SF6'!E2536=Tableau1[Poste technique])*('TABLEAU SUIVI SF6'!G2536=Tableau1[Colonne1]),0)))</f>
        <v/>
      </c>
      <c r="I2536" s="469" t="str">
        <f>IF(E2536="","",VLOOKUP(E2536,'Extraction IP'!A$2:B$1661,2,0))</f>
        <v/>
      </c>
      <c r="J2536" s="470"/>
      <c r="K2536" s="471"/>
      <c r="L2536" s="472"/>
    </row>
    <row r="2537" spans="1:12" ht="14.45" customHeight="1" x14ac:dyDescent="0.25">
      <c r="A2537" s="464"/>
      <c r="B2537" s="465"/>
      <c r="C2537" s="466"/>
      <c r="D2537" s="466"/>
      <c r="E2537" s="466"/>
      <c r="F2537" s="466"/>
      <c r="G2537" s="467"/>
      <c r="H2537" s="468" t="str">
        <f t="array" ref="H2537">IF(E2537="","",INDEX(Tableau1[Equipement],MATCH(1,('TABLEAU SUIVI SF6'!E2537=Tableau1[Poste technique])*('TABLEAU SUIVI SF6'!G2537=Tableau1[Colonne1]),0)))</f>
        <v/>
      </c>
      <c r="I2537" s="469" t="str">
        <f>IF(E2537="","",VLOOKUP(E2537,'Extraction IP'!A$2:B$1661,2,0))</f>
        <v/>
      </c>
      <c r="J2537" s="470"/>
      <c r="K2537" s="471"/>
      <c r="L2537" s="472"/>
    </row>
    <row r="2538" spans="1:12" ht="14.45" customHeight="1" x14ac:dyDescent="0.25">
      <c r="A2538" s="464"/>
      <c r="B2538" s="465"/>
      <c r="C2538" s="466"/>
      <c r="D2538" s="466"/>
      <c r="E2538" s="466"/>
      <c r="F2538" s="466"/>
      <c r="G2538" s="467"/>
      <c r="H2538" s="468" t="str">
        <f t="array" ref="H2538">IF(E2538="","",INDEX(Tableau1[Equipement],MATCH(1,('TABLEAU SUIVI SF6'!E2538=Tableau1[Poste technique])*('TABLEAU SUIVI SF6'!G2538=Tableau1[Colonne1]),0)))</f>
        <v/>
      </c>
      <c r="I2538" s="469" t="str">
        <f>IF(E2538="","",VLOOKUP(E2538,'Extraction IP'!A$2:B$1661,2,0))</f>
        <v/>
      </c>
      <c r="J2538" s="470"/>
      <c r="K2538" s="471"/>
      <c r="L2538" s="472"/>
    </row>
    <row r="2539" spans="1:12" ht="14.45" customHeight="1" x14ac:dyDescent="0.25">
      <c r="A2539" s="464"/>
      <c r="B2539" s="465"/>
      <c r="C2539" s="466"/>
      <c r="D2539" s="466"/>
      <c r="E2539" s="466"/>
      <c r="F2539" s="466"/>
      <c r="G2539" s="467"/>
      <c r="H2539" s="468" t="str">
        <f t="array" ref="H2539">IF(E2539="","",INDEX(Tableau1[Equipement],MATCH(1,('TABLEAU SUIVI SF6'!E2539=Tableau1[Poste technique])*('TABLEAU SUIVI SF6'!G2539=Tableau1[Colonne1]),0)))</f>
        <v/>
      </c>
      <c r="I2539" s="469" t="str">
        <f>IF(E2539="","",VLOOKUP(E2539,'Extraction IP'!A$2:B$1661,2,0))</f>
        <v/>
      </c>
      <c r="J2539" s="470"/>
      <c r="K2539" s="471"/>
      <c r="L2539" s="472"/>
    </row>
    <row r="2540" spans="1:12" ht="14.45" customHeight="1" x14ac:dyDescent="0.25">
      <c r="A2540" s="464"/>
      <c r="B2540" s="465"/>
      <c r="C2540" s="466"/>
      <c r="D2540" s="466"/>
      <c r="E2540" s="466"/>
      <c r="F2540" s="466"/>
      <c r="G2540" s="467"/>
      <c r="H2540" s="468" t="str">
        <f t="array" ref="H2540">IF(E2540="","",INDEX(Tableau1[Equipement],MATCH(1,('TABLEAU SUIVI SF6'!E2540=Tableau1[Poste technique])*('TABLEAU SUIVI SF6'!G2540=Tableau1[Colonne1]),0)))</f>
        <v/>
      </c>
      <c r="I2540" s="469" t="str">
        <f>IF(E2540="","",VLOOKUP(E2540,'Extraction IP'!A$2:B$1661,2,0))</f>
        <v/>
      </c>
      <c r="J2540" s="470"/>
      <c r="K2540" s="471"/>
      <c r="L2540" s="472"/>
    </row>
    <row r="2541" spans="1:12" ht="14.45" customHeight="1" x14ac:dyDescent="0.25">
      <c r="A2541" s="464"/>
      <c r="B2541" s="465"/>
      <c r="C2541" s="466"/>
      <c r="D2541" s="466"/>
      <c r="E2541" s="466"/>
      <c r="F2541" s="466"/>
      <c r="G2541" s="467"/>
      <c r="H2541" s="468" t="str">
        <f t="array" ref="H2541">IF(E2541="","",INDEX(Tableau1[Equipement],MATCH(1,('TABLEAU SUIVI SF6'!E2541=Tableau1[Poste technique])*('TABLEAU SUIVI SF6'!G2541=Tableau1[Colonne1]),0)))</f>
        <v/>
      </c>
      <c r="I2541" s="469" t="str">
        <f>IF(E2541="","",VLOOKUP(E2541,'Extraction IP'!A$2:B$1661,2,0))</f>
        <v/>
      </c>
      <c r="J2541" s="470"/>
      <c r="K2541" s="471"/>
      <c r="L2541" s="472"/>
    </row>
    <row r="2542" spans="1:12" ht="14.45" customHeight="1" x14ac:dyDescent="0.25">
      <c r="A2542" s="464"/>
      <c r="B2542" s="465"/>
      <c r="C2542" s="466"/>
      <c r="D2542" s="466"/>
      <c r="E2542" s="466"/>
      <c r="F2542" s="466"/>
      <c r="G2542" s="467"/>
      <c r="H2542" s="468" t="str">
        <f t="array" ref="H2542">IF(E2542="","",INDEX(Tableau1[Equipement],MATCH(1,('TABLEAU SUIVI SF6'!E2542=Tableau1[Poste technique])*('TABLEAU SUIVI SF6'!G2542=Tableau1[Colonne1]),0)))</f>
        <v/>
      </c>
      <c r="I2542" s="469" t="str">
        <f>IF(E2542="","",VLOOKUP(E2542,'Extraction IP'!A$2:B$1661,2,0))</f>
        <v/>
      </c>
      <c r="J2542" s="470"/>
      <c r="K2542" s="471"/>
      <c r="L2542" s="472"/>
    </row>
    <row r="2543" spans="1:12" ht="14.45" customHeight="1" x14ac:dyDescent="0.25">
      <c r="A2543" s="464"/>
      <c r="B2543" s="465"/>
      <c r="C2543" s="466"/>
      <c r="D2543" s="466"/>
      <c r="E2543" s="466"/>
      <c r="F2543" s="466"/>
      <c r="G2543" s="467"/>
      <c r="H2543" s="468" t="str">
        <f t="array" ref="H2543">IF(E2543="","",INDEX(Tableau1[Equipement],MATCH(1,('TABLEAU SUIVI SF6'!E2543=Tableau1[Poste technique])*('TABLEAU SUIVI SF6'!G2543=Tableau1[Colonne1]),0)))</f>
        <v/>
      </c>
      <c r="I2543" s="469" t="str">
        <f>IF(E2543="","",VLOOKUP(E2543,'Extraction IP'!A$2:B$1661,2,0))</f>
        <v/>
      </c>
      <c r="J2543" s="470"/>
      <c r="K2543" s="471"/>
      <c r="L2543" s="472"/>
    </row>
    <row r="2544" spans="1:12" ht="14.45" customHeight="1" x14ac:dyDescent="0.25">
      <c r="A2544" s="464"/>
      <c r="B2544" s="465"/>
      <c r="C2544" s="466"/>
      <c r="D2544" s="466"/>
      <c r="E2544" s="466"/>
      <c r="F2544" s="466"/>
      <c r="G2544" s="467"/>
      <c r="H2544" s="468" t="str">
        <f t="array" ref="H2544">IF(E2544="","",INDEX(Tableau1[Equipement],MATCH(1,('TABLEAU SUIVI SF6'!E2544=Tableau1[Poste technique])*('TABLEAU SUIVI SF6'!G2544=Tableau1[Colonne1]),0)))</f>
        <v/>
      </c>
      <c r="I2544" s="469" t="str">
        <f>IF(E2544="","",VLOOKUP(E2544,'Extraction IP'!A$2:B$1661,2,0))</f>
        <v/>
      </c>
      <c r="J2544" s="470"/>
      <c r="K2544" s="471"/>
      <c r="L2544" s="472"/>
    </row>
    <row r="2545" spans="1:12" ht="14.45" customHeight="1" x14ac:dyDescent="0.25">
      <c r="A2545" s="464"/>
      <c r="B2545" s="465"/>
      <c r="C2545" s="466"/>
      <c r="D2545" s="466"/>
      <c r="E2545" s="466"/>
      <c r="F2545" s="466"/>
      <c r="G2545" s="467"/>
      <c r="H2545" s="468" t="str">
        <f t="array" ref="H2545">IF(E2545="","",INDEX(Tableau1[Equipement],MATCH(1,('TABLEAU SUIVI SF6'!E2545=Tableau1[Poste technique])*('TABLEAU SUIVI SF6'!G2545=Tableau1[Colonne1]),0)))</f>
        <v/>
      </c>
      <c r="I2545" s="469" t="str">
        <f>IF(E2545="","",VLOOKUP(E2545,'Extraction IP'!A$2:B$1661,2,0))</f>
        <v/>
      </c>
      <c r="J2545" s="470"/>
      <c r="K2545" s="471"/>
      <c r="L2545" s="472"/>
    </row>
    <row r="2546" spans="1:12" ht="14.45" customHeight="1" x14ac:dyDescent="0.25">
      <c r="A2546" s="464"/>
      <c r="B2546" s="465"/>
      <c r="C2546" s="466"/>
      <c r="D2546" s="466"/>
      <c r="E2546" s="466"/>
      <c r="F2546" s="466"/>
      <c r="G2546" s="467"/>
      <c r="H2546" s="468" t="str">
        <f t="array" ref="H2546">IF(E2546="","",INDEX(Tableau1[Equipement],MATCH(1,('TABLEAU SUIVI SF6'!E2546=Tableau1[Poste technique])*('TABLEAU SUIVI SF6'!G2546=Tableau1[Colonne1]),0)))</f>
        <v/>
      </c>
      <c r="I2546" s="469" t="str">
        <f>IF(E2546="","",VLOOKUP(E2546,'Extraction IP'!A$2:B$1661,2,0))</f>
        <v/>
      </c>
      <c r="J2546" s="470"/>
      <c r="K2546" s="471"/>
      <c r="L2546" s="472"/>
    </row>
    <row r="2547" spans="1:12" ht="14.45" customHeight="1" x14ac:dyDescent="0.25">
      <c r="A2547" s="464"/>
      <c r="B2547" s="465"/>
      <c r="C2547" s="466"/>
      <c r="D2547" s="466"/>
      <c r="E2547" s="466"/>
      <c r="F2547" s="466"/>
      <c r="G2547" s="467"/>
      <c r="H2547" s="468" t="str">
        <f t="array" ref="H2547">IF(E2547="","",INDEX(Tableau1[Equipement],MATCH(1,('TABLEAU SUIVI SF6'!E2547=Tableau1[Poste technique])*('TABLEAU SUIVI SF6'!G2547=Tableau1[Colonne1]),0)))</f>
        <v/>
      </c>
      <c r="I2547" s="469" t="str">
        <f>IF(E2547="","",VLOOKUP(E2547,'Extraction IP'!A$2:B$1661,2,0))</f>
        <v/>
      </c>
      <c r="J2547" s="470"/>
      <c r="K2547" s="471"/>
      <c r="L2547" s="472"/>
    </row>
    <row r="2548" spans="1:12" ht="14.45" customHeight="1" x14ac:dyDescent="0.25">
      <c r="A2548" s="464"/>
      <c r="B2548" s="465"/>
      <c r="C2548" s="466"/>
      <c r="D2548" s="466"/>
      <c r="E2548" s="466"/>
      <c r="F2548" s="466"/>
      <c r="G2548" s="467"/>
      <c r="H2548" s="468" t="str">
        <f t="array" ref="H2548">IF(E2548="","",INDEX(Tableau1[Equipement],MATCH(1,('TABLEAU SUIVI SF6'!E2548=Tableau1[Poste technique])*('TABLEAU SUIVI SF6'!G2548=Tableau1[Colonne1]),0)))</f>
        <v/>
      </c>
      <c r="I2548" s="469" t="str">
        <f>IF(E2548="","",VLOOKUP(E2548,'Extraction IP'!A$2:B$1661,2,0))</f>
        <v/>
      </c>
      <c r="J2548" s="470"/>
      <c r="K2548" s="471"/>
      <c r="L2548" s="472"/>
    </row>
    <row r="2549" spans="1:12" ht="14.45" customHeight="1" x14ac:dyDescent="0.25">
      <c r="A2549" s="464"/>
      <c r="B2549" s="465"/>
      <c r="C2549" s="466"/>
      <c r="D2549" s="466"/>
      <c r="E2549" s="466"/>
      <c r="F2549" s="466"/>
      <c r="G2549" s="467"/>
      <c r="H2549" s="468" t="str">
        <f t="array" ref="H2549">IF(E2549="","",INDEX(Tableau1[Equipement],MATCH(1,('TABLEAU SUIVI SF6'!E2549=Tableau1[Poste technique])*('TABLEAU SUIVI SF6'!G2549=Tableau1[Colonne1]),0)))</f>
        <v/>
      </c>
      <c r="I2549" s="469" t="str">
        <f>IF(E2549="","",VLOOKUP(E2549,'Extraction IP'!A$2:B$1661,2,0))</f>
        <v/>
      </c>
      <c r="J2549" s="470"/>
      <c r="K2549" s="471"/>
      <c r="L2549" s="472"/>
    </row>
    <row r="2550" spans="1:12" ht="14.45" customHeight="1" x14ac:dyDescent="0.25">
      <c r="A2550" s="464"/>
      <c r="B2550" s="465"/>
      <c r="C2550" s="466"/>
      <c r="D2550" s="466"/>
      <c r="E2550" s="466"/>
      <c r="F2550" s="466"/>
      <c r="G2550" s="467"/>
      <c r="H2550" s="468" t="str">
        <f t="array" ref="H2550">IF(E2550="","",INDEX(Tableau1[Equipement],MATCH(1,('TABLEAU SUIVI SF6'!E2550=Tableau1[Poste technique])*('TABLEAU SUIVI SF6'!G2550=Tableau1[Colonne1]),0)))</f>
        <v/>
      </c>
      <c r="I2550" s="469" t="str">
        <f>IF(E2550="","",VLOOKUP(E2550,'Extraction IP'!A$2:B$1661,2,0))</f>
        <v/>
      </c>
      <c r="J2550" s="470"/>
      <c r="K2550" s="471"/>
      <c r="L2550" s="472"/>
    </row>
    <row r="2551" spans="1:12" ht="14.45" customHeight="1" x14ac:dyDescent="0.25">
      <c r="A2551" s="464"/>
      <c r="B2551" s="465"/>
      <c r="C2551" s="466"/>
      <c r="D2551" s="466"/>
      <c r="E2551" s="466"/>
      <c r="F2551" s="466"/>
      <c r="G2551" s="467"/>
      <c r="H2551" s="468" t="str">
        <f t="array" ref="H2551">IF(E2551="","",INDEX(Tableau1[Equipement],MATCH(1,('TABLEAU SUIVI SF6'!E2551=Tableau1[Poste technique])*('TABLEAU SUIVI SF6'!G2551=Tableau1[Colonne1]),0)))</f>
        <v/>
      </c>
      <c r="I2551" s="469" t="str">
        <f>IF(E2551="","",VLOOKUP(E2551,'Extraction IP'!A$2:B$1661,2,0))</f>
        <v/>
      </c>
      <c r="J2551" s="470"/>
      <c r="K2551" s="471"/>
      <c r="L2551" s="472"/>
    </row>
    <row r="2552" spans="1:12" ht="14.45" customHeight="1" x14ac:dyDescent="0.25">
      <c r="A2552" s="464"/>
      <c r="B2552" s="465"/>
      <c r="C2552" s="466"/>
      <c r="D2552" s="466"/>
      <c r="E2552" s="466"/>
      <c r="F2552" s="466"/>
      <c r="G2552" s="467"/>
      <c r="H2552" s="468" t="str">
        <f t="array" ref="H2552">IF(E2552="","",INDEX(Tableau1[Equipement],MATCH(1,('TABLEAU SUIVI SF6'!E2552=Tableau1[Poste technique])*('TABLEAU SUIVI SF6'!G2552=Tableau1[Colonne1]),0)))</f>
        <v/>
      </c>
      <c r="I2552" s="469" t="str">
        <f>IF(E2552="","",VLOOKUP(E2552,'Extraction IP'!A$2:B$1661,2,0))</f>
        <v/>
      </c>
      <c r="J2552" s="470"/>
      <c r="K2552" s="471"/>
      <c r="L2552" s="472"/>
    </row>
    <row r="2553" spans="1:12" ht="14.45" customHeight="1" x14ac:dyDescent="0.25">
      <c r="A2553" s="464"/>
      <c r="B2553" s="465"/>
      <c r="C2553" s="466"/>
      <c r="D2553" s="466"/>
      <c r="E2553" s="466"/>
      <c r="F2553" s="466"/>
      <c r="G2553" s="467"/>
      <c r="H2553" s="468" t="str">
        <f t="array" ref="H2553">IF(E2553="","",INDEX(Tableau1[Equipement],MATCH(1,('TABLEAU SUIVI SF6'!E2553=Tableau1[Poste technique])*('TABLEAU SUIVI SF6'!G2553=Tableau1[Colonne1]),0)))</f>
        <v/>
      </c>
      <c r="I2553" s="469" t="str">
        <f>IF(E2553="","",VLOOKUP(E2553,'Extraction IP'!A$2:B$1661,2,0))</f>
        <v/>
      </c>
      <c r="J2553" s="470"/>
      <c r="K2553" s="471"/>
      <c r="L2553" s="472"/>
    </row>
    <row r="2554" spans="1:12" ht="14.45" customHeight="1" x14ac:dyDescent="0.25">
      <c r="A2554" s="464"/>
      <c r="B2554" s="465"/>
      <c r="C2554" s="466"/>
      <c r="D2554" s="466"/>
      <c r="E2554" s="466"/>
      <c r="F2554" s="466"/>
      <c r="G2554" s="467"/>
      <c r="H2554" s="468" t="str">
        <f t="array" ref="H2554">IF(E2554="","",INDEX(Tableau1[Equipement],MATCH(1,('TABLEAU SUIVI SF6'!E2554=Tableau1[Poste technique])*('TABLEAU SUIVI SF6'!G2554=Tableau1[Colonne1]),0)))</f>
        <v/>
      </c>
      <c r="I2554" s="469" t="str">
        <f>IF(E2554="","",VLOOKUP(E2554,'Extraction IP'!A$2:B$1661,2,0))</f>
        <v/>
      </c>
      <c r="J2554" s="470"/>
      <c r="K2554" s="471"/>
      <c r="L2554" s="472"/>
    </row>
    <row r="2555" spans="1:12" ht="14.45" customHeight="1" x14ac:dyDescent="0.25">
      <c r="A2555" s="464"/>
      <c r="B2555" s="465"/>
      <c r="C2555" s="466"/>
      <c r="D2555" s="466"/>
      <c r="E2555" s="466"/>
      <c r="F2555" s="466"/>
      <c r="G2555" s="467"/>
      <c r="H2555" s="468" t="str">
        <f t="array" ref="H2555">IF(E2555="","",INDEX(Tableau1[Equipement],MATCH(1,('TABLEAU SUIVI SF6'!E2555=Tableau1[Poste technique])*('TABLEAU SUIVI SF6'!G2555=Tableau1[Colonne1]),0)))</f>
        <v/>
      </c>
      <c r="I2555" s="469" t="str">
        <f>IF(E2555="","",VLOOKUP(E2555,'Extraction IP'!A$2:B$1661,2,0))</f>
        <v/>
      </c>
      <c r="J2555" s="470"/>
      <c r="K2555" s="471"/>
      <c r="L2555" s="472"/>
    </row>
    <row r="2556" spans="1:12" ht="14.45" customHeight="1" x14ac:dyDescent="0.25">
      <c r="A2556" s="464"/>
      <c r="B2556" s="465"/>
      <c r="C2556" s="466"/>
      <c r="D2556" s="466"/>
      <c r="E2556" s="466"/>
      <c r="F2556" s="466"/>
      <c r="G2556" s="467"/>
      <c r="H2556" s="468" t="str">
        <f t="array" ref="H2556">IF(E2556="","",INDEX(Tableau1[Equipement],MATCH(1,('TABLEAU SUIVI SF6'!E2556=Tableau1[Poste technique])*('TABLEAU SUIVI SF6'!G2556=Tableau1[Colonne1]),0)))</f>
        <v/>
      </c>
      <c r="I2556" s="469" t="str">
        <f>IF(E2556="","",VLOOKUP(E2556,'Extraction IP'!A$2:B$1661,2,0))</f>
        <v/>
      </c>
      <c r="J2556" s="470"/>
      <c r="K2556" s="471"/>
      <c r="L2556" s="472"/>
    </row>
    <row r="2557" spans="1:12" ht="14.45" customHeight="1" x14ac:dyDescent="0.25">
      <c r="A2557" s="464"/>
      <c r="B2557" s="465"/>
      <c r="C2557" s="466"/>
      <c r="D2557" s="466"/>
      <c r="E2557" s="466"/>
      <c r="F2557" s="466"/>
      <c r="G2557" s="467"/>
      <c r="H2557" s="468" t="str">
        <f t="array" ref="H2557">IF(E2557="","",INDEX(Tableau1[Equipement],MATCH(1,('TABLEAU SUIVI SF6'!E2557=Tableau1[Poste technique])*('TABLEAU SUIVI SF6'!G2557=Tableau1[Colonne1]),0)))</f>
        <v/>
      </c>
      <c r="I2557" s="469" t="str">
        <f>IF(E2557="","",VLOOKUP(E2557,'Extraction IP'!A$2:B$1661,2,0))</f>
        <v/>
      </c>
      <c r="J2557" s="470"/>
      <c r="K2557" s="471"/>
      <c r="L2557" s="472"/>
    </row>
    <row r="2558" spans="1:12" ht="14.45" customHeight="1" x14ac:dyDescent="0.25">
      <c r="A2558" s="464"/>
      <c r="B2558" s="465"/>
      <c r="C2558" s="466"/>
      <c r="D2558" s="466"/>
      <c r="E2558" s="466"/>
      <c r="F2558" s="466"/>
      <c r="G2558" s="467"/>
      <c r="H2558" s="468" t="str">
        <f t="array" ref="H2558">IF(E2558="","",INDEX(Tableau1[Equipement],MATCH(1,('TABLEAU SUIVI SF6'!E2558=Tableau1[Poste technique])*('TABLEAU SUIVI SF6'!G2558=Tableau1[Colonne1]),0)))</f>
        <v/>
      </c>
      <c r="I2558" s="469" t="str">
        <f>IF(E2558="","",VLOOKUP(E2558,'Extraction IP'!A$2:B$1661,2,0))</f>
        <v/>
      </c>
      <c r="J2558" s="470"/>
      <c r="K2558" s="471"/>
      <c r="L2558" s="472"/>
    </row>
    <row r="2559" spans="1:12" ht="14.45" customHeight="1" x14ac:dyDescent="0.25">
      <c r="A2559" s="464"/>
      <c r="B2559" s="465"/>
      <c r="C2559" s="466"/>
      <c r="D2559" s="466"/>
      <c r="E2559" s="466"/>
      <c r="F2559" s="466"/>
      <c r="G2559" s="467"/>
      <c r="H2559" s="468" t="str">
        <f t="array" ref="H2559">IF(E2559="","",INDEX(Tableau1[Equipement],MATCH(1,('TABLEAU SUIVI SF6'!E2559=Tableau1[Poste technique])*('TABLEAU SUIVI SF6'!G2559=Tableau1[Colonne1]),0)))</f>
        <v/>
      </c>
      <c r="I2559" s="469" t="str">
        <f>IF(E2559="","",VLOOKUP(E2559,'Extraction IP'!A$2:B$1661,2,0))</f>
        <v/>
      </c>
      <c r="J2559" s="470"/>
      <c r="K2559" s="471"/>
      <c r="L2559" s="472"/>
    </row>
    <row r="2560" spans="1:12" ht="14.45" customHeight="1" x14ac:dyDescent="0.25">
      <c r="A2560" s="464"/>
      <c r="B2560" s="465"/>
      <c r="C2560" s="466"/>
      <c r="D2560" s="466"/>
      <c r="E2560" s="466"/>
      <c r="F2560" s="466"/>
      <c r="G2560" s="467"/>
      <c r="H2560" s="468" t="str">
        <f t="array" ref="H2560">IF(E2560="","",INDEX(Tableau1[Equipement],MATCH(1,('TABLEAU SUIVI SF6'!E2560=Tableau1[Poste technique])*('TABLEAU SUIVI SF6'!G2560=Tableau1[Colonne1]),0)))</f>
        <v/>
      </c>
      <c r="I2560" s="469" t="str">
        <f>IF(E2560="","",VLOOKUP(E2560,'Extraction IP'!A$2:B$1661,2,0))</f>
        <v/>
      </c>
      <c r="J2560" s="470"/>
      <c r="K2560" s="471"/>
      <c r="L2560" s="472"/>
    </row>
    <row r="2561" spans="1:12" ht="14.45" customHeight="1" x14ac:dyDescent="0.25">
      <c r="A2561" s="464"/>
      <c r="B2561" s="465"/>
      <c r="C2561" s="466"/>
      <c r="D2561" s="466"/>
      <c r="E2561" s="466"/>
      <c r="F2561" s="466"/>
      <c r="G2561" s="467"/>
      <c r="H2561" s="468" t="str">
        <f t="array" ref="H2561">IF(E2561="","",INDEX(Tableau1[Equipement],MATCH(1,('TABLEAU SUIVI SF6'!E2561=Tableau1[Poste technique])*('TABLEAU SUIVI SF6'!G2561=Tableau1[Colonne1]),0)))</f>
        <v/>
      </c>
      <c r="I2561" s="469" t="str">
        <f>IF(E2561="","",VLOOKUP(E2561,'Extraction IP'!A$2:B$1661,2,0))</f>
        <v/>
      </c>
      <c r="J2561" s="470"/>
      <c r="K2561" s="471"/>
      <c r="L2561" s="472"/>
    </row>
    <row r="2562" spans="1:12" ht="14.45" customHeight="1" x14ac:dyDescent="0.25">
      <c r="A2562" s="464"/>
      <c r="B2562" s="465"/>
      <c r="C2562" s="466"/>
      <c r="D2562" s="466"/>
      <c r="E2562" s="466"/>
      <c r="F2562" s="466"/>
      <c r="G2562" s="467"/>
      <c r="H2562" s="468" t="str">
        <f t="array" ref="H2562">IF(E2562="","",INDEX(Tableau1[Equipement],MATCH(1,('TABLEAU SUIVI SF6'!E2562=Tableau1[Poste technique])*('TABLEAU SUIVI SF6'!G2562=Tableau1[Colonne1]),0)))</f>
        <v/>
      </c>
      <c r="I2562" s="469" t="str">
        <f>IF(E2562="","",VLOOKUP(E2562,'Extraction IP'!A$2:B$1661,2,0))</f>
        <v/>
      </c>
      <c r="J2562" s="470"/>
      <c r="K2562" s="471"/>
      <c r="L2562" s="472"/>
    </row>
    <row r="2563" spans="1:12" ht="14.45" customHeight="1" x14ac:dyDescent="0.25">
      <c r="A2563" s="464"/>
      <c r="B2563" s="465"/>
      <c r="C2563" s="466"/>
      <c r="D2563" s="466"/>
      <c r="E2563" s="466"/>
      <c r="F2563" s="466"/>
      <c r="G2563" s="467"/>
      <c r="H2563" s="468" t="str">
        <f t="array" ref="H2563">IF(E2563="","",INDEX(Tableau1[Equipement],MATCH(1,('TABLEAU SUIVI SF6'!E2563=Tableau1[Poste technique])*('TABLEAU SUIVI SF6'!G2563=Tableau1[Colonne1]),0)))</f>
        <v/>
      </c>
      <c r="I2563" s="469" t="str">
        <f>IF(E2563="","",VLOOKUP(E2563,'Extraction IP'!A$2:B$1661,2,0))</f>
        <v/>
      </c>
      <c r="J2563" s="470"/>
      <c r="K2563" s="471"/>
      <c r="L2563" s="472"/>
    </row>
    <row r="2564" spans="1:12" ht="14.45" customHeight="1" x14ac:dyDescent="0.25">
      <c r="A2564" s="464"/>
      <c r="B2564" s="465"/>
      <c r="C2564" s="466"/>
      <c r="D2564" s="466"/>
      <c r="E2564" s="466"/>
      <c r="F2564" s="466"/>
      <c r="G2564" s="467"/>
      <c r="H2564" s="468" t="str">
        <f t="array" ref="H2564">IF(E2564="","",INDEX(Tableau1[Equipement],MATCH(1,('TABLEAU SUIVI SF6'!E2564=Tableau1[Poste technique])*('TABLEAU SUIVI SF6'!G2564=Tableau1[Colonne1]),0)))</f>
        <v/>
      </c>
      <c r="I2564" s="469" t="str">
        <f>IF(E2564="","",VLOOKUP(E2564,'Extraction IP'!A$2:B$1661,2,0))</f>
        <v/>
      </c>
      <c r="J2564" s="470"/>
      <c r="K2564" s="471"/>
      <c r="L2564" s="472"/>
    </row>
    <row r="2565" spans="1:12" ht="14.45" customHeight="1" x14ac:dyDescent="0.25">
      <c r="A2565" s="464"/>
      <c r="B2565" s="465"/>
      <c r="C2565" s="466"/>
      <c r="D2565" s="466"/>
      <c r="E2565" s="466"/>
      <c r="F2565" s="466"/>
      <c r="G2565" s="467"/>
      <c r="H2565" s="468" t="str">
        <f t="array" ref="H2565">IF(E2565="","",INDEX(Tableau1[Equipement],MATCH(1,('TABLEAU SUIVI SF6'!E2565=Tableau1[Poste technique])*('TABLEAU SUIVI SF6'!G2565=Tableau1[Colonne1]),0)))</f>
        <v/>
      </c>
      <c r="I2565" s="469" t="str">
        <f>IF(E2565="","",VLOOKUP(E2565,'Extraction IP'!A$2:B$1661,2,0))</f>
        <v/>
      </c>
      <c r="J2565" s="470"/>
      <c r="K2565" s="471"/>
      <c r="L2565" s="472"/>
    </row>
    <row r="2566" spans="1:12" ht="14.45" customHeight="1" x14ac:dyDescent="0.25">
      <c r="A2566" s="464"/>
      <c r="B2566" s="465"/>
      <c r="C2566" s="466"/>
      <c r="D2566" s="466"/>
      <c r="E2566" s="466"/>
      <c r="F2566" s="466"/>
      <c r="G2566" s="467"/>
      <c r="H2566" s="468" t="str">
        <f t="array" ref="H2566">IF(E2566="","",INDEX(Tableau1[Equipement],MATCH(1,('TABLEAU SUIVI SF6'!E2566=Tableau1[Poste technique])*('TABLEAU SUIVI SF6'!G2566=Tableau1[Colonne1]),0)))</f>
        <v/>
      </c>
      <c r="I2566" s="469" t="str">
        <f>IF(E2566="","",VLOOKUP(E2566,'Extraction IP'!A$2:B$1661,2,0))</f>
        <v/>
      </c>
      <c r="J2566" s="470"/>
      <c r="K2566" s="471"/>
      <c r="L2566" s="472"/>
    </row>
    <row r="2567" spans="1:12" ht="14.45" customHeight="1" x14ac:dyDescent="0.25">
      <c r="A2567" s="464"/>
      <c r="B2567" s="465"/>
      <c r="C2567" s="466"/>
      <c r="D2567" s="466"/>
      <c r="E2567" s="466"/>
      <c r="F2567" s="466"/>
      <c r="G2567" s="467"/>
      <c r="H2567" s="468" t="str">
        <f t="array" ref="H2567">IF(E2567="","",INDEX(Tableau1[Equipement],MATCH(1,('TABLEAU SUIVI SF6'!E2567=Tableau1[Poste technique])*('TABLEAU SUIVI SF6'!G2567=Tableau1[Colonne1]),0)))</f>
        <v/>
      </c>
      <c r="I2567" s="469" t="str">
        <f>IF(E2567="","",VLOOKUP(E2567,'Extraction IP'!A$2:B$1661,2,0))</f>
        <v/>
      </c>
      <c r="J2567" s="470"/>
      <c r="K2567" s="471"/>
      <c r="L2567" s="472"/>
    </row>
    <row r="2568" spans="1:12" ht="14.45" customHeight="1" x14ac:dyDescent="0.25">
      <c r="A2568" s="464"/>
      <c r="B2568" s="465"/>
      <c r="C2568" s="466"/>
      <c r="D2568" s="466"/>
      <c r="E2568" s="466"/>
      <c r="F2568" s="466"/>
      <c r="G2568" s="467"/>
      <c r="H2568" s="468" t="str">
        <f t="array" ref="H2568">IF(E2568="","",INDEX(Tableau1[Equipement],MATCH(1,('TABLEAU SUIVI SF6'!E2568=Tableau1[Poste technique])*('TABLEAU SUIVI SF6'!G2568=Tableau1[Colonne1]),0)))</f>
        <v/>
      </c>
      <c r="I2568" s="469" t="str">
        <f>IF(E2568="","",VLOOKUP(E2568,'Extraction IP'!A$2:B$1661,2,0))</f>
        <v/>
      </c>
      <c r="J2568" s="470"/>
      <c r="K2568" s="471"/>
      <c r="L2568" s="472"/>
    </row>
    <row r="2569" spans="1:12" ht="14.45" customHeight="1" x14ac:dyDescent="0.25">
      <c r="A2569" s="464"/>
      <c r="B2569" s="465"/>
      <c r="C2569" s="466"/>
      <c r="D2569" s="466"/>
      <c r="E2569" s="466"/>
      <c r="F2569" s="466"/>
      <c r="G2569" s="467"/>
      <c r="H2569" s="468" t="str">
        <f t="array" ref="H2569">IF(E2569="","",INDEX(Tableau1[Equipement],MATCH(1,('TABLEAU SUIVI SF6'!E2569=Tableau1[Poste technique])*('TABLEAU SUIVI SF6'!G2569=Tableau1[Colonne1]),0)))</f>
        <v/>
      </c>
      <c r="I2569" s="469" t="str">
        <f>IF(E2569="","",VLOOKUP(E2569,'Extraction IP'!A$2:B$1661,2,0))</f>
        <v/>
      </c>
      <c r="J2569" s="470"/>
      <c r="K2569" s="471"/>
      <c r="L2569" s="472"/>
    </row>
    <row r="2570" spans="1:12" ht="14.45" customHeight="1" x14ac:dyDescent="0.25">
      <c r="A2570" s="464"/>
      <c r="B2570" s="465"/>
      <c r="C2570" s="466"/>
      <c r="D2570" s="466"/>
      <c r="E2570" s="466"/>
      <c r="F2570" s="466"/>
      <c r="G2570" s="467"/>
      <c r="H2570" s="468" t="str">
        <f t="array" ref="H2570">IF(E2570="","",INDEX(Tableau1[Equipement],MATCH(1,('TABLEAU SUIVI SF6'!E2570=Tableau1[Poste technique])*('TABLEAU SUIVI SF6'!G2570=Tableau1[Colonne1]),0)))</f>
        <v/>
      </c>
      <c r="I2570" s="469" t="str">
        <f>IF(E2570="","",VLOOKUP(E2570,'Extraction IP'!A$2:B$1661,2,0))</f>
        <v/>
      </c>
      <c r="J2570" s="470"/>
      <c r="K2570" s="471"/>
      <c r="L2570" s="472"/>
    </row>
    <row r="2571" spans="1:12" ht="14.45" customHeight="1" x14ac:dyDescent="0.25">
      <c r="A2571" s="464"/>
      <c r="B2571" s="465"/>
      <c r="C2571" s="466"/>
      <c r="D2571" s="466"/>
      <c r="E2571" s="466"/>
      <c r="F2571" s="466"/>
      <c r="G2571" s="467"/>
      <c r="H2571" s="468" t="str">
        <f t="array" ref="H2571">IF(E2571="","",INDEX(Tableau1[Equipement],MATCH(1,('TABLEAU SUIVI SF6'!E2571=Tableau1[Poste technique])*('TABLEAU SUIVI SF6'!G2571=Tableau1[Colonne1]),0)))</f>
        <v/>
      </c>
      <c r="I2571" s="469" t="str">
        <f>IF(E2571="","",VLOOKUP(E2571,'Extraction IP'!A$2:B$1661,2,0))</f>
        <v/>
      </c>
      <c r="J2571" s="470"/>
      <c r="K2571" s="471"/>
      <c r="L2571" s="472"/>
    </row>
    <row r="2572" spans="1:12" ht="14.45" customHeight="1" x14ac:dyDescent="0.25">
      <c r="A2572" s="464"/>
      <c r="B2572" s="465"/>
      <c r="C2572" s="466"/>
      <c r="D2572" s="466"/>
      <c r="E2572" s="466"/>
      <c r="F2572" s="466"/>
      <c r="G2572" s="467"/>
      <c r="H2572" s="468" t="str">
        <f t="array" ref="H2572">IF(E2572="","",INDEX(Tableau1[Equipement],MATCH(1,('TABLEAU SUIVI SF6'!E2572=Tableau1[Poste technique])*('TABLEAU SUIVI SF6'!G2572=Tableau1[Colonne1]),0)))</f>
        <v/>
      </c>
      <c r="I2572" s="469" t="str">
        <f>IF(E2572="","",VLOOKUP(E2572,'Extraction IP'!A$2:B$1661,2,0))</f>
        <v/>
      </c>
      <c r="J2572" s="470"/>
      <c r="K2572" s="471"/>
      <c r="L2572" s="472"/>
    </row>
    <row r="2573" spans="1:12" ht="14.45" customHeight="1" x14ac:dyDescent="0.25">
      <c r="A2573" s="464"/>
      <c r="B2573" s="465"/>
      <c r="C2573" s="466"/>
      <c r="D2573" s="466"/>
      <c r="E2573" s="466"/>
      <c r="F2573" s="466"/>
      <c r="G2573" s="467"/>
      <c r="H2573" s="468" t="str">
        <f t="array" ref="H2573">IF(E2573="","",INDEX(Tableau1[Equipement],MATCH(1,('TABLEAU SUIVI SF6'!E2573=Tableau1[Poste technique])*('TABLEAU SUIVI SF6'!G2573=Tableau1[Colonne1]),0)))</f>
        <v/>
      </c>
      <c r="I2573" s="469" t="str">
        <f>IF(E2573="","",VLOOKUP(E2573,'Extraction IP'!A$2:B$1661,2,0))</f>
        <v/>
      </c>
      <c r="J2573" s="470"/>
      <c r="K2573" s="471"/>
      <c r="L2573" s="472"/>
    </row>
    <row r="2574" spans="1:12" ht="14.45" customHeight="1" x14ac:dyDescent="0.25">
      <c r="A2574" s="464"/>
      <c r="B2574" s="465"/>
      <c r="C2574" s="466"/>
      <c r="D2574" s="466"/>
      <c r="E2574" s="466"/>
      <c r="F2574" s="466"/>
      <c r="G2574" s="467"/>
      <c r="H2574" s="468" t="str">
        <f t="array" ref="H2574">IF(E2574="","",INDEX(Tableau1[Equipement],MATCH(1,('TABLEAU SUIVI SF6'!E2574=Tableau1[Poste technique])*('TABLEAU SUIVI SF6'!G2574=Tableau1[Colonne1]),0)))</f>
        <v/>
      </c>
      <c r="I2574" s="469" t="str">
        <f>IF(E2574="","",VLOOKUP(E2574,'Extraction IP'!A$2:B$1661,2,0))</f>
        <v/>
      </c>
      <c r="J2574" s="470"/>
      <c r="K2574" s="471"/>
      <c r="L2574" s="472"/>
    </row>
    <row r="2575" spans="1:12" ht="14.45" customHeight="1" x14ac:dyDescent="0.25">
      <c r="A2575" s="464"/>
      <c r="B2575" s="465"/>
      <c r="C2575" s="466"/>
      <c r="D2575" s="466"/>
      <c r="E2575" s="466"/>
      <c r="F2575" s="466"/>
      <c r="G2575" s="467"/>
      <c r="H2575" s="468" t="str">
        <f t="array" ref="H2575">IF(E2575="","",INDEX(Tableau1[Equipement],MATCH(1,('TABLEAU SUIVI SF6'!E2575=Tableau1[Poste technique])*('TABLEAU SUIVI SF6'!G2575=Tableau1[Colonne1]),0)))</f>
        <v/>
      </c>
      <c r="I2575" s="469" t="str">
        <f>IF(E2575="","",VLOOKUP(E2575,'Extraction IP'!A$2:B$1661,2,0))</f>
        <v/>
      </c>
      <c r="J2575" s="470"/>
      <c r="K2575" s="471"/>
      <c r="L2575" s="472"/>
    </row>
    <row r="2576" spans="1:12" ht="14.45" customHeight="1" x14ac:dyDescent="0.25">
      <c r="A2576" s="464"/>
      <c r="B2576" s="465"/>
      <c r="C2576" s="466"/>
      <c r="D2576" s="466"/>
      <c r="E2576" s="466"/>
      <c r="F2576" s="466"/>
      <c r="G2576" s="467"/>
      <c r="H2576" s="468" t="str">
        <f t="array" ref="H2576">IF(E2576="","",INDEX(Tableau1[Equipement],MATCH(1,('TABLEAU SUIVI SF6'!E2576=Tableau1[Poste technique])*('TABLEAU SUIVI SF6'!G2576=Tableau1[Colonne1]),0)))</f>
        <v/>
      </c>
      <c r="I2576" s="469" t="str">
        <f>IF(E2576="","",VLOOKUP(E2576,'Extraction IP'!A$2:B$1661,2,0))</f>
        <v/>
      </c>
      <c r="J2576" s="470"/>
      <c r="K2576" s="471"/>
      <c r="L2576" s="472"/>
    </row>
    <row r="2577" spans="1:12" ht="14.45" customHeight="1" x14ac:dyDescent="0.25">
      <c r="A2577" s="464"/>
      <c r="B2577" s="465"/>
      <c r="C2577" s="466"/>
      <c r="D2577" s="466"/>
      <c r="E2577" s="466"/>
      <c r="F2577" s="466"/>
      <c r="G2577" s="467"/>
      <c r="H2577" s="468" t="str">
        <f t="array" ref="H2577">IF(E2577="","",INDEX(Tableau1[Equipement],MATCH(1,('TABLEAU SUIVI SF6'!E2577=Tableau1[Poste technique])*('TABLEAU SUIVI SF6'!G2577=Tableau1[Colonne1]),0)))</f>
        <v/>
      </c>
      <c r="I2577" s="469" t="str">
        <f>IF(E2577="","",VLOOKUP(E2577,'Extraction IP'!A$2:B$1661,2,0))</f>
        <v/>
      </c>
      <c r="J2577" s="470"/>
      <c r="K2577" s="471"/>
      <c r="L2577" s="472"/>
    </row>
    <row r="2578" spans="1:12" ht="14.45" customHeight="1" x14ac:dyDescent="0.25">
      <c r="A2578" s="464"/>
      <c r="B2578" s="465"/>
      <c r="C2578" s="466"/>
      <c r="D2578" s="466"/>
      <c r="E2578" s="466"/>
      <c r="F2578" s="466"/>
      <c r="G2578" s="467"/>
      <c r="H2578" s="468" t="str">
        <f t="array" ref="H2578">IF(E2578="","",INDEX(Tableau1[Equipement],MATCH(1,('TABLEAU SUIVI SF6'!E2578=Tableau1[Poste technique])*('TABLEAU SUIVI SF6'!G2578=Tableau1[Colonne1]),0)))</f>
        <v/>
      </c>
      <c r="I2578" s="469" t="str">
        <f>IF(E2578="","",VLOOKUP(E2578,'Extraction IP'!A$2:B$1661,2,0))</f>
        <v/>
      </c>
      <c r="J2578" s="470"/>
      <c r="K2578" s="471"/>
      <c r="L2578" s="472"/>
    </row>
    <row r="2579" spans="1:12" ht="14.45" customHeight="1" x14ac:dyDescent="0.25">
      <c r="A2579" s="464"/>
      <c r="B2579" s="465"/>
      <c r="C2579" s="466"/>
      <c r="D2579" s="466"/>
      <c r="E2579" s="466"/>
      <c r="F2579" s="466"/>
      <c r="G2579" s="467"/>
      <c r="H2579" s="468" t="str">
        <f t="array" ref="H2579">IF(E2579="","",INDEX(Tableau1[Equipement],MATCH(1,('TABLEAU SUIVI SF6'!E2579=Tableau1[Poste technique])*('TABLEAU SUIVI SF6'!G2579=Tableau1[Colonne1]),0)))</f>
        <v/>
      </c>
      <c r="I2579" s="469" t="str">
        <f>IF(E2579="","",VLOOKUP(E2579,'Extraction IP'!A$2:B$1661,2,0))</f>
        <v/>
      </c>
      <c r="J2579" s="470"/>
      <c r="K2579" s="471"/>
      <c r="L2579" s="472"/>
    </row>
    <row r="2580" spans="1:12" ht="14.45" customHeight="1" x14ac:dyDescent="0.25">
      <c r="A2580" s="464"/>
      <c r="B2580" s="465"/>
      <c r="C2580" s="466"/>
      <c r="D2580" s="466"/>
      <c r="E2580" s="466"/>
      <c r="F2580" s="466"/>
      <c r="G2580" s="467"/>
      <c r="H2580" s="468" t="str">
        <f t="array" ref="H2580">IF(E2580="","",INDEX(Tableau1[Equipement],MATCH(1,('TABLEAU SUIVI SF6'!E2580=Tableau1[Poste technique])*('TABLEAU SUIVI SF6'!G2580=Tableau1[Colonne1]),0)))</f>
        <v/>
      </c>
      <c r="I2580" s="469" t="str">
        <f>IF(E2580="","",VLOOKUP(E2580,'Extraction IP'!A$2:B$1661,2,0))</f>
        <v/>
      </c>
      <c r="J2580" s="470"/>
      <c r="K2580" s="471"/>
      <c r="L2580" s="472"/>
    </row>
    <row r="2581" spans="1:12" ht="14.45" customHeight="1" x14ac:dyDescent="0.25">
      <c r="A2581" s="464"/>
      <c r="B2581" s="465"/>
      <c r="C2581" s="466"/>
      <c r="D2581" s="466"/>
      <c r="E2581" s="466"/>
      <c r="F2581" s="466"/>
      <c r="G2581" s="467"/>
      <c r="H2581" s="468" t="str">
        <f t="array" ref="H2581">IF(E2581="","",INDEX(Tableau1[Equipement],MATCH(1,('TABLEAU SUIVI SF6'!E2581=Tableau1[Poste technique])*('TABLEAU SUIVI SF6'!G2581=Tableau1[Colonne1]),0)))</f>
        <v/>
      </c>
      <c r="I2581" s="469" t="str">
        <f>IF(E2581="","",VLOOKUP(E2581,'Extraction IP'!A$2:B$1661,2,0))</f>
        <v/>
      </c>
      <c r="J2581" s="470"/>
      <c r="K2581" s="471"/>
      <c r="L2581" s="472"/>
    </row>
    <row r="2582" spans="1:12" ht="14.45" customHeight="1" x14ac:dyDescent="0.25">
      <c r="A2582" s="464"/>
      <c r="B2582" s="465"/>
      <c r="C2582" s="466"/>
      <c r="D2582" s="466"/>
      <c r="E2582" s="466"/>
      <c r="F2582" s="466"/>
      <c r="G2582" s="467"/>
      <c r="H2582" s="468" t="str">
        <f t="array" ref="H2582">IF(E2582="","",INDEX(Tableau1[Equipement],MATCH(1,('TABLEAU SUIVI SF6'!E2582=Tableau1[Poste technique])*('TABLEAU SUIVI SF6'!G2582=Tableau1[Colonne1]),0)))</f>
        <v/>
      </c>
      <c r="I2582" s="469" t="str">
        <f>IF(E2582="","",VLOOKUP(E2582,'Extraction IP'!A$2:B$1661,2,0))</f>
        <v/>
      </c>
      <c r="J2582" s="470"/>
      <c r="K2582" s="471"/>
      <c r="L2582" s="472"/>
    </row>
    <row r="2583" spans="1:12" ht="14.45" customHeight="1" x14ac:dyDescent="0.25">
      <c r="A2583" s="464"/>
      <c r="B2583" s="465"/>
      <c r="C2583" s="466"/>
      <c r="D2583" s="466"/>
      <c r="E2583" s="466"/>
      <c r="F2583" s="466"/>
      <c r="G2583" s="467"/>
      <c r="H2583" s="468" t="str">
        <f t="array" ref="H2583">IF(E2583="","",INDEX(Tableau1[Equipement],MATCH(1,('TABLEAU SUIVI SF6'!E2583=Tableau1[Poste technique])*('TABLEAU SUIVI SF6'!G2583=Tableau1[Colonne1]),0)))</f>
        <v/>
      </c>
      <c r="I2583" s="469" t="str">
        <f>IF(E2583="","",VLOOKUP(E2583,'Extraction IP'!A$2:B$1661,2,0))</f>
        <v/>
      </c>
      <c r="J2583" s="470"/>
      <c r="K2583" s="471"/>
      <c r="L2583" s="472"/>
    </row>
    <row r="2584" spans="1:12" ht="14.45" customHeight="1" x14ac:dyDescent="0.25">
      <c r="A2584" s="464"/>
      <c r="B2584" s="465"/>
      <c r="C2584" s="466"/>
      <c r="D2584" s="466"/>
      <c r="E2584" s="466"/>
      <c r="F2584" s="466"/>
      <c r="G2584" s="467"/>
      <c r="H2584" s="468" t="str">
        <f t="array" ref="H2584">IF(E2584="","",INDEX(Tableau1[Equipement],MATCH(1,('TABLEAU SUIVI SF6'!E2584=Tableau1[Poste technique])*('TABLEAU SUIVI SF6'!G2584=Tableau1[Colonne1]),0)))</f>
        <v/>
      </c>
      <c r="I2584" s="469" t="str">
        <f>IF(E2584="","",VLOOKUP(E2584,'Extraction IP'!A$2:B$1661,2,0))</f>
        <v/>
      </c>
      <c r="J2584" s="470"/>
      <c r="K2584" s="471"/>
      <c r="L2584" s="472"/>
    </row>
    <row r="2585" spans="1:12" ht="14.45" customHeight="1" x14ac:dyDescent="0.25">
      <c r="A2585" s="464"/>
      <c r="B2585" s="465"/>
      <c r="C2585" s="466"/>
      <c r="D2585" s="466"/>
      <c r="E2585" s="466"/>
      <c r="F2585" s="466"/>
      <c r="G2585" s="467"/>
      <c r="H2585" s="468" t="str">
        <f t="array" ref="H2585">IF(E2585="","",INDEX(Tableau1[Equipement],MATCH(1,('TABLEAU SUIVI SF6'!E2585=Tableau1[Poste technique])*('TABLEAU SUIVI SF6'!G2585=Tableau1[Colonne1]),0)))</f>
        <v/>
      </c>
      <c r="I2585" s="469" t="str">
        <f>IF(E2585="","",VLOOKUP(E2585,'Extraction IP'!A$2:B$1661,2,0))</f>
        <v/>
      </c>
      <c r="J2585" s="470"/>
      <c r="K2585" s="471"/>
      <c r="L2585" s="472"/>
    </row>
    <row r="2586" spans="1:12" ht="14.45" customHeight="1" x14ac:dyDescent="0.25">
      <c r="A2586" s="464"/>
      <c r="B2586" s="465"/>
      <c r="C2586" s="466"/>
      <c r="D2586" s="466"/>
      <c r="E2586" s="466"/>
      <c r="F2586" s="466"/>
      <c r="G2586" s="467"/>
      <c r="H2586" s="468" t="str">
        <f t="array" ref="H2586">IF(E2586="","",INDEX(Tableau1[Equipement],MATCH(1,('TABLEAU SUIVI SF6'!E2586=Tableau1[Poste technique])*('TABLEAU SUIVI SF6'!G2586=Tableau1[Colonne1]),0)))</f>
        <v/>
      </c>
      <c r="I2586" s="469" t="str">
        <f>IF(E2586="","",VLOOKUP(E2586,'Extraction IP'!A$2:B$1661,2,0))</f>
        <v/>
      </c>
      <c r="J2586" s="470"/>
      <c r="K2586" s="471"/>
      <c r="L2586" s="472"/>
    </row>
    <row r="2587" spans="1:12" ht="14.45" customHeight="1" x14ac:dyDescent="0.25">
      <c r="A2587" s="464"/>
      <c r="B2587" s="465"/>
      <c r="C2587" s="466"/>
      <c r="D2587" s="466"/>
      <c r="E2587" s="466"/>
      <c r="F2587" s="466"/>
      <c r="G2587" s="467"/>
      <c r="H2587" s="468" t="str">
        <f t="array" ref="H2587">IF(E2587="","",INDEX(Tableau1[Equipement],MATCH(1,('TABLEAU SUIVI SF6'!E2587=Tableau1[Poste technique])*('TABLEAU SUIVI SF6'!G2587=Tableau1[Colonne1]),0)))</f>
        <v/>
      </c>
      <c r="I2587" s="469" t="str">
        <f>IF(E2587="","",VLOOKUP(E2587,'Extraction IP'!A$2:B$1661,2,0))</f>
        <v/>
      </c>
      <c r="J2587" s="470"/>
      <c r="K2587" s="471"/>
      <c r="L2587" s="472"/>
    </row>
    <row r="2588" spans="1:12" ht="14.45" customHeight="1" x14ac:dyDescent="0.25">
      <c r="A2588" s="464"/>
      <c r="B2588" s="465"/>
      <c r="C2588" s="466"/>
      <c r="D2588" s="466"/>
      <c r="E2588" s="466"/>
      <c r="F2588" s="466"/>
      <c r="G2588" s="467"/>
      <c r="H2588" s="468" t="str">
        <f t="array" ref="H2588">IF(E2588="","",INDEX(Tableau1[Equipement],MATCH(1,('TABLEAU SUIVI SF6'!E2588=Tableau1[Poste technique])*('TABLEAU SUIVI SF6'!G2588=Tableau1[Colonne1]),0)))</f>
        <v/>
      </c>
      <c r="I2588" s="469" t="str">
        <f>IF(E2588="","",VLOOKUP(E2588,'Extraction IP'!A$2:B$1661,2,0))</f>
        <v/>
      </c>
      <c r="J2588" s="470"/>
      <c r="K2588" s="471"/>
      <c r="L2588" s="472"/>
    </row>
    <row r="2589" spans="1:12" ht="14.45" customHeight="1" x14ac:dyDescent="0.25">
      <c r="A2589" s="464"/>
      <c r="B2589" s="465"/>
      <c r="C2589" s="466"/>
      <c r="D2589" s="466"/>
      <c r="E2589" s="466"/>
      <c r="F2589" s="466"/>
      <c r="G2589" s="467"/>
      <c r="H2589" s="468" t="str">
        <f t="array" ref="H2589">IF(E2589="","",INDEX(Tableau1[Equipement],MATCH(1,('TABLEAU SUIVI SF6'!E2589=Tableau1[Poste technique])*('TABLEAU SUIVI SF6'!G2589=Tableau1[Colonne1]),0)))</f>
        <v/>
      </c>
      <c r="I2589" s="469" t="str">
        <f>IF(E2589="","",VLOOKUP(E2589,'Extraction IP'!A$2:B$1661,2,0))</f>
        <v/>
      </c>
      <c r="J2589" s="470"/>
      <c r="K2589" s="471"/>
      <c r="L2589" s="472"/>
    </row>
    <row r="2590" spans="1:12" ht="14.45" customHeight="1" x14ac:dyDescent="0.25">
      <c r="A2590" s="464"/>
      <c r="B2590" s="465"/>
      <c r="C2590" s="466"/>
      <c r="D2590" s="466"/>
      <c r="E2590" s="466"/>
      <c r="F2590" s="466"/>
      <c r="G2590" s="467"/>
      <c r="H2590" s="468" t="str">
        <f t="array" ref="H2590">IF(E2590="","",INDEX(Tableau1[Equipement],MATCH(1,('TABLEAU SUIVI SF6'!E2590=Tableau1[Poste technique])*('TABLEAU SUIVI SF6'!G2590=Tableau1[Colonne1]),0)))</f>
        <v/>
      </c>
      <c r="I2590" s="469" t="str">
        <f>IF(E2590="","",VLOOKUP(E2590,'Extraction IP'!A$2:B$1661,2,0))</f>
        <v/>
      </c>
      <c r="J2590" s="470"/>
      <c r="K2590" s="471"/>
      <c r="L2590" s="472"/>
    </row>
    <row r="2591" spans="1:12" ht="14.45" customHeight="1" x14ac:dyDescent="0.25">
      <c r="A2591" s="464"/>
      <c r="B2591" s="465"/>
      <c r="C2591" s="466"/>
      <c r="D2591" s="466"/>
      <c r="E2591" s="466"/>
      <c r="F2591" s="466"/>
      <c r="G2591" s="467"/>
      <c r="H2591" s="468" t="str">
        <f t="array" ref="H2591">IF(E2591="","",INDEX(Tableau1[Equipement],MATCH(1,('TABLEAU SUIVI SF6'!E2591=Tableau1[Poste technique])*('TABLEAU SUIVI SF6'!G2591=Tableau1[Colonne1]),0)))</f>
        <v/>
      </c>
      <c r="I2591" s="469" t="str">
        <f>IF(E2591="","",VLOOKUP(E2591,'Extraction IP'!A$2:B$1661,2,0))</f>
        <v/>
      </c>
      <c r="J2591" s="470"/>
      <c r="K2591" s="471"/>
      <c r="L2591" s="472"/>
    </row>
    <row r="2592" spans="1:12" ht="14.45" customHeight="1" x14ac:dyDescent="0.25">
      <c r="A2592" s="464"/>
      <c r="B2592" s="465"/>
      <c r="C2592" s="466"/>
      <c r="D2592" s="466"/>
      <c r="E2592" s="466"/>
      <c r="F2592" s="466"/>
      <c r="G2592" s="467"/>
      <c r="H2592" s="468" t="str">
        <f t="array" ref="H2592">IF(E2592="","",INDEX(Tableau1[Equipement],MATCH(1,('TABLEAU SUIVI SF6'!E2592=Tableau1[Poste technique])*('TABLEAU SUIVI SF6'!G2592=Tableau1[Colonne1]),0)))</f>
        <v/>
      </c>
      <c r="I2592" s="469" t="str">
        <f>IF(E2592="","",VLOOKUP(E2592,'Extraction IP'!A$2:B$1661,2,0))</f>
        <v/>
      </c>
      <c r="J2592" s="470"/>
      <c r="K2592" s="471"/>
      <c r="L2592" s="472"/>
    </row>
    <row r="2593" spans="1:12" ht="14.45" customHeight="1" x14ac:dyDescent="0.25">
      <c r="A2593" s="464"/>
      <c r="B2593" s="465"/>
      <c r="C2593" s="466"/>
      <c r="D2593" s="466"/>
      <c r="E2593" s="466"/>
      <c r="F2593" s="466"/>
      <c r="G2593" s="467"/>
      <c r="H2593" s="468" t="str">
        <f t="array" ref="H2593">IF(E2593="","",INDEX(Tableau1[Equipement],MATCH(1,('TABLEAU SUIVI SF6'!E2593=Tableau1[Poste technique])*('TABLEAU SUIVI SF6'!G2593=Tableau1[Colonne1]),0)))</f>
        <v/>
      </c>
      <c r="I2593" s="469" t="str">
        <f>IF(E2593="","",VLOOKUP(E2593,'Extraction IP'!A$2:B$1661,2,0))</f>
        <v/>
      </c>
      <c r="J2593" s="470"/>
      <c r="K2593" s="471"/>
      <c r="L2593" s="472"/>
    </row>
    <row r="2594" spans="1:12" ht="14.45" customHeight="1" x14ac:dyDescent="0.25">
      <c r="A2594" s="464"/>
      <c r="B2594" s="465"/>
      <c r="C2594" s="466"/>
      <c r="D2594" s="466"/>
      <c r="E2594" s="466"/>
      <c r="F2594" s="466"/>
      <c r="G2594" s="467"/>
      <c r="H2594" s="468" t="str">
        <f t="array" ref="H2594">IF(E2594="","",INDEX(Tableau1[Equipement],MATCH(1,('TABLEAU SUIVI SF6'!E2594=Tableau1[Poste technique])*('TABLEAU SUIVI SF6'!G2594=Tableau1[Colonne1]),0)))</f>
        <v/>
      </c>
      <c r="I2594" s="469" t="str">
        <f>IF(E2594="","",VLOOKUP(E2594,'Extraction IP'!A$2:B$1661,2,0))</f>
        <v/>
      </c>
      <c r="J2594" s="470"/>
      <c r="K2594" s="471"/>
      <c r="L2594" s="472"/>
    </row>
    <row r="2595" spans="1:12" ht="14.45" customHeight="1" x14ac:dyDescent="0.25">
      <c r="A2595" s="464"/>
      <c r="B2595" s="465"/>
      <c r="C2595" s="466"/>
      <c r="D2595" s="466"/>
      <c r="E2595" s="466"/>
      <c r="F2595" s="466"/>
      <c r="G2595" s="467"/>
      <c r="H2595" s="468" t="str">
        <f t="array" ref="H2595">IF(E2595="","",INDEX(Tableau1[Equipement],MATCH(1,('TABLEAU SUIVI SF6'!E2595=Tableau1[Poste technique])*('TABLEAU SUIVI SF6'!G2595=Tableau1[Colonne1]),0)))</f>
        <v/>
      </c>
      <c r="I2595" s="469" t="str">
        <f>IF(E2595="","",VLOOKUP(E2595,'Extraction IP'!A$2:B$1661,2,0))</f>
        <v/>
      </c>
      <c r="J2595" s="470"/>
      <c r="K2595" s="471"/>
      <c r="L2595" s="472"/>
    </row>
    <row r="2596" spans="1:12" ht="14.45" customHeight="1" x14ac:dyDescent="0.25">
      <c r="A2596" s="464"/>
      <c r="B2596" s="465"/>
      <c r="C2596" s="466"/>
      <c r="D2596" s="466"/>
      <c r="E2596" s="466"/>
      <c r="F2596" s="466"/>
      <c r="G2596" s="467"/>
      <c r="H2596" s="468" t="str">
        <f t="array" ref="H2596">IF(E2596="","",INDEX(Tableau1[Equipement],MATCH(1,('TABLEAU SUIVI SF6'!E2596=Tableau1[Poste technique])*('TABLEAU SUIVI SF6'!G2596=Tableau1[Colonne1]),0)))</f>
        <v/>
      </c>
      <c r="I2596" s="469" t="str">
        <f>IF(E2596="","",VLOOKUP(E2596,'Extraction IP'!A$2:B$1661,2,0))</f>
        <v/>
      </c>
      <c r="J2596" s="470"/>
      <c r="K2596" s="471"/>
      <c r="L2596" s="472"/>
    </row>
    <row r="2597" spans="1:12" ht="14.45" customHeight="1" x14ac:dyDescent="0.25">
      <c r="A2597" s="464"/>
      <c r="B2597" s="465"/>
      <c r="C2597" s="466"/>
      <c r="D2597" s="466"/>
      <c r="E2597" s="466"/>
      <c r="F2597" s="466"/>
      <c r="G2597" s="467"/>
      <c r="H2597" s="468" t="str">
        <f t="array" ref="H2597">IF(E2597="","",INDEX(Tableau1[Equipement],MATCH(1,('TABLEAU SUIVI SF6'!E2597=Tableau1[Poste technique])*('TABLEAU SUIVI SF6'!G2597=Tableau1[Colonne1]),0)))</f>
        <v/>
      </c>
      <c r="I2597" s="469" t="str">
        <f>IF(E2597="","",VLOOKUP(E2597,'Extraction IP'!A$2:B$1661,2,0))</f>
        <v/>
      </c>
      <c r="J2597" s="470"/>
      <c r="K2597" s="471"/>
      <c r="L2597" s="472"/>
    </row>
    <row r="2598" spans="1:12" ht="14.45" customHeight="1" x14ac:dyDescent="0.25">
      <c r="A2598" s="464"/>
      <c r="B2598" s="465"/>
      <c r="C2598" s="466"/>
      <c r="D2598" s="466"/>
      <c r="E2598" s="466"/>
      <c r="F2598" s="466"/>
      <c r="G2598" s="467"/>
      <c r="H2598" s="468" t="str">
        <f t="array" ref="H2598">IF(E2598="","",INDEX(Tableau1[Equipement],MATCH(1,('TABLEAU SUIVI SF6'!E2598=Tableau1[Poste technique])*('TABLEAU SUIVI SF6'!G2598=Tableau1[Colonne1]),0)))</f>
        <v/>
      </c>
      <c r="I2598" s="469" t="str">
        <f>IF(E2598="","",VLOOKUP(E2598,'Extraction IP'!A$2:B$1661,2,0))</f>
        <v/>
      </c>
      <c r="J2598" s="470"/>
      <c r="K2598" s="471"/>
      <c r="L2598" s="472"/>
    </row>
    <row r="2599" spans="1:12" ht="14.45" customHeight="1" x14ac:dyDescent="0.25">
      <c r="A2599" s="464"/>
      <c r="B2599" s="465"/>
      <c r="C2599" s="466"/>
      <c r="D2599" s="466"/>
      <c r="E2599" s="466"/>
      <c r="F2599" s="466"/>
      <c r="G2599" s="467"/>
      <c r="H2599" s="468" t="str">
        <f t="array" ref="H2599">IF(E2599="","",INDEX(Tableau1[Equipement],MATCH(1,('TABLEAU SUIVI SF6'!E2599=Tableau1[Poste technique])*('TABLEAU SUIVI SF6'!G2599=Tableau1[Colonne1]),0)))</f>
        <v/>
      </c>
      <c r="I2599" s="469" t="str">
        <f>IF(E2599="","",VLOOKUP(E2599,'Extraction IP'!A$2:B$1661,2,0))</f>
        <v/>
      </c>
      <c r="J2599" s="470"/>
      <c r="K2599" s="471"/>
      <c r="L2599" s="472"/>
    </row>
    <row r="2600" spans="1:12" ht="14.45" customHeight="1" x14ac:dyDescent="0.25">
      <c r="A2600" s="464"/>
      <c r="B2600" s="465"/>
      <c r="C2600" s="466"/>
      <c r="D2600" s="466"/>
      <c r="E2600" s="466"/>
      <c r="F2600" s="466"/>
      <c r="G2600" s="467"/>
      <c r="H2600" s="468" t="str">
        <f t="array" ref="H2600">IF(E2600="","",INDEX(Tableau1[Equipement],MATCH(1,('TABLEAU SUIVI SF6'!E2600=Tableau1[Poste technique])*('TABLEAU SUIVI SF6'!G2600=Tableau1[Colonne1]),0)))</f>
        <v/>
      </c>
      <c r="I2600" s="469" t="str">
        <f>IF(E2600="","",VLOOKUP(E2600,'Extraction IP'!A$2:B$1661,2,0))</f>
        <v/>
      </c>
      <c r="J2600" s="470"/>
      <c r="K2600" s="471"/>
      <c r="L2600" s="472"/>
    </row>
    <row r="2601" spans="1:12" ht="14.45" customHeight="1" x14ac:dyDescent="0.25">
      <c r="A2601" s="464"/>
      <c r="B2601" s="465"/>
      <c r="C2601" s="466"/>
      <c r="D2601" s="466"/>
      <c r="E2601" s="466"/>
      <c r="F2601" s="466"/>
      <c r="G2601" s="467"/>
      <c r="H2601" s="468" t="str">
        <f t="array" ref="H2601">IF(E2601="","",INDEX(Tableau1[Equipement],MATCH(1,('TABLEAU SUIVI SF6'!E2601=Tableau1[Poste technique])*('TABLEAU SUIVI SF6'!G2601=Tableau1[Colonne1]),0)))</f>
        <v/>
      </c>
      <c r="I2601" s="469" t="str">
        <f>IF(E2601="","",VLOOKUP(E2601,'Extraction IP'!A$2:B$1661,2,0))</f>
        <v/>
      </c>
      <c r="J2601" s="470"/>
      <c r="K2601" s="471"/>
      <c r="L2601" s="472"/>
    </row>
    <row r="2602" spans="1:12" ht="14.45" customHeight="1" x14ac:dyDescent="0.25">
      <c r="A2602" s="464"/>
      <c r="B2602" s="465"/>
      <c r="C2602" s="466"/>
      <c r="D2602" s="466"/>
      <c r="E2602" s="466"/>
      <c r="F2602" s="466"/>
      <c r="G2602" s="467"/>
      <c r="H2602" s="468" t="str">
        <f t="array" ref="H2602">IF(E2602="","",INDEX(Tableau1[Equipement],MATCH(1,('TABLEAU SUIVI SF6'!E2602=Tableau1[Poste technique])*('TABLEAU SUIVI SF6'!G2602=Tableau1[Colonne1]),0)))</f>
        <v/>
      </c>
      <c r="I2602" s="469" t="str">
        <f>IF(E2602="","",VLOOKUP(E2602,'Extraction IP'!A$2:B$1661,2,0))</f>
        <v/>
      </c>
      <c r="J2602" s="470"/>
      <c r="K2602" s="471"/>
      <c r="L2602" s="472"/>
    </row>
    <row r="2603" spans="1:12" ht="14.45" customHeight="1" x14ac:dyDescent="0.25">
      <c r="A2603" s="464"/>
      <c r="B2603" s="465"/>
      <c r="C2603" s="466"/>
      <c r="D2603" s="466"/>
      <c r="E2603" s="466"/>
      <c r="F2603" s="466"/>
      <c r="G2603" s="467"/>
      <c r="H2603" s="468" t="str">
        <f t="array" ref="H2603">IF(E2603="","",INDEX(Tableau1[Equipement],MATCH(1,('TABLEAU SUIVI SF6'!E2603=Tableau1[Poste technique])*('TABLEAU SUIVI SF6'!G2603=Tableau1[Colonne1]),0)))</f>
        <v/>
      </c>
      <c r="I2603" s="469" t="str">
        <f>IF(E2603="","",VLOOKUP(E2603,'Extraction IP'!A$2:B$1661,2,0))</f>
        <v/>
      </c>
      <c r="J2603" s="470"/>
      <c r="K2603" s="471"/>
      <c r="L2603" s="472"/>
    </row>
    <row r="2604" spans="1:12" ht="14.45" customHeight="1" x14ac:dyDescent="0.25">
      <c r="A2604" s="464"/>
      <c r="B2604" s="465"/>
      <c r="C2604" s="466"/>
      <c r="D2604" s="466"/>
      <c r="E2604" s="466"/>
      <c r="F2604" s="466"/>
      <c r="G2604" s="467"/>
      <c r="H2604" s="468" t="str">
        <f t="array" ref="H2604">IF(E2604="","",INDEX(Tableau1[Equipement],MATCH(1,('TABLEAU SUIVI SF6'!E2604=Tableau1[Poste technique])*('TABLEAU SUIVI SF6'!G2604=Tableau1[Colonne1]),0)))</f>
        <v/>
      </c>
      <c r="I2604" s="469" t="str">
        <f>IF(E2604="","",VLOOKUP(E2604,'Extraction IP'!A$2:B$1661,2,0))</f>
        <v/>
      </c>
      <c r="J2604" s="470"/>
      <c r="K2604" s="471"/>
      <c r="L2604" s="472"/>
    </row>
    <row r="2605" spans="1:12" ht="14.45" customHeight="1" x14ac:dyDescent="0.25">
      <c r="A2605" s="464"/>
      <c r="B2605" s="465"/>
      <c r="C2605" s="466"/>
      <c r="D2605" s="466"/>
      <c r="E2605" s="466"/>
      <c r="F2605" s="466"/>
      <c r="G2605" s="467"/>
      <c r="H2605" s="468" t="str">
        <f t="array" ref="H2605">IF(E2605="","",INDEX(Tableau1[Equipement],MATCH(1,('TABLEAU SUIVI SF6'!E2605=Tableau1[Poste technique])*('TABLEAU SUIVI SF6'!G2605=Tableau1[Colonne1]),0)))</f>
        <v/>
      </c>
      <c r="I2605" s="469" t="str">
        <f>IF(E2605="","",VLOOKUP(E2605,'Extraction IP'!A$2:B$1661,2,0))</f>
        <v/>
      </c>
      <c r="J2605" s="470"/>
      <c r="K2605" s="471"/>
      <c r="L2605" s="472"/>
    </row>
    <row r="2606" spans="1:12" ht="14.45" customHeight="1" x14ac:dyDescent="0.25">
      <c r="A2606" s="464"/>
      <c r="B2606" s="465"/>
      <c r="C2606" s="466"/>
      <c r="D2606" s="466"/>
      <c r="E2606" s="466"/>
      <c r="F2606" s="466"/>
      <c r="G2606" s="467"/>
      <c r="H2606" s="468" t="str">
        <f t="array" ref="H2606">IF(E2606="","",INDEX(Tableau1[Equipement],MATCH(1,('TABLEAU SUIVI SF6'!E2606=Tableau1[Poste technique])*('TABLEAU SUIVI SF6'!G2606=Tableau1[Colonne1]),0)))</f>
        <v/>
      </c>
      <c r="I2606" s="469" t="str">
        <f>IF(E2606="","",VLOOKUP(E2606,'Extraction IP'!A$2:B$1661,2,0))</f>
        <v/>
      </c>
      <c r="J2606" s="470"/>
      <c r="K2606" s="471"/>
      <c r="L2606" s="472"/>
    </row>
    <row r="2607" spans="1:12" ht="14.45" customHeight="1" x14ac:dyDescent="0.25">
      <c r="A2607" s="464"/>
      <c r="B2607" s="465"/>
      <c r="C2607" s="466"/>
      <c r="D2607" s="466"/>
      <c r="E2607" s="466"/>
      <c r="F2607" s="466"/>
      <c r="G2607" s="467"/>
      <c r="H2607" s="468" t="str">
        <f t="array" ref="H2607">IF(E2607="","",INDEX(Tableau1[Equipement],MATCH(1,('TABLEAU SUIVI SF6'!E2607=Tableau1[Poste technique])*('TABLEAU SUIVI SF6'!G2607=Tableau1[Colonne1]),0)))</f>
        <v/>
      </c>
      <c r="I2607" s="469" t="str">
        <f>IF(E2607="","",VLOOKUP(E2607,'Extraction IP'!A$2:B$1661,2,0))</f>
        <v/>
      </c>
      <c r="J2607" s="470"/>
      <c r="K2607" s="471"/>
      <c r="L2607" s="472"/>
    </row>
    <row r="2608" spans="1:12" ht="14.45" customHeight="1" x14ac:dyDescent="0.25">
      <c r="A2608" s="464"/>
      <c r="B2608" s="465"/>
      <c r="C2608" s="466"/>
      <c r="D2608" s="466"/>
      <c r="E2608" s="466"/>
      <c r="F2608" s="466"/>
      <c r="G2608" s="467"/>
      <c r="H2608" s="468" t="str">
        <f t="array" ref="H2608">IF(E2608="","",INDEX(Tableau1[Equipement],MATCH(1,('TABLEAU SUIVI SF6'!E2608=Tableau1[Poste technique])*('TABLEAU SUIVI SF6'!G2608=Tableau1[Colonne1]),0)))</f>
        <v/>
      </c>
      <c r="I2608" s="469" t="str">
        <f>IF(E2608="","",VLOOKUP(E2608,'Extraction IP'!A$2:B$1661,2,0))</f>
        <v/>
      </c>
      <c r="J2608" s="470"/>
      <c r="K2608" s="471"/>
      <c r="L2608" s="472"/>
    </row>
    <row r="2609" spans="1:12" ht="14.45" customHeight="1" x14ac:dyDescent="0.25">
      <c r="A2609" s="464"/>
      <c r="B2609" s="465"/>
      <c r="C2609" s="466"/>
      <c r="D2609" s="466"/>
      <c r="E2609" s="466"/>
      <c r="F2609" s="466"/>
      <c r="G2609" s="467"/>
      <c r="H2609" s="468" t="str">
        <f t="array" ref="H2609">IF(E2609="","",INDEX(Tableau1[Equipement],MATCH(1,('TABLEAU SUIVI SF6'!E2609=Tableau1[Poste technique])*('TABLEAU SUIVI SF6'!G2609=Tableau1[Colonne1]),0)))</f>
        <v/>
      </c>
      <c r="I2609" s="469" t="str">
        <f>IF(E2609="","",VLOOKUP(E2609,'Extraction IP'!A$2:B$1661,2,0))</f>
        <v/>
      </c>
      <c r="J2609" s="470"/>
      <c r="K2609" s="471"/>
      <c r="L2609" s="472"/>
    </row>
    <row r="2610" spans="1:12" ht="14.45" customHeight="1" x14ac:dyDescent="0.25">
      <c r="A2610" s="464"/>
      <c r="B2610" s="465"/>
      <c r="C2610" s="466"/>
      <c r="D2610" s="466"/>
      <c r="E2610" s="466"/>
      <c r="F2610" s="466"/>
      <c r="G2610" s="467"/>
      <c r="H2610" s="468" t="str">
        <f t="array" ref="H2610">IF(E2610="","",INDEX(Tableau1[Equipement],MATCH(1,('TABLEAU SUIVI SF6'!E2610=Tableau1[Poste technique])*('TABLEAU SUIVI SF6'!G2610=Tableau1[Colonne1]),0)))</f>
        <v/>
      </c>
      <c r="I2610" s="469" t="str">
        <f>IF(E2610="","",VLOOKUP(E2610,'Extraction IP'!A$2:B$1661,2,0))</f>
        <v/>
      </c>
      <c r="J2610" s="470"/>
      <c r="K2610" s="471"/>
      <c r="L2610" s="472"/>
    </row>
    <row r="2611" spans="1:12" ht="14.45" customHeight="1" x14ac:dyDescent="0.25">
      <c r="A2611" s="464"/>
      <c r="B2611" s="465"/>
      <c r="C2611" s="466"/>
      <c r="D2611" s="466"/>
      <c r="E2611" s="466"/>
      <c r="F2611" s="466"/>
      <c r="G2611" s="467"/>
      <c r="H2611" s="468" t="str">
        <f t="array" ref="H2611">IF(E2611="","",INDEX(Tableau1[Equipement],MATCH(1,('TABLEAU SUIVI SF6'!E2611=Tableau1[Poste technique])*('TABLEAU SUIVI SF6'!G2611=Tableau1[Colonne1]),0)))</f>
        <v/>
      </c>
      <c r="I2611" s="469" t="str">
        <f>IF(E2611="","",VLOOKUP(E2611,'Extraction IP'!A$2:B$1661,2,0))</f>
        <v/>
      </c>
      <c r="J2611" s="470"/>
      <c r="K2611" s="471"/>
      <c r="L2611" s="472"/>
    </row>
    <row r="2612" spans="1:12" ht="14.45" customHeight="1" x14ac:dyDescent="0.25">
      <c r="A2612" s="464"/>
      <c r="B2612" s="465"/>
      <c r="C2612" s="466"/>
      <c r="D2612" s="466"/>
      <c r="E2612" s="466"/>
      <c r="F2612" s="466"/>
      <c r="G2612" s="467"/>
      <c r="H2612" s="468" t="str">
        <f t="array" ref="H2612">IF(E2612="","",INDEX(Tableau1[Equipement],MATCH(1,('TABLEAU SUIVI SF6'!E2612=Tableau1[Poste technique])*('TABLEAU SUIVI SF6'!G2612=Tableau1[Colonne1]),0)))</f>
        <v/>
      </c>
      <c r="I2612" s="469" t="str">
        <f>IF(E2612="","",VLOOKUP(E2612,'Extraction IP'!A$2:B$1661,2,0))</f>
        <v/>
      </c>
      <c r="J2612" s="470"/>
      <c r="K2612" s="471"/>
      <c r="L2612" s="472"/>
    </row>
    <row r="2613" spans="1:12" ht="14.45" customHeight="1" x14ac:dyDescent="0.25">
      <c r="A2613" s="464"/>
      <c r="B2613" s="465"/>
      <c r="C2613" s="466"/>
      <c r="D2613" s="466"/>
      <c r="E2613" s="466"/>
      <c r="F2613" s="466"/>
      <c r="G2613" s="467"/>
      <c r="H2613" s="468" t="str">
        <f t="array" ref="H2613">IF(E2613="","",INDEX(Tableau1[Equipement],MATCH(1,('TABLEAU SUIVI SF6'!E2613=Tableau1[Poste technique])*('TABLEAU SUIVI SF6'!G2613=Tableau1[Colonne1]),0)))</f>
        <v/>
      </c>
      <c r="I2613" s="469" t="str">
        <f>IF(E2613="","",VLOOKUP(E2613,'Extraction IP'!A$2:B$1661,2,0))</f>
        <v/>
      </c>
      <c r="J2613" s="470"/>
      <c r="K2613" s="471"/>
      <c r="L2613" s="472"/>
    </row>
    <row r="2614" spans="1:12" ht="14.45" customHeight="1" x14ac:dyDescent="0.25">
      <c r="A2614" s="464"/>
      <c r="B2614" s="465"/>
      <c r="C2614" s="466"/>
      <c r="D2614" s="466"/>
      <c r="E2614" s="466"/>
      <c r="F2614" s="466"/>
      <c r="G2614" s="467"/>
      <c r="H2614" s="468" t="str">
        <f t="array" ref="H2614">IF(E2614="","",INDEX(Tableau1[Equipement],MATCH(1,('TABLEAU SUIVI SF6'!E2614=Tableau1[Poste technique])*('TABLEAU SUIVI SF6'!G2614=Tableau1[Colonne1]),0)))</f>
        <v/>
      </c>
      <c r="I2614" s="469" t="str">
        <f>IF(E2614="","",VLOOKUP(E2614,'Extraction IP'!A$2:B$1661,2,0))</f>
        <v/>
      </c>
      <c r="J2614" s="470"/>
      <c r="K2614" s="471"/>
      <c r="L2614" s="472"/>
    </row>
    <row r="2615" spans="1:12" ht="14.45" customHeight="1" x14ac:dyDescent="0.25">
      <c r="A2615" s="464"/>
      <c r="B2615" s="465"/>
      <c r="C2615" s="466"/>
      <c r="D2615" s="466"/>
      <c r="E2615" s="466"/>
      <c r="F2615" s="466"/>
      <c r="G2615" s="467"/>
      <c r="H2615" s="468" t="str">
        <f t="array" ref="H2615">IF(E2615="","",INDEX(Tableau1[Equipement],MATCH(1,('TABLEAU SUIVI SF6'!E2615=Tableau1[Poste technique])*('TABLEAU SUIVI SF6'!G2615=Tableau1[Colonne1]),0)))</f>
        <v/>
      </c>
      <c r="I2615" s="469" t="str">
        <f>IF(E2615="","",VLOOKUP(E2615,'Extraction IP'!A$2:B$1661,2,0))</f>
        <v/>
      </c>
      <c r="J2615" s="470"/>
      <c r="K2615" s="471"/>
      <c r="L2615" s="472"/>
    </row>
    <row r="2616" spans="1:12" ht="14.45" customHeight="1" x14ac:dyDescent="0.25">
      <c r="A2616" s="464"/>
      <c r="B2616" s="465"/>
      <c r="C2616" s="466"/>
      <c r="D2616" s="466"/>
      <c r="E2616" s="466"/>
      <c r="F2616" s="466"/>
      <c r="G2616" s="467"/>
      <c r="H2616" s="468" t="str">
        <f t="array" ref="H2616">IF(E2616="","",INDEX(Tableau1[Equipement],MATCH(1,('TABLEAU SUIVI SF6'!E2616=Tableau1[Poste technique])*('TABLEAU SUIVI SF6'!G2616=Tableau1[Colonne1]),0)))</f>
        <v/>
      </c>
      <c r="I2616" s="469" t="str">
        <f>IF(E2616="","",VLOOKUP(E2616,'Extraction IP'!A$2:B$1661,2,0))</f>
        <v/>
      </c>
      <c r="J2616" s="470"/>
      <c r="K2616" s="471"/>
      <c r="L2616" s="472"/>
    </row>
    <row r="2617" spans="1:12" ht="14.45" customHeight="1" x14ac:dyDescent="0.25">
      <c r="A2617" s="464"/>
      <c r="B2617" s="465"/>
      <c r="C2617" s="466"/>
      <c r="D2617" s="466"/>
      <c r="E2617" s="466"/>
      <c r="F2617" s="466"/>
      <c r="G2617" s="467"/>
      <c r="H2617" s="468" t="str">
        <f t="array" ref="H2617">IF(E2617="","",INDEX(Tableau1[Equipement],MATCH(1,('TABLEAU SUIVI SF6'!E2617=Tableau1[Poste technique])*('TABLEAU SUIVI SF6'!G2617=Tableau1[Colonne1]),0)))</f>
        <v/>
      </c>
      <c r="I2617" s="469" t="str">
        <f>IF(E2617="","",VLOOKUP(E2617,'Extraction IP'!A$2:B$1661,2,0))</f>
        <v/>
      </c>
      <c r="J2617" s="470"/>
      <c r="K2617" s="471"/>
      <c r="L2617" s="472"/>
    </row>
    <row r="2618" spans="1:12" ht="14.45" customHeight="1" x14ac:dyDescent="0.25">
      <c r="A2618" s="464"/>
      <c r="B2618" s="465"/>
      <c r="C2618" s="466"/>
      <c r="D2618" s="466"/>
      <c r="E2618" s="466"/>
      <c r="F2618" s="466"/>
      <c r="G2618" s="467"/>
      <c r="H2618" s="468" t="str">
        <f t="array" ref="H2618">IF(E2618="","",INDEX(Tableau1[Equipement],MATCH(1,('TABLEAU SUIVI SF6'!E2618=Tableau1[Poste technique])*('TABLEAU SUIVI SF6'!G2618=Tableau1[Colonne1]),0)))</f>
        <v/>
      </c>
      <c r="I2618" s="469" t="str">
        <f>IF(E2618="","",VLOOKUP(E2618,'Extraction IP'!A$2:B$1661,2,0))</f>
        <v/>
      </c>
      <c r="J2618" s="470"/>
      <c r="K2618" s="471"/>
      <c r="L2618" s="472"/>
    </row>
    <row r="2619" spans="1:12" ht="14.45" customHeight="1" x14ac:dyDescent="0.25">
      <c r="A2619" s="464"/>
      <c r="B2619" s="465"/>
      <c r="C2619" s="466"/>
      <c r="D2619" s="466"/>
      <c r="E2619" s="466"/>
      <c r="F2619" s="466"/>
      <c r="G2619" s="467"/>
      <c r="H2619" s="468" t="str">
        <f t="array" ref="H2619">IF(E2619="","",INDEX(Tableau1[Equipement],MATCH(1,('TABLEAU SUIVI SF6'!E2619=Tableau1[Poste technique])*('TABLEAU SUIVI SF6'!G2619=Tableau1[Colonne1]),0)))</f>
        <v/>
      </c>
      <c r="I2619" s="469" t="str">
        <f>IF(E2619="","",VLOOKUP(E2619,'Extraction IP'!A$2:B$1661,2,0))</f>
        <v/>
      </c>
      <c r="J2619" s="470"/>
      <c r="K2619" s="471"/>
      <c r="L2619" s="472"/>
    </row>
    <row r="2620" spans="1:12" ht="14.45" customHeight="1" x14ac:dyDescent="0.25">
      <c r="A2620" s="464"/>
      <c r="B2620" s="465"/>
      <c r="C2620" s="466"/>
      <c r="D2620" s="466"/>
      <c r="E2620" s="466"/>
      <c r="F2620" s="466"/>
      <c r="G2620" s="467"/>
      <c r="H2620" s="468" t="str">
        <f t="array" ref="H2620">IF(E2620="","",INDEX(Tableau1[Equipement],MATCH(1,('TABLEAU SUIVI SF6'!E2620=Tableau1[Poste technique])*('TABLEAU SUIVI SF6'!G2620=Tableau1[Colonne1]),0)))</f>
        <v/>
      </c>
      <c r="I2620" s="469" t="str">
        <f>IF(E2620="","",VLOOKUP(E2620,'Extraction IP'!A$2:B$1661,2,0))</f>
        <v/>
      </c>
      <c r="J2620" s="470"/>
      <c r="K2620" s="471"/>
      <c r="L2620" s="472"/>
    </row>
    <row r="2621" spans="1:12" ht="14.45" customHeight="1" x14ac:dyDescent="0.25">
      <c r="A2621" s="464"/>
      <c r="B2621" s="465"/>
      <c r="C2621" s="466"/>
      <c r="D2621" s="466"/>
      <c r="E2621" s="466"/>
      <c r="F2621" s="466"/>
      <c r="G2621" s="467"/>
      <c r="H2621" s="468" t="str">
        <f t="array" ref="H2621">IF(E2621="","",INDEX(Tableau1[Equipement],MATCH(1,('TABLEAU SUIVI SF6'!E2621=Tableau1[Poste technique])*('TABLEAU SUIVI SF6'!G2621=Tableau1[Colonne1]),0)))</f>
        <v/>
      </c>
      <c r="I2621" s="469" t="str">
        <f>IF(E2621="","",VLOOKUP(E2621,'Extraction IP'!A$2:B$1661,2,0))</f>
        <v/>
      </c>
      <c r="J2621" s="470"/>
      <c r="K2621" s="471"/>
      <c r="L2621" s="472"/>
    </row>
    <row r="2622" spans="1:12" ht="14.45" customHeight="1" x14ac:dyDescent="0.25">
      <c r="A2622" s="464"/>
      <c r="B2622" s="465"/>
      <c r="C2622" s="466"/>
      <c r="D2622" s="466"/>
      <c r="E2622" s="466"/>
      <c r="F2622" s="466"/>
      <c r="G2622" s="467"/>
      <c r="H2622" s="468" t="str">
        <f t="array" ref="H2622">IF(E2622="","",INDEX(Tableau1[Equipement],MATCH(1,('TABLEAU SUIVI SF6'!E2622=Tableau1[Poste technique])*('TABLEAU SUIVI SF6'!G2622=Tableau1[Colonne1]),0)))</f>
        <v/>
      </c>
      <c r="I2622" s="469" t="str">
        <f>IF(E2622="","",VLOOKUP(E2622,'Extraction IP'!A$2:B$1661,2,0))</f>
        <v/>
      </c>
      <c r="J2622" s="470"/>
      <c r="K2622" s="471"/>
      <c r="L2622" s="472"/>
    </row>
    <row r="2623" spans="1:12" ht="14.45" customHeight="1" x14ac:dyDescent="0.25">
      <c r="A2623" s="464"/>
      <c r="B2623" s="465"/>
      <c r="C2623" s="466"/>
      <c r="D2623" s="466"/>
      <c r="E2623" s="466"/>
      <c r="F2623" s="466"/>
      <c r="G2623" s="467"/>
      <c r="H2623" s="468" t="str">
        <f t="array" ref="H2623">IF(E2623="","",INDEX(Tableau1[Equipement],MATCH(1,('TABLEAU SUIVI SF6'!E2623=Tableau1[Poste technique])*('TABLEAU SUIVI SF6'!G2623=Tableau1[Colonne1]),0)))</f>
        <v/>
      </c>
      <c r="I2623" s="469" t="str">
        <f>IF(E2623="","",VLOOKUP(E2623,'Extraction IP'!A$2:B$1661,2,0))</f>
        <v/>
      </c>
      <c r="J2623" s="470"/>
      <c r="K2623" s="471"/>
      <c r="L2623" s="472"/>
    </row>
    <row r="2624" spans="1:12" ht="14.45" customHeight="1" x14ac:dyDescent="0.25">
      <c r="A2624" s="464"/>
      <c r="B2624" s="465"/>
      <c r="C2624" s="466"/>
      <c r="D2624" s="466"/>
      <c r="E2624" s="466"/>
      <c r="F2624" s="466"/>
      <c r="G2624" s="467"/>
      <c r="H2624" s="468" t="str">
        <f t="array" ref="H2624">IF(E2624="","",INDEX(Tableau1[Equipement],MATCH(1,('TABLEAU SUIVI SF6'!E2624=Tableau1[Poste technique])*('TABLEAU SUIVI SF6'!G2624=Tableau1[Colonne1]),0)))</f>
        <v/>
      </c>
      <c r="I2624" s="469" t="str">
        <f>IF(E2624="","",VLOOKUP(E2624,'Extraction IP'!A$2:B$1661,2,0))</f>
        <v/>
      </c>
      <c r="J2624" s="470"/>
      <c r="K2624" s="471"/>
      <c r="L2624" s="472"/>
    </row>
    <row r="2625" spans="1:12" ht="14.45" customHeight="1" x14ac:dyDescent="0.25">
      <c r="A2625" s="464"/>
      <c r="B2625" s="465"/>
      <c r="C2625" s="466"/>
      <c r="D2625" s="466"/>
      <c r="E2625" s="466"/>
      <c r="F2625" s="466"/>
      <c r="G2625" s="467"/>
      <c r="H2625" s="468" t="str">
        <f t="array" ref="H2625">IF(E2625="","",INDEX(Tableau1[Equipement],MATCH(1,('TABLEAU SUIVI SF6'!E2625=Tableau1[Poste technique])*('TABLEAU SUIVI SF6'!G2625=Tableau1[Colonne1]),0)))</f>
        <v/>
      </c>
      <c r="I2625" s="469" t="str">
        <f>IF(E2625="","",VLOOKUP(E2625,'Extraction IP'!A$2:B$1661,2,0))</f>
        <v/>
      </c>
      <c r="J2625" s="470"/>
      <c r="K2625" s="471"/>
      <c r="L2625" s="472"/>
    </row>
    <row r="2626" spans="1:12" ht="14.45" customHeight="1" x14ac:dyDescent="0.25">
      <c r="A2626" s="464"/>
      <c r="B2626" s="465"/>
      <c r="C2626" s="466"/>
      <c r="D2626" s="466"/>
      <c r="E2626" s="466"/>
      <c r="F2626" s="466"/>
      <c r="G2626" s="467"/>
      <c r="H2626" s="468" t="str">
        <f t="array" ref="H2626">IF(E2626="","",INDEX(Tableau1[Equipement],MATCH(1,('TABLEAU SUIVI SF6'!E2626=Tableau1[Poste technique])*('TABLEAU SUIVI SF6'!G2626=Tableau1[Colonne1]),0)))</f>
        <v/>
      </c>
      <c r="I2626" s="469" t="str">
        <f>IF(E2626="","",VLOOKUP(E2626,'Extraction IP'!A$2:B$1661,2,0))</f>
        <v/>
      </c>
      <c r="J2626" s="470"/>
      <c r="K2626" s="471"/>
      <c r="L2626" s="472"/>
    </row>
    <row r="2627" spans="1:12" ht="14.45" customHeight="1" x14ac:dyDescent="0.25">
      <c r="A2627" s="464"/>
      <c r="B2627" s="465"/>
      <c r="C2627" s="466"/>
      <c r="D2627" s="466"/>
      <c r="E2627" s="466"/>
      <c r="F2627" s="466"/>
      <c r="G2627" s="467"/>
      <c r="H2627" s="468" t="str">
        <f t="array" ref="H2627">IF(E2627="","",INDEX(Tableau1[Equipement],MATCH(1,('TABLEAU SUIVI SF6'!E2627=Tableau1[Poste technique])*('TABLEAU SUIVI SF6'!G2627=Tableau1[Colonne1]),0)))</f>
        <v/>
      </c>
      <c r="I2627" s="469" t="str">
        <f>IF(E2627="","",VLOOKUP(E2627,'Extraction IP'!A$2:B$1661,2,0))</f>
        <v/>
      </c>
      <c r="J2627" s="470"/>
      <c r="K2627" s="471"/>
      <c r="L2627" s="472"/>
    </row>
    <row r="2628" spans="1:12" ht="14.45" customHeight="1" x14ac:dyDescent="0.25">
      <c r="A2628" s="464"/>
      <c r="B2628" s="465"/>
      <c r="C2628" s="466"/>
      <c r="D2628" s="466"/>
      <c r="E2628" s="466"/>
      <c r="F2628" s="466"/>
      <c r="G2628" s="467"/>
      <c r="H2628" s="468" t="str">
        <f t="array" ref="H2628">IF(E2628="","",INDEX(Tableau1[Equipement],MATCH(1,('TABLEAU SUIVI SF6'!E2628=Tableau1[Poste technique])*('TABLEAU SUIVI SF6'!G2628=Tableau1[Colonne1]),0)))</f>
        <v/>
      </c>
      <c r="I2628" s="469" t="str">
        <f>IF(E2628="","",VLOOKUP(E2628,'Extraction IP'!A$2:B$1661,2,0))</f>
        <v/>
      </c>
      <c r="J2628" s="470"/>
      <c r="K2628" s="471"/>
      <c r="L2628" s="472"/>
    </row>
    <row r="2629" spans="1:12" ht="14.45" customHeight="1" x14ac:dyDescent="0.25">
      <c r="A2629" s="464"/>
      <c r="B2629" s="465"/>
      <c r="C2629" s="466"/>
      <c r="D2629" s="466"/>
      <c r="E2629" s="466"/>
      <c r="F2629" s="466"/>
      <c r="G2629" s="467"/>
      <c r="H2629" s="468" t="str">
        <f t="array" ref="H2629">IF(E2629="","",INDEX(Tableau1[Equipement],MATCH(1,('TABLEAU SUIVI SF6'!E2629=Tableau1[Poste technique])*('TABLEAU SUIVI SF6'!G2629=Tableau1[Colonne1]),0)))</f>
        <v/>
      </c>
      <c r="I2629" s="469" t="str">
        <f>IF(E2629="","",VLOOKUP(E2629,'Extraction IP'!A$2:B$1661,2,0))</f>
        <v/>
      </c>
      <c r="J2629" s="470"/>
      <c r="K2629" s="471"/>
      <c r="L2629" s="472"/>
    </row>
    <row r="2630" spans="1:12" ht="14.45" customHeight="1" x14ac:dyDescent="0.25">
      <c r="A2630" s="464"/>
      <c r="B2630" s="465"/>
      <c r="C2630" s="466"/>
      <c r="D2630" s="466"/>
      <c r="E2630" s="466"/>
      <c r="F2630" s="466"/>
      <c r="G2630" s="467"/>
      <c r="H2630" s="468" t="str">
        <f t="array" ref="H2630">IF(E2630="","",INDEX(Tableau1[Equipement],MATCH(1,('TABLEAU SUIVI SF6'!E2630=Tableau1[Poste technique])*('TABLEAU SUIVI SF6'!G2630=Tableau1[Colonne1]),0)))</f>
        <v/>
      </c>
      <c r="I2630" s="469" t="str">
        <f>IF(E2630="","",VLOOKUP(E2630,'Extraction IP'!A$2:B$1661,2,0))</f>
        <v/>
      </c>
      <c r="J2630" s="470"/>
      <c r="K2630" s="471"/>
      <c r="L2630" s="472"/>
    </row>
    <row r="2631" spans="1:12" ht="14.45" customHeight="1" x14ac:dyDescent="0.25">
      <c r="A2631" s="464"/>
      <c r="B2631" s="465"/>
      <c r="C2631" s="466"/>
      <c r="D2631" s="466"/>
      <c r="E2631" s="466"/>
      <c r="F2631" s="466"/>
      <c r="G2631" s="467"/>
      <c r="H2631" s="468" t="str">
        <f t="array" ref="H2631">IF(E2631="","",INDEX(Tableau1[Equipement],MATCH(1,('TABLEAU SUIVI SF6'!E2631=Tableau1[Poste technique])*('TABLEAU SUIVI SF6'!G2631=Tableau1[Colonne1]),0)))</f>
        <v/>
      </c>
      <c r="I2631" s="469" t="str">
        <f>IF(E2631="","",VLOOKUP(E2631,'Extraction IP'!A$2:B$1661,2,0))</f>
        <v/>
      </c>
      <c r="J2631" s="470"/>
      <c r="K2631" s="471"/>
      <c r="L2631" s="472"/>
    </row>
    <row r="2632" spans="1:12" ht="14.45" customHeight="1" x14ac:dyDescent="0.25">
      <c r="A2632" s="464"/>
      <c r="B2632" s="465"/>
      <c r="C2632" s="466"/>
      <c r="D2632" s="466"/>
      <c r="E2632" s="466"/>
      <c r="F2632" s="466"/>
      <c r="G2632" s="467"/>
      <c r="H2632" s="468" t="str">
        <f t="array" ref="H2632">IF(E2632="","",INDEX(Tableau1[Equipement],MATCH(1,('TABLEAU SUIVI SF6'!E2632=Tableau1[Poste technique])*('TABLEAU SUIVI SF6'!G2632=Tableau1[Colonne1]),0)))</f>
        <v/>
      </c>
      <c r="I2632" s="469" t="str">
        <f>IF(E2632="","",VLOOKUP(E2632,'Extraction IP'!A$2:B$1661,2,0))</f>
        <v/>
      </c>
      <c r="J2632" s="470"/>
      <c r="K2632" s="471"/>
      <c r="L2632" s="472"/>
    </row>
    <row r="2633" spans="1:12" ht="14.45" customHeight="1" x14ac:dyDescent="0.25">
      <c r="A2633" s="464"/>
      <c r="B2633" s="465"/>
      <c r="C2633" s="466"/>
      <c r="D2633" s="466"/>
      <c r="E2633" s="466"/>
      <c r="F2633" s="466"/>
      <c r="G2633" s="467"/>
      <c r="H2633" s="468" t="str">
        <f t="array" ref="H2633">IF(E2633="","",INDEX(Tableau1[Equipement],MATCH(1,('TABLEAU SUIVI SF6'!E2633=Tableau1[Poste technique])*('TABLEAU SUIVI SF6'!G2633=Tableau1[Colonne1]),0)))</f>
        <v/>
      </c>
      <c r="I2633" s="469" t="str">
        <f>IF(E2633="","",VLOOKUP(E2633,'Extraction IP'!A$2:B$1661,2,0))</f>
        <v/>
      </c>
      <c r="J2633" s="470"/>
      <c r="K2633" s="471"/>
      <c r="L2633" s="472"/>
    </row>
    <row r="2634" spans="1:12" ht="14.45" customHeight="1" x14ac:dyDescent="0.25">
      <c r="A2634" s="464"/>
      <c r="B2634" s="465"/>
      <c r="C2634" s="466"/>
      <c r="D2634" s="466"/>
      <c r="E2634" s="466"/>
      <c r="F2634" s="466"/>
      <c r="G2634" s="467"/>
      <c r="H2634" s="468" t="str">
        <f t="array" ref="H2634">IF(E2634="","",INDEX(Tableau1[Equipement],MATCH(1,('TABLEAU SUIVI SF6'!E2634=Tableau1[Poste technique])*('TABLEAU SUIVI SF6'!G2634=Tableau1[Colonne1]),0)))</f>
        <v/>
      </c>
      <c r="I2634" s="469" t="str">
        <f>IF(E2634="","",VLOOKUP(E2634,'Extraction IP'!A$2:B$1661,2,0))</f>
        <v/>
      </c>
      <c r="J2634" s="470"/>
      <c r="K2634" s="471"/>
      <c r="L2634" s="472"/>
    </row>
    <row r="2635" spans="1:12" ht="14.45" customHeight="1" x14ac:dyDescent="0.25">
      <c r="A2635" s="464"/>
      <c r="B2635" s="465"/>
      <c r="C2635" s="466"/>
      <c r="D2635" s="466"/>
      <c r="E2635" s="466"/>
      <c r="F2635" s="466"/>
      <c r="G2635" s="467"/>
      <c r="H2635" s="468" t="str">
        <f t="array" ref="H2635">IF(E2635="","",INDEX(Tableau1[Equipement],MATCH(1,('TABLEAU SUIVI SF6'!E2635=Tableau1[Poste technique])*('TABLEAU SUIVI SF6'!G2635=Tableau1[Colonne1]),0)))</f>
        <v/>
      </c>
      <c r="I2635" s="469" t="str">
        <f>IF(E2635="","",VLOOKUP(E2635,'Extraction IP'!A$2:B$1661,2,0))</f>
        <v/>
      </c>
      <c r="J2635" s="470"/>
      <c r="K2635" s="471"/>
      <c r="L2635" s="472"/>
    </row>
    <row r="2636" spans="1:12" ht="14.45" customHeight="1" x14ac:dyDescent="0.25">
      <c r="A2636" s="464"/>
      <c r="B2636" s="465"/>
      <c r="C2636" s="466"/>
      <c r="D2636" s="466"/>
      <c r="E2636" s="466"/>
      <c r="F2636" s="466"/>
      <c r="G2636" s="467"/>
      <c r="H2636" s="468" t="str">
        <f t="array" ref="H2636">IF(E2636="","",INDEX(Tableau1[Equipement],MATCH(1,('TABLEAU SUIVI SF6'!E2636=Tableau1[Poste technique])*('TABLEAU SUIVI SF6'!G2636=Tableau1[Colonne1]),0)))</f>
        <v/>
      </c>
      <c r="I2636" s="469" t="str">
        <f>IF(E2636="","",VLOOKUP(E2636,'Extraction IP'!A$2:B$1661,2,0))</f>
        <v/>
      </c>
      <c r="J2636" s="470"/>
      <c r="K2636" s="471"/>
      <c r="L2636" s="472"/>
    </row>
    <row r="2637" spans="1:12" ht="14.45" customHeight="1" x14ac:dyDescent="0.25">
      <c r="A2637" s="464"/>
      <c r="B2637" s="465"/>
      <c r="C2637" s="466"/>
      <c r="D2637" s="466"/>
      <c r="E2637" s="466"/>
      <c r="F2637" s="466"/>
      <c r="G2637" s="467"/>
      <c r="H2637" s="468" t="str">
        <f t="array" ref="H2637">IF(E2637="","",INDEX(Tableau1[Equipement],MATCH(1,('TABLEAU SUIVI SF6'!E2637=Tableau1[Poste technique])*('TABLEAU SUIVI SF6'!G2637=Tableau1[Colonne1]),0)))</f>
        <v/>
      </c>
      <c r="I2637" s="469" t="str">
        <f>IF(E2637="","",VLOOKUP(E2637,'Extraction IP'!A$2:B$1661,2,0))</f>
        <v/>
      </c>
      <c r="J2637" s="470"/>
      <c r="K2637" s="471"/>
      <c r="L2637" s="472"/>
    </row>
    <row r="2638" spans="1:12" ht="14.45" customHeight="1" x14ac:dyDescent="0.25">
      <c r="A2638" s="464"/>
      <c r="B2638" s="465"/>
      <c r="C2638" s="466"/>
      <c r="D2638" s="466"/>
      <c r="E2638" s="466"/>
      <c r="F2638" s="466"/>
      <c r="G2638" s="467"/>
      <c r="H2638" s="468" t="str">
        <f t="array" ref="H2638">IF(E2638="","",INDEX(Tableau1[Equipement],MATCH(1,('TABLEAU SUIVI SF6'!E2638=Tableau1[Poste technique])*('TABLEAU SUIVI SF6'!G2638=Tableau1[Colonne1]),0)))</f>
        <v/>
      </c>
      <c r="I2638" s="469" t="str">
        <f>IF(E2638="","",VLOOKUP(E2638,'Extraction IP'!A$2:B$1661,2,0))</f>
        <v/>
      </c>
      <c r="J2638" s="470"/>
      <c r="K2638" s="471"/>
      <c r="L2638" s="472"/>
    </row>
    <row r="2639" spans="1:12" ht="14.45" customHeight="1" x14ac:dyDescent="0.25">
      <c r="A2639" s="464"/>
      <c r="B2639" s="465"/>
      <c r="C2639" s="466"/>
      <c r="D2639" s="466"/>
      <c r="E2639" s="466"/>
      <c r="F2639" s="466"/>
      <c r="G2639" s="467"/>
      <c r="H2639" s="468" t="str">
        <f t="array" ref="H2639">IF(E2639="","",INDEX(Tableau1[Equipement],MATCH(1,('TABLEAU SUIVI SF6'!E2639=Tableau1[Poste technique])*('TABLEAU SUIVI SF6'!G2639=Tableau1[Colonne1]),0)))</f>
        <v/>
      </c>
      <c r="I2639" s="469" t="str">
        <f>IF(E2639="","",VLOOKUP(E2639,'Extraction IP'!A$2:B$1661,2,0))</f>
        <v/>
      </c>
      <c r="J2639" s="470"/>
      <c r="K2639" s="471"/>
      <c r="L2639" s="472"/>
    </row>
    <row r="2640" spans="1:12" ht="14.45" customHeight="1" x14ac:dyDescent="0.25">
      <c r="A2640" s="464"/>
      <c r="B2640" s="465"/>
      <c r="C2640" s="466"/>
      <c r="D2640" s="466"/>
      <c r="E2640" s="466"/>
      <c r="F2640" s="466"/>
      <c r="G2640" s="467"/>
      <c r="H2640" s="468" t="str">
        <f t="array" ref="H2640">IF(E2640="","",INDEX(Tableau1[Equipement],MATCH(1,('TABLEAU SUIVI SF6'!E2640=Tableau1[Poste technique])*('TABLEAU SUIVI SF6'!G2640=Tableau1[Colonne1]),0)))</f>
        <v/>
      </c>
      <c r="I2640" s="469" t="str">
        <f>IF(E2640="","",VLOOKUP(E2640,'Extraction IP'!A$2:B$1661,2,0))</f>
        <v/>
      </c>
      <c r="J2640" s="470"/>
      <c r="K2640" s="471"/>
      <c r="L2640" s="472"/>
    </row>
    <row r="2641" spans="1:12" ht="14.45" customHeight="1" x14ac:dyDescent="0.25">
      <c r="A2641" s="464"/>
      <c r="B2641" s="465"/>
      <c r="C2641" s="466"/>
      <c r="D2641" s="466"/>
      <c r="E2641" s="466"/>
      <c r="F2641" s="466"/>
      <c r="G2641" s="467"/>
      <c r="H2641" s="468" t="str">
        <f t="array" ref="H2641">IF(E2641="","",INDEX(Tableau1[Equipement],MATCH(1,('TABLEAU SUIVI SF6'!E2641=Tableau1[Poste technique])*('TABLEAU SUIVI SF6'!G2641=Tableau1[Colonne1]),0)))</f>
        <v/>
      </c>
      <c r="I2641" s="469" t="str">
        <f>IF(E2641="","",VLOOKUP(E2641,'Extraction IP'!A$2:B$1661,2,0))</f>
        <v/>
      </c>
      <c r="J2641" s="470"/>
      <c r="K2641" s="471"/>
      <c r="L2641" s="472"/>
    </row>
    <row r="2642" spans="1:12" ht="14.45" customHeight="1" x14ac:dyDescent="0.25">
      <c r="A2642" s="464"/>
      <c r="B2642" s="465"/>
      <c r="C2642" s="466"/>
      <c r="D2642" s="466"/>
      <c r="E2642" s="466"/>
      <c r="F2642" s="466"/>
      <c r="G2642" s="467"/>
      <c r="H2642" s="468" t="str">
        <f t="array" ref="H2642">IF(E2642="","",INDEX(Tableau1[Equipement],MATCH(1,('TABLEAU SUIVI SF6'!E2642=Tableau1[Poste technique])*('TABLEAU SUIVI SF6'!G2642=Tableau1[Colonne1]),0)))</f>
        <v/>
      </c>
      <c r="I2642" s="469" t="str">
        <f>IF(E2642="","",VLOOKUP(E2642,'Extraction IP'!A$2:B$1661,2,0))</f>
        <v/>
      </c>
      <c r="J2642" s="470"/>
      <c r="K2642" s="471"/>
      <c r="L2642" s="472"/>
    </row>
    <row r="2643" spans="1:12" ht="14.45" customHeight="1" x14ac:dyDescent="0.25">
      <c r="A2643" s="464"/>
      <c r="B2643" s="465"/>
      <c r="C2643" s="466"/>
      <c r="D2643" s="466"/>
      <c r="E2643" s="466"/>
      <c r="F2643" s="466"/>
      <c r="G2643" s="467"/>
      <c r="H2643" s="468" t="str">
        <f t="array" ref="H2643">IF(E2643="","",INDEX(Tableau1[Equipement],MATCH(1,('TABLEAU SUIVI SF6'!E2643=Tableau1[Poste technique])*('TABLEAU SUIVI SF6'!G2643=Tableau1[Colonne1]),0)))</f>
        <v/>
      </c>
      <c r="I2643" s="469" t="str">
        <f>IF(E2643="","",VLOOKUP(E2643,'Extraction IP'!A$2:B$1661,2,0))</f>
        <v/>
      </c>
      <c r="J2643" s="470"/>
      <c r="K2643" s="471"/>
      <c r="L2643" s="472"/>
    </row>
    <row r="2644" spans="1:12" ht="14.45" customHeight="1" x14ac:dyDescent="0.25">
      <c r="A2644" s="464"/>
      <c r="B2644" s="465"/>
      <c r="C2644" s="466"/>
      <c r="D2644" s="466"/>
      <c r="E2644" s="466"/>
      <c r="F2644" s="466"/>
      <c r="G2644" s="467"/>
      <c r="H2644" s="468" t="str">
        <f t="array" ref="H2644">IF(E2644="","",INDEX(Tableau1[Equipement],MATCH(1,('TABLEAU SUIVI SF6'!E2644=Tableau1[Poste technique])*('TABLEAU SUIVI SF6'!G2644=Tableau1[Colonne1]),0)))</f>
        <v/>
      </c>
      <c r="I2644" s="469" t="str">
        <f>IF(E2644="","",VLOOKUP(E2644,'Extraction IP'!A$2:B$1661,2,0))</f>
        <v/>
      </c>
      <c r="J2644" s="470"/>
      <c r="K2644" s="471"/>
      <c r="L2644" s="472"/>
    </row>
    <row r="2645" spans="1:12" ht="14.45" customHeight="1" x14ac:dyDescent="0.25">
      <c r="A2645" s="464"/>
      <c r="B2645" s="465"/>
      <c r="C2645" s="466"/>
      <c r="D2645" s="466"/>
      <c r="E2645" s="466"/>
      <c r="F2645" s="466"/>
      <c r="G2645" s="467"/>
      <c r="H2645" s="468" t="str">
        <f t="array" ref="H2645">IF(E2645="","",INDEX(Tableau1[Equipement],MATCH(1,('TABLEAU SUIVI SF6'!E2645=Tableau1[Poste technique])*('TABLEAU SUIVI SF6'!G2645=Tableau1[Colonne1]),0)))</f>
        <v/>
      </c>
      <c r="I2645" s="469" t="str">
        <f>IF(E2645="","",VLOOKUP(E2645,'Extraction IP'!A$2:B$1661,2,0))</f>
        <v/>
      </c>
      <c r="J2645" s="470"/>
      <c r="K2645" s="471"/>
      <c r="L2645" s="472"/>
    </row>
    <row r="2646" spans="1:12" ht="14.45" customHeight="1" x14ac:dyDescent="0.25">
      <c r="A2646" s="464"/>
      <c r="B2646" s="465"/>
      <c r="C2646" s="466"/>
      <c r="D2646" s="466"/>
      <c r="E2646" s="466"/>
      <c r="F2646" s="466"/>
      <c r="G2646" s="467"/>
      <c r="H2646" s="468" t="str">
        <f t="array" ref="H2646">IF(E2646="","",INDEX(Tableau1[Equipement],MATCH(1,('TABLEAU SUIVI SF6'!E2646=Tableau1[Poste technique])*('TABLEAU SUIVI SF6'!G2646=Tableau1[Colonne1]),0)))</f>
        <v/>
      </c>
      <c r="I2646" s="469" t="str">
        <f>IF(E2646="","",VLOOKUP(E2646,'Extraction IP'!A$2:B$1661,2,0))</f>
        <v/>
      </c>
      <c r="J2646" s="470"/>
      <c r="K2646" s="471"/>
      <c r="L2646" s="472"/>
    </row>
    <row r="2647" spans="1:12" ht="14.45" customHeight="1" x14ac:dyDescent="0.25">
      <c r="A2647" s="464"/>
      <c r="B2647" s="465"/>
      <c r="C2647" s="466"/>
      <c r="D2647" s="466"/>
      <c r="E2647" s="466"/>
      <c r="F2647" s="466"/>
      <c r="G2647" s="467"/>
      <c r="H2647" s="468" t="str">
        <f t="array" ref="H2647">IF(E2647="","",INDEX(Tableau1[Equipement],MATCH(1,('TABLEAU SUIVI SF6'!E2647=Tableau1[Poste technique])*('TABLEAU SUIVI SF6'!G2647=Tableau1[Colonne1]),0)))</f>
        <v/>
      </c>
      <c r="I2647" s="469" t="str">
        <f>IF(E2647="","",VLOOKUP(E2647,'Extraction IP'!A$2:B$1661,2,0))</f>
        <v/>
      </c>
      <c r="J2647" s="470"/>
      <c r="K2647" s="471"/>
      <c r="L2647" s="472"/>
    </row>
    <row r="2648" spans="1:12" ht="14.45" customHeight="1" x14ac:dyDescent="0.25">
      <c r="A2648" s="464"/>
      <c r="B2648" s="465"/>
      <c r="C2648" s="466"/>
      <c r="D2648" s="466"/>
      <c r="E2648" s="466"/>
      <c r="F2648" s="466"/>
      <c r="G2648" s="467"/>
      <c r="H2648" s="468" t="str">
        <f t="array" ref="H2648">IF(E2648="","",INDEX(Tableau1[Equipement],MATCH(1,('TABLEAU SUIVI SF6'!E2648=Tableau1[Poste technique])*('TABLEAU SUIVI SF6'!G2648=Tableau1[Colonne1]),0)))</f>
        <v/>
      </c>
      <c r="I2648" s="469" t="str">
        <f>IF(E2648="","",VLOOKUP(E2648,'Extraction IP'!A$2:B$1661,2,0))</f>
        <v/>
      </c>
      <c r="J2648" s="470"/>
      <c r="K2648" s="471"/>
      <c r="L2648" s="472"/>
    </row>
    <row r="2649" spans="1:12" ht="14.45" customHeight="1" x14ac:dyDescent="0.25">
      <c r="A2649" s="464"/>
      <c r="B2649" s="465"/>
      <c r="C2649" s="466"/>
      <c r="D2649" s="466"/>
      <c r="E2649" s="466"/>
      <c r="F2649" s="466"/>
      <c r="G2649" s="467"/>
      <c r="H2649" s="468" t="str">
        <f t="array" ref="H2649">IF(E2649="","",INDEX(Tableau1[Equipement],MATCH(1,('TABLEAU SUIVI SF6'!E2649=Tableau1[Poste technique])*('TABLEAU SUIVI SF6'!G2649=Tableau1[Colonne1]),0)))</f>
        <v/>
      </c>
      <c r="I2649" s="469" t="str">
        <f>IF(E2649="","",VLOOKUP(E2649,'Extraction IP'!A$2:B$1661,2,0))</f>
        <v/>
      </c>
      <c r="J2649" s="470"/>
      <c r="K2649" s="471"/>
      <c r="L2649" s="472"/>
    </row>
    <row r="2650" spans="1:12" ht="14.45" customHeight="1" x14ac:dyDescent="0.25">
      <c r="A2650" s="464"/>
      <c r="B2650" s="465"/>
      <c r="C2650" s="466"/>
      <c r="D2650" s="466"/>
      <c r="E2650" s="466"/>
      <c r="F2650" s="466"/>
      <c r="G2650" s="467"/>
      <c r="H2650" s="468" t="str">
        <f t="array" ref="H2650">IF(E2650="","",INDEX(Tableau1[Equipement],MATCH(1,('TABLEAU SUIVI SF6'!E2650=Tableau1[Poste technique])*('TABLEAU SUIVI SF6'!G2650=Tableau1[Colonne1]),0)))</f>
        <v/>
      </c>
      <c r="I2650" s="469" t="str">
        <f>IF(E2650="","",VLOOKUP(E2650,'Extraction IP'!A$2:B$1661,2,0))</f>
        <v/>
      </c>
      <c r="J2650" s="470"/>
      <c r="K2650" s="471"/>
      <c r="L2650" s="472"/>
    </row>
    <row r="2651" spans="1:12" ht="14.45" customHeight="1" x14ac:dyDescent="0.25">
      <c r="A2651" s="464"/>
      <c r="B2651" s="465"/>
      <c r="C2651" s="466"/>
      <c r="D2651" s="466"/>
      <c r="E2651" s="466"/>
      <c r="F2651" s="466"/>
      <c r="G2651" s="467"/>
      <c r="H2651" s="468" t="str">
        <f t="array" ref="H2651">IF(E2651="","",INDEX(Tableau1[Equipement],MATCH(1,('TABLEAU SUIVI SF6'!E2651=Tableau1[Poste technique])*('TABLEAU SUIVI SF6'!G2651=Tableau1[Colonne1]),0)))</f>
        <v/>
      </c>
      <c r="I2651" s="469" t="str">
        <f>IF(E2651="","",VLOOKUP(E2651,'Extraction IP'!A$2:B$1661,2,0))</f>
        <v/>
      </c>
      <c r="J2651" s="470"/>
      <c r="K2651" s="471"/>
      <c r="L2651" s="472"/>
    </row>
    <row r="2652" spans="1:12" ht="14.45" customHeight="1" x14ac:dyDescent="0.25">
      <c r="A2652" s="464"/>
      <c r="B2652" s="465"/>
      <c r="C2652" s="466"/>
      <c r="D2652" s="466"/>
      <c r="E2652" s="466"/>
      <c r="F2652" s="466"/>
      <c r="G2652" s="467"/>
      <c r="H2652" s="468" t="str">
        <f t="array" ref="H2652">IF(E2652="","",INDEX(Tableau1[Equipement],MATCH(1,('TABLEAU SUIVI SF6'!E2652=Tableau1[Poste technique])*('TABLEAU SUIVI SF6'!G2652=Tableau1[Colonne1]),0)))</f>
        <v/>
      </c>
      <c r="I2652" s="469" t="str">
        <f>IF(E2652="","",VLOOKUP(E2652,'Extraction IP'!A$2:B$1661,2,0))</f>
        <v/>
      </c>
      <c r="J2652" s="470"/>
      <c r="K2652" s="471"/>
      <c r="L2652" s="472"/>
    </row>
    <row r="2653" spans="1:12" ht="14.45" customHeight="1" x14ac:dyDescent="0.25">
      <c r="A2653" s="464"/>
      <c r="B2653" s="465"/>
      <c r="C2653" s="466"/>
      <c r="D2653" s="466"/>
      <c r="E2653" s="466"/>
      <c r="F2653" s="466"/>
      <c r="G2653" s="467"/>
      <c r="H2653" s="468" t="str">
        <f t="array" ref="H2653">IF(E2653="","",INDEX(Tableau1[Equipement],MATCH(1,('TABLEAU SUIVI SF6'!E2653=Tableau1[Poste technique])*('TABLEAU SUIVI SF6'!G2653=Tableau1[Colonne1]),0)))</f>
        <v/>
      </c>
      <c r="I2653" s="469" t="str">
        <f>IF(E2653="","",VLOOKUP(E2653,'Extraction IP'!A$2:B$1661,2,0))</f>
        <v/>
      </c>
      <c r="J2653" s="470"/>
      <c r="K2653" s="471"/>
      <c r="L2653" s="472"/>
    </row>
    <row r="2654" spans="1:12" ht="14.45" customHeight="1" x14ac:dyDescent="0.25">
      <c r="A2654" s="464"/>
      <c r="B2654" s="465"/>
      <c r="C2654" s="466"/>
      <c r="D2654" s="466"/>
      <c r="E2654" s="466"/>
      <c r="F2654" s="466"/>
      <c r="G2654" s="467"/>
      <c r="H2654" s="468" t="str">
        <f t="array" ref="H2654">IF(E2654="","",INDEX(Tableau1[Equipement],MATCH(1,('TABLEAU SUIVI SF6'!E2654=Tableau1[Poste technique])*('TABLEAU SUIVI SF6'!G2654=Tableau1[Colonne1]),0)))</f>
        <v/>
      </c>
      <c r="I2654" s="469" t="str">
        <f>IF(E2654="","",VLOOKUP(E2654,'Extraction IP'!A$2:B$1661,2,0))</f>
        <v/>
      </c>
      <c r="J2654" s="470"/>
      <c r="K2654" s="471"/>
      <c r="L2654" s="472"/>
    </row>
    <row r="2655" spans="1:12" ht="14.45" customHeight="1" x14ac:dyDescent="0.25">
      <c r="A2655" s="464"/>
      <c r="B2655" s="465"/>
      <c r="C2655" s="466"/>
      <c r="D2655" s="466"/>
      <c r="E2655" s="466"/>
      <c r="F2655" s="466"/>
      <c r="G2655" s="467"/>
      <c r="H2655" s="468" t="str">
        <f t="array" ref="H2655">IF(E2655="","",INDEX(Tableau1[Equipement],MATCH(1,('TABLEAU SUIVI SF6'!E2655=Tableau1[Poste technique])*('TABLEAU SUIVI SF6'!G2655=Tableau1[Colonne1]),0)))</f>
        <v/>
      </c>
      <c r="I2655" s="469" t="str">
        <f>IF(E2655="","",VLOOKUP(E2655,'Extraction IP'!A$2:B$1661,2,0))</f>
        <v/>
      </c>
      <c r="J2655" s="470"/>
      <c r="K2655" s="471"/>
      <c r="L2655" s="472"/>
    </row>
    <row r="2656" spans="1:12" ht="14.45" customHeight="1" x14ac:dyDescent="0.25">
      <c r="A2656" s="464"/>
      <c r="B2656" s="465"/>
      <c r="C2656" s="466"/>
      <c r="D2656" s="466"/>
      <c r="E2656" s="466"/>
      <c r="F2656" s="466"/>
      <c r="G2656" s="467"/>
      <c r="H2656" s="468" t="str">
        <f t="array" ref="H2656">IF(E2656="","",INDEX(Tableau1[Equipement],MATCH(1,('TABLEAU SUIVI SF6'!E2656=Tableau1[Poste technique])*('TABLEAU SUIVI SF6'!G2656=Tableau1[Colonne1]),0)))</f>
        <v/>
      </c>
      <c r="I2656" s="469" t="str">
        <f>IF(E2656="","",VLOOKUP(E2656,'Extraction IP'!A$2:B$1661,2,0))</f>
        <v/>
      </c>
      <c r="J2656" s="470"/>
      <c r="K2656" s="471"/>
      <c r="L2656" s="472"/>
    </row>
    <row r="2657" spans="1:12" ht="14.45" customHeight="1" x14ac:dyDescent="0.25">
      <c r="A2657" s="464"/>
      <c r="B2657" s="465"/>
      <c r="C2657" s="466"/>
      <c r="D2657" s="466"/>
      <c r="E2657" s="466"/>
      <c r="F2657" s="466"/>
      <c r="G2657" s="467"/>
      <c r="H2657" s="468" t="str">
        <f t="array" ref="H2657">IF(E2657="","",INDEX(Tableau1[Equipement],MATCH(1,('TABLEAU SUIVI SF6'!E2657=Tableau1[Poste technique])*('TABLEAU SUIVI SF6'!G2657=Tableau1[Colonne1]),0)))</f>
        <v/>
      </c>
      <c r="I2657" s="469" t="str">
        <f>IF(E2657="","",VLOOKUP(E2657,'Extraction IP'!A$2:B$1661,2,0))</f>
        <v/>
      </c>
      <c r="J2657" s="470"/>
      <c r="K2657" s="471"/>
      <c r="L2657" s="472"/>
    </row>
    <row r="2658" spans="1:12" ht="14.45" customHeight="1" x14ac:dyDescent="0.25">
      <c r="A2658" s="464"/>
      <c r="B2658" s="465"/>
      <c r="C2658" s="466"/>
      <c r="D2658" s="466"/>
      <c r="E2658" s="466"/>
      <c r="F2658" s="466"/>
      <c r="G2658" s="467"/>
      <c r="H2658" s="468" t="str">
        <f t="array" ref="H2658">IF(E2658="","",INDEX(Tableau1[Equipement],MATCH(1,('TABLEAU SUIVI SF6'!E2658=Tableau1[Poste technique])*('TABLEAU SUIVI SF6'!G2658=Tableau1[Colonne1]),0)))</f>
        <v/>
      </c>
      <c r="I2658" s="469" t="str">
        <f>IF(E2658="","",VLOOKUP(E2658,'Extraction IP'!A$2:B$1661,2,0))</f>
        <v/>
      </c>
      <c r="J2658" s="470"/>
      <c r="K2658" s="471"/>
      <c r="L2658" s="472"/>
    </row>
    <row r="2659" spans="1:12" ht="14.45" customHeight="1" x14ac:dyDescent="0.25">
      <c r="A2659" s="464"/>
      <c r="B2659" s="465"/>
      <c r="C2659" s="466"/>
      <c r="D2659" s="466"/>
      <c r="E2659" s="466"/>
      <c r="F2659" s="466"/>
      <c r="G2659" s="467"/>
      <c r="H2659" s="468" t="str">
        <f t="array" ref="H2659">IF(E2659="","",INDEX(Tableau1[Equipement],MATCH(1,('TABLEAU SUIVI SF6'!E2659=Tableau1[Poste technique])*('TABLEAU SUIVI SF6'!G2659=Tableau1[Colonne1]),0)))</f>
        <v/>
      </c>
      <c r="I2659" s="469" t="str">
        <f>IF(E2659="","",VLOOKUP(E2659,'Extraction IP'!A$2:B$1661,2,0))</f>
        <v/>
      </c>
      <c r="J2659" s="470"/>
      <c r="K2659" s="471"/>
      <c r="L2659" s="472"/>
    </row>
    <row r="2660" spans="1:12" ht="14.45" customHeight="1" x14ac:dyDescent="0.25">
      <c r="A2660" s="464"/>
      <c r="B2660" s="465"/>
      <c r="C2660" s="466"/>
      <c r="D2660" s="466"/>
      <c r="E2660" s="466"/>
      <c r="F2660" s="466"/>
      <c r="G2660" s="467"/>
      <c r="H2660" s="468" t="str">
        <f t="array" ref="H2660">IF(E2660="","",INDEX(Tableau1[Equipement],MATCH(1,('TABLEAU SUIVI SF6'!E2660=Tableau1[Poste technique])*('TABLEAU SUIVI SF6'!G2660=Tableau1[Colonne1]),0)))</f>
        <v/>
      </c>
      <c r="I2660" s="469" t="str">
        <f>IF(E2660="","",VLOOKUP(E2660,'Extraction IP'!A$2:B$1661,2,0))</f>
        <v/>
      </c>
      <c r="J2660" s="470"/>
      <c r="K2660" s="471"/>
      <c r="L2660" s="472"/>
    </row>
    <row r="2661" spans="1:12" ht="14.45" customHeight="1" x14ac:dyDescent="0.25">
      <c r="A2661" s="464"/>
      <c r="B2661" s="465"/>
      <c r="C2661" s="466"/>
      <c r="D2661" s="466"/>
      <c r="E2661" s="466"/>
      <c r="F2661" s="466"/>
      <c r="G2661" s="467"/>
      <c r="H2661" s="468" t="str">
        <f t="array" ref="H2661">IF(E2661="","",INDEX(Tableau1[Equipement],MATCH(1,('TABLEAU SUIVI SF6'!E2661=Tableau1[Poste technique])*('TABLEAU SUIVI SF6'!G2661=Tableau1[Colonne1]),0)))</f>
        <v/>
      </c>
      <c r="I2661" s="469" t="str">
        <f>IF(E2661="","",VLOOKUP(E2661,'Extraction IP'!A$2:B$1661,2,0))</f>
        <v/>
      </c>
      <c r="J2661" s="470"/>
      <c r="K2661" s="471"/>
      <c r="L2661" s="472"/>
    </row>
    <row r="2662" spans="1:12" ht="14.45" customHeight="1" x14ac:dyDescent="0.25">
      <c r="A2662" s="464"/>
      <c r="B2662" s="465"/>
      <c r="C2662" s="466"/>
      <c r="D2662" s="466"/>
      <c r="E2662" s="466"/>
      <c r="F2662" s="466"/>
      <c r="G2662" s="467"/>
      <c r="H2662" s="468" t="str">
        <f t="array" ref="H2662">IF(E2662="","",INDEX(Tableau1[Equipement],MATCH(1,('TABLEAU SUIVI SF6'!E2662=Tableau1[Poste technique])*('TABLEAU SUIVI SF6'!G2662=Tableau1[Colonne1]),0)))</f>
        <v/>
      </c>
      <c r="I2662" s="469" t="str">
        <f>IF(E2662="","",VLOOKUP(E2662,'Extraction IP'!A$2:B$1661,2,0))</f>
        <v/>
      </c>
      <c r="J2662" s="470"/>
      <c r="K2662" s="471"/>
      <c r="L2662" s="472"/>
    </row>
    <row r="2663" spans="1:12" ht="14.45" customHeight="1" x14ac:dyDescent="0.25">
      <c r="A2663" s="464"/>
      <c r="B2663" s="465"/>
      <c r="C2663" s="466"/>
      <c r="D2663" s="466"/>
      <c r="E2663" s="466"/>
      <c r="F2663" s="466"/>
      <c r="G2663" s="467"/>
      <c r="H2663" s="468" t="str">
        <f t="array" ref="H2663">IF(E2663="","",INDEX(Tableau1[Equipement],MATCH(1,('TABLEAU SUIVI SF6'!E2663=Tableau1[Poste technique])*('TABLEAU SUIVI SF6'!G2663=Tableau1[Colonne1]),0)))</f>
        <v/>
      </c>
      <c r="I2663" s="469" t="str">
        <f>IF(E2663="","",VLOOKUP(E2663,'Extraction IP'!A$2:B$1661,2,0))</f>
        <v/>
      </c>
      <c r="J2663" s="470"/>
      <c r="K2663" s="471"/>
      <c r="L2663" s="472"/>
    </row>
    <row r="2664" spans="1:12" ht="14.45" customHeight="1" x14ac:dyDescent="0.25">
      <c r="A2664" s="464"/>
      <c r="B2664" s="465"/>
      <c r="C2664" s="466"/>
      <c r="D2664" s="466"/>
      <c r="E2664" s="466"/>
      <c r="F2664" s="466"/>
      <c r="G2664" s="467"/>
      <c r="H2664" s="468" t="str">
        <f t="array" ref="H2664">IF(E2664="","",INDEX(Tableau1[Equipement],MATCH(1,('TABLEAU SUIVI SF6'!E2664=Tableau1[Poste technique])*('TABLEAU SUIVI SF6'!G2664=Tableau1[Colonne1]),0)))</f>
        <v/>
      </c>
      <c r="I2664" s="469" t="str">
        <f>IF(E2664="","",VLOOKUP(E2664,'Extraction IP'!A$2:B$1661,2,0))</f>
        <v/>
      </c>
      <c r="J2664" s="470"/>
      <c r="K2664" s="471"/>
      <c r="L2664" s="472"/>
    </row>
    <row r="2665" spans="1:12" ht="14.45" customHeight="1" x14ac:dyDescent="0.25">
      <c r="A2665" s="464"/>
      <c r="B2665" s="465"/>
      <c r="C2665" s="466"/>
      <c r="D2665" s="466"/>
      <c r="E2665" s="466"/>
      <c r="F2665" s="466"/>
      <c r="G2665" s="467"/>
      <c r="H2665" s="468" t="str">
        <f t="array" ref="H2665">IF(E2665="","",INDEX(Tableau1[Equipement],MATCH(1,('TABLEAU SUIVI SF6'!E2665=Tableau1[Poste technique])*('TABLEAU SUIVI SF6'!G2665=Tableau1[Colonne1]),0)))</f>
        <v/>
      </c>
      <c r="I2665" s="469" t="str">
        <f>IF(E2665="","",VLOOKUP(E2665,'Extraction IP'!A$2:B$1661,2,0))</f>
        <v/>
      </c>
      <c r="J2665" s="470"/>
      <c r="K2665" s="471"/>
      <c r="L2665" s="472"/>
    </row>
    <row r="2666" spans="1:12" ht="14.45" customHeight="1" x14ac:dyDescent="0.25">
      <c r="A2666" s="464"/>
      <c r="B2666" s="465"/>
      <c r="C2666" s="466"/>
      <c r="D2666" s="466"/>
      <c r="E2666" s="466"/>
      <c r="F2666" s="466"/>
      <c r="G2666" s="467"/>
      <c r="H2666" s="468" t="str">
        <f t="array" ref="H2666">IF(E2666="","",INDEX(Tableau1[Equipement],MATCH(1,('TABLEAU SUIVI SF6'!E2666=Tableau1[Poste technique])*('TABLEAU SUIVI SF6'!G2666=Tableau1[Colonne1]),0)))</f>
        <v/>
      </c>
      <c r="I2666" s="469" t="str">
        <f>IF(E2666="","",VLOOKUP(E2666,'Extraction IP'!A$2:B$1661,2,0))</f>
        <v/>
      </c>
      <c r="J2666" s="470"/>
      <c r="K2666" s="471"/>
      <c r="L2666" s="472"/>
    </row>
    <row r="2667" spans="1:12" ht="14.45" customHeight="1" x14ac:dyDescent="0.25">
      <c r="A2667" s="464"/>
      <c r="B2667" s="465"/>
      <c r="C2667" s="466"/>
      <c r="D2667" s="466"/>
      <c r="E2667" s="466"/>
      <c r="F2667" s="466"/>
      <c r="G2667" s="467"/>
      <c r="H2667" s="468" t="str">
        <f t="array" ref="H2667">IF(E2667="","",INDEX(Tableau1[Equipement],MATCH(1,('TABLEAU SUIVI SF6'!E2667=Tableau1[Poste technique])*('TABLEAU SUIVI SF6'!G2667=Tableau1[Colonne1]),0)))</f>
        <v/>
      </c>
      <c r="I2667" s="469" t="str">
        <f>IF(E2667="","",VLOOKUP(E2667,'Extraction IP'!A$2:B$1661,2,0))</f>
        <v/>
      </c>
      <c r="J2667" s="470"/>
      <c r="K2667" s="471"/>
      <c r="L2667" s="472"/>
    </row>
    <row r="2668" spans="1:12" ht="14.45" customHeight="1" x14ac:dyDescent="0.25">
      <c r="A2668" s="464"/>
      <c r="B2668" s="465"/>
      <c r="C2668" s="466"/>
      <c r="D2668" s="466"/>
      <c r="E2668" s="466"/>
      <c r="F2668" s="466"/>
      <c r="G2668" s="467"/>
      <c r="H2668" s="468" t="str">
        <f t="array" ref="H2668">IF(E2668="","",INDEX(Tableau1[Equipement],MATCH(1,('TABLEAU SUIVI SF6'!E2668=Tableau1[Poste technique])*('TABLEAU SUIVI SF6'!G2668=Tableau1[Colonne1]),0)))</f>
        <v/>
      </c>
      <c r="I2668" s="469" t="str">
        <f>IF(E2668="","",VLOOKUP(E2668,'Extraction IP'!A$2:B$1661,2,0))</f>
        <v/>
      </c>
      <c r="J2668" s="470"/>
      <c r="K2668" s="471"/>
      <c r="L2668" s="472"/>
    </row>
    <row r="2669" spans="1:12" ht="14.45" customHeight="1" x14ac:dyDescent="0.25">
      <c r="A2669" s="464"/>
      <c r="B2669" s="465"/>
      <c r="C2669" s="466"/>
      <c r="D2669" s="466"/>
      <c r="E2669" s="466"/>
      <c r="F2669" s="466"/>
      <c r="G2669" s="467"/>
      <c r="H2669" s="468" t="str">
        <f t="array" ref="H2669">IF(E2669="","",INDEX(Tableau1[Equipement],MATCH(1,('TABLEAU SUIVI SF6'!E2669=Tableau1[Poste technique])*('TABLEAU SUIVI SF6'!G2669=Tableau1[Colonne1]),0)))</f>
        <v/>
      </c>
      <c r="I2669" s="469" t="str">
        <f>IF(E2669="","",VLOOKUP(E2669,'Extraction IP'!A$2:B$1661,2,0))</f>
        <v/>
      </c>
      <c r="J2669" s="470"/>
      <c r="K2669" s="471"/>
      <c r="L2669" s="472"/>
    </row>
    <row r="2670" spans="1:12" ht="14.45" customHeight="1" x14ac:dyDescent="0.25">
      <c r="A2670" s="464"/>
      <c r="B2670" s="465"/>
      <c r="C2670" s="466"/>
      <c r="D2670" s="466"/>
      <c r="E2670" s="466"/>
      <c r="F2670" s="466"/>
      <c r="G2670" s="467"/>
      <c r="H2670" s="468" t="str">
        <f t="array" ref="H2670">IF(E2670="","",INDEX(Tableau1[Equipement],MATCH(1,('TABLEAU SUIVI SF6'!E2670=Tableau1[Poste technique])*('TABLEAU SUIVI SF6'!G2670=Tableau1[Colonne1]),0)))</f>
        <v/>
      </c>
      <c r="I2670" s="469" t="str">
        <f>IF(E2670="","",VLOOKUP(E2670,'Extraction IP'!A$2:B$1661,2,0))</f>
        <v/>
      </c>
      <c r="J2670" s="470"/>
      <c r="K2670" s="471"/>
      <c r="L2670" s="472"/>
    </row>
    <row r="2671" spans="1:12" ht="14.45" customHeight="1" x14ac:dyDescent="0.25">
      <c r="A2671" s="464"/>
      <c r="B2671" s="465"/>
      <c r="C2671" s="466"/>
      <c r="D2671" s="466"/>
      <c r="E2671" s="466"/>
      <c r="F2671" s="466"/>
      <c r="G2671" s="467"/>
      <c r="H2671" s="468" t="str">
        <f t="array" ref="H2671">IF(E2671="","",INDEX(Tableau1[Equipement],MATCH(1,('TABLEAU SUIVI SF6'!E2671=Tableau1[Poste technique])*('TABLEAU SUIVI SF6'!G2671=Tableau1[Colonne1]),0)))</f>
        <v/>
      </c>
      <c r="I2671" s="469" t="str">
        <f>IF(E2671="","",VLOOKUP(E2671,'Extraction IP'!A$2:B$1661,2,0))</f>
        <v/>
      </c>
      <c r="J2671" s="470"/>
      <c r="K2671" s="471"/>
      <c r="L2671" s="472"/>
    </row>
    <row r="2672" spans="1:12" ht="14.45" customHeight="1" x14ac:dyDescent="0.25">
      <c r="A2672" s="464"/>
      <c r="B2672" s="465"/>
      <c r="C2672" s="466"/>
      <c r="D2672" s="466"/>
      <c r="E2672" s="466"/>
      <c r="F2672" s="466"/>
      <c r="G2672" s="467"/>
      <c r="H2672" s="468" t="str">
        <f t="array" ref="H2672">IF(E2672="","",INDEX(Tableau1[Equipement],MATCH(1,('TABLEAU SUIVI SF6'!E2672=Tableau1[Poste technique])*('TABLEAU SUIVI SF6'!G2672=Tableau1[Colonne1]),0)))</f>
        <v/>
      </c>
      <c r="I2672" s="469" t="str">
        <f>IF(E2672="","",VLOOKUP(E2672,'Extraction IP'!A$2:B$1661,2,0))</f>
        <v/>
      </c>
      <c r="J2672" s="470"/>
      <c r="K2672" s="471"/>
      <c r="L2672" s="472"/>
    </row>
    <row r="2673" spans="1:12" ht="14.45" customHeight="1" x14ac:dyDescent="0.25">
      <c r="A2673" s="464"/>
      <c r="B2673" s="465"/>
      <c r="C2673" s="466"/>
      <c r="D2673" s="466"/>
      <c r="E2673" s="466"/>
      <c r="F2673" s="466"/>
      <c r="G2673" s="467"/>
      <c r="H2673" s="468" t="str">
        <f t="array" ref="H2673">IF(E2673="","",INDEX(Tableau1[Equipement],MATCH(1,('TABLEAU SUIVI SF6'!E2673=Tableau1[Poste technique])*('TABLEAU SUIVI SF6'!G2673=Tableau1[Colonne1]),0)))</f>
        <v/>
      </c>
      <c r="I2673" s="469" t="str">
        <f>IF(E2673="","",VLOOKUP(E2673,'Extraction IP'!A$2:B$1661,2,0))</f>
        <v/>
      </c>
      <c r="J2673" s="470"/>
      <c r="K2673" s="471"/>
      <c r="L2673" s="472"/>
    </row>
    <row r="2674" spans="1:12" ht="14.45" customHeight="1" x14ac:dyDescent="0.25">
      <c r="A2674" s="464"/>
      <c r="B2674" s="465"/>
      <c r="C2674" s="466"/>
      <c r="D2674" s="466"/>
      <c r="E2674" s="466"/>
      <c r="F2674" s="466"/>
      <c r="G2674" s="467"/>
      <c r="H2674" s="468" t="str">
        <f t="array" ref="H2674">IF(E2674="","",INDEX(Tableau1[Equipement],MATCH(1,('TABLEAU SUIVI SF6'!E2674=Tableau1[Poste technique])*('TABLEAU SUIVI SF6'!G2674=Tableau1[Colonne1]),0)))</f>
        <v/>
      </c>
      <c r="I2674" s="469" t="str">
        <f>IF(E2674="","",VLOOKUP(E2674,'Extraction IP'!A$2:B$1661,2,0))</f>
        <v/>
      </c>
      <c r="J2674" s="470"/>
      <c r="K2674" s="471"/>
      <c r="L2674" s="472"/>
    </row>
    <row r="2675" spans="1:12" ht="14.45" customHeight="1" x14ac:dyDescent="0.25">
      <c r="A2675" s="464"/>
      <c r="B2675" s="465"/>
      <c r="C2675" s="466"/>
      <c r="D2675" s="466"/>
      <c r="E2675" s="466"/>
      <c r="F2675" s="466"/>
      <c r="G2675" s="467"/>
      <c r="H2675" s="468" t="str">
        <f t="array" ref="H2675">IF(E2675="","",INDEX(Tableau1[Equipement],MATCH(1,('TABLEAU SUIVI SF6'!E2675=Tableau1[Poste technique])*('TABLEAU SUIVI SF6'!G2675=Tableau1[Colonne1]),0)))</f>
        <v/>
      </c>
      <c r="I2675" s="469" t="str">
        <f>IF(E2675="","",VLOOKUP(E2675,'Extraction IP'!A$2:B$1661,2,0))</f>
        <v/>
      </c>
      <c r="J2675" s="470"/>
      <c r="K2675" s="471"/>
      <c r="L2675" s="472"/>
    </row>
    <row r="2676" spans="1:12" ht="14.45" customHeight="1" x14ac:dyDescent="0.25">
      <c r="A2676" s="464"/>
      <c r="B2676" s="465"/>
      <c r="C2676" s="466"/>
      <c r="D2676" s="466"/>
      <c r="E2676" s="466"/>
      <c r="F2676" s="466"/>
      <c r="G2676" s="467"/>
      <c r="H2676" s="468" t="str">
        <f t="array" ref="H2676">IF(E2676="","",INDEX(Tableau1[Equipement],MATCH(1,('TABLEAU SUIVI SF6'!E2676=Tableau1[Poste technique])*('TABLEAU SUIVI SF6'!G2676=Tableau1[Colonne1]),0)))</f>
        <v/>
      </c>
      <c r="I2676" s="469" t="str">
        <f>IF(E2676="","",VLOOKUP(E2676,'Extraction IP'!A$2:B$1661,2,0))</f>
        <v/>
      </c>
      <c r="J2676" s="470"/>
      <c r="K2676" s="471"/>
      <c r="L2676" s="472"/>
    </row>
    <row r="2677" spans="1:12" ht="14.45" customHeight="1" x14ac:dyDescent="0.25">
      <c r="A2677" s="464"/>
      <c r="B2677" s="465"/>
      <c r="C2677" s="466"/>
      <c r="D2677" s="466"/>
      <c r="E2677" s="466"/>
      <c r="F2677" s="466"/>
      <c r="G2677" s="467"/>
      <c r="H2677" s="468" t="str">
        <f t="array" ref="H2677">IF(E2677="","",INDEX(Tableau1[Equipement],MATCH(1,('TABLEAU SUIVI SF6'!E2677=Tableau1[Poste technique])*('TABLEAU SUIVI SF6'!G2677=Tableau1[Colonne1]),0)))</f>
        <v/>
      </c>
      <c r="I2677" s="469" t="str">
        <f>IF(E2677="","",VLOOKUP(E2677,'Extraction IP'!A$2:B$1661,2,0))</f>
        <v/>
      </c>
      <c r="J2677" s="470"/>
      <c r="K2677" s="471"/>
      <c r="L2677" s="472"/>
    </row>
    <row r="2678" spans="1:12" ht="14.45" customHeight="1" x14ac:dyDescent="0.25">
      <c r="A2678" s="464"/>
      <c r="B2678" s="465"/>
      <c r="C2678" s="466"/>
      <c r="D2678" s="466"/>
      <c r="E2678" s="466"/>
      <c r="F2678" s="466"/>
      <c r="G2678" s="467"/>
      <c r="H2678" s="468" t="str">
        <f t="array" ref="H2678">IF(E2678="","",INDEX(Tableau1[Equipement],MATCH(1,('TABLEAU SUIVI SF6'!E2678=Tableau1[Poste technique])*('TABLEAU SUIVI SF6'!G2678=Tableau1[Colonne1]),0)))</f>
        <v/>
      </c>
      <c r="I2678" s="469" t="str">
        <f>IF(E2678="","",VLOOKUP(E2678,'Extraction IP'!A$2:B$1661,2,0))</f>
        <v/>
      </c>
      <c r="J2678" s="470"/>
      <c r="K2678" s="471"/>
      <c r="L2678" s="472"/>
    </row>
    <row r="2679" spans="1:12" ht="14.45" customHeight="1" x14ac:dyDescent="0.25">
      <c r="A2679" s="464"/>
      <c r="B2679" s="465"/>
      <c r="C2679" s="466"/>
      <c r="D2679" s="466"/>
      <c r="E2679" s="466"/>
      <c r="F2679" s="466"/>
      <c r="G2679" s="467"/>
      <c r="H2679" s="468" t="str">
        <f t="array" ref="H2679">IF(E2679="","",INDEX(Tableau1[Equipement],MATCH(1,('TABLEAU SUIVI SF6'!E2679=Tableau1[Poste technique])*('TABLEAU SUIVI SF6'!G2679=Tableau1[Colonne1]),0)))</f>
        <v/>
      </c>
      <c r="I2679" s="469" t="str">
        <f>IF(E2679="","",VLOOKUP(E2679,'Extraction IP'!A$2:B$1661,2,0))</f>
        <v/>
      </c>
      <c r="J2679" s="470"/>
      <c r="K2679" s="471"/>
      <c r="L2679" s="472"/>
    </row>
    <row r="2680" spans="1:12" ht="14.45" customHeight="1" x14ac:dyDescent="0.25">
      <c r="A2680" s="464"/>
      <c r="B2680" s="465"/>
      <c r="C2680" s="466"/>
      <c r="D2680" s="466"/>
      <c r="E2680" s="466"/>
      <c r="F2680" s="466"/>
      <c r="G2680" s="467"/>
      <c r="H2680" s="468" t="str">
        <f t="array" ref="H2680">IF(E2680="","",INDEX(Tableau1[Equipement],MATCH(1,('TABLEAU SUIVI SF6'!E2680=Tableau1[Poste technique])*('TABLEAU SUIVI SF6'!G2680=Tableau1[Colonne1]),0)))</f>
        <v/>
      </c>
      <c r="I2680" s="469" t="str">
        <f>IF(E2680="","",VLOOKUP(E2680,'Extraction IP'!A$2:B$1661,2,0))</f>
        <v/>
      </c>
      <c r="J2680" s="470"/>
      <c r="K2680" s="471"/>
      <c r="L2680" s="472"/>
    </row>
    <row r="2681" spans="1:12" ht="14.45" customHeight="1" x14ac:dyDescent="0.25">
      <c r="A2681" s="464"/>
      <c r="B2681" s="465"/>
      <c r="C2681" s="466"/>
      <c r="D2681" s="466"/>
      <c r="E2681" s="466"/>
      <c r="F2681" s="466"/>
      <c r="G2681" s="467"/>
      <c r="H2681" s="468" t="str">
        <f t="array" ref="H2681">IF(E2681="","",INDEX(Tableau1[Equipement],MATCH(1,('TABLEAU SUIVI SF6'!E2681=Tableau1[Poste technique])*('TABLEAU SUIVI SF6'!G2681=Tableau1[Colonne1]),0)))</f>
        <v/>
      </c>
      <c r="I2681" s="469" t="str">
        <f>IF(E2681="","",VLOOKUP(E2681,'Extraction IP'!A$2:B$1661,2,0))</f>
        <v/>
      </c>
      <c r="J2681" s="470"/>
      <c r="K2681" s="471"/>
      <c r="L2681" s="472"/>
    </row>
    <row r="2682" spans="1:12" ht="14.45" customHeight="1" x14ac:dyDescent="0.25">
      <c r="A2682" s="464"/>
      <c r="B2682" s="465"/>
      <c r="C2682" s="466"/>
      <c r="D2682" s="466"/>
      <c r="E2682" s="466"/>
      <c r="F2682" s="466"/>
      <c r="G2682" s="467"/>
      <c r="H2682" s="468" t="str">
        <f t="array" ref="H2682">IF(E2682="","",INDEX(Tableau1[Equipement],MATCH(1,('TABLEAU SUIVI SF6'!E2682=Tableau1[Poste technique])*('TABLEAU SUIVI SF6'!G2682=Tableau1[Colonne1]),0)))</f>
        <v/>
      </c>
      <c r="I2682" s="469" t="str">
        <f>IF(E2682="","",VLOOKUP(E2682,'Extraction IP'!A$2:B$1661,2,0))</f>
        <v/>
      </c>
      <c r="J2682" s="470"/>
      <c r="K2682" s="471"/>
      <c r="L2682" s="472"/>
    </row>
    <row r="2683" spans="1:12" ht="14.45" customHeight="1" x14ac:dyDescent="0.25">
      <c r="A2683" s="464"/>
      <c r="B2683" s="465"/>
      <c r="C2683" s="466"/>
      <c r="D2683" s="466"/>
      <c r="E2683" s="466"/>
      <c r="F2683" s="466"/>
      <c r="G2683" s="467"/>
      <c r="H2683" s="468" t="str">
        <f t="array" ref="H2683">IF(E2683="","",INDEX(Tableau1[Equipement],MATCH(1,('TABLEAU SUIVI SF6'!E2683=Tableau1[Poste technique])*('TABLEAU SUIVI SF6'!G2683=Tableau1[Colonne1]),0)))</f>
        <v/>
      </c>
      <c r="I2683" s="469" t="str">
        <f>IF(E2683="","",VLOOKUP(E2683,'Extraction IP'!A$2:B$1661,2,0))</f>
        <v/>
      </c>
      <c r="J2683" s="470"/>
      <c r="K2683" s="471"/>
      <c r="L2683" s="472"/>
    </row>
    <row r="2684" spans="1:12" ht="14.45" customHeight="1" x14ac:dyDescent="0.25">
      <c r="A2684" s="464"/>
      <c r="B2684" s="465"/>
      <c r="C2684" s="466"/>
      <c r="D2684" s="466"/>
      <c r="E2684" s="466"/>
      <c r="F2684" s="466"/>
      <c r="G2684" s="467"/>
      <c r="H2684" s="468" t="str">
        <f t="array" ref="H2684">IF(E2684="","",INDEX(Tableau1[Equipement],MATCH(1,('TABLEAU SUIVI SF6'!E2684=Tableau1[Poste technique])*('TABLEAU SUIVI SF6'!G2684=Tableau1[Colonne1]),0)))</f>
        <v/>
      </c>
      <c r="I2684" s="469" t="str">
        <f>IF(E2684="","",VLOOKUP(E2684,'Extraction IP'!A$2:B$1661,2,0))</f>
        <v/>
      </c>
      <c r="J2684" s="470"/>
      <c r="K2684" s="471"/>
      <c r="L2684" s="472"/>
    </row>
    <row r="2685" spans="1:12" ht="14.45" customHeight="1" x14ac:dyDescent="0.25">
      <c r="A2685" s="464"/>
      <c r="B2685" s="465"/>
      <c r="C2685" s="466"/>
      <c r="D2685" s="466"/>
      <c r="E2685" s="466"/>
      <c r="F2685" s="466"/>
      <c r="G2685" s="467"/>
      <c r="H2685" s="468" t="str">
        <f t="array" ref="H2685">IF(E2685="","",INDEX(Tableau1[Equipement],MATCH(1,('TABLEAU SUIVI SF6'!E2685=Tableau1[Poste technique])*('TABLEAU SUIVI SF6'!G2685=Tableau1[Colonne1]),0)))</f>
        <v/>
      </c>
      <c r="I2685" s="469" t="str">
        <f>IF(E2685="","",VLOOKUP(E2685,'Extraction IP'!A$2:B$1661,2,0))</f>
        <v/>
      </c>
      <c r="J2685" s="470"/>
      <c r="K2685" s="471"/>
      <c r="L2685" s="472"/>
    </row>
    <row r="2686" spans="1:12" ht="14.45" customHeight="1" x14ac:dyDescent="0.25">
      <c r="A2686" s="464"/>
      <c r="B2686" s="465"/>
      <c r="C2686" s="466"/>
      <c r="D2686" s="466"/>
      <c r="E2686" s="466"/>
      <c r="F2686" s="466"/>
      <c r="G2686" s="467"/>
      <c r="H2686" s="468" t="str">
        <f t="array" ref="H2686">IF(E2686="","",INDEX(Tableau1[Equipement],MATCH(1,('TABLEAU SUIVI SF6'!E2686=Tableau1[Poste technique])*('TABLEAU SUIVI SF6'!G2686=Tableau1[Colonne1]),0)))</f>
        <v/>
      </c>
      <c r="I2686" s="469" t="str">
        <f>IF(E2686="","",VLOOKUP(E2686,'Extraction IP'!A$2:B$1661,2,0))</f>
        <v/>
      </c>
      <c r="J2686" s="470"/>
      <c r="K2686" s="471"/>
      <c r="L2686" s="472"/>
    </row>
    <row r="2687" spans="1:12" ht="14.45" customHeight="1" x14ac:dyDescent="0.25">
      <c r="A2687" s="464"/>
      <c r="B2687" s="465"/>
      <c r="C2687" s="466"/>
      <c r="D2687" s="466"/>
      <c r="E2687" s="466"/>
      <c r="F2687" s="466"/>
      <c r="G2687" s="467"/>
      <c r="H2687" s="468" t="str">
        <f t="array" ref="H2687">IF(E2687="","",INDEX(Tableau1[Equipement],MATCH(1,('TABLEAU SUIVI SF6'!E2687=Tableau1[Poste technique])*('TABLEAU SUIVI SF6'!G2687=Tableau1[Colonne1]),0)))</f>
        <v/>
      </c>
      <c r="I2687" s="469" t="str">
        <f>IF(E2687="","",VLOOKUP(E2687,'Extraction IP'!A$2:B$1661,2,0))</f>
        <v/>
      </c>
      <c r="J2687" s="470"/>
      <c r="K2687" s="471"/>
      <c r="L2687" s="472"/>
    </row>
    <row r="2688" spans="1:12" ht="14.45" customHeight="1" x14ac:dyDescent="0.25">
      <c r="A2688" s="464"/>
      <c r="B2688" s="465"/>
      <c r="C2688" s="466"/>
      <c r="D2688" s="466"/>
      <c r="E2688" s="466"/>
      <c r="F2688" s="466"/>
      <c r="G2688" s="467"/>
      <c r="H2688" s="468" t="str">
        <f t="array" ref="H2688">IF(E2688="","",INDEX(Tableau1[Equipement],MATCH(1,('TABLEAU SUIVI SF6'!E2688=Tableau1[Poste technique])*('TABLEAU SUIVI SF6'!G2688=Tableau1[Colonne1]),0)))</f>
        <v/>
      </c>
      <c r="I2688" s="469" t="str">
        <f>IF(E2688="","",VLOOKUP(E2688,'Extraction IP'!A$2:B$1661,2,0))</f>
        <v/>
      </c>
      <c r="J2688" s="470"/>
      <c r="K2688" s="471"/>
      <c r="L2688" s="472"/>
    </row>
    <row r="2689" spans="1:12" ht="14.45" customHeight="1" x14ac:dyDescent="0.25">
      <c r="A2689" s="464"/>
      <c r="B2689" s="465"/>
      <c r="C2689" s="466"/>
      <c r="D2689" s="466"/>
      <c r="E2689" s="466"/>
      <c r="F2689" s="466"/>
      <c r="G2689" s="467"/>
      <c r="H2689" s="468" t="str">
        <f t="array" ref="H2689">IF(E2689="","",INDEX(Tableau1[Equipement],MATCH(1,('TABLEAU SUIVI SF6'!E2689=Tableau1[Poste technique])*('TABLEAU SUIVI SF6'!G2689=Tableau1[Colonne1]),0)))</f>
        <v/>
      </c>
      <c r="I2689" s="469" t="str">
        <f>IF(E2689="","",VLOOKUP(E2689,'Extraction IP'!A$2:B$1661,2,0))</f>
        <v/>
      </c>
      <c r="J2689" s="470"/>
      <c r="K2689" s="471"/>
      <c r="L2689" s="472"/>
    </row>
    <row r="2690" spans="1:12" ht="14.45" customHeight="1" x14ac:dyDescent="0.25">
      <c r="A2690" s="464"/>
      <c r="B2690" s="465"/>
      <c r="C2690" s="466"/>
      <c r="D2690" s="466"/>
      <c r="E2690" s="466"/>
      <c r="F2690" s="466"/>
      <c r="G2690" s="467"/>
      <c r="H2690" s="468" t="str">
        <f t="array" ref="H2690">IF(E2690="","",INDEX(Tableau1[Equipement],MATCH(1,('TABLEAU SUIVI SF6'!E2690=Tableau1[Poste technique])*('TABLEAU SUIVI SF6'!G2690=Tableau1[Colonne1]),0)))</f>
        <v/>
      </c>
      <c r="I2690" s="469" t="str">
        <f>IF(E2690="","",VLOOKUP(E2690,'Extraction IP'!A$2:B$1661,2,0))</f>
        <v/>
      </c>
      <c r="J2690" s="470"/>
      <c r="K2690" s="471"/>
      <c r="L2690" s="472"/>
    </row>
    <row r="2691" spans="1:12" ht="14.45" customHeight="1" x14ac:dyDescent="0.25">
      <c r="A2691" s="464"/>
      <c r="B2691" s="465"/>
      <c r="C2691" s="466"/>
      <c r="D2691" s="466"/>
      <c r="E2691" s="466"/>
      <c r="F2691" s="466"/>
      <c r="G2691" s="467"/>
      <c r="H2691" s="468" t="str">
        <f t="array" ref="H2691">IF(E2691="","",INDEX(Tableau1[Equipement],MATCH(1,('TABLEAU SUIVI SF6'!E2691=Tableau1[Poste technique])*('TABLEAU SUIVI SF6'!G2691=Tableau1[Colonne1]),0)))</f>
        <v/>
      </c>
      <c r="I2691" s="469" t="str">
        <f>IF(E2691="","",VLOOKUP(E2691,'Extraction IP'!A$2:B$1661,2,0))</f>
        <v/>
      </c>
      <c r="J2691" s="470"/>
      <c r="K2691" s="471"/>
      <c r="L2691" s="472"/>
    </row>
    <row r="2692" spans="1:12" ht="14.45" customHeight="1" x14ac:dyDescent="0.25">
      <c r="A2692" s="464"/>
      <c r="B2692" s="465"/>
      <c r="C2692" s="466"/>
      <c r="D2692" s="466"/>
      <c r="E2692" s="466"/>
      <c r="F2692" s="466"/>
      <c r="G2692" s="467"/>
      <c r="H2692" s="468" t="str">
        <f t="array" ref="H2692">IF(E2692="","",INDEX(Tableau1[Equipement],MATCH(1,('TABLEAU SUIVI SF6'!E2692=Tableau1[Poste technique])*('TABLEAU SUIVI SF6'!G2692=Tableau1[Colonne1]),0)))</f>
        <v/>
      </c>
      <c r="I2692" s="469" t="str">
        <f>IF(E2692="","",VLOOKUP(E2692,'Extraction IP'!A$2:B$1661,2,0))</f>
        <v/>
      </c>
      <c r="J2692" s="470"/>
      <c r="K2692" s="471"/>
      <c r="L2692" s="472"/>
    </row>
    <row r="2693" spans="1:12" ht="14.45" customHeight="1" x14ac:dyDescent="0.25">
      <c r="A2693" s="464"/>
      <c r="B2693" s="465"/>
      <c r="C2693" s="466"/>
      <c r="D2693" s="466"/>
      <c r="E2693" s="466"/>
      <c r="F2693" s="466"/>
      <c r="G2693" s="467"/>
      <c r="H2693" s="468" t="str">
        <f t="array" ref="H2693">IF(E2693="","",INDEX(Tableau1[Equipement],MATCH(1,('TABLEAU SUIVI SF6'!E2693=Tableau1[Poste technique])*('TABLEAU SUIVI SF6'!G2693=Tableau1[Colonne1]),0)))</f>
        <v/>
      </c>
      <c r="I2693" s="469" t="str">
        <f>IF(E2693="","",VLOOKUP(E2693,'Extraction IP'!A$2:B$1661,2,0))</f>
        <v/>
      </c>
      <c r="J2693" s="470"/>
      <c r="K2693" s="471"/>
      <c r="L2693" s="472"/>
    </row>
    <row r="2694" spans="1:12" ht="14.45" customHeight="1" x14ac:dyDescent="0.25">
      <c r="A2694" s="464"/>
      <c r="B2694" s="465"/>
      <c r="C2694" s="466"/>
      <c r="D2694" s="466"/>
      <c r="E2694" s="466"/>
      <c r="F2694" s="466"/>
      <c r="G2694" s="467"/>
      <c r="H2694" s="468" t="str">
        <f t="array" ref="H2694">IF(E2694="","",INDEX(Tableau1[Equipement],MATCH(1,('TABLEAU SUIVI SF6'!E2694=Tableau1[Poste technique])*('TABLEAU SUIVI SF6'!G2694=Tableau1[Colonne1]),0)))</f>
        <v/>
      </c>
      <c r="I2694" s="469" t="str">
        <f>IF(E2694="","",VLOOKUP(E2694,'Extraction IP'!A$2:B$1661,2,0))</f>
        <v/>
      </c>
      <c r="J2694" s="470"/>
      <c r="K2694" s="471"/>
      <c r="L2694" s="472"/>
    </row>
    <row r="2695" spans="1:12" ht="14.45" customHeight="1" x14ac:dyDescent="0.25">
      <c r="A2695" s="464"/>
      <c r="B2695" s="465"/>
      <c r="C2695" s="466"/>
      <c r="D2695" s="466"/>
      <c r="E2695" s="466"/>
      <c r="F2695" s="466"/>
      <c r="G2695" s="467"/>
      <c r="H2695" s="468" t="str">
        <f t="array" ref="H2695">IF(E2695="","",INDEX(Tableau1[Equipement],MATCH(1,('TABLEAU SUIVI SF6'!E2695=Tableau1[Poste technique])*('TABLEAU SUIVI SF6'!G2695=Tableau1[Colonne1]),0)))</f>
        <v/>
      </c>
      <c r="I2695" s="469" t="str">
        <f>IF(E2695="","",VLOOKUP(E2695,'Extraction IP'!A$2:B$1661,2,0))</f>
        <v/>
      </c>
      <c r="J2695" s="470"/>
      <c r="K2695" s="471"/>
      <c r="L2695" s="472"/>
    </row>
    <row r="2696" spans="1:12" ht="14.45" customHeight="1" x14ac:dyDescent="0.25">
      <c r="A2696" s="464"/>
      <c r="B2696" s="465"/>
      <c r="C2696" s="466"/>
      <c r="D2696" s="466"/>
      <c r="E2696" s="466"/>
      <c r="F2696" s="466"/>
      <c r="G2696" s="467"/>
      <c r="H2696" s="468" t="str">
        <f t="array" ref="H2696">IF(E2696="","",INDEX(Tableau1[Equipement],MATCH(1,('TABLEAU SUIVI SF6'!E2696=Tableau1[Poste technique])*('TABLEAU SUIVI SF6'!G2696=Tableau1[Colonne1]),0)))</f>
        <v/>
      </c>
      <c r="I2696" s="469" t="str">
        <f>IF(E2696="","",VLOOKUP(E2696,'Extraction IP'!A$2:B$1661,2,0))</f>
        <v/>
      </c>
      <c r="J2696" s="470"/>
      <c r="K2696" s="471"/>
      <c r="L2696" s="472"/>
    </row>
    <row r="2697" spans="1:12" ht="14.45" customHeight="1" x14ac:dyDescent="0.25">
      <c r="A2697" s="464"/>
      <c r="B2697" s="465"/>
      <c r="C2697" s="466"/>
      <c r="D2697" s="466"/>
      <c r="E2697" s="466"/>
      <c r="F2697" s="466"/>
      <c r="G2697" s="467"/>
      <c r="H2697" s="468" t="str">
        <f t="array" ref="H2697">IF(E2697="","",INDEX(Tableau1[Equipement],MATCH(1,('TABLEAU SUIVI SF6'!E2697=Tableau1[Poste technique])*('TABLEAU SUIVI SF6'!G2697=Tableau1[Colonne1]),0)))</f>
        <v/>
      </c>
      <c r="I2697" s="469" t="str">
        <f>IF(E2697="","",VLOOKUP(E2697,'Extraction IP'!A$2:B$1661,2,0))</f>
        <v/>
      </c>
      <c r="J2697" s="470"/>
      <c r="K2697" s="471"/>
      <c r="L2697" s="472"/>
    </row>
    <row r="2698" spans="1:12" ht="14.45" customHeight="1" x14ac:dyDescent="0.25">
      <c r="A2698" s="464"/>
      <c r="B2698" s="465"/>
      <c r="C2698" s="466"/>
      <c r="D2698" s="466"/>
      <c r="E2698" s="466"/>
      <c r="F2698" s="466"/>
      <c r="G2698" s="467"/>
      <c r="H2698" s="468" t="str">
        <f t="array" ref="H2698">IF(E2698="","",INDEX(Tableau1[Equipement],MATCH(1,('TABLEAU SUIVI SF6'!E2698=Tableau1[Poste technique])*('TABLEAU SUIVI SF6'!G2698=Tableau1[Colonne1]),0)))</f>
        <v/>
      </c>
      <c r="I2698" s="469" t="str">
        <f>IF(E2698="","",VLOOKUP(E2698,'Extraction IP'!A$2:B$1661,2,0))</f>
        <v/>
      </c>
      <c r="J2698" s="470"/>
      <c r="K2698" s="471"/>
      <c r="L2698" s="472"/>
    </row>
    <row r="2699" spans="1:12" ht="14.45" customHeight="1" x14ac:dyDescent="0.25">
      <c r="A2699" s="464"/>
      <c r="B2699" s="465"/>
      <c r="C2699" s="466"/>
      <c r="D2699" s="466"/>
      <c r="E2699" s="466"/>
      <c r="F2699" s="466"/>
      <c r="G2699" s="467"/>
      <c r="H2699" s="468" t="str">
        <f t="array" ref="H2699">IF(E2699="","",INDEX(Tableau1[Equipement],MATCH(1,('TABLEAU SUIVI SF6'!E2699=Tableau1[Poste technique])*('TABLEAU SUIVI SF6'!G2699=Tableau1[Colonne1]),0)))</f>
        <v/>
      </c>
      <c r="I2699" s="469" t="str">
        <f>IF(E2699="","",VLOOKUP(E2699,'Extraction IP'!A$2:B$1661,2,0))</f>
        <v/>
      </c>
      <c r="J2699" s="470"/>
      <c r="K2699" s="471"/>
      <c r="L2699" s="472"/>
    </row>
    <row r="2700" spans="1:12" ht="14.45" customHeight="1" x14ac:dyDescent="0.25">
      <c r="A2700" s="464"/>
      <c r="B2700" s="465"/>
      <c r="C2700" s="466"/>
      <c r="D2700" s="466"/>
      <c r="E2700" s="466"/>
      <c r="F2700" s="466"/>
      <c r="G2700" s="467"/>
      <c r="H2700" s="468" t="str">
        <f t="array" ref="H2700">IF(E2700="","",INDEX(Tableau1[Equipement],MATCH(1,('TABLEAU SUIVI SF6'!E2700=Tableau1[Poste technique])*('TABLEAU SUIVI SF6'!G2700=Tableau1[Colonne1]),0)))</f>
        <v/>
      </c>
      <c r="I2700" s="469" t="str">
        <f>IF(E2700="","",VLOOKUP(E2700,'Extraction IP'!A$2:B$1661,2,0))</f>
        <v/>
      </c>
      <c r="J2700" s="470"/>
      <c r="K2700" s="471"/>
      <c r="L2700" s="472"/>
    </row>
    <row r="2701" spans="1:12" ht="14.45" customHeight="1" x14ac:dyDescent="0.25">
      <c r="A2701" s="464"/>
      <c r="B2701" s="465"/>
      <c r="C2701" s="466"/>
      <c r="D2701" s="466"/>
      <c r="E2701" s="466"/>
      <c r="F2701" s="466"/>
      <c r="G2701" s="467"/>
      <c r="H2701" s="468" t="str">
        <f t="array" ref="H2701">IF(E2701="","",INDEX(Tableau1[Equipement],MATCH(1,('TABLEAU SUIVI SF6'!E2701=Tableau1[Poste technique])*('TABLEAU SUIVI SF6'!G2701=Tableau1[Colonne1]),0)))</f>
        <v/>
      </c>
      <c r="I2701" s="469" t="str">
        <f>IF(E2701="","",VLOOKUP(E2701,'Extraction IP'!A$2:B$1661,2,0))</f>
        <v/>
      </c>
      <c r="J2701" s="470"/>
      <c r="K2701" s="471"/>
      <c r="L2701" s="472"/>
    </row>
    <row r="2702" spans="1:12" ht="14.45" customHeight="1" x14ac:dyDescent="0.25">
      <c r="A2702" s="464"/>
      <c r="B2702" s="465"/>
      <c r="C2702" s="466"/>
      <c r="D2702" s="466"/>
      <c r="E2702" s="466"/>
      <c r="F2702" s="466"/>
      <c r="G2702" s="467"/>
      <c r="H2702" s="468" t="str">
        <f t="array" ref="H2702">IF(E2702="","",INDEX(Tableau1[Equipement],MATCH(1,('TABLEAU SUIVI SF6'!E2702=Tableau1[Poste technique])*('TABLEAU SUIVI SF6'!G2702=Tableau1[Colonne1]),0)))</f>
        <v/>
      </c>
      <c r="I2702" s="469" t="str">
        <f>IF(E2702="","",VLOOKUP(E2702,'Extraction IP'!A$2:B$1661,2,0))</f>
        <v/>
      </c>
      <c r="J2702" s="470"/>
      <c r="K2702" s="471"/>
      <c r="L2702" s="472"/>
    </row>
    <row r="2703" spans="1:12" ht="14.45" customHeight="1" x14ac:dyDescent="0.25">
      <c r="A2703" s="464"/>
      <c r="B2703" s="465"/>
      <c r="C2703" s="466"/>
      <c r="D2703" s="466"/>
      <c r="E2703" s="466"/>
      <c r="F2703" s="466"/>
      <c r="G2703" s="467"/>
      <c r="H2703" s="468" t="str">
        <f t="array" ref="H2703">IF(E2703="","",INDEX(Tableau1[Equipement],MATCH(1,('TABLEAU SUIVI SF6'!E2703=Tableau1[Poste technique])*('TABLEAU SUIVI SF6'!G2703=Tableau1[Colonne1]),0)))</f>
        <v/>
      </c>
      <c r="I2703" s="469" t="str">
        <f>IF(E2703="","",VLOOKUP(E2703,'Extraction IP'!A$2:B$1661,2,0))</f>
        <v/>
      </c>
      <c r="J2703" s="470"/>
      <c r="K2703" s="471"/>
      <c r="L2703" s="472"/>
    </row>
    <row r="2704" spans="1:12" ht="14.45" customHeight="1" x14ac:dyDescent="0.25">
      <c r="A2704" s="464"/>
      <c r="B2704" s="465"/>
      <c r="C2704" s="466"/>
      <c r="D2704" s="466"/>
      <c r="E2704" s="466"/>
      <c r="F2704" s="466"/>
      <c r="G2704" s="467"/>
      <c r="H2704" s="468" t="str">
        <f t="array" ref="H2704">IF(E2704="","",INDEX(Tableau1[Equipement],MATCH(1,('TABLEAU SUIVI SF6'!E2704=Tableau1[Poste technique])*('TABLEAU SUIVI SF6'!G2704=Tableau1[Colonne1]),0)))</f>
        <v/>
      </c>
      <c r="I2704" s="469" t="str">
        <f>IF(E2704="","",VLOOKUP(E2704,'Extraction IP'!A$2:B$1661,2,0))</f>
        <v/>
      </c>
      <c r="J2704" s="470"/>
      <c r="K2704" s="471"/>
      <c r="L2704" s="472"/>
    </row>
    <row r="2705" spans="1:12" ht="14.45" customHeight="1" x14ac:dyDescent="0.25">
      <c r="A2705" s="464"/>
      <c r="B2705" s="465"/>
      <c r="C2705" s="466"/>
      <c r="D2705" s="466"/>
      <c r="E2705" s="466"/>
      <c r="F2705" s="466"/>
      <c r="G2705" s="467"/>
      <c r="H2705" s="468" t="str">
        <f t="array" ref="H2705">IF(E2705="","",INDEX(Tableau1[Equipement],MATCH(1,('TABLEAU SUIVI SF6'!E2705=Tableau1[Poste technique])*('TABLEAU SUIVI SF6'!G2705=Tableau1[Colonne1]),0)))</f>
        <v/>
      </c>
      <c r="I2705" s="469" t="str">
        <f>IF(E2705="","",VLOOKUP(E2705,'Extraction IP'!A$2:B$1661,2,0))</f>
        <v/>
      </c>
      <c r="J2705" s="470"/>
      <c r="K2705" s="471"/>
      <c r="L2705" s="472"/>
    </row>
    <row r="2706" spans="1:12" ht="14.45" customHeight="1" x14ac:dyDescent="0.25">
      <c r="A2706" s="464"/>
      <c r="B2706" s="465"/>
      <c r="C2706" s="466"/>
      <c r="D2706" s="466"/>
      <c r="E2706" s="466"/>
      <c r="F2706" s="466"/>
      <c r="G2706" s="467"/>
      <c r="H2706" s="468" t="str">
        <f t="array" ref="H2706">IF(E2706="","",INDEX(Tableau1[Equipement],MATCH(1,('TABLEAU SUIVI SF6'!E2706=Tableau1[Poste technique])*('TABLEAU SUIVI SF6'!G2706=Tableau1[Colonne1]),0)))</f>
        <v/>
      </c>
      <c r="I2706" s="469" t="str">
        <f>IF(E2706="","",VLOOKUP(E2706,'Extraction IP'!A$2:B$1661,2,0))</f>
        <v/>
      </c>
      <c r="J2706" s="470"/>
      <c r="K2706" s="471"/>
      <c r="L2706" s="472"/>
    </row>
    <row r="2707" spans="1:12" ht="14.45" customHeight="1" x14ac:dyDescent="0.25">
      <c r="A2707" s="464"/>
      <c r="B2707" s="465"/>
      <c r="C2707" s="466"/>
      <c r="D2707" s="466"/>
      <c r="E2707" s="466"/>
      <c r="F2707" s="466"/>
      <c r="G2707" s="467"/>
      <c r="H2707" s="468" t="str">
        <f t="array" ref="H2707">IF(E2707="","",INDEX(Tableau1[Equipement],MATCH(1,('TABLEAU SUIVI SF6'!E2707=Tableau1[Poste technique])*('TABLEAU SUIVI SF6'!G2707=Tableau1[Colonne1]),0)))</f>
        <v/>
      </c>
      <c r="I2707" s="469" t="str">
        <f>IF(E2707="","",VLOOKUP(E2707,'Extraction IP'!A$2:B$1661,2,0))</f>
        <v/>
      </c>
      <c r="J2707" s="470"/>
      <c r="K2707" s="471"/>
      <c r="L2707" s="472"/>
    </row>
    <row r="2708" spans="1:12" ht="14.45" customHeight="1" x14ac:dyDescent="0.25">
      <c r="A2708" s="464"/>
      <c r="B2708" s="465"/>
      <c r="C2708" s="466"/>
      <c r="D2708" s="466"/>
      <c r="E2708" s="466"/>
      <c r="F2708" s="466"/>
      <c r="G2708" s="467"/>
      <c r="H2708" s="468" t="str">
        <f t="array" ref="H2708">IF(E2708="","",INDEX(Tableau1[Equipement],MATCH(1,('TABLEAU SUIVI SF6'!E2708=Tableau1[Poste technique])*('TABLEAU SUIVI SF6'!G2708=Tableau1[Colonne1]),0)))</f>
        <v/>
      </c>
      <c r="I2708" s="469" t="str">
        <f>IF(E2708="","",VLOOKUP(E2708,'Extraction IP'!A$2:B$1661,2,0))</f>
        <v/>
      </c>
      <c r="J2708" s="470"/>
      <c r="K2708" s="471"/>
      <c r="L2708" s="472"/>
    </row>
    <row r="2709" spans="1:12" ht="14.45" customHeight="1" x14ac:dyDescent="0.25">
      <c r="A2709" s="464"/>
      <c r="B2709" s="465"/>
      <c r="C2709" s="466"/>
      <c r="D2709" s="466"/>
      <c r="E2709" s="466"/>
      <c r="F2709" s="466"/>
      <c r="G2709" s="467"/>
      <c r="H2709" s="468" t="str">
        <f t="array" ref="H2709">IF(E2709="","",INDEX(Tableau1[Equipement],MATCH(1,('TABLEAU SUIVI SF6'!E2709=Tableau1[Poste technique])*('TABLEAU SUIVI SF6'!G2709=Tableau1[Colonne1]),0)))</f>
        <v/>
      </c>
      <c r="I2709" s="469" t="str">
        <f>IF(E2709="","",VLOOKUP(E2709,'Extraction IP'!A$2:B$1661,2,0))</f>
        <v/>
      </c>
      <c r="J2709" s="470"/>
      <c r="K2709" s="471"/>
      <c r="L2709" s="472"/>
    </row>
    <row r="2710" spans="1:12" ht="14.45" customHeight="1" x14ac:dyDescent="0.25">
      <c r="A2710" s="464"/>
      <c r="B2710" s="465"/>
      <c r="C2710" s="466"/>
      <c r="D2710" s="466"/>
      <c r="E2710" s="466"/>
      <c r="F2710" s="466"/>
      <c r="G2710" s="467"/>
      <c r="H2710" s="468" t="str">
        <f t="array" ref="H2710">IF(E2710="","",INDEX(Tableau1[Equipement],MATCH(1,('TABLEAU SUIVI SF6'!E2710=Tableau1[Poste technique])*('TABLEAU SUIVI SF6'!G2710=Tableau1[Colonne1]),0)))</f>
        <v/>
      </c>
      <c r="I2710" s="469" t="str">
        <f>IF(E2710="","",VLOOKUP(E2710,'Extraction IP'!A$2:B$1661,2,0))</f>
        <v/>
      </c>
      <c r="J2710" s="470"/>
      <c r="K2710" s="471"/>
      <c r="L2710" s="472"/>
    </row>
    <row r="2711" spans="1:12" ht="14.45" customHeight="1" x14ac:dyDescent="0.25">
      <c r="A2711" s="464"/>
      <c r="B2711" s="465"/>
      <c r="C2711" s="466"/>
      <c r="D2711" s="466"/>
      <c r="E2711" s="466"/>
      <c r="F2711" s="466"/>
      <c r="G2711" s="467"/>
      <c r="H2711" s="468" t="str">
        <f t="array" ref="H2711">IF(E2711="","",INDEX(Tableau1[Equipement],MATCH(1,('TABLEAU SUIVI SF6'!E2711=Tableau1[Poste technique])*('TABLEAU SUIVI SF6'!G2711=Tableau1[Colonne1]),0)))</f>
        <v/>
      </c>
      <c r="I2711" s="469" t="str">
        <f>IF(E2711="","",VLOOKUP(E2711,'Extraction IP'!A$2:B$1661,2,0))</f>
        <v/>
      </c>
      <c r="J2711" s="470"/>
      <c r="K2711" s="471"/>
      <c r="L2711" s="472"/>
    </row>
    <row r="2712" spans="1:12" ht="14.45" customHeight="1" x14ac:dyDescent="0.25">
      <c r="A2712" s="464"/>
      <c r="B2712" s="465"/>
      <c r="C2712" s="466"/>
      <c r="D2712" s="466"/>
      <c r="E2712" s="466"/>
      <c r="F2712" s="466"/>
      <c r="G2712" s="467"/>
      <c r="H2712" s="468" t="str">
        <f t="array" ref="H2712">IF(E2712="","",INDEX(Tableau1[Equipement],MATCH(1,('TABLEAU SUIVI SF6'!E2712=Tableau1[Poste technique])*('TABLEAU SUIVI SF6'!G2712=Tableau1[Colonne1]),0)))</f>
        <v/>
      </c>
      <c r="I2712" s="469" t="str">
        <f>IF(E2712="","",VLOOKUP(E2712,'Extraction IP'!A$2:B$1661,2,0))</f>
        <v/>
      </c>
      <c r="J2712" s="470"/>
      <c r="K2712" s="471"/>
      <c r="L2712" s="472"/>
    </row>
    <row r="2713" spans="1:12" ht="14.45" customHeight="1" x14ac:dyDescent="0.25">
      <c r="A2713" s="464"/>
      <c r="B2713" s="465"/>
      <c r="C2713" s="466"/>
      <c r="D2713" s="466"/>
      <c r="E2713" s="466"/>
      <c r="F2713" s="466"/>
      <c r="G2713" s="467"/>
      <c r="H2713" s="468" t="str">
        <f t="array" ref="H2713">IF(E2713="","",INDEX(Tableau1[Equipement],MATCH(1,('TABLEAU SUIVI SF6'!E2713=Tableau1[Poste technique])*('TABLEAU SUIVI SF6'!G2713=Tableau1[Colonne1]),0)))</f>
        <v/>
      </c>
      <c r="I2713" s="469" t="str">
        <f>IF(E2713="","",VLOOKUP(E2713,'Extraction IP'!A$2:B$1661,2,0))</f>
        <v/>
      </c>
      <c r="J2713" s="470"/>
      <c r="K2713" s="471"/>
      <c r="L2713" s="472"/>
    </row>
    <row r="2714" spans="1:12" ht="14.45" customHeight="1" x14ac:dyDescent="0.25">
      <c r="A2714" s="464"/>
      <c r="B2714" s="465"/>
      <c r="C2714" s="466"/>
      <c r="D2714" s="466"/>
      <c r="E2714" s="466"/>
      <c r="F2714" s="466"/>
      <c r="G2714" s="467"/>
      <c r="H2714" s="468" t="str">
        <f t="array" ref="H2714">IF(E2714="","",INDEX(Tableau1[Equipement],MATCH(1,('TABLEAU SUIVI SF6'!E2714=Tableau1[Poste technique])*('TABLEAU SUIVI SF6'!G2714=Tableau1[Colonne1]),0)))</f>
        <v/>
      </c>
      <c r="I2714" s="469" t="str">
        <f>IF(E2714="","",VLOOKUP(E2714,'Extraction IP'!A$2:B$1661,2,0))</f>
        <v/>
      </c>
      <c r="J2714" s="470"/>
      <c r="K2714" s="471"/>
      <c r="L2714" s="472"/>
    </row>
    <row r="2715" spans="1:12" ht="14.45" customHeight="1" x14ac:dyDescent="0.25">
      <c r="A2715" s="464"/>
      <c r="B2715" s="465"/>
      <c r="C2715" s="466"/>
      <c r="D2715" s="466"/>
      <c r="E2715" s="466"/>
      <c r="F2715" s="466"/>
      <c r="G2715" s="467"/>
      <c r="H2715" s="468" t="str">
        <f t="array" ref="H2715">IF(E2715="","",INDEX(Tableau1[Equipement],MATCH(1,('TABLEAU SUIVI SF6'!E2715=Tableau1[Poste technique])*('TABLEAU SUIVI SF6'!G2715=Tableau1[Colonne1]),0)))</f>
        <v/>
      </c>
      <c r="I2715" s="469" t="str">
        <f>IF(E2715="","",VLOOKUP(E2715,'Extraction IP'!A$2:B$1661,2,0))</f>
        <v/>
      </c>
      <c r="J2715" s="470"/>
      <c r="K2715" s="471"/>
      <c r="L2715" s="472"/>
    </row>
    <row r="2716" spans="1:12" ht="14.45" customHeight="1" x14ac:dyDescent="0.25">
      <c r="A2716" s="464"/>
      <c r="B2716" s="465"/>
      <c r="C2716" s="466"/>
      <c r="D2716" s="466"/>
      <c r="E2716" s="466"/>
      <c r="F2716" s="466"/>
      <c r="G2716" s="467"/>
      <c r="H2716" s="468" t="str">
        <f t="array" ref="H2716">IF(E2716="","",INDEX(Tableau1[Equipement],MATCH(1,('TABLEAU SUIVI SF6'!E2716=Tableau1[Poste technique])*('TABLEAU SUIVI SF6'!G2716=Tableau1[Colonne1]),0)))</f>
        <v/>
      </c>
      <c r="I2716" s="469" t="str">
        <f>IF(E2716="","",VLOOKUP(E2716,'Extraction IP'!A$2:B$1661,2,0))</f>
        <v/>
      </c>
      <c r="J2716" s="470"/>
      <c r="K2716" s="471"/>
      <c r="L2716" s="472"/>
    </row>
    <row r="2717" spans="1:12" ht="14.45" customHeight="1" x14ac:dyDescent="0.25">
      <c r="A2717" s="464"/>
      <c r="B2717" s="465"/>
      <c r="C2717" s="466"/>
      <c r="D2717" s="466"/>
      <c r="E2717" s="466"/>
      <c r="F2717" s="466"/>
      <c r="G2717" s="467"/>
      <c r="H2717" s="468" t="str">
        <f t="array" ref="H2717">IF(E2717="","",INDEX(Tableau1[Equipement],MATCH(1,('TABLEAU SUIVI SF6'!E2717=Tableau1[Poste technique])*('TABLEAU SUIVI SF6'!G2717=Tableau1[Colonne1]),0)))</f>
        <v/>
      </c>
      <c r="I2717" s="469" t="str">
        <f>IF(E2717="","",VLOOKUP(E2717,'Extraction IP'!A$2:B$1661,2,0))</f>
        <v/>
      </c>
      <c r="J2717" s="470"/>
      <c r="K2717" s="471"/>
      <c r="L2717" s="472"/>
    </row>
    <row r="2718" spans="1:12" ht="14.45" customHeight="1" x14ac:dyDescent="0.25">
      <c r="A2718" s="464"/>
      <c r="B2718" s="465"/>
      <c r="C2718" s="466"/>
      <c r="D2718" s="466"/>
      <c r="E2718" s="466"/>
      <c r="F2718" s="466"/>
      <c r="G2718" s="467"/>
      <c r="H2718" s="468" t="str">
        <f t="array" ref="H2718">IF(E2718="","",INDEX(Tableau1[Equipement],MATCH(1,('TABLEAU SUIVI SF6'!E2718=Tableau1[Poste technique])*('TABLEAU SUIVI SF6'!G2718=Tableau1[Colonne1]),0)))</f>
        <v/>
      </c>
      <c r="I2718" s="469" t="str">
        <f>IF(E2718="","",VLOOKUP(E2718,'Extraction IP'!A$2:B$1661,2,0))</f>
        <v/>
      </c>
      <c r="J2718" s="470"/>
      <c r="K2718" s="471"/>
      <c r="L2718" s="472"/>
    </row>
    <row r="2719" spans="1:12" ht="14.45" customHeight="1" x14ac:dyDescent="0.25">
      <c r="A2719" s="464"/>
      <c r="B2719" s="465"/>
      <c r="C2719" s="466"/>
      <c r="D2719" s="466"/>
      <c r="E2719" s="466"/>
      <c r="F2719" s="466"/>
      <c r="G2719" s="467"/>
      <c r="H2719" s="468" t="str">
        <f t="array" ref="H2719">IF(E2719="","",INDEX(Tableau1[Equipement],MATCH(1,('TABLEAU SUIVI SF6'!E2719=Tableau1[Poste technique])*('TABLEAU SUIVI SF6'!G2719=Tableau1[Colonne1]),0)))</f>
        <v/>
      </c>
      <c r="I2719" s="469" t="str">
        <f>IF(E2719="","",VLOOKUP(E2719,'Extraction IP'!A$2:B$1661,2,0))</f>
        <v/>
      </c>
      <c r="J2719" s="470"/>
      <c r="K2719" s="471"/>
      <c r="L2719" s="472"/>
    </row>
    <row r="2720" spans="1:12" ht="14.45" customHeight="1" x14ac:dyDescent="0.25">
      <c r="A2720" s="464"/>
      <c r="B2720" s="465"/>
      <c r="C2720" s="466"/>
      <c r="D2720" s="466"/>
      <c r="E2720" s="466"/>
      <c r="F2720" s="466"/>
      <c r="G2720" s="467"/>
      <c r="H2720" s="468" t="str">
        <f t="array" ref="H2720">IF(E2720="","",INDEX(Tableau1[Equipement],MATCH(1,('TABLEAU SUIVI SF6'!E2720=Tableau1[Poste technique])*('TABLEAU SUIVI SF6'!G2720=Tableau1[Colonne1]),0)))</f>
        <v/>
      </c>
      <c r="I2720" s="469" t="str">
        <f>IF(E2720="","",VLOOKUP(E2720,'Extraction IP'!A$2:B$1661,2,0))</f>
        <v/>
      </c>
      <c r="J2720" s="470"/>
      <c r="K2720" s="471"/>
      <c r="L2720" s="472"/>
    </row>
    <row r="2721" spans="1:12" ht="14.45" customHeight="1" x14ac:dyDescent="0.25">
      <c r="A2721" s="464"/>
      <c r="B2721" s="465"/>
      <c r="C2721" s="466"/>
      <c r="D2721" s="466"/>
      <c r="E2721" s="466"/>
      <c r="F2721" s="466"/>
      <c r="G2721" s="467"/>
      <c r="H2721" s="468" t="str">
        <f t="array" ref="H2721">IF(E2721="","",INDEX(Tableau1[Equipement],MATCH(1,('TABLEAU SUIVI SF6'!E2721=Tableau1[Poste technique])*('TABLEAU SUIVI SF6'!G2721=Tableau1[Colonne1]),0)))</f>
        <v/>
      </c>
      <c r="I2721" s="469" t="str">
        <f>IF(E2721="","",VLOOKUP(E2721,'Extraction IP'!A$2:B$1661,2,0))</f>
        <v/>
      </c>
      <c r="J2721" s="470"/>
      <c r="K2721" s="471"/>
      <c r="L2721" s="472"/>
    </row>
    <row r="2722" spans="1:12" ht="14.45" customHeight="1" x14ac:dyDescent="0.25">
      <c r="A2722" s="464"/>
      <c r="B2722" s="465"/>
      <c r="C2722" s="466"/>
      <c r="D2722" s="466"/>
      <c r="E2722" s="466"/>
      <c r="F2722" s="466"/>
      <c r="G2722" s="467"/>
      <c r="H2722" s="468" t="str">
        <f t="array" ref="H2722">IF(E2722="","",INDEX(Tableau1[Equipement],MATCH(1,('TABLEAU SUIVI SF6'!E2722=Tableau1[Poste technique])*('TABLEAU SUIVI SF6'!G2722=Tableau1[Colonne1]),0)))</f>
        <v/>
      </c>
      <c r="I2722" s="469" t="str">
        <f>IF(E2722="","",VLOOKUP(E2722,'Extraction IP'!A$2:B$1661,2,0))</f>
        <v/>
      </c>
      <c r="J2722" s="470"/>
      <c r="K2722" s="471"/>
      <c r="L2722" s="472"/>
    </row>
    <row r="2723" spans="1:12" ht="14.45" customHeight="1" x14ac:dyDescent="0.25">
      <c r="A2723" s="464"/>
      <c r="B2723" s="465"/>
      <c r="C2723" s="466"/>
      <c r="D2723" s="466"/>
      <c r="E2723" s="466"/>
      <c r="F2723" s="466"/>
      <c r="G2723" s="467"/>
      <c r="H2723" s="468" t="str">
        <f t="array" ref="H2723">IF(E2723="","",INDEX(Tableau1[Equipement],MATCH(1,('TABLEAU SUIVI SF6'!E2723=Tableau1[Poste technique])*('TABLEAU SUIVI SF6'!G2723=Tableau1[Colonne1]),0)))</f>
        <v/>
      </c>
      <c r="I2723" s="469" t="str">
        <f>IF(E2723="","",VLOOKUP(E2723,'Extraction IP'!A$2:B$1661,2,0))</f>
        <v/>
      </c>
      <c r="J2723" s="470"/>
      <c r="K2723" s="471"/>
      <c r="L2723" s="472"/>
    </row>
    <row r="2724" spans="1:12" ht="14.45" customHeight="1" x14ac:dyDescent="0.25">
      <c r="A2724" s="464"/>
      <c r="B2724" s="465"/>
      <c r="C2724" s="466"/>
      <c r="D2724" s="466"/>
      <c r="E2724" s="466"/>
      <c r="F2724" s="466"/>
      <c r="G2724" s="467"/>
      <c r="H2724" s="468" t="str">
        <f t="array" ref="H2724">IF(E2724="","",INDEX(Tableau1[Equipement],MATCH(1,('TABLEAU SUIVI SF6'!E2724=Tableau1[Poste technique])*('TABLEAU SUIVI SF6'!G2724=Tableau1[Colonne1]),0)))</f>
        <v/>
      </c>
      <c r="I2724" s="469" t="str">
        <f>IF(E2724="","",VLOOKUP(E2724,'Extraction IP'!A$2:B$1661,2,0))</f>
        <v/>
      </c>
      <c r="J2724" s="470"/>
      <c r="K2724" s="471"/>
      <c r="L2724" s="472"/>
    </row>
    <row r="2725" spans="1:12" ht="14.45" customHeight="1" x14ac:dyDescent="0.25">
      <c r="A2725" s="464"/>
      <c r="B2725" s="465"/>
      <c r="C2725" s="466"/>
      <c r="D2725" s="466"/>
      <c r="E2725" s="466"/>
      <c r="F2725" s="466"/>
      <c r="G2725" s="467"/>
      <c r="H2725" s="468" t="str">
        <f t="array" ref="H2725">IF(E2725="","",INDEX(Tableau1[Equipement],MATCH(1,('TABLEAU SUIVI SF6'!E2725=Tableau1[Poste technique])*('TABLEAU SUIVI SF6'!G2725=Tableau1[Colonne1]),0)))</f>
        <v/>
      </c>
      <c r="I2725" s="469" t="str">
        <f>IF(E2725="","",VLOOKUP(E2725,'Extraction IP'!A$2:B$1661,2,0))</f>
        <v/>
      </c>
      <c r="J2725" s="470"/>
      <c r="K2725" s="471"/>
      <c r="L2725" s="472"/>
    </row>
    <row r="2726" spans="1:12" ht="14.45" customHeight="1" x14ac:dyDescent="0.25">
      <c r="A2726" s="464"/>
      <c r="B2726" s="465"/>
      <c r="C2726" s="466"/>
      <c r="D2726" s="466"/>
      <c r="E2726" s="466"/>
      <c r="F2726" s="466"/>
      <c r="G2726" s="467"/>
      <c r="H2726" s="468" t="str">
        <f t="array" ref="H2726">IF(E2726="","",INDEX(Tableau1[Equipement],MATCH(1,('TABLEAU SUIVI SF6'!E2726=Tableau1[Poste technique])*('TABLEAU SUIVI SF6'!G2726=Tableau1[Colonne1]),0)))</f>
        <v/>
      </c>
      <c r="I2726" s="469" t="str">
        <f>IF(E2726="","",VLOOKUP(E2726,'Extraction IP'!A$2:B$1661,2,0))</f>
        <v/>
      </c>
      <c r="J2726" s="470"/>
      <c r="K2726" s="471"/>
      <c r="L2726" s="472"/>
    </row>
    <row r="2727" spans="1:12" ht="14.45" customHeight="1" x14ac:dyDescent="0.25">
      <c r="A2727" s="464"/>
      <c r="B2727" s="465"/>
      <c r="C2727" s="466"/>
      <c r="D2727" s="466"/>
      <c r="E2727" s="466"/>
      <c r="F2727" s="466"/>
      <c r="G2727" s="467"/>
      <c r="H2727" s="468" t="str">
        <f t="array" ref="H2727">IF(E2727="","",INDEX(Tableau1[Equipement],MATCH(1,('TABLEAU SUIVI SF6'!E2727=Tableau1[Poste technique])*('TABLEAU SUIVI SF6'!G2727=Tableau1[Colonne1]),0)))</f>
        <v/>
      </c>
      <c r="I2727" s="469" t="str">
        <f>IF(E2727="","",VLOOKUP(E2727,'Extraction IP'!A$2:B$1661,2,0))</f>
        <v/>
      </c>
      <c r="J2727" s="470"/>
      <c r="K2727" s="471"/>
      <c r="L2727" s="472"/>
    </row>
    <row r="2728" spans="1:12" ht="14.45" customHeight="1" x14ac:dyDescent="0.25">
      <c r="A2728" s="464"/>
      <c r="B2728" s="465"/>
      <c r="C2728" s="466"/>
      <c r="D2728" s="466"/>
      <c r="E2728" s="466"/>
      <c r="F2728" s="466"/>
      <c r="G2728" s="467"/>
      <c r="H2728" s="468" t="str">
        <f t="array" ref="H2728">IF(E2728="","",INDEX(Tableau1[Equipement],MATCH(1,('TABLEAU SUIVI SF6'!E2728=Tableau1[Poste technique])*('TABLEAU SUIVI SF6'!G2728=Tableau1[Colonne1]),0)))</f>
        <v/>
      </c>
      <c r="I2728" s="469" t="str">
        <f>IF(E2728="","",VLOOKUP(E2728,'Extraction IP'!A$2:B$1661,2,0))</f>
        <v/>
      </c>
      <c r="J2728" s="470"/>
      <c r="K2728" s="471"/>
      <c r="L2728" s="472"/>
    </row>
    <row r="2729" spans="1:12" ht="14.45" customHeight="1" x14ac:dyDescent="0.25">
      <c r="A2729" s="464"/>
      <c r="B2729" s="465"/>
      <c r="C2729" s="466"/>
      <c r="D2729" s="466"/>
      <c r="E2729" s="466"/>
      <c r="F2729" s="466"/>
      <c r="G2729" s="467"/>
      <c r="H2729" s="468" t="str">
        <f t="array" ref="H2729">IF(E2729="","",INDEX(Tableau1[Equipement],MATCH(1,('TABLEAU SUIVI SF6'!E2729=Tableau1[Poste technique])*('TABLEAU SUIVI SF6'!G2729=Tableau1[Colonne1]),0)))</f>
        <v/>
      </c>
      <c r="I2729" s="469" t="str">
        <f>IF(E2729="","",VLOOKUP(E2729,'Extraction IP'!A$2:B$1661,2,0))</f>
        <v/>
      </c>
      <c r="J2729" s="470"/>
      <c r="K2729" s="471"/>
      <c r="L2729" s="472"/>
    </row>
    <row r="2730" spans="1:12" ht="14.45" customHeight="1" x14ac:dyDescent="0.25">
      <c r="A2730" s="464"/>
      <c r="B2730" s="465"/>
      <c r="C2730" s="466"/>
      <c r="D2730" s="466"/>
      <c r="E2730" s="466"/>
      <c r="F2730" s="466"/>
      <c r="G2730" s="467"/>
      <c r="H2730" s="468" t="str">
        <f t="array" ref="H2730">IF(E2730="","",INDEX(Tableau1[Equipement],MATCH(1,('TABLEAU SUIVI SF6'!E2730=Tableau1[Poste technique])*('TABLEAU SUIVI SF6'!G2730=Tableau1[Colonne1]),0)))</f>
        <v/>
      </c>
      <c r="I2730" s="469" t="str">
        <f>IF(E2730="","",VLOOKUP(E2730,'Extraction IP'!A$2:B$1661,2,0))</f>
        <v/>
      </c>
      <c r="J2730" s="470"/>
      <c r="K2730" s="471"/>
      <c r="L2730" s="472"/>
    </row>
    <row r="2731" spans="1:12" ht="14.45" customHeight="1" x14ac:dyDescent="0.25">
      <c r="A2731" s="464"/>
      <c r="B2731" s="465"/>
      <c r="C2731" s="466"/>
      <c r="D2731" s="466"/>
      <c r="E2731" s="466"/>
      <c r="F2731" s="466"/>
      <c r="G2731" s="467"/>
      <c r="H2731" s="468" t="str">
        <f t="array" ref="H2731">IF(E2731="","",INDEX(Tableau1[Equipement],MATCH(1,('TABLEAU SUIVI SF6'!E2731=Tableau1[Poste technique])*('TABLEAU SUIVI SF6'!G2731=Tableau1[Colonne1]),0)))</f>
        <v/>
      </c>
      <c r="I2731" s="469" t="str">
        <f>IF(E2731="","",VLOOKUP(E2731,'Extraction IP'!A$2:B$1661,2,0))</f>
        <v/>
      </c>
      <c r="J2731" s="470"/>
      <c r="K2731" s="471"/>
      <c r="L2731" s="472"/>
    </row>
    <row r="2732" spans="1:12" ht="14.45" customHeight="1" x14ac:dyDescent="0.25">
      <c r="A2732" s="464"/>
      <c r="B2732" s="465"/>
      <c r="C2732" s="466"/>
      <c r="D2732" s="466"/>
      <c r="E2732" s="466"/>
      <c r="F2732" s="466"/>
      <c r="G2732" s="467"/>
      <c r="H2732" s="468" t="str">
        <f t="array" ref="H2732">IF(E2732="","",INDEX(Tableau1[Equipement],MATCH(1,('TABLEAU SUIVI SF6'!E2732=Tableau1[Poste technique])*('TABLEAU SUIVI SF6'!G2732=Tableau1[Colonne1]),0)))</f>
        <v/>
      </c>
      <c r="I2732" s="469" t="str">
        <f>IF(E2732="","",VLOOKUP(E2732,'Extraction IP'!A$2:B$1661,2,0))</f>
        <v/>
      </c>
      <c r="J2732" s="470"/>
      <c r="K2732" s="471"/>
      <c r="L2732" s="472"/>
    </row>
    <row r="2733" spans="1:12" ht="14.45" customHeight="1" x14ac:dyDescent="0.25">
      <c r="A2733" s="464"/>
      <c r="B2733" s="465"/>
      <c r="C2733" s="466"/>
      <c r="D2733" s="466"/>
      <c r="E2733" s="466"/>
      <c r="F2733" s="466"/>
      <c r="G2733" s="467"/>
      <c r="H2733" s="468" t="str">
        <f t="array" ref="H2733">IF(E2733="","",INDEX(Tableau1[Equipement],MATCH(1,('TABLEAU SUIVI SF6'!E2733=Tableau1[Poste technique])*('TABLEAU SUIVI SF6'!G2733=Tableau1[Colonne1]),0)))</f>
        <v/>
      </c>
      <c r="I2733" s="469" t="str">
        <f>IF(E2733="","",VLOOKUP(E2733,'Extraction IP'!A$2:B$1661,2,0))</f>
        <v/>
      </c>
      <c r="J2733" s="470"/>
      <c r="K2733" s="471"/>
      <c r="L2733" s="472"/>
    </row>
    <row r="2734" spans="1:12" ht="14.45" customHeight="1" x14ac:dyDescent="0.25">
      <c r="A2734" s="464"/>
      <c r="B2734" s="465"/>
      <c r="C2734" s="466"/>
      <c r="D2734" s="466"/>
      <c r="E2734" s="466"/>
      <c r="F2734" s="466"/>
      <c r="G2734" s="467"/>
      <c r="H2734" s="468" t="str">
        <f t="array" ref="H2734">IF(E2734="","",INDEX(Tableau1[Equipement],MATCH(1,('TABLEAU SUIVI SF6'!E2734=Tableau1[Poste technique])*('TABLEAU SUIVI SF6'!G2734=Tableau1[Colonne1]),0)))</f>
        <v/>
      </c>
      <c r="I2734" s="469" t="str">
        <f>IF(E2734="","",VLOOKUP(E2734,'Extraction IP'!A$2:B$1661,2,0))</f>
        <v/>
      </c>
      <c r="J2734" s="470"/>
      <c r="K2734" s="471"/>
      <c r="L2734" s="472"/>
    </row>
    <row r="2735" spans="1:12" ht="14.45" customHeight="1" x14ac:dyDescent="0.25">
      <c r="A2735" s="464"/>
      <c r="B2735" s="465"/>
      <c r="C2735" s="466"/>
      <c r="D2735" s="466"/>
      <c r="E2735" s="466"/>
      <c r="F2735" s="466"/>
      <c r="G2735" s="467"/>
      <c r="H2735" s="468" t="str">
        <f t="array" ref="H2735">IF(E2735="","",INDEX(Tableau1[Equipement],MATCH(1,('TABLEAU SUIVI SF6'!E2735=Tableau1[Poste technique])*('TABLEAU SUIVI SF6'!G2735=Tableau1[Colonne1]),0)))</f>
        <v/>
      </c>
      <c r="I2735" s="469" t="str">
        <f>IF(E2735="","",VLOOKUP(E2735,'Extraction IP'!A$2:B$1661,2,0))</f>
        <v/>
      </c>
      <c r="J2735" s="470"/>
      <c r="K2735" s="471"/>
      <c r="L2735" s="472"/>
    </row>
    <row r="2736" spans="1:12" ht="14.45" customHeight="1" x14ac:dyDescent="0.25">
      <c r="A2736" s="464"/>
      <c r="B2736" s="465"/>
      <c r="C2736" s="466"/>
      <c r="D2736" s="466"/>
      <c r="E2736" s="466"/>
      <c r="F2736" s="466"/>
      <c r="G2736" s="467"/>
      <c r="H2736" s="468" t="str">
        <f t="array" ref="H2736">IF(E2736="","",INDEX(Tableau1[Equipement],MATCH(1,('TABLEAU SUIVI SF6'!E2736=Tableau1[Poste technique])*('TABLEAU SUIVI SF6'!G2736=Tableau1[Colonne1]),0)))</f>
        <v/>
      </c>
      <c r="I2736" s="469" t="str">
        <f>IF(E2736="","",VLOOKUP(E2736,'Extraction IP'!A$2:B$1661,2,0))</f>
        <v/>
      </c>
      <c r="J2736" s="470"/>
      <c r="K2736" s="471"/>
      <c r="L2736" s="472"/>
    </row>
    <row r="2737" spans="1:12" ht="14.45" customHeight="1" x14ac:dyDescent="0.25">
      <c r="A2737" s="464"/>
      <c r="B2737" s="465"/>
      <c r="C2737" s="466"/>
      <c r="D2737" s="466"/>
      <c r="E2737" s="466"/>
      <c r="F2737" s="466"/>
      <c r="G2737" s="467"/>
      <c r="H2737" s="468" t="str">
        <f t="array" ref="H2737">IF(E2737="","",INDEX(Tableau1[Equipement],MATCH(1,('TABLEAU SUIVI SF6'!E2737=Tableau1[Poste technique])*('TABLEAU SUIVI SF6'!G2737=Tableau1[Colonne1]),0)))</f>
        <v/>
      </c>
      <c r="I2737" s="469" t="str">
        <f>IF(E2737="","",VLOOKUP(E2737,'Extraction IP'!A$2:B$1661,2,0))</f>
        <v/>
      </c>
      <c r="J2737" s="470"/>
      <c r="K2737" s="471"/>
      <c r="L2737" s="472"/>
    </row>
    <row r="2738" spans="1:12" ht="14.45" customHeight="1" x14ac:dyDescent="0.25">
      <c r="A2738" s="464"/>
      <c r="B2738" s="465"/>
      <c r="C2738" s="466"/>
      <c r="D2738" s="466"/>
      <c r="E2738" s="466"/>
      <c r="F2738" s="466"/>
      <c r="G2738" s="467"/>
      <c r="H2738" s="468" t="str">
        <f t="array" ref="H2738">IF(E2738="","",INDEX(Tableau1[Equipement],MATCH(1,('TABLEAU SUIVI SF6'!E2738=Tableau1[Poste technique])*('TABLEAU SUIVI SF6'!G2738=Tableau1[Colonne1]),0)))</f>
        <v/>
      </c>
      <c r="I2738" s="469" t="str">
        <f>IF(E2738="","",VLOOKUP(E2738,'Extraction IP'!A$2:B$1661,2,0))</f>
        <v/>
      </c>
      <c r="J2738" s="470"/>
      <c r="K2738" s="471"/>
      <c r="L2738" s="472"/>
    </row>
    <row r="2739" spans="1:12" ht="14.45" customHeight="1" x14ac:dyDescent="0.25">
      <c r="A2739" s="464"/>
      <c r="B2739" s="465"/>
      <c r="C2739" s="466"/>
      <c r="D2739" s="466"/>
      <c r="E2739" s="466"/>
      <c r="F2739" s="466"/>
      <c r="G2739" s="467"/>
      <c r="H2739" s="468" t="str">
        <f t="array" ref="H2739">IF(E2739="","",INDEX(Tableau1[Equipement],MATCH(1,('TABLEAU SUIVI SF6'!E2739=Tableau1[Poste technique])*('TABLEAU SUIVI SF6'!G2739=Tableau1[Colonne1]),0)))</f>
        <v/>
      </c>
      <c r="I2739" s="469" t="str">
        <f>IF(E2739="","",VLOOKUP(E2739,'Extraction IP'!A$2:B$1661,2,0))</f>
        <v/>
      </c>
      <c r="J2739" s="470"/>
      <c r="K2739" s="471"/>
      <c r="L2739" s="472"/>
    </row>
    <row r="2740" spans="1:12" ht="14.45" customHeight="1" x14ac:dyDescent="0.25">
      <c r="A2740" s="464"/>
      <c r="B2740" s="465"/>
      <c r="C2740" s="466"/>
      <c r="D2740" s="466"/>
      <c r="E2740" s="466"/>
      <c r="F2740" s="466"/>
      <c r="G2740" s="467"/>
      <c r="H2740" s="468" t="str">
        <f t="array" ref="H2740">IF(E2740="","",INDEX(Tableau1[Equipement],MATCH(1,('TABLEAU SUIVI SF6'!E2740=Tableau1[Poste technique])*('TABLEAU SUIVI SF6'!G2740=Tableau1[Colonne1]),0)))</f>
        <v/>
      </c>
      <c r="I2740" s="469" t="str">
        <f>IF(E2740="","",VLOOKUP(E2740,'Extraction IP'!A$2:B$1661,2,0))</f>
        <v/>
      </c>
      <c r="J2740" s="470"/>
      <c r="K2740" s="471"/>
      <c r="L2740" s="472"/>
    </row>
    <row r="2741" spans="1:12" ht="14.45" customHeight="1" x14ac:dyDescent="0.25">
      <c r="A2741" s="464"/>
      <c r="B2741" s="465"/>
      <c r="C2741" s="466"/>
      <c r="D2741" s="466"/>
      <c r="E2741" s="466"/>
      <c r="F2741" s="466"/>
      <c r="G2741" s="467"/>
      <c r="H2741" s="468" t="str">
        <f t="array" ref="H2741">IF(E2741="","",INDEX(Tableau1[Equipement],MATCH(1,('TABLEAU SUIVI SF6'!E2741=Tableau1[Poste technique])*('TABLEAU SUIVI SF6'!G2741=Tableau1[Colonne1]),0)))</f>
        <v/>
      </c>
      <c r="I2741" s="469" t="str">
        <f>IF(E2741="","",VLOOKUP(E2741,'Extraction IP'!A$2:B$1661,2,0))</f>
        <v/>
      </c>
      <c r="J2741" s="470"/>
      <c r="K2741" s="471"/>
      <c r="L2741" s="472"/>
    </row>
    <row r="2742" spans="1:12" ht="14.45" customHeight="1" x14ac:dyDescent="0.25">
      <c r="A2742" s="464"/>
      <c r="B2742" s="465"/>
      <c r="C2742" s="466"/>
      <c r="D2742" s="466"/>
      <c r="E2742" s="466"/>
      <c r="F2742" s="466"/>
      <c r="G2742" s="467"/>
      <c r="H2742" s="468" t="str">
        <f t="array" ref="H2742">IF(E2742="","",INDEX(Tableau1[Equipement],MATCH(1,('TABLEAU SUIVI SF6'!E2742=Tableau1[Poste technique])*('TABLEAU SUIVI SF6'!G2742=Tableau1[Colonne1]),0)))</f>
        <v/>
      </c>
      <c r="I2742" s="469" t="str">
        <f>IF(E2742="","",VLOOKUP(E2742,'Extraction IP'!A$2:B$1661,2,0))</f>
        <v/>
      </c>
      <c r="J2742" s="470"/>
      <c r="K2742" s="471"/>
      <c r="L2742" s="472"/>
    </row>
    <row r="2743" spans="1:12" ht="14.45" customHeight="1" x14ac:dyDescent="0.25">
      <c r="A2743" s="464"/>
      <c r="B2743" s="465"/>
      <c r="C2743" s="466"/>
      <c r="D2743" s="466"/>
      <c r="E2743" s="466"/>
      <c r="F2743" s="466"/>
      <c r="G2743" s="467"/>
      <c r="H2743" s="468" t="str">
        <f t="array" ref="H2743">IF(E2743="","",INDEX(Tableau1[Equipement],MATCH(1,('TABLEAU SUIVI SF6'!E2743=Tableau1[Poste technique])*('TABLEAU SUIVI SF6'!G2743=Tableau1[Colonne1]),0)))</f>
        <v/>
      </c>
      <c r="I2743" s="469" t="str">
        <f>IF(E2743="","",VLOOKUP(E2743,'Extraction IP'!A$2:B$1661,2,0))</f>
        <v/>
      </c>
      <c r="J2743" s="470"/>
      <c r="K2743" s="471"/>
      <c r="L2743" s="472"/>
    </row>
    <row r="2744" spans="1:12" ht="14.45" customHeight="1" x14ac:dyDescent="0.25">
      <c r="A2744" s="464"/>
      <c r="B2744" s="465"/>
      <c r="C2744" s="466"/>
      <c r="D2744" s="466"/>
      <c r="E2744" s="466"/>
      <c r="F2744" s="466"/>
      <c r="G2744" s="467"/>
      <c r="H2744" s="468" t="str">
        <f t="array" ref="H2744">IF(E2744="","",INDEX(Tableau1[Equipement],MATCH(1,('TABLEAU SUIVI SF6'!E2744=Tableau1[Poste technique])*('TABLEAU SUIVI SF6'!G2744=Tableau1[Colonne1]),0)))</f>
        <v/>
      </c>
      <c r="I2744" s="469" t="str">
        <f>IF(E2744="","",VLOOKUP(E2744,'Extraction IP'!A$2:B$1661,2,0))</f>
        <v/>
      </c>
      <c r="J2744" s="470"/>
      <c r="K2744" s="471"/>
      <c r="L2744" s="472"/>
    </row>
    <row r="2745" spans="1:12" ht="14.45" customHeight="1" x14ac:dyDescent="0.25">
      <c r="A2745" s="464"/>
      <c r="B2745" s="465"/>
      <c r="C2745" s="466"/>
      <c r="D2745" s="466"/>
      <c r="E2745" s="466"/>
      <c r="F2745" s="466"/>
      <c r="G2745" s="467"/>
      <c r="H2745" s="468" t="str">
        <f t="array" ref="H2745">IF(E2745="","",INDEX(Tableau1[Equipement],MATCH(1,('TABLEAU SUIVI SF6'!E2745=Tableau1[Poste technique])*('TABLEAU SUIVI SF6'!G2745=Tableau1[Colonne1]),0)))</f>
        <v/>
      </c>
      <c r="I2745" s="469" t="str">
        <f>IF(E2745="","",VLOOKUP(E2745,'Extraction IP'!A$2:B$1661,2,0))</f>
        <v/>
      </c>
      <c r="J2745" s="470"/>
      <c r="K2745" s="471"/>
      <c r="L2745" s="472"/>
    </row>
    <row r="2746" spans="1:12" ht="14.45" customHeight="1" x14ac:dyDescent="0.25">
      <c r="A2746" s="464"/>
      <c r="B2746" s="465"/>
      <c r="C2746" s="466"/>
      <c r="D2746" s="466"/>
      <c r="E2746" s="466"/>
      <c r="F2746" s="466"/>
      <c r="G2746" s="467"/>
      <c r="H2746" s="468" t="str">
        <f t="array" ref="H2746">IF(E2746="","",INDEX(Tableau1[Equipement],MATCH(1,('TABLEAU SUIVI SF6'!E2746=Tableau1[Poste technique])*('TABLEAU SUIVI SF6'!G2746=Tableau1[Colonne1]),0)))</f>
        <v/>
      </c>
      <c r="I2746" s="469" t="str">
        <f>IF(E2746="","",VLOOKUP(E2746,'Extraction IP'!A$2:B$1661,2,0))</f>
        <v/>
      </c>
      <c r="J2746" s="470"/>
      <c r="K2746" s="471"/>
      <c r="L2746" s="472"/>
    </row>
    <row r="2747" spans="1:12" ht="14.45" customHeight="1" x14ac:dyDescent="0.25">
      <c r="A2747" s="464"/>
      <c r="B2747" s="465"/>
      <c r="C2747" s="466"/>
      <c r="D2747" s="466"/>
      <c r="E2747" s="466"/>
      <c r="F2747" s="466"/>
      <c r="G2747" s="467"/>
      <c r="H2747" s="468" t="str">
        <f t="array" ref="H2747">IF(E2747="","",INDEX(Tableau1[Equipement],MATCH(1,('TABLEAU SUIVI SF6'!E2747=Tableau1[Poste technique])*('TABLEAU SUIVI SF6'!G2747=Tableau1[Colonne1]),0)))</f>
        <v/>
      </c>
      <c r="I2747" s="469" t="str">
        <f>IF(E2747="","",VLOOKUP(E2747,'Extraction IP'!A$2:B$1661,2,0))</f>
        <v/>
      </c>
      <c r="J2747" s="470"/>
      <c r="K2747" s="471"/>
      <c r="L2747" s="472"/>
    </row>
    <row r="2748" spans="1:12" ht="14.45" customHeight="1" x14ac:dyDescent="0.25">
      <c r="A2748" s="464"/>
      <c r="B2748" s="465"/>
      <c r="C2748" s="466"/>
      <c r="D2748" s="466"/>
      <c r="E2748" s="466"/>
      <c r="F2748" s="466"/>
      <c r="G2748" s="467"/>
      <c r="H2748" s="468" t="str">
        <f t="array" ref="H2748">IF(E2748="","",INDEX(Tableau1[Equipement],MATCH(1,('TABLEAU SUIVI SF6'!E2748=Tableau1[Poste technique])*('TABLEAU SUIVI SF6'!G2748=Tableau1[Colonne1]),0)))</f>
        <v/>
      </c>
      <c r="I2748" s="469" t="str">
        <f>IF(E2748="","",VLOOKUP(E2748,'Extraction IP'!A$2:B$1661,2,0))</f>
        <v/>
      </c>
      <c r="J2748" s="470"/>
      <c r="K2748" s="471"/>
      <c r="L2748" s="472"/>
    </row>
    <row r="2749" spans="1:12" ht="14.45" customHeight="1" x14ac:dyDescent="0.25">
      <c r="A2749" s="464"/>
      <c r="B2749" s="465"/>
      <c r="C2749" s="466"/>
      <c r="D2749" s="466"/>
      <c r="E2749" s="466"/>
      <c r="F2749" s="466"/>
      <c r="G2749" s="467"/>
      <c r="H2749" s="468" t="str">
        <f t="array" ref="H2749">IF(E2749="","",INDEX(Tableau1[Equipement],MATCH(1,('TABLEAU SUIVI SF6'!E2749=Tableau1[Poste technique])*('TABLEAU SUIVI SF6'!G2749=Tableau1[Colonne1]),0)))</f>
        <v/>
      </c>
      <c r="I2749" s="469" t="str">
        <f>IF(E2749="","",VLOOKUP(E2749,'Extraction IP'!A$2:B$1661,2,0))</f>
        <v/>
      </c>
      <c r="J2749" s="470"/>
      <c r="K2749" s="471"/>
      <c r="L2749" s="472"/>
    </row>
    <row r="2750" spans="1:12" ht="14.45" customHeight="1" x14ac:dyDescent="0.25">
      <c r="A2750" s="464"/>
      <c r="B2750" s="465"/>
      <c r="C2750" s="466"/>
      <c r="D2750" s="466"/>
      <c r="E2750" s="466"/>
      <c r="F2750" s="466"/>
      <c r="G2750" s="467"/>
      <c r="H2750" s="468" t="str">
        <f t="array" ref="H2750">IF(E2750="","",INDEX(Tableau1[Equipement],MATCH(1,('TABLEAU SUIVI SF6'!E2750=Tableau1[Poste technique])*('TABLEAU SUIVI SF6'!G2750=Tableau1[Colonne1]),0)))</f>
        <v/>
      </c>
      <c r="I2750" s="469" t="str">
        <f>IF(E2750="","",VLOOKUP(E2750,'Extraction IP'!A$2:B$1661,2,0))</f>
        <v/>
      </c>
      <c r="J2750" s="470"/>
      <c r="K2750" s="471"/>
      <c r="L2750" s="472"/>
    </row>
    <row r="2751" spans="1:12" ht="14.45" customHeight="1" x14ac:dyDescent="0.25">
      <c r="A2751" s="464"/>
      <c r="B2751" s="465"/>
      <c r="C2751" s="466"/>
      <c r="D2751" s="466"/>
      <c r="E2751" s="466"/>
      <c r="F2751" s="466"/>
      <c r="G2751" s="467"/>
      <c r="H2751" s="468" t="str">
        <f t="array" ref="H2751">IF(E2751="","",INDEX(Tableau1[Equipement],MATCH(1,('TABLEAU SUIVI SF6'!E2751=Tableau1[Poste technique])*('TABLEAU SUIVI SF6'!G2751=Tableau1[Colonne1]),0)))</f>
        <v/>
      </c>
      <c r="I2751" s="469" t="str">
        <f>IF(E2751="","",VLOOKUP(E2751,'Extraction IP'!A$2:B$1661,2,0))</f>
        <v/>
      </c>
      <c r="J2751" s="470"/>
      <c r="K2751" s="471"/>
      <c r="L2751" s="472"/>
    </row>
    <row r="2752" spans="1:12" ht="14.45" customHeight="1" x14ac:dyDescent="0.25">
      <c r="A2752" s="464"/>
      <c r="B2752" s="465"/>
      <c r="C2752" s="466"/>
      <c r="D2752" s="466"/>
      <c r="E2752" s="466"/>
      <c r="F2752" s="466"/>
      <c r="G2752" s="467"/>
      <c r="H2752" s="468" t="str">
        <f t="array" ref="H2752">IF(E2752="","",INDEX(Tableau1[Equipement],MATCH(1,('TABLEAU SUIVI SF6'!E2752=Tableau1[Poste technique])*('TABLEAU SUIVI SF6'!G2752=Tableau1[Colonne1]),0)))</f>
        <v/>
      </c>
      <c r="I2752" s="469" t="str">
        <f>IF(E2752="","",VLOOKUP(E2752,'Extraction IP'!A$2:B$1661,2,0))</f>
        <v/>
      </c>
      <c r="J2752" s="470"/>
      <c r="K2752" s="471"/>
      <c r="L2752" s="472"/>
    </row>
    <row r="2753" spans="1:12" ht="14.45" customHeight="1" x14ac:dyDescent="0.25">
      <c r="A2753" s="464"/>
      <c r="B2753" s="465"/>
      <c r="C2753" s="466"/>
      <c r="D2753" s="466"/>
      <c r="E2753" s="466"/>
      <c r="F2753" s="466"/>
      <c r="G2753" s="467"/>
      <c r="H2753" s="468" t="str">
        <f t="array" ref="H2753">IF(E2753="","",INDEX(Tableau1[Equipement],MATCH(1,('TABLEAU SUIVI SF6'!E2753=Tableau1[Poste technique])*('TABLEAU SUIVI SF6'!G2753=Tableau1[Colonne1]),0)))</f>
        <v/>
      </c>
      <c r="I2753" s="469" t="str">
        <f>IF(E2753="","",VLOOKUP(E2753,'Extraction IP'!A$2:B$1661,2,0))</f>
        <v/>
      </c>
      <c r="J2753" s="470"/>
      <c r="K2753" s="471"/>
      <c r="L2753" s="472"/>
    </row>
    <row r="2754" spans="1:12" ht="14.45" customHeight="1" x14ac:dyDescent="0.25">
      <c r="A2754" s="464"/>
      <c r="B2754" s="465"/>
      <c r="C2754" s="466"/>
      <c r="D2754" s="466"/>
      <c r="E2754" s="466"/>
      <c r="F2754" s="466"/>
      <c r="G2754" s="467"/>
      <c r="H2754" s="468" t="str">
        <f t="array" ref="H2754">IF(E2754="","",INDEX(Tableau1[Equipement],MATCH(1,('TABLEAU SUIVI SF6'!E2754=Tableau1[Poste technique])*('TABLEAU SUIVI SF6'!G2754=Tableau1[Colonne1]),0)))</f>
        <v/>
      </c>
      <c r="I2754" s="469" t="str">
        <f>IF(E2754="","",VLOOKUP(E2754,'Extraction IP'!A$2:B$1661,2,0))</f>
        <v/>
      </c>
      <c r="J2754" s="470"/>
      <c r="K2754" s="471"/>
      <c r="L2754" s="472"/>
    </row>
    <row r="2755" spans="1:12" ht="14.45" customHeight="1" x14ac:dyDescent="0.25">
      <c r="A2755" s="464"/>
      <c r="B2755" s="465"/>
      <c r="C2755" s="466"/>
      <c r="D2755" s="466"/>
      <c r="E2755" s="466"/>
      <c r="F2755" s="466"/>
      <c r="G2755" s="467"/>
      <c r="H2755" s="468" t="str">
        <f t="array" ref="H2755">IF(E2755="","",INDEX(Tableau1[Equipement],MATCH(1,('TABLEAU SUIVI SF6'!E2755=Tableau1[Poste technique])*('TABLEAU SUIVI SF6'!G2755=Tableau1[Colonne1]),0)))</f>
        <v/>
      </c>
      <c r="I2755" s="469" t="str">
        <f>IF(E2755="","",VLOOKUP(E2755,'Extraction IP'!A$2:B$1661,2,0))</f>
        <v/>
      </c>
      <c r="J2755" s="470"/>
      <c r="K2755" s="471"/>
      <c r="L2755" s="472"/>
    </row>
    <row r="2756" spans="1:12" ht="14.45" customHeight="1" x14ac:dyDescent="0.25">
      <c r="A2756" s="464"/>
      <c r="B2756" s="465"/>
      <c r="C2756" s="466"/>
      <c r="D2756" s="466"/>
      <c r="E2756" s="466"/>
      <c r="F2756" s="466"/>
      <c r="G2756" s="467"/>
      <c r="H2756" s="468" t="str">
        <f t="array" ref="H2756">IF(E2756="","",INDEX(Tableau1[Equipement],MATCH(1,('TABLEAU SUIVI SF6'!E2756=Tableau1[Poste technique])*('TABLEAU SUIVI SF6'!G2756=Tableau1[Colonne1]),0)))</f>
        <v/>
      </c>
      <c r="I2756" s="469" t="str">
        <f>IF(E2756="","",VLOOKUP(E2756,'Extraction IP'!A$2:B$1661,2,0))</f>
        <v/>
      </c>
      <c r="J2756" s="470"/>
      <c r="K2756" s="471"/>
      <c r="L2756" s="472"/>
    </row>
    <row r="2757" spans="1:12" ht="14.45" customHeight="1" x14ac:dyDescent="0.25">
      <c r="A2757" s="464"/>
      <c r="B2757" s="465"/>
      <c r="C2757" s="466"/>
      <c r="D2757" s="466"/>
      <c r="E2757" s="466"/>
      <c r="F2757" s="466"/>
      <c r="G2757" s="467"/>
      <c r="H2757" s="468" t="str">
        <f t="array" ref="H2757">IF(E2757="","",INDEX(Tableau1[Equipement],MATCH(1,('TABLEAU SUIVI SF6'!E2757=Tableau1[Poste technique])*('TABLEAU SUIVI SF6'!G2757=Tableau1[Colonne1]),0)))</f>
        <v/>
      </c>
      <c r="I2757" s="469" t="str">
        <f>IF(E2757="","",VLOOKUP(E2757,'Extraction IP'!A$2:B$1661,2,0))</f>
        <v/>
      </c>
      <c r="J2757" s="470"/>
      <c r="K2757" s="471"/>
      <c r="L2757" s="472"/>
    </row>
    <row r="2758" spans="1:12" ht="14.45" customHeight="1" x14ac:dyDescent="0.25">
      <c r="A2758" s="464"/>
      <c r="B2758" s="465"/>
      <c r="C2758" s="466"/>
      <c r="D2758" s="466"/>
      <c r="E2758" s="466"/>
      <c r="F2758" s="466"/>
      <c r="G2758" s="467"/>
      <c r="H2758" s="468" t="str">
        <f t="array" ref="H2758">IF(E2758="","",INDEX(Tableau1[Equipement],MATCH(1,('TABLEAU SUIVI SF6'!E2758=Tableau1[Poste technique])*('TABLEAU SUIVI SF6'!G2758=Tableau1[Colonne1]),0)))</f>
        <v/>
      </c>
      <c r="I2758" s="469" t="str">
        <f>IF(E2758="","",VLOOKUP(E2758,'Extraction IP'!A$2:B$1661,2,0))</f>
        <v/>
      </c>
      <c r="J2758" s="470"/>
      <c r="K2758" s="471"/>
      <c r="L2758" s="472"/>
    </row>
    <row r="2759" spans="1:12" ht="14.45" customHeight="1" x14ac:dyDescent="0.25">
      <c r="A2759" s="464"/>
      <c r="B2759" s="465"/>
      <c r="C2759" s="466"/>
      <c r="D2759" s="466"/>
      <c r="E2759" s="466"/>
      <c r="F2759" s="466"/>
      <c r="G2759" s="467"/>
      <c r="H2759" s="468" t="str">
        <f t="array" ref="H2759">IF(E2759="","",INDEX(Tableau1[Equipement],MATCH(1,('TABLEAU SUIVI SF6'!E2759=Tableau1[Poste technique])*('TABLEAU SUIVI SF6'!G2759=Tableau1[Colonne1]),0)))</f>
        <v/>
      </c>
      <c r="I2759" s="469" t="str">
        <f>IF(E2759="","",VLOOKUP(E2759,'Extraction IP'!A$2:B$1661,2,0))</f>
        <v/>
      </c>
      <c r="J2759" s="470"/>
      <c r="K2759" s="471"/>
      <c r="L2759" s="472"/>
    </row>
    <row r="2760" spans="1:12" ht="14.45" customHeight="1" x14ac:dyDescent="0.25">
      <c r="A2760" s="464"/>
      <c r="B2760" s="465"/>
      <c r="C2760" s="466"/>
      <c r="D2760" s="466"/>
      <c r="E2760" s="466"/>
      <c r="F2760" s="466"/>
      <c r="G2760" s="467"/>
      <c r="H2760" s="468" t="str">
        <f t="array" ref="H2760">IF(E2760="","",INDEX(Tableau1[Equipement],MATCH(1,('TABLEAU SUIVI SF6'!E2760=Tableau1[Poste technique])*('TABLEAU SUIVI SF6'!G2760=Tableau1[Colonne1]),0)))</f>
        <v/>
      </c>
      <c r="I2760" s="469" t="str">
        <f>IF(E2760="","",VLOOKUP(E2760,'Extraction IP'!A$2:B$1661,2,0))</f>
        <v/>
      </c>
      <c r="J2760" s="470"/>
      <c r="K2760" s="471"/>
      <c r="L2760" s="472"/>
    </row>
    <row r="2761" spans="1:12" ht="14.45" customHeight="1" x14ac:dyDescent="0.25">
      <c r="A2761" s="464"/>
      <c r="B2761" s="465"/>
      <c r="C2761" s="466"/>
      <c r="D2761" s="466"/>
      <c r="E2761" s="466"/>
      <c r="F2761" s="466"/>
      <c r="G2761" s="467"/>
      <c r="H2761" s="468" t="str">
        <f t="array" ref="H2761">IF(E2761="","",INDEX(Tableau1[Equipement],MATCH(1,('TABLEAU SUIVI SF6'!E2761=Tableau1[Poste technique])*('TABLEAU SUIVI SF6'!G2761=Tableau1[Colonne1]),0)))</f>
        <v/>
      </c>
      <c r="I2761" s="469" t="str">
        <f>IF(E2761="","",VLOOKUP(E2761,'Extraction IP'!A$2:B$1661,2,0))</f>
        <v/>
      </c>
      <c r="J2761" s="470"/>
      <c r="K2761" s="471"/>
      <c r="L2761" s="472"/>
    </row>
    <row r="2762" spans="1:12" ht="14.45" customHeight="1" x14ac:dyDescent="0.25">
      <c r="A2762" s="464"/>
      <c r="B2762" s="465"/>
      <c r="C2762" s="466"/>
      <c r="D2762" s="466"/>
      <c r="E2762" s="466"/>
      <c r="F2762" s="466"/>
      <c r="G2762" s="467"/>
      <c r="H2762" s="468" t="str">
        <f t="array" ref="H2762">IF(E2762="","",INDEX(Tableau1[Equipement],MATCH(1,('TABLEAU SUIVI SF6'!E2762=Tableau1[Poste technique])*('TABLEAU SUIVI SF6'!G2762=Tableau1[Colonne1]),0)))</f>
        <v/>
      </c>
      <c r="I2762" s="469" t="str">
        <f>IF(E2762="","",VLOOKUP(E2762,'Extraction IP'!A$2:B$1661,2,0))</f>
        <v/>
      </c>
      <c r="J2762" s="470"/>
      <c r="K2762" s="471"/>
      <c r="L2762" s="472"/>
    </row>
    <row r="2763" spans="1:12" ht="14.45" customHeight="1" x14ac:dyDescent="0.25">
      <c r="A2763" s="464"/>
      <c r="B2763" s="465"/>
      <c r="C2763" s="466"/>
      <c r="D2763" s="466"/>
      <c r="E2763" s="466"/>
      <c r="F2763" s="466"/>
      <c r="G2763" s="467"/>
      <c r="H2763" s="468" t="str">
        <f t="array" ref="H2763">IF(E2763="","",INDEX(Tableau1[Equipement],MATCH(1,('TABLEAU SUIVI SF6'!E2763=Tableau1[Poste technique])*('TABLEAU SUIVI SF6'!G2763=Tableau1[Colonne1]),0)))</f>
        <v/>
      </c>
      <c r="I2763" s="469" t="str">
        <f>IF(E2763="","",VLOOKUP(E2763,'Extraction IP'!A$2:B$1661,2,0))</f>
        <v/>
      </c>
      <c r="J2763" s="470"/>
      <c r="K2763" s="471"/>
      <c r="L2763" s="472"/>
    </row>
    <row r="2764" spans="1:12" ht="14.45" customHeight="1" x14ac:dyDescent="0.25">
      <c r="A2764" s="464"/>
      <c r="B2764" s="465"/>
      <c r="C2764" s="466"/>
      <c r="D2764" s="466"/>
      <c r="E2764" s="466"/>
      <c r="F2764" s="466"/>
      <c r="G2764" s="467"/>
      <c r="H2764" s="468" t="str">
        <f t="array" ref="H2764">IF(E2764="","",INDEX(Tableau1[Equipement],MATCH(1,('TABLEAU SUIVI SF6'!E2764=Tableau1[Poste technique])*('TABLEAU SUIVI SF6'!G2764=Tableau1[Colonne1]),0)))</f>
        <v/>
      </c>
      <c r="I2764" s="469" t="str">
        <f>IF(E2764="","",VLOOKUP(E2764,'Extraction IP'!A$2:B$1661,2,0))</f>
        <v/>
      </c>
      <c r="J2764" s="470"/>
      <c r="K2764" s="471"/>
      <c r="L2764" s="472"/>
    </row>
    <row r="2765" spans="1:12" ht="14.45" customHeight="1" x14ac:dyDescent="0.25">
      <c r="A2765" s="464"/>
      <c r="B2765" s="465"/>
      <c r="C2765" s="466"/>
      <c r="D2765" s="466"/>
      <c r="E2765" s="466"/>
      <c r="F2765" s="466"/>
      <c r="G2765" s="467"/>
      <c r="H2765" s="468" t="str">
        <f t="array" ref="H2765">IF(E2765="","",INDEX(Tableau1[Equipement],MATCH(1,('TABLEAU SUIVI SF6'!E2765=Tableau1[Poste technique])*('TABLEAU SUIVI SF6'!G2765=Tableau1[Colonne1]),0)))</f>
        <v/>
      </c>
      <c r="I2765" s="469" t="str">
        <f>IF(E2765="","",VLOOKUP(E2765,'Extraction IP'!A$2:B$1661,2,0))</f>
        <v/>
      </c>
      <c r="J2765" s="470"/>
      <c r="K2765" s="471"/>
      <c r="L2765" s="472"/>
    </row>
    <row r="2766" spans="1:12" ht="14.45" customHeight="1" x14ac:dyDescent="0.25">
      <c r="A2766" s="464"/>
      <c r="B2766" s="465"/>
      <c r="C2766" s="466"/>
      <c r="D2766" s="466"/>
      <c r="E2766" s="466"/>
      <c r="F2766" s="466"/>
      <c r="G2766" s="467"/>
      <c r="H2766" s="468" t="str">
        <f t="array" ref="H2766">IF(E2766="","",INDEX(Tableau1[Equipement],MATCH(1,('TABLEAU SUIVI SF6'!E2766=Tableau1[Poste technique])*('TABLEAU SUIVI SF6'!G2766=Tableau1[Colonne1]),0)))</f>
        <v/>
      </c>
      <c r="I2766" s="469" t="str">
        <f>IF(E2766="","",VLOOKUP(E2766,'Extraction IP'!A$2:B$1661,2,0))</f>
        <v/>
      </c>
      <c r="J2766" s="470"/>
      <c r="K2766" s="471"/>
      <c r="L2766" s="472"/>
    </row>
    <row r="2767" spans="1:12" ht="14.45" customHeight="1" x14ac:dyDescent="0.25">
      <c r="A2767" s="464"/>
      <c r="B2767" s="465"/>
      <c r="C2767" s="466"/>
      <c r="D2767" s="466"/>
      <c r="E2767" s="466"/>
      <c r="F2767" s="466"/>
      <c r="G2767" s="467"/>
      <c r="H2767" s="468" t="str">
        <f t="array" ref="H2767">IF(E2767="","",INDEX(Tableau1[Equipement],MATCH(1,('TABLEAU SUIVI SF6'!E2767=Tableau1[Poste technique])*('TABLEAU SUIVI SF6'!G2767=Tableau1[Colonne1]),0)))</f>
        <v/>
      </c>
      <c r="I2767" s="469" t="str">
        <f>IF(E2767="","",VLOOKUP(E2767,'Extraction IP'!A$2:B$1661,2,0))</f>
        <v/>
      </c>
      <c r="J2767" s="470"/>
      <c r="K2767" s="471"/>
      <c r="L2767" s="472"/>
    </row>
    <row r="2768" spans="1:12" ht="14.45" customHeight="1" x14ac:dyDescent="0.25">
      <c r="A2768" s="464"/>
      <c r="B2768" s="465"/>
      <c r="C2768" s="466"/>
      <c r="D2768" s="466"/>
      <c r="E2768" s="466"/>
      <c r="F2768" s="466"/>
      <c r="G2768" s="467"/>
      <c r="H2768" s="468" t="str">
        <f t="array" ref="H2768">IF(E2768="","",INDEX(Tableau1[Equipement],MATCH(1,('TABLEAU SUIVI SF6'!E2768=Tableau1[Poste technique])*('TABLEAU SUIVI SF6'!G2768=Tableau1[Colonne1]),0)))</f>
        <v/>
      </c>
      <c r="I2768" s="469" t="str">
        <f>IF(E2768="","",VLOOKUP(E2768,'Extraction IP'!A$2:B$1661,2,0))</f>
        <v/>
      </c>
      <c r="J2768" s="470"/>
      <c r="K2768" s="471"/>
      <c r="L2768" s="472"/>
    </row>
    <row r="2769" spans="1:12" ht="14.45" customHeight="1" x14ac:dyDescent="0.25">
      <c r="A2769" s="464"/>
      <c r="B2769" s="465"/>
      <c r="C2769" s="466"/>
      <c r="D2769" s="466"/>
      <c r="E2769" s="466"/>
      <c r="F2769" s="466"/>
      <c r="G2769" s="467"/>
      <c r="H2769" s="468" t="str">
        <f t="array" ref="H2769">IF(E2769="","",INDEX(Tableau1[Equipement],MATCH(1,('TABLEAU SUIVI SF6'!E2769=Tableau1[Poste technique])*('TABLEAU SUIVI SF6'!G2769=Tableau1[Colonne1]),0)))</f>
        <v/>
      </c>
      <c r="I2769" s="469" t="str">
        <f>IF(E2769="","",VLOOKUP(E2769,'Extraction IP'!A$2:B$1661,2,0))</f>
        <v/>
      </c>
      <c r="J2769" s="470"/>
      <c r="K2769" s="471"/>
      <c r="L2769" s="472"/>
    </row>
    <row r="2770" spans="1:12" ht="14.45" customHeight="1" x14ac:dyDescent="0.25">
      <c r="A2770" s="464"/>
      <c r="B2770" s="465"/>
      <c r="C2770" s="466"/>
      <c r="D2770" s="466"/>
      <c r="E2770" s="466"/>
      <c r="F2770" s="466"/>
      <c r="G2770" s="467"/>
      <c r="H2770" s="468" t="str">
        <f t="array" ref="H2770">IF(E2770="","",INDEX(Tableau1[Equipement],MATCH(1,('TABLEAU SUIVI SF6'!E2770=Tableau1[Poste technique])*('TABLEAU SUIVI SF6'!G2770=Tableau1[Colonne1]),0)))</f>
        <v/>
      </c>
      <c r="I2770" s="469" t="str">
        <f>IF(E2770="","",VLOOKUP(E2770,'Extraction IP'!A$2:B$1661,2,0))</f>
        <v/>
      </c>
      <c r="J2770" s="470"/>
      <c r="K2770" s="471"/>
      <c r="L2770" s="472"/>
    </row>
    <row r="2771" spans="1:12" ht="14.45" customHeight="1" x14ac:dyDescent="0.25">
      <c r="A2771" s="464"/>
      <c r="B2771" s="465"/>
      <c r="C2771" s="466"/>
      <c r="D2771" s="466"/>
      <c r="E2771" s="466"/>
      <c r="F2771" s="466"/>
      <c r="G2771" s="467"/>
      <c r="H2771" s="468" t="str">
        <f t="array" ref="H2771">IF(E2771="","",INDEX(Tableau1[Equipement],MATCH(1,('TABLEAU SUIVI SF6'!E2771=Tableau1[Poste technique])*('TABLEAU SUIVI SF6'!G2771=Tableau1[Colonne1]),0)))</f>
        <v/>
      </c>
      <c r="I2771" s="469" t="str">
        <f>IF(E2771="","",VLOOKUP(E2771,'Extraction IP'!A$2:B$1661,2,0))</f>
        <v/>
      </c>
      <c r="J2771" s="470"/>
      <c r="K2771" s="471"/>
      <c r="L2771" s="472"/>
    </row>
    <row r="2772" spans="1:12" ht="14.45" customHeight="1" x14ac:dyDescent="0.25">
      <c r="A2772" s="464"/>
      <c r="B2772" s="465"/>
      <c r="C2772" s="466"/>
      <c r="D2772" s="466"/>
      <c r="E2772" s="466"/>
      <c r="F2772" s="466"/>
      <c r="G2772" s="467"/>
      <c r="H2772" s="468" t="str">
        <f t="array" ref="H2772">IF(E2772="","",INDEX(Tableau1[Equipement],MATCH(1,('TABLEAU SUIVI SF6'!E2772=Tableau1[Poste technique])*('TABLEAU SUIVI SF6'!G2772=Tableau1[Colonne1]),0)))</f>
        <v/>
      </c>
      <c r="I2772" s="469" t="str">
        <f>IF(E2772="","",VLOOKUP(E2772,'Extraction IP'!A$2:B$1661,2,0))</f>
        <v/>
      </c>
      <c r="J2772" s="470"/>
      <c r="K2772" s="471"/>
      <c r="L2772" s="472"/>
    </row>
    <row r="2773" spans="1:12" ht="14.45" customHeight="1" x14ac:dyDescent="0.25">
      <c r="A2773" s="464"/>
      <c r="B2773" s="465"/>
      <c r="C2773" s="466"/>
      <c r="D2773" s="466"/>
      <c r="E2773" s="466"/>
      <c r="F2773" s="466"/>
      <c r="G2773" s="467"/>
      <c r="H2773" s="468" t="str">
        <f t="array" ref="H2773">IF(E2773="","",INDEX(Tableau1[Equipement],MATCH(1,('TABLEAU SUIVI SF6'!E2773=Tableau1[Poste technique])*('TABLEAU SUIVI SF6'!G2773=Tableau1[Colonne1]),0)))</f>
        <v/>
      </c>
      <c r="I2773" s="469" t="str">
        <f>IF(E2773="","",VLOOKUP(E2773,'Extraction IP'!A$2:B$1661,2,0))</f>
        <v/>
      </c>
      <c r="J2773" s="470"/>
      <c r="K2773" s="471"/>
      <c r="L2773" s="472"/>
    </row>
    <row r="2774" spans="1:12" ht="14.45" customHeight="1" x14ac:dyDescent="0.25">
      <c r="A2774" s="464"/>
      <c r="B2774" s="465"/>
      <c r="C2774" s="466"/>
      <c r="D2774" s="466"/>
      <c r="E2774" s="466"/>
      <c r="F2774" s="466"/>
      <c r="G2774" s="467"/>
      <c r="H2774" s="468" t="str">
        <f t="array" ref="H2774">IF(E2774="","",INDEX(Tableau1[Equipement],MATCH(1,('TABLEAU SUIVI SF6'!E2774=Tableau1[Poste technique])*('TABLEAU SUIVI SF6'!G2774=Tableau1[Colonne1]),0)))</f>
        <v/>
      </c>
      <c r="I2774" s="469" t="str">
        <f>IF(E2774="","",VLOOKUP(E2774,'Extraction IP'!A$2:B$1661,2,0))</f>
        <v/>
      </c>
      <c r="J2774" s="470"/>
      <c r="K2774" s="471"/>
      <c r="L2774" s="472"/>
    </row>
    <row r="2775" spans="1:12" ht="14.45" customHeight="1" x14ac:dyDescent="0.25">
      <c r="A2775" s="464"/>
      <c r="B2775" s="465"/>
      <c r="C2775" s="466"/>
      <c r="D2775" s="466"/>
      <c r="E2775" s="466"/>
      <c r="F2775" s="466"/>
      <c r="G2775" s="467"/>
      <c r="H2775" s="468" t="str">
        <f t="array" ref="H2775">IF(E2775="","",INDEX(Tableau1[Equipement],MATCH(1,('TABLEAU SUIVI SF6'!E2775=Tableau1[Poste technique])*('TABLEAU SUIVI SF6'!G2775=Tableau1[Colonne1]),0)))</f>
        <v/>
      </c>
      <c r="I2775" s="469" t="str">
        <f>IF(E2775="","",VLOOKUP(E2775,'Extraction IP'!A$2:B$1661,2,0))</f>
        <v/>
      </c>
      <c r="J2775" s="470"/>
      <c r="K2775" s="471"/>
      <c r="L2775" s="472"/>
    </row>
    <row r="2776" spans="1:12" ht="14.45" customHeight="1" x14ac:dyDescent="0.25">
      <c r="A2776" s="464"/>
      <c r="B2776" s="465"/>
      <c r="C2776" s="466"/>
      <c r="D2776" s="466"/>
      <c r="E2776" s="466"/>
      <c r="F2776" s="466"/>
      <c r="G2776" s="467"/>
      <c r="H2776" s="468" t="str">
        <f t="array" ref="H2776">IF(E2776="","",INDEX(Tableau1[Equipement],MATCH(1,('TABLEAU SUIVI SF6'!E2776=Tableau1[Poste technique])*('TABLEAU SUIVI SF6'!G2776=Tableau1[Colonne1]),0)))</f>
        <v/>
      </c>
      <c r="I2776" s="469" t="str">
        <f>IF(E2776="","",VLOOKUP(E2776,'Extraction IP'!A$2:B$1661,2,0))</f>
        <v/>
      </c>
      <c r="J2776" s="470"/>
      <c r="K2776" s="471"/>
      <c r="L2776" s="472"/>
    </row>
    <row r="2777" spans="1:12" ht="14.45" customHeight="1" x14ac:dyDescent="0.25">
      <c r="A2777" s="464"/>
      <c r="B2777" s="465"/>
      <c r="C2777" s="466"/>
      <c r="D2777" s="466"/>
      <c r="E2777" s="466"/>
      <c r="F2777" s="466"/>
      <c r="G2777" s="467"/>
      <c r="H2777" s="468" t="str">
        <f t="array" ref="H2777">IF(E2777="","",INDEX(Tableau1[Equipement],MATCH(1,('TABLEAU SUIVI SF6'!E2777=Tableau1[Poste technique])*('TABLEAU SUIVI SF6'!G2777=Tableau1[Colonne1]),0)))</f>
        <v/>
      </c>
      <c r="I2777" s="469" t="str">
        <f>IF(E2777="","",VLOOKUP(E2777,'Extraction IP'!A$2:B$1661,2,0))</f>
        <v/>
      </c>
      <c r="J2777" s="470"/>
      <c r="K2777" s="471"/>
      <c r="L2777" s="472"/>
    </row>
    <row r="2778" spans="1:12" ht="14.45" customHeight="1" x14ac:dyDescent="0.25">
      <c r="A2778" s="464"/>
      <c r="B2778" s="465"/>
      <c r="C2778" s="466"/>
      <c r="D2778" s="466"/>
      <c r="E2778" s="466"/>
      <c r="F2778" s="466"/>
      <c r="G2778" s="467"/>
      <c r="H2778" s="468" t="str">
        <f t="array" ref="H2778">IF(E2778="","",INDEX(Tableau1[Equipement],MATCH(1,('TABLEAU SUIVI SF6'!E2778=Tableau1[Poste technique])*('TABLEAU SUIVI SF6'!G2778=Tableau1[Colonne1]),0)))</f>
        <v/>
      </c>
      <c r="I2778" s="469" t="str">
        <f>IF(E2778="","",VLOOKUP(E2778,'Extraction IP'!A$2:B$1661,2,0))</f>
        <v/>
      </c>
      <c r="J2778" s="470"/>
      <c r="K2778" s="471"/>
      <c r="L2778" s="472"/>
    </row>
    <row r="2779" spans="1:12" ht="14.45" customHeight="1" x14ac:dyDescent="0.25">
      <c r="A2779" s="464"/>
      <c r="B2779" s="465"/>
      <c r="C2779" s="466"/>
      <c r="D2779" s="466"/>
      <c r="E2779" s="466"/>
      <c r="F2779" s="466"/>
      <c r="G2779" s="467"/>
      <c r="H2779" s="468" t="str">
        <f t="array" ref="H2779">IF(E2779="","",INDEX(Tableau1[Equipement],MATCH(1,('TABLEAU SUIVI SF6'!E2779=Tableau1[Poste technique])*('TABLEAU SUIVI SF6'!G2779=Tableau1[Colonne1]),0)))</f>
        <v/>
      </c>
      <c r="I2779" s="469" t="str">
        <f>IF(E2779="","",VLOOKUP(E2779,'Extraction IP'!A$2:B$1661,2,0))</f>
        <v/>
      </c>
      <c r="J2779" s="470"/>
      <c r="K2779" s="471"/>
      <c r="L2779" s="472"/>
    </row>
    <row r="2780" spans="1:12" ht="14.45" customHeight="1" x14ac:dyDescent="0.25">
      <c r="A2780" s="464"/>
      <c r="B2780" s="465"/>
      <c r="C2780" s="466"/>
      <c r="D2780" s="466"/>
      <c r="E2780" s="466"/>
      <c r="F2780" s="466"/>
      <c r="G2780" s="467"/>
      <c r="H2780" s="468" t="str">
        <f t="array" ref="H2780">IF(E2780="","",INDEX(Tableau1[Equipement],MATCH(1,('TABLEAU SUIVI SF6'!E2780=Tableau1[Poste technique])*('TABLEAU SUIVI SF6'!G2780=Tableau1[Colonne1]),0)))</f>
        <v/>
      </c>
      <c r="I2780" s="469" t="str">
        <f>IF(E2780="","",VLOOKUP(E2780,'Extraction IP'!A$2:B$1661,2,0))</f>
        <v/>
      </c>
      <c r="J2780" s="470"/>
      <c r="K2780" s="471"/>
      <c r="L2780" s="472"/>
    </row>
    <row r="2781" spans="1:12" ht="14.45" customHeight="1" x14ac:dyDescent="0.25">
      <c r="A2781" s="464"/>
      <c r="B2781" s="465"/>
      <c r="C2781" s="466"/>
      <c r="D2781" s="466"/>
      <c r="E2781" s="466"/>
      <c r="F2781" s="466"/>
      <c r="G2781" s="467"/>
      <c r="H2781" s="468" t="str">
        <f t="array" ref="H2781">IF(E2781="","",INDEX(Tableau1[Equipement],MATCH(1,('TABLEAU SUIVI SF6'!E2781=Tableau1[Poste technique])*('TABLEAU SUIVI SF6'!G2781=Tableau1[Colonne1]),0)))</f>
        <v/>
      </c>
      <c r="I2781" s="469" t="str">
        <f>IF(E2781="","",VLOOKUP(E2781,'Extraction IP'!A$2:B$1661,2,0))</f>
        <v/>
      </c>
      <c r="J2781" s="470"/>
      <c r="K2781" s="471"/>
      <c r="L2781" s="472"/>
    </row>
    <row r="2782" spans="1:12" ht="14.45" customHeight="1" x14ac:dyDescent="0.25">
      <c r="A2782" s="464"/>
      <c r="B2782" s="465"/>
      <c r="C2782" s="466"/>
      <c r="D2782" s="466"/>
      <c r="E2782" s="466"/>
      <c r="F2782" s="466"/>
      <c r="G2782" s="467"/>
      <c r="H2782" s="468" t="str">
        <f t="array" ref="H2782">IF(E2782="","",INDEX(Tableau1[Equipement],MATCH(1,('TABLEAU SUIVI SF6'!E2782=Tableau1[Poste technique])*('TABLEAU SUIVI SF6'!G2782=Tableau1[Colonne1]),0)))</f>
        <v/>
      </c>
      <c r="I2782" s="469" t="str">
        <f>IF(E2782="","",VLOOKUP(E2782,'Extraction IP'!A$2:B$1661,2,0))</f>
        <v/>
      </c>
      <c r="J2782" s="470"/>
      <c r="K2782" s="471"/>
      <c r="L2782" s="472"/>
    </row>
    <row r="2783" spans="1:12" ht="14.45" customHeight="1" x14ac:dyDescent="0.25">
      <c r="A2783" s="464"/>
      <c r="B2783" s="465"/>
      <c r="C2783" s="466"/>
      <c r="D2783" s="466"/>
      <c r="E2783" s="466"/>
      <c r="F2783" s="466"/>
      <c r="G2783" s="467"/>
      <c r="H2783" s="468" t="str">
        <f t="array" ref="H2783">IF(E2783="","",INDEX(Tableau1[Equipement],MATCH(1,('TABLEAU SUIVI SF6'!E2783=Tableau1[Poste technique])*('TABLEAU SUIVI SF6'!G2783=Tableau1[Colonne1]),0)))</f>
        <v/>
      </c>
      <c r="I2783" s="469" t="str">
        <f>IF(E2783="","",VLOOKUP(E2783,'Extraction IP'!A$2:B$1661,2,0))</f>
        <v/>
      </c>
      <c r="J2783" s="470"/>
      <c r="K2783" s="471"/>
      <c r="L2783" s="472"/>
    </row>
    <row r="2784" spans="1:12" ht="14.45" customHeight="1" x14ac:dyDescent="0.25">
      <c r="A2784" s="464"/>
      <c r="B2784" s="465"/>
      <c r="C2784" s="466"/>
      <c r="D2784" s="466"/>
      <c r="E2784" s="466"/>
      <c r="F2784" s="466"/>
      <c r="G2784" s="467"/>
      <c r="H2784" s="468" t="str">
        <f t="array" ref="H2784">IF(E2784="","",INDEX(Tableau1[Equipement],MATCH(1,('TABLEAU SUIVI SF6'!E2784=Tableau1[Poste technique])*('TABLEAU SUIVI SF6'!G2784=Tableau1[Colonne1]),0)))</f>
        <v/>
      </c>
      <c r="I2784" s="469" t="str">
        <f>IF(E2784="","",VLOOKUP(E2784,'Extraction IP'!A$2:B$1661,2,0))</f>
        <v/>
      </c>
      <c r="J2784" s="470"/>
      <c r="K2784" s="471"/>
      <c r="L2784" s="472"/>
    </row>
    <row r="2785" spans="1:12" ht="14.45" customHeight="1" x14ac:dyDescent="0.25">
      <c r="A2785" s="464"/>
      <c r="B2785" s="465"/>
      <c r="C2785" s="466"/>
      <c r="D2785" s="466"/>
      <c r="E2785" s="466"/>
      <c r="F2785" s="466"/>
      <c r="G2785" s="467"/>
      <c r="H2785" s="468" t="str">
        <f t="array" ref="H2785">IF(E2785="","",INDEX(Tableau1[Equipement],MATCH(1,('TABLEAU SUIVI SF6'!E2785=Tableau1[Poste technique])*('TABLEAU SUIVI SF6'!G2785=Tableau1[Colonne1]),0)))</f>
        <v/>
      </c>
      <c r="I2785" s="469" t="str">
        <f>IF(E2785="","",VLOOKUP(E2785,'Extraction IP'!A$2:B$1661,2,0))</f>
        <v/>
      </c>
      <c r="J2785" s="470"/>
      <c r="K2785" s="471"/>
      <c r="L2785" s="472"/>
    </row>
    <row r="2786" spans="1:12" ht="14.45" customHeight="1" x14ac:dyDescent="0.25">
      <c r="A2786" s="464"/>
      <c r="B2786" s="465"/>
      <c r="C2786" s="466"/>
      <c r="D2786" s="466"/>
      <c r="E2786" s="466"/>
      <c r="F2786" s="466"/>
      <c r="G2786" s="467"/>
      <c r="H2786" s="468" t="str">
        <f t="array" ref="H2786">IF(E2786="","",INDEX(Tableau1[Equipement],MATCH(1,('TABLEAU SUIVI SF6'!E2786=Tableau1[Poste technique])*('TABLEAU SUIVI SF6'!G2786=Tableau1[Colonne1]),0)))</f>
        <v/>
      </c>
      <c r="I2786" s="469" t="str">
        <f>IF(E2786="","",VLOOKUP(E2786,'Extraction IP'!A$2:B$1661,2,0))</f>
        <v/>
      </c>
      <c r="J2786" s="470"/>
      <c r="K2786" s="471"/>
      <c r="L2786" s="472"/>
    </row>
    <row r="2787" spans="1:12" ht="14.45" customHeight="1" x14ac:dyDescent="0.25">
      <c r="A2787" s="464"/>
      <c r="B2787" s="465"/>
      <c r="C2787" s="466"/>
      <c r="D2787" s="466"/>
      <c r="E2787" s="466"/>
      <c r="F2787" s="466"/>
      <c r="G2787" s="467"/>
      <c r="H2787" s="468" t="str">
        <f t="array" ref="H2787">IF(E2787="","",INDEX(Tableau1[Equipement],MATCH(1,('TABLEAU SUIVI SF6'!E2787=Tableau1[Poste technique])*('TABLEAU SUIVI SF6'!G2787=Tableau1[Colonne1]),0)))</f>
        <v/>
      </c>
      <c r="I2787" s="469" t="str">
        <f>IF(E2787="","",VLOOKUP(E2787,'Extraction IP'!A$2:B$1661,2,0))</f>
        <v/>
      </c>
      <c r="J2787" s="470"/>
      <c r="K2787" s="471"/>
      <c r="L2787" s="472"/>
    </row>
    <row r="2788" spans="1:12" ht="14.45" customHeight="1" x14ac:dyDescent="0.25">
      <c r="A2788" s="464"/>
      <c r="B2788" s="465"/>
      <c r="C2788" s="466"/>
      <c r="D2788" s="466"/>
      <c r="E2788" s="466"/>
      <c r="F2788" s="466"/>
      <c r="G2788" s="467"/>
      <c r="H2788" s="468" t="str">
        <f t="array" ref="H2788">IF(E2788="","",INDEX(Tableau1[Equipement],MATCH(1,('TABLEAU SUIVI SF6'!E2788=Tableau1[Poste technique])*('TABLEAU SUIVI SF6'!G2788=Tableau1[Colonne1]),0)))</f>
        <v/>
      </c>
      <c r="I2788" s="469" t="str">
        <f>IF(E2788="","",VLOOKUP(E2788,'Extraction IP'!A$2:B$1661,2,0))</f>
        <v/>
      </c>
      <c r="J2788" s="470"/>
      <c r="K2788" s="471"/>
      <c r="L2788" s="472"/>
    </row>
    <row r="2789" spans="1:12" ht="14.45" customHeight="1" x14ac:dyDescent="0.25">
      <c r="A2789" s="464"/>
      <c r="B2789" s="465"/>
      <c r="C2789" s="466"/>
      <c r="D2789" s="466"/>
      <c r="E2789" s="466"/>
      <c r="F2789" s="466"/>
      <c r="G2789" s="467"/>
      <c r="H2789" s="468" t="str">
        <f t="array" ref="H2789">IF(E2789="","",INDEX(Tableau1[Equipement],MATCH(1,('TABLEAU SUIVI SF6'!E2789=Tableau1[Poste technique])*('TABLEAU SUIVI SF6'!G2789=Tableau1[Colonne1]),0)))</f>
        <v/>
      </c>
      <c r="I2789" s="469" t="str">
        <f>IF(E2789="","",VLOOKUP(E2789,'Extraction IP'!A$2:B$1661,2,0))</f>
        <v/>
      </c>
      <c r="J2789" s="470"/>
      <c r="K2789" s="471"/>
      <c r="L2789" s="472"/>
    </row>
    <row r="2790" spans="1:12" ht="14.45" customHeight="1" x14ac:dyDescent="0.25">
      <c r="A2790" s="464"/>
      <c r="B2790" s="465"/>
      <c r="C2790" s="466"/>
      <c r="D2790" s="466"/>
      <c r="E2790" s="466"/>
      <c r="F2790" s="466"/>
      <c r="G2790" s="467"/>
      <c r="H2790" s="468" t="str">
        <f t="array" ref="H2790">IF(E2790="","",INDEX(Tableau1[Equipement],MATCH(1,('TABLEAU SUIVI SF6'!E2790=Tableau1[Poste technique])*('TABLEAU SUIVI SF6'!G2790=Tableau1[Colonne1]),0)))</f>
        <v/>
      </c>
      <c r="I2790" s="469" t="str">
        <f>IF(E2790="","",VLOOKUP(E2790,'Extraction IP'!A$2:B$1661,2,0))</f>
        <v/>
      </c>
      <c r="J2790" s="470"/>
      <c r="K2790" s="471"/>
      <c r="L2790" s="472"/>
    </row>
    <row r="2791" spans="1:12" ht="14.45" customHeight="1" x14ac:dyDescent="0.25">
      <c r="A2791" s="464"/>
      <c r="B2791" s="465"/>
      <c r="C2791" s="466"/>
      <c r="D2791" s="466"/>
      <c r="E2791" s="466"/>
      <c r="F2791" s="466"/>
      <c r="G2791" s="467"/>
      <c r="H2791" s="468" t="str">
        <f t="array" ref="H2791">IF(E2791="","",INDEX(Tableau1[Equipement],MATCH(1,('TABLEAU SUIVI SF6'!E2791=Tableau1[Poste technique])*('TABLEAU SUIVI SF6'!G2791=Tableau1[Colonne1]),0)))</f>
        <v/>
      </c>
      <c r="I2791" s="469" t="str">
        <f>IF(E2791="","",VLOOKUP(E2791,'Extraction IP'!A$2:B$1661,2,0))</f>
        <v/>
      </c>
      <c r="J2791" s="470"/>
      <c r="K2791" s="471"/>
      <c r="L2791" s="472"/>
    </row>
    <row r="2792" spans="1:12" ht="14.45" customHeight="1" x14ac:dyDescent="0.25">
      <c r="A2792" s="464"/>
      <c r="B2792" s="465"/>
      <c r="C2792" s="466"/>
      <c r="D2792" s="466"/>
      <c r="E2792" s="466"/>
      <c r="F2792" s="466"/>
      <c r="G2792" s="467"/>
      <c r="H2792" s="468" t="str">
        <f t="array" ref="H2792">IF(E2792="","",INDEX(Tableau1[Equipement],MATCH(1,('TABLEAU SUIVI SF6'!E2792=Tableau1[Poste technique])*('TABLEAU SUIVI SF6'!G2792=Tableau1[Colonne1]),0)))</f>
        <v/>
      </c>
      <c r="I2792" s="469" t="str">
        <f>IF(E2792="","",VLOOKUP(E2792,'Extraction IP'!A$2:B$1661,2,0))</f>
        <v/>
      </c>
      <c r="J2792" s="470"/>
      <c r="K2792" s="471"/>
      <c r="L2792" s="472"/>
    </row>
    <row r="2793" spans="1:12" ht="14.45" customHeight="1" x14ac:dyDescent="0.25">
      <c r="A2793" s="464"/>
      <c r="B2793" s="465"/>
      <c r="C2793" s="466"/>
      <c r="D2793" s="466"/>
      <c r="E2793" s="466"/>
      <c r="F2793" s="466"/>
      <c r="G2793" s="467"/>
      <c r="H2793" s="468" t="str">
        <f t="array" ref="H2793">IF(E2793="","",INDEX(Tableau1[Equipement],MATCH(1,('TABLEAU SUIVI SF6'!E2793=Tableau1[Poste technique])*('TABLEAU SUIVI SF6'!G2793=Tableau1[Colonne1]),0)))</f>
        <v/>
      </c>
      <c r="I2793" s="469" t="str">
        <f>IF(E2793="","",VLOOKUP(E2793,'Extraction IP'!A$2:B$1661,2,0))</f>
        <v/>
      </c>
      <c r="J2793" s="470"/>
      <c r="K2793" s="471"/>
      <c r="L2793" s="472"/>
    </row>
    <row r="2794" spans="1:12" ht="14.45" customHeight="1" x14ac:dyDescent="0.25">
      <c r="A2794" s="464"/>
      <c r="B2794" s="465"/>
      <c r="C2794" s="466"/>
      <c r="D2794" s="466"/>
      <c r="E2794" s="466"/>
      <c r="F2794" s="466"/>
      <c r="G2794" s="467"/>
      <c r="H2794" s="468" t="str">
        <f t="array" ref="H2794">IF(E2794="","",INDEX(Tableau1[Equipement],MATCH(1,('TABLEAU SUIVI SF6'!E2794=Tableau1[Poste technique])*('TABLEAU SUIVI SF6'!G2794=Tableau1[Colonne1]),0)))</f>
        <v/>
      </c>
      <c r="I2794" s="469" t="str">
        <f>IF(E2794="","",VLOOKUP(E2794,'Extraction IP'!A$2:B$1661,2,0))</f>
        <v/>
      </c>
      <c r="J2794" s="470"/>
      <c r="K2794" s="471"/>
      <c r="L2794" s="472"/>
    </row>
    <row r="2795" spans="1:12" ht="14.45" customHeight="1" x14ac:dyDescent="0.25">
      <c r="A2795" s="464"/>
      <c r="B2795" s="465"/>
      <c r="C2795" s="466"/>
      <c r="D2795" s="466"/>
      <c r="E2795" s="466"/>
      <c r="F2795" s="466"/>
      <c r="G2795" s="467"/>
      <c r="H2795" s="468" t="str">
        <f t="array" ref="H2795">IF(E2795="","",INDEX(Tableau1[Equipement],MATCH(1,('TABLEAU SUIVI SF6'!E2795=Tableau1[Poste technique])*('TABLEAU SUIVI SF6'!G2795=Tableau1[Colonne1]),0)))</f>
        <v/>
      </c>
      <c r="I2795" s="469" t="str">
        <f>IF(E2795="","",VLOOKUP(E2795,'Extraction IP'!A$2:B$1661,2,0))</f>
        <v/>
      </c>
      <c r="J2795" s="470"/>
      <c r="K2795" s="471"/>
      <c r="L2795" s="472"/>
    </row>
    <row r="2796" spans="1:12" ht="14.45" customHeight="1" x14ac:dyDescent="0.25">
      <c r="A2796" s="464"/>
      <c r="B2796" s="465"/>
      <c r="C2796" s="466"/>
      <c r="D2796" s="466"/>
      <c r="E2796" s="466"/>
      <c r="F2796" s="466"/>
      <c r="G2796" s="467"/>
      <c r="H2796" s="468" t="str">
        <f t="array" ref="H2796">IF(E2796="","",INDEX(Tableau1[Equipement],MATCH(1,('TABLEAU SUIVI SF6'!E2796=Tableau1[Poste technique])*('TABLEAU SUIVI SF6'!G2796=Tableau1[Colonne1]),0)))</f>
        <v/>
      </c>
      <c r="I2796" s="469" t="str">
        <f>IF(E2796="","",VLOOKUP(E2796,'Extraction IP'!A$2:B$1661,2,0))</f>
        <v/>
      </c>
      <c r="J2796" s="470"/>
      <c r="K2796" s="471"/>
      <c r="L2796" s="472"/>
    </row>
    <row r="2797" spans="1:12" ht="14.45" customHeight="1" x14ac:dyDescent="0.25">
      <c r="A2797" s="464"/>
      <c r="B2797" s="465"/>
      <c r="C2797" s="466"/>
      <c r="D2797" s="466"/>
      <c r="E2797" s="466"/>
      <c r="F2797" s="466"/>
      <c r="G2797" s="467"/>
      <c r="H2797" s="468" t="str">
        <f t="array" ref="H2797">IF(E2797="","",INDEX(Tableau1[Equipement],MATCH(1,('TABLEAU SUIVI SF6'!E2797=Tableau1[Poste technique])*('TABLEAU SUIVI SF6'!G2797=Tableau1[Colonne1]),0)))</f>
        <v/>
      </c>
      <c r="I2797" s="469" t="str">
        <f>IF(E2797="","",VLOOKUP(E2797,'Extraction IP'!A$2:B$1661,2,0))</f>
        <v/>
      </c>
      <c r="J2797" s="470"/>
      <c r="K2797" s="471"/>
      <c r="L2797" s="472"/>
    </row>
    <row r="2798" spans="1:12" ht="14.45" customHeight="1" x14ac:dyDescent="0.25">
      <c r="A2798" s="464"/>
      <c r="B2798" s="465"/>
      <c r="C2798" s="466"/>
      <c r="D2798" s="466"/>
      <c r="E2798" s="466"/>
      <c r="F2798" s="466"/>
      <c r="G2798" s="467"/>
      <c r="H2798" s="468" t="str">
        <f t="array" ref="H2798">IF(E2798="","",INDEX(Tableau1[Equipement],MATCH(1,('TABLEAU SUIVI SF6'!E2798=Tableau1[Poste technique])*('TABLEAU SUIVI SF6'!G2798=Tableau1[Colonne1]),0)))</f>
        <v/>
      </c>
      <c r="I2798" s="469" t="str">
        <f>IF(E2798="","",VLOOKUP(E2798,'Extraction IP'!A$2:B$1661,2,0))</f>
        <v/>
      </c>
      <c r="J2798" s="470"/>
      <c r="K2798" s="471"/>
      <c r="L2798" s="472"/>
    </row>
    <row r="2799" spans="1:12" ht="14.45" customHeight="1" x14ac:dyDescent="0.25">
      <c r="A2799" s="464"/>
      <c r="B2799" s="465"/>
      <c r="C2799" s="466"/>
      <c r="D2799" s="466"/>
      <c r="E2799" s="466"/>
      <c r="F2799" s="466"/>
      <c r="G2799" s="467"/>
      <c r="H2799" s="468" t="str">
        <f t="array" ref="H2799">IF(E2799="","",INDEX(Tableau1[Equipement],MATCH(1,('TABLEAU SUIVI SF6'!E2799=Tableau1[Poste technique])*('TABLEAU SUIVI SF6'!G2799=Tableau1[Colonne1]),0)))</f>
        <v/>
      </c>
      <c r="I2799" s="469" t="str">
        <f>IF(E2799="","",VLOOKUP(E2799,'Extraction IP'!A$2:B$1661,2,0))</f>
        <v/>
      </c>
      <c r="J2799" s="470"/>
      <c r="K2799" s="471"/>
      <c r="L2799" s="472"/>
    </row>
    <row r="2800" spans="1:12" ht="14.45" customHeight="1" x14ac:dyDescent="0.25">
      <c r="A2800" s="464"/>
      <c r="B2800" s="465"/>
      <c r="C2800" s="466"/>
      <c r="D2800" s="466"/>
      <c r="E2800" s="466"/>
      <c r="F2800" s="466"/>
      <c r="G2800" s="467"/>
      <c r="H2800" s="468" t="str">
        <f t="array" ref="H2800">IF(E2800="","",INDEX(Tableau1[Equipement],MATCH(1,('TABLEAU SUIVI SF6'!E2800=Tableau1[Poste technique])*('TABLEAU SUIVI SF6'!G2800=Tableau1[Colonne1]),0)))</f>
        <v/>
      </c>
      <c r="I2800" s="469" t="str">
        <f>IF(E2800="","",VLOOKUP(E2800,'Extraction IP'!A$2:B$1661,2,0))</f>
        <v/>
      </c>
      <c r="J2800" s="470"/>
      <c r="K2800" s="471"/>
      <c r="L2800" s="472"/>
    </row>
    <row r="2801" spans="1:12" ht="14.45" customHeight="1" x14ac:dyDescent="0.25">
      <c r="A2801" s="464"/>
      <c r="B2801" s="465"/>
      <c r="C2801" s="466"/>
      <c r="D2801" s="466"/>
      <c r="E2801" s="466"/>
      <c r="F2801" s="466"/>
      <c r="G2801" s="467"/>
      <c r="H2801" s="468" t="str">
        <f t="array" ref="H2801">IF(E2801="","",INDEX(Tableau1[Equipement],MATCH(1,('TABLEAU SUIVI SF6'!E2801=Tableau1[Poste technique])*('TABLEAU SUIVI SF6'!G2801=Tableau1[Colonne1]),0)))</f>
        <v/>
      </c>
      <c r="I2801" s="469" t="str">
        <f>IF(E2801="","",VLOOKUP(E2801,'Extraction IP'!A$2:B$1661,2,0))</f>
        <v/>
      </c>
      <c r="J2801" s="470"/>
      <c r="K2801" s="471"/>
      <c r="L2801" s="472"/>
    </row>
    <row r="2802" spans="1:12" ht="14.45" customHeight="1" x14ac:dyDescent="0.25">
      <c r="A2802" s="464"/>
      <c r="B2802" s="465"/>
      <c r="C2802" s="466"/>
      <c r="D2802" s="466"/>
      <c r="E2802" s="466"/>
      <c r="F2802" s="466"/>
      <c r="G2802" s="467"/>
      <c r="H2802" s="468" t="str">
        <f t="array" ref="H2802">IF(E2802="","",INDEX(Tableau1[Equipement],MATCH(1,('TABLEAU SUIVI SF6'!E2802=Tableau1[Poste technique])*('TABLEAU SUIVI SF6'!G2802=Tableau1[Colonne1]),0)))</f>
        <v/>
      </c>
      <c r="I2802" s="469" t="str">
        <f>IF(E2802="","",VLOOKUP(E2802,'Extraction IP'!A$2:B$1661,2,0))</f>
        <v/>
      </c>
      <c r="J2802" s="470"/>
      <c r="K2802" s="471"/>
      <c r="L2802" s="472"/>
    </row>
    <row r="2803" spans="1:12" ht="14.45" customHeight="1" x14ac:dyDescent="0.25">
      <c r="A2803" s="464"/>
      <c r="B2803" s="465"/>
      <c r="C2803" s="466"/>
      <c r="D2803" s="466"/>
      <c r="E2803" s="466"/>
      <c r="F2803" s="466"/>
      <c r="G2803" s="467"/>
      <c r="H2803" s="468" t="str">
        <f t="array" ref="H2803">IF(E2803="","",INDEX(Tableau1[Equipement],MATCH(1,('TABLEAU SUIVI SF6'!E2803=Tableau1[Poste technique])*('TABLEAU SUIVI SF6'!G2803=Tableau1[Colonne1]),0)))</f>
        <v/>
      </c>
      <c r="I2803" s="469" t="str">
        <f>IF(E2803="","",VLOOKUP(E2803,'Extraction IP'!A$2:B$1661,2,0))</f>
        <v/>
      </c>
      <c r="J2803" s="470"/>
      <c r="K2803" s="471"/>
      <c r="L2803" s="472"/>
    </row>
    <row r="2804" spans="1:12" ht="14.45" customHeight="1" x14ac:dyDescent="0.25">
      <c r="A2804" s="464"/>
      <c r="B2804" s="465"/>
      <c r="C2804" s="466"/>
      <c r="D2804" s="466"/>
      <c r="E2804" s="466"/>
      <c r="F2804" s="466"/>
      <c r="G2804" s="467"/>
      <c r="H2804" s="468" t="str">
        <f t="array" ref="H2804">IF(E2804="","",INDEX(Tableau1[Equipement],MATCH(1,('TABLEAU SUIVI SF6'!E2804=Tableau1[Poste technique])*('TABLEAU SUIVI SF6'!G2804=Tableau1[Colonne1]),0)))</f>
        <v/>
      </c>
      <c r="I2804" s="469" t="str">
        <f>IF(E2804="","",VLOOKUP(E2804,'Extraction IP'!A$2:B$1661,2,0))</f>
        <v/>
      </c>
      <c r="J2804" s="470"/>
      <c r="K2804" s="471"/>
      <c r="L2804" s="472"/>
    </row>
    <row r="2805" spans="1:12" ht="14.45" customHeight="1" x14ac:dyDescent="0.25">
      <c r="A2805" s="464"/>
      <c r="B2805" s="465"/>
      <c r="C2805" s="466"/>
      <c r="D2805" s="466"/>
      <c r="E2805" s="466"/>
      <c r="F2805" s="466"/>
      <c r="G2805" s="467"/>
      <c r="H2805" s="468" t="str">
        <f t="array" ref="H2805">IF(E2805="","",INDEX(Tableau1[Equipement],MATCH(1,('TABLEAU SUIVI SF6'!E2805=Tableau1[Poste technique])*('TABLEAU SUIVI SF6'!G2805=Tableau1[Colonne1]),0)))</f>
        <v/>
      </c>
      <c r="I2805" s="469" t="str">
        <f>IF(E2805="","",VLOOKUP(E2805,'Extraction IP'!A$2:B$1661,2,0))</f>
        <v/>
      </c>
      <c r="J2805" s="470"/>
      <c r="K2805" s="471"/>
      <c r="L2805" s="472"/>
    </row>
    <row r="2806" spans="1:12" ht="14.45" customHeight="1" x14ac:dyDescent="0.25">
      <c r="A2806" s="464"/>
      <c r="B2806" s="465"/>
      <c r="C2806" s="466"/>
      <c r="D2806" s="466"/>
      <c r="E2806" s="466"/>
      <c r="F2806" s="466"/>
      <c r="G2806" s="467"/>
      <c r="H2806" s="468" t="str">
        <f t="array" ref="H2806">IF(E2806="","",INDEX(Tableau1[Equipement],MATCH(1,('TABLEAU SUIVI SF6'!E2806=Tableau1[Poste technique])*('TABLEAU SUIVI SF6'!G2806=Tableau1[Colonne1]),0)))</f>
        <v/>
      </c>
      <c r="I2806" s="469" t="str">
        <f>IF(E2806="","",VLOOKUP(E2806,'Extraction IP'!A$2:B$1661,2,0))</f>
        <v/>
      </c>
      <c r="J2806" s="470"/>
      <c r="K2806" s="471"/>
      <c r="L2806" s="472"/>
    </row>
    <row r="2807" spans="1:12" ht="14.45" customHeight="1" x14ac:dyDescent="0.25">
      <c r="A2807" s="464"/>
      <c r="B2807" s="465"/>
      <c r="C2807" s="466"/>
      <c r="D2807" s="466"/>
      <c r="E2807" s="466"/>
      <c r="F2807" s="466"/>
      <c r="G2807" s="467"/>
      <c r="H2807" s="468" t="str">
        <f t="array" ref="H2807">IF(E2807="","",INDEX(Tableau1[Equipement],MATCH(1,('TABLEAU SUIVI SF6'!E2807=Tableau1[Poste technique])*('TABLEAU SUIVI SF6'!G2807=Tableau1[Colonne1]),0)))</f>
        <v/>
      </c>
      <c r="I2807" s="469" t="str">
        <f>IF(E2807="","",VLOOKUP(E2807,'Extraction IP'!A$2:B$1661,2,0))</f>
        <v/>
      </c>
      <c r="J2807" s="470"/>
      <c r="K2807" s="471"/>
      <c r="L2807" s="472"/>
    </row>
    <row r="2808" spans="1:12" ht="14.45" customHeight="1" x14ac:dyDescent="0.25">
      <c r="A2808" s="464"/>
      <c r="B2808" s="465"/>
      <c r="C2808" s="466"/>
      <c r="D2808" s="466"/>
      <c r="E2808" s="466"/>
      <c r="F2808" s="466"/>
      <c r="G2808" s="467"/>
      <c r="H2808" s="468" t="str">
        <f t="array" ref="H2808">IF(E2808="","",INDEX(Tableau1[Equipement],MATCH(1,('TABLEAU SUIVI SF6'!E2808=Tableau1[Poste technique])*('TABLEAU SUIVI SF6'!G2808=Tableau1[Colonne1]),0)))</f>
        <v/>
      </c>
      <c r="I2808" s="469" t="str">
        <f>IF(E2808="","",VLOOKUP(E2808,'Extraction IP'!A$2:B$1661,2,0))</f>
        <v/>
      </c>
      <c r="J2808" s="470"/>
      <c r="K2808" s="471"/>
      <c r="L2808" s="472"/>
    </row>
    <row r="2809" spans="1:12" ht="14.45" customHeight="1" x14ac:dyDescent="0.25">
      <c r="A2809" s="464"/>
      <c r="B2809" s="465"/>
      <c r="C2809" s="466"/>
      <c r="D2809" s="466"/>
      <c r="E2809" s="466"/>
      <c r="F2809" s="466"/>
      <c r="G2809" s="467"/>
      <c r="H2809" s="468" t="str">
        <f t="array" ref="H2809">IF(E2809="","",INDEX(Tableau1[Equipement],MATCH(1,('TABLEAU SUIVI SF6'!E2809=Tableau1[Poste technique])*('TABLEAU SUIVI SF6'!G2809=Tableau1[Colonne1]),0)))</f>
        <v/>
      </c>
      <c r="I2809" s="469" t="str">
        <f>IF(E2809="","",VLOOKUP(E2809,'Extraction IP'!A$2:B$1661,2,0))</f>
        <v/>
      </c>
      <c r="J2809" s="470"/>
      <c r="K2809" s="471"/>
      <c r="L2809" s="472"/>
    </row>
    <row r="2810" spans="1:12" ht="14.45" customHeight="1" x14ac:dyDescent="0.25">
      <c r="A2810" s="464"/>
      <c r="B2810" s="465"/>
      <c r="C2810" s="466"/>
      <c r="D2810" s="466"/>
      <c r="E2810" s="466"/>
      <c r="F2810" s="466"/>
      <c r="G2810" s="467"/>
      <c r="H2810" s="468" t="str">
        <f t="array" ref="H2810">IF(E2810="","",INDEX(Tableau1[Equipement],MATCH(1,('TABLEAU SUIVI SF6'!E2810=Tableau1[Poste technique])*('TABLEAU SUIVI SF6'!G2810=Tableau1[Colonne1]),0)))</f>
        <v/>
      </c>
      <c r="I2810" s="469" t="str">
        <f>IF(E2810="","",VLOOKUP(E2810,'Extraction IP'!A$2:B$1661,2,0))</f>
        <v/>
      </c>
      <c r="J2810" s="470"/>
      <c r="K2810" s="471"/>
      <c r="L2810" s="472"/>
    </row>
    <row r="2811" spans="1:12" ht="14.45" customHeight="1" x14ac:dyDescent="0.25">
      <c r="A2811" s="464"/>
      <c r="B2811" s="465"/>
      <c r="C2811" s="466"/>
      <c r="D2811" s="466"/>
      <c r="E2811" s="466"/>
      <c r="F2811" s="466"/>
      <c r="G2811" s="467"/>
      <c r="H2811" s="468" t="str">
        <f t="array" ref="H2811">IF(E2811="","",INDEX(Tableau1[Equipement],MATCH(1,('TABLEAU SUIVI SF6'!E2811=Tableau1[Poste technique])*('TABLEAU SUIVI SF6'!G2811=Tableau1[Colonne1]),0)))</f>
        <v/>
      </c>
      <c r="I2811" s="469" t="str">
        <f>IF(E2811="","",VLOOKUP(E2811,'Extraction IP'!A$2:B$1661,2,0))</f>
        <v/>
      </c>
      <c r="J2811" s="470"/>
      <c r="K2811" s="471"/>
      <c r="L2811" s="472"/>
    </row>
    <row r="2812" spans="1:12" ht="14.45" customHeight="1" x14ac:dyDescent="0.25">
      <c r="A2812" s="464"/>
      <c r="B2812" s="465"/>
      <c r="C2812" s="466"/>
      <c r="D2812" s="466"/>
      <c r="E2812" s="466"/>
      <c r="F2812" s="466"/>
      <c r="G2812" s="467"/>
      <c r="H2812" s="468" t="str">
        <f t="array" ref="H2812">IF(E2812="","",INDEX(Tableau1[Equipement],MATCH(1,('TABLEAU SUIVI SF6'!E2812=Tableau1[Poste technique])*('TABLEAU SUIVI SF6'!G2812=Tableau1[Colonne1]),0)))</f>
        <v/>
      </c>
      <c r="I2812" s="469" t="str">
        <f>IF(E2812="","",VLOOKUP(E2812,'Extraction IP'!A$2:B$1661,2,0))</f>
        <v/>
      </c>
      <c r="J2812" s="470"/>
      <c r="K2812" s="471"/>
      <c r="L2812" s="472"/>
    </row>
    <row r="2813" spans="1:12" ht="14.45" customHeight="1" x14ac:dyDescent="0.25">
      <c r="A2813" s="464"/>
      <c r="B2813" s="465"/>
      <c r="C2813" s="466"/>
      <c r="D2813" s="466"/>
      <c r="E2813" s="466"/>
      <c r="F2813" s="466"/>
      <c r="G2813" s="467"/>
      <c r="H2813" s="468" t="str">
        <f t="array" ref="H2813">IF(E2813="","",INDEX(Tableau1[Equipement],MATCH(1,('TABLEAU SUIVI SF6'!E2813=Tableau1[Poste technique])*('TABLEAU SUIVI SF6'!G2813=Tableau1[Colonne1]),0)))</f>
        <v/>
      </c>
      <c r="I2813" s="469" t="str">
        <f>IF(E2813="","",VLOOKUP(E2813,'Extraction IP'!A$2:B$1661,2,0))</f>
        <v/>
      </c>
      <c r="J2813" s="470"/>
      <c r="K2813" s="471"/>
      <c r="L2813" s="472"/>
    </row>
    <row r="2814" spans="1:12" ht="14.45" customHeight="1" x14ac:dyDescent="0.25">
      <c r="A2814" s="464"/>
      <c r="B2814" s="465"/>
      <c r="C2814" s="466"/>
      <c r="D2814" s="466"/>
      <c r="E2814" s="466"/>
      <c r="F2814" s="466"/>
      <c r="G2814" s="467"/>
      <c r="H2814" s="468" t="str">
        <f t="array" ref="H2814">IF(E2814="","",INDEX(Tableau1[Equipement],MATCH(1,('TABLEAU SUIVI SF6'!E2814=Tableau1[Poste technique])*('TABLEAU SUIVI SF6'!G2814=Tableau1[Colonne1]),0)))</f>
        <v/>
      </c>
      <c r="I2814" s="469" t="str">
        <f>IF(E2814="","",VLOOKUP(E2814,'Extraction IP'!A$2:B$1661,2,0))</f>
        <v/>
      </c>
      <c r="J2814" s="470"/>
      <c r="K2814" s="471"/>
      <c r="L2814" s="472"/>
    </row>
    <row r="2815" spans="1:12" ht="14.45" customHeight="1" x14ac:dyDescent="0.25">
      <c r="A2815" s="464"/>
      <c r="B2815" s="465"/>
      <c r="C2815" s="466"/>
      <c r="D2815" s="466"/>
      <c r="E2815" s="466"/>
      <c r="F2815" s="466"/>
      <c r="G2815" s="467"/>
      <c r="H2815" s="468" t="str">
        <f t="array" ref="H2815">IF(E2815="","",INDEX(Tableau1[Equipement],MATCH(1,('TABLEAU SUIVI SF6'!E2815=Tableau1[Poste technique])*('TABLEAU SUIVI SF6'!G2815=Tableau1[Colonne1]),0)))</f>
        <v/>
      </c>
      <c r="I2815" s="469" t="str">
        <f>IF(E2815="","",VLOOKUP(E2815,'Extraction IP'!A$2:B$1661,2,0))</f>
        <v/>
      </c>
      <c r="J2815" s="470"/>
      <c r="K2815" s="471"/>
      <c r="L2815" s="472"/>
    </row>
    <row r="2816" spans="1:12" ht="14.45" customHeight="1" x14ac:dyDescent="0.25">
      <c r="A2816" s="464"/>
      <c r="B2816" s="465"/>
      <c r="C2816" s="466"/>
      <c r="D2816" s="466"/>
      <c r="E2816" s="466"/>
      <c r="F2816" s="466"/>
      <c r="G2816" s="467"/>
      <c r="H2816" s="468" t="str">
        <f t="array" ref="H2816">IF(E2816="","",INDEX(Tableau1[Equipement],MATCH(1,('TABLEAU SUIVI SF6'!E2816=Tableau1[Poste technique])*('TABLEAU SUIVI SF6'!G2816=Tableau1[Colonne1]),0)))</f>
        <v/>
      </c>
      <c r="I2816" s="469" t="str">
        <f>IF(E2816="","",VLOOKUP(E2816,'Extraction IP'!A$2:B$1661,2,0))</f>
        <v/>
      </c>
      <c r="J2816" s="470"/>
      <c r="K2816" s="471"/>
      <c r="L2816" s="472"/>
    </row>
    <row r="2817" spans="1:12" ht="14.45" customHeight="1" x14ac:dyDescent="0.25">
      <c r="A2817" s="464"/>
      <c r="B2817" s="465"/>
      <c r="C2817" s="466"/>
      <c r="D2817" s="466"/>
      <c r="E2817" s="466"/>
      <c r="F2817" s="466"/>
      <c r="G2817" s="467"/>
      <c r="H2817" s="468" t="str">
        <f t="array" ref="H2817">IF(E2817="","",INDEX(Tableau1[Equipement],MATCH(1,('TABLEAU SUIVI SF6'!E2817=Tableau1[Poste technique])*('TABLEAU SUIVI SF6'!G2817=Tableau1[Colonne1]),0)))</f>
        <v/>
      </c>
      <c r="I2817" s="469" t="str">
        <f>IF(E2817="","",VLOOKUP(E2817,'Extraction IP'!A$2:B$1661,2,0))</f>
        <v/>
      </c>
      <c r="J2817" s="470"/>
      <c r="K2817" s="471"/>
      <c r="L2817" s="472"/>
    </row>
    <row r="2818" spans="1:12" ht="14.45" customHeight="1" x14ac:dyDescent="0.25">
      <c r="A2818" s="464"/>
      <c r="B2818" s="465"/>
      <c r="C2818" s="466"/>
      <c r="D2818" s="466"/>
      <c r="E2818" s="466"/>
      <c r="F2818" s="466"/>
      <c r="G2818" s="467"/>
      <c r="H2818" s="468" t="str">
        <f t="array" ref="H2818">IF(E2818="","",INDEX(Tableau1[Equipement],MATCH(1,('TABLEAU SUIVI SF6'!E2818=Tableau1[Poste technique])*('TABLEAU SUIVI SF6'!G2818=Tableau1[Colonne1]),0)))</f>
        <v/>
      </c>
      <c r="I2818" s="469" t="str">
        <f>IF(E2818="","",VLOOKUP(E2818,'Extraction IP'!A$2:B$1661,2,0))</f>
        <v/>
      </c>
      <c r="J2818" s="470"/>
      <c r="K2818" s="471"/>
      <c r="L2818" s="472"/>
    </row>
    <row r="2819" spans="1:12" ht="14.45" customHeight="1" x14ac:dyDescent="0.25">
      <c r="A2819" s="464"/>
      <c r="B2819" s="465"/>
      <c r="C2819" s="466"/>
      <c r="D2819" s="466"/>
      <c r="E2819" s="466"/>
      <c r="F2819" s="466"/>
      <c r="G2819" s="467"/>
      <c r="H2819" s="468" t="str">
        <f t="array" ref="H2819">IF(E2819="","",INDEX(Tableau1[Equipement],MATCH(1,('TABLEAU SUIVI SF6'!E2819=Tableau1[Poste technique])*('TABLEAU SUIVI SF6'!G2819=Tableau1[Colonne1]),0)))</f>
        <v/>
      </c>
      <c r="I2819" s="469" t="str">
        <f>IF(E2819="","",VLOOKUP(E2819,'Extraction IP'!A$2:B$1661,2,0))</f>
        <v/>
      </c>
      <c r="J2819" s="470"/>
      <c r="K2819" s="471"/>
      <c r="L2819" s="472"/>
    </row>
    <row r="2820" spans="1:12" ht="14.45" customHeight="1" x14ac:dyDescent="0.25">
      <c r="A2820" s="464"/>
      <c r="B2820" s="465"/>
      <c r="C2820" s="466"/>
      <c r="D2820" s="466"/>
      <c r="E2820" s="466"/>
      <c r="F2820" s="466"/>
      <c r="G2820" s="467"/>
      <c r="H2820" s="468" t="str">
        <f t="array" ref="H2820">IF(E2820="","",INDEX(Tableau1[Equipement],MATCH(1,('TABLEAU SUIVI SF6'!E2820=Tableau1[Poste technique])*('TABLEAU SUIVI SF6'!G2820=Tableau1[Colonne1]),0)))</f>
        <v/>
      </c>
      <c r="I2820" s="469" t="str">
        <f>IF(E2820="","",VLOOKUP(E2820,'Extraction IP'!A$2:B$1661,2,0))</f>
        <v/>
      </c>
      <c r="J2820" s="470"/>
      <c r="K2820" s="471"/>
      <c r="L2820" s="472"/>
    </row>
    <row r="2821" spans="1:12" ht="14.45" customHeight="1" x14ac:dyDescent="0.25">
      <c r="A2821" s="464"/>
      <c r="B2821" s="465"/>
      <c r="C2821" s="466"/>
      <c r="D2821" s="466"/>
      <c r="E2821" s="466"/>
      <c r="F2821" s="466"/>
      <c r="G2821" s="467"/>
      <c r="H2821" s="468" t="str">
        <f t="array" ref="H2821">IF(E2821="","",INDEX(Tableau1[Equipement],MATCH(1,('TABLEAU SUIVI SF6'!E2821=Tableau1[Poste technique])*('TABLEAU SUIVI SF6'!G2821=Tableau1[Colonne1]),0)))</f>
        <v/>
      </c>
      <c r="I2821" s="469" t="str">
        <f>IF(E2821="","",VLOOKUP(E2821,'Extraction IP'!A$2:B$1661,2,0))</f>
        <v/>
      </c>
      <c r="J2821" s="470"/>
      <c r="K2821" s="471"/>
      <c r="L2821" s="472"/>
    </row>
    <row r="2822" spans="1:12" ht="14.45" customHeight="1" x14ac:dyDescent="0.25">
      <c r="A2822" s="464"/>
      <c r="B2822" s="465"/>
      <c r="C2822" s="466"/>
      <c r="D2822" s="466"/>
      <c r="E2822" s="466"/>
      <c r="F2822" s="466"/>
      <c r="G2822" s="467"/>
      <c r="H2822" s="468" t="str">
        <f t="array" ref="H2822">IF(E2822="","",INDEX(Tableau1[Equipement],MATCH(1,('TABLEAU SUIVI SF6'!E2822=Tableau1[Poste technique])*('TABLEAU SUIVI SF6'!G2822=Tableau1[Colonne1]),0)))</f>
        <v/>
      </c>
      <c r="I2822" s="469" t="str">
        <f>IF(E2822="","",VLOOKUP(E2822,'Extraction IP'!A$2:B$1661,2,0))</f>
        <v/>
      </c>
      <c r="J2822" s="470"/>
      <c r="K2822" s="471"/>
      <c r="L2822" s="472"/>
    </row>
    <row r="2823" spans="1:12" ht="14.45" customHeight="1" x14ac:dyDescent="0.25">
      <c r="A2823" s="464"/>
      <c r="B2823" s="465"/>
      <c r="C2823" s="466"/>
      <c r="D2823" s="466"/>
      <c r="E2823" s="466"/>
      <c r="F2823" s="466"/>
      <c r="G2823" s="467"/>
      <c r="H2823" s="468" t="str">
        <f t="array" ref="H2823">IF(E2823="","",INDEX(Tableau1[Equipement],MATCH(1,('TABLEAU SUIVI SF6'!E2823=Tableau1[Poste technique])*('TABLEAU SUIVI SF6'!G2823=Tableau1[Colonne1]),0)))</f>
        <v/>
      </c>
      <c r="I2823" s="469" t="str">
        <f>IF(E2823="","",VLOOKUP(E2823,'Extraction IP'!A$2:B$1661,2,0))</f>
        <v/>
      </c>
      <c r="J2823" s="470"/>
      <c r="K2823" s="471"/>
      <c r="L2823" s="472"/>
    </row>
    <row r="2824" spans="1:12" ht="14.45" customHeight="1" x14ac:dyDescent="0.25">
      <c r="A2824" s="464"/>
      <c r="B2824" s="465"/>
      <c r="C2824" s="466"/>
      <c r="D2824" s="466"/>
      <c r="E2824" s="466"/>
      <c r="F2824" s="466"/>
      <c r="G2824" s="467"/>
      <c r="H2824" s="468" t="str">
        <f t="array" ref="H2824">IF(E2824="","",INDEX(Tableau1[Equipement],MATCH(1,('TABLEAU SUIVI SF6'!E2824=Tableau1[Poste technique])*('TABLEAU SUIVI SF6'!G2824=Tableau1[Colonne1]),0)))</f>
        <v/>
      </c>
      <c r="I2824" s="469" t="str">
        <f>IF(E2824="","",VLOOKUP(E2824,'Extraction IP'!A$2:B$1661,2,0))</f>
        <v/>
      </c>
      <c r="J2824" s="470"/>
      <c r="K2824" s="471"/>
      <c r="L2824" s="472"/>
    </row>
    <row r="2825" spans="1:12" ht="14.45" customHeight="1" x14ac:dyDescent="0.25">
      <c r="A2825" s="464"/>
      <c r="B2825" s="465"/>
      <c r="C2825" s="466"/>
      <c r="D2825" s="466"/>
      <c r="E2825" s="466"/>
      <c r="F2825" s="466"/>
      <c r="G2825" s="467"/>
      <c r="H2825" s="468" t="str">
        <f t="array" ref="H2825">IF(E2825="","",INDEX(Tableau1[Equipement],MATCH(1,('TABLEAU SUIVI SF6'!E2825=Tableau1[Poste technique])*('TABLEAU SUIVI SF6'!G2825=Tableau1[Colonne1]),0)))</f>
        <v/>
      </c>
      <c r="I2825" s="469" t="str">
        <f>IF(E2825="","",VLOOKUP(E2825,'Extraction IP'!A$2:B$1661,2,0))</f>
        <v/>
      </c>
      <c r="J2825" s="470"/>
      <c r="K2825" s="471"/>
      <c r="L2825" s="472"/>
    </row>
    <row r="2826" spans="1:12" ht="14.45" customHeight="1" x14ac:dyDescent="0.25">
      <c r="A2826" s="464"/>
      <c r="B2826" s="465"/>
      <c r="C2826" s="466"/>
      <c r="D2826" s="466"/>
      <c r="E2826" s="466"/>
      <c r="F2826" s="466"/>
      <c r="G2826" s="467"/>
      <c r="H2826" s="468" t="str">
        <f t="array" ref="H2826">IF(E2826="","",INDEX(Tableau1[Equipement],MATCH(1,('TABLEAU SUIVI SF6'!E2826=Tableau1[Poste technique])*('TABLEAU SUIVI SF6'!G2826=Tableau1[Colonne1]),0)))</f>
        <v/>
      </c>
      <c r="I2826" s="469" t="str">
        <f>IF(E2826="","",VLOOKUP(E2826,'Extraction IP'!A$2:B$1661,2,0))</f>
        <v/>
      </c>
      <c r="J2826" s="470"/>
      <c r="K2826" s="471"/>
      <c r="L2826" s="472"/>
    </row>
    <row r="2827" spans="1:12" ht="14.45" customHeight="1" x14ac:dyDescent="0.25">
      <c r="A2827" s="464"/>
      <c r="B2827" s="465"/>
      <c r="C2827" s="466"/>
      <c r="D2827" s="466"/>
      <c r="E2827" s="466"/>
      <c r="F2827" s="466"/>
      <c r="G2827" s="467"/>
      <c r="H2827" s="468" t="str">
        <f t="array" ref="H2827">IF(E2827="","",INDEX(Tableau1[Equipement],MATCH(1,('TABLEAU SUIVI SF6'!E2827=Tableau1[Poste technique])*('TABLEAU SUIVI SF6'!G2827=Tableau1[Colonne1]),0)))</f>
        <v/>
      </c>
      <c r="I2827" s="469" t="str">
        <f>IF(E2827="","",VLOOKUP(E2827,'Extraction IP'!A$2:B$1661,2,0))</f>
        <v/>
      </c>
      <c r="J2827" s="470"/>
      <c r="K2827" s="471"/>
      <c r="L2827" s="472"/>
    </row>
    <row r="2828" spans="1:12" ht="14.45" customHeight="1" x14ac:dyDescent="0.25">
      <c r="A2828" s="464"/>
      <c r="B2828" s="465"/>
      <c r="C2828" s="466"/>
      <c r="D2828" s="466"/>
      <c r="E2828" s="466"/>
      <c r="F2828" s="466"/>
      <c r="G2828" s="467"/>
      <c r="H2828" s="468" t="str">
        <f t="array" ref="H2828">IF(E2828="","",INDEX(Tableau1[Equipement],MATCH(1,('TABLEAU SUIVI SF6'!E2828=Tableau1[Poste technique])*('TABLEAU SUIVI SF6'!G2828=Tableau1[Colonne1]),0)))</f>
        <v/>
      </c>
      <c r="I2828" s="469" t="str">
        <f>IF(E2828="","",VLOOKUP(E2828,'Extraction IP'!A$2:B$1661,2,0))</f>
        <v/>
      </c>
      <c r="J2828" s="470"/>
      <c r="K2828" s="471"/>
      <c r="L2828" s="472"/>
    </row>
    <row r="2829" spans="1:12" ht="14.45" customHeight="1" x14ac:dyDescent="0.25">
      <c r="A2829" s="464"/>
      <c r="B2829" s="465"/>
      <c r="C2829" s="466"/>
      <c r="D2829" s="466"/>
      <c r="E2829" s="466"/>
      <c r="F2829" s="466"/>
      <c r="G2829" s="467"/>
      <c r="H2829" s="468" t="str">
        <f t="array" ref="H2829">IF(E2829="","",INDEX(Tableau1[Equipement],MATCH(1,('TABLEAU SUIVI SF6'!E2829=Tableau1[Poste technique])*('TABLEAU SUIVI SF6'!G2829=Tableau1[Colonne1]),0)))</f>
        <v/>
      </c>
      <c r="I2829" s="469" t="str">
        <f>IF(E2829="","",VLOOKUP(E2829,'Extraction IP'!A$2:B$1661,2,0))</f>
        <v/>
      </c>
      <c r="J2829" s="470"/>
      <c r="K2829" s="471"/>
      <c r="L2829" s="472"/>
    </row>
    <row r="2830" spans="1:12" ht="14.45" customHeight="1" x14ac:dyDescent="0.25">
      <c r="A2830" s="464"/>
      <c r="B2830" s="465"/>
      <c r="C2830" s="466"/>
      <c r="D2830" s="466"/>
      <c r="E2830" s="466"/>
      <c r="F2830" s="466"/>
      <c r="G2830" s="467"/>
      <c r="H2830" s="468" t="str">
        <f t="array" ref="H2830">IF(E2830="","",INDEX(Tableau1[Equipement],MATCH(1,('TABLEAU SUIVI SF6'!E2830=Tableau1[Poste technique])*('TABLEAU SUIVI SF6'!G2830=Tableau1[Colonne1]),0)))</f>
        <v/>
      </c>
      <c r="I2830" s="469" t="str">
        <f>IF(E2830="","",VLOOKUP(E2830,'Extraction IP'!A$2:B$1661,2,0))</f>
        <v/>
      </c>
      <c r="J2830" s="470"/>
      <c r="K2830" s="471"/>
      <c r="L2830" s="472"/>
    </row>
    <row r="2831" spans="1:12" ht="14.45" customHeight="1" x14ac:dyDescent="0.25">
      <c r="A2831" s="464"/>
      <c r="B2831" s="465"/>
      <c r="C2831" s="466"/>
      <c r="D2831" s="466"/>
      <c r="E2831" s="466"/>
      <c r="F2831" s="466"/>
      <c r="G2831" s="467"/>
      <c r="H2831" s="468" t="str">
        <f t="array" ref="H2831">IF(E2831="","",INDEX(Tableau1[Equipement],MATCH(1,('TABLEAU SUIVI SF6'!E2831=Tableau1[Poste technique])*('TABLEAU SUIVI SF6'!G2831=Tableau1[Colonne1]),0)))</f>
        <v/>
      </c>
      <c r="I2831" s="469" t="str">
        <f>IF(E2831="","",VLOOKUP(E2831,'Extraction IP'!A$2:B$1661,2,0))</f>
        <v/>
      </c>
      <c r="J2831" s="470"/>
      <c r="K2831" s="471"/>
      <c r="L2831" s="472"/>
    </row>
    <row r="2832" spans="1:12" ht="14.45" customHeight="1" x14ac:dyDescent="0.25">
      <c r="A2832" s="464"/>
      <c r="B2832" s="465"/>
      <c r="C2832" s="466"/>
      <c r="D2832" s="466"/>
      <c r="E2832" s="466"/>
      <c r="F2832" s="466"/>
      <c r="G2832" s="467"/>
      <c r="H2832" s="468" t="str">
        <f t="array" ref="H2832">IF(E2832="","",INDEX(Tableau1[Equipement],MATCH(1,('TABLEAU SUIVI SF6'!E2832=Tableau1[Poste technique])*('TABLEAU SUIVI SF6'!G2832=Tableau1[Colonne1]),0)))</f>
        <v/>
      </c>
      <c r="I2832" s="469" t="str">
        <f>IF(E2832="","",VLOOKUP(E2832,'Extraction IP'!A$2:B$1661,2,0))</f>
        <v/>
      </c>
      <c r="J2832" s="470"/>
      <c r="K2832" s="471"/>
      <c r="L2832" s="472"/>
    </row>
    <row r="2833" spans="1:12" ht="14.45" customHeight="1" x14ac:dyDescent="0.25">
      <c r="A2833" s="464"/>
      <c r="B2833" s="465"/>
      <c r="C2833" s="466"/>
      <c r="D2833" s="466"/>
      <c r="E2833" s="466"/>
      <c r="F2833" s="466"/>
      <c r="G2833" s="467"/>
      <c r="H2833" s="468" t="str">
        <f t="array" ref="H2833">IF(E2833="","",INDEX(Tableau1[Equipement],MATCH(1,('TABLEAU SUIVI SF6'!E2833=Tableau1[Poste technique])*('TABLEAU SUIVI SF6'!G2833=Tableau1[Colonne1]),0)))</f>
        <v/>
      </c>
      <c r="I2833" s="469" t="str">
        <f>IF(E2833="","",VLOOKUP(E2833,'Extraction IP'!A$2:B$1661,2,0))</f>
        <v/>
      </c>
      <c r="J2833" s="470"/>
      <c r="K2833" s="471"/>
      <c r="L2833" s="472"/>
    </row>
    <row r="2834" spans="1:12" ht="14.45" customHeight="1" x14ac:dyDescent="0.25">
      <c r="A2834" s="464"/>
      <c r="B2834" s="465"/>
      <c r="C2834" s="466"/>
      <c r="D2834" s="466"/>
      <c r="E2834" s="466"/>
      <c r="F2834" s="466"/>
      <c r="G2834" s="467"/>
      <c r="H2834" s="468" t="str">
        <f t="array" ref="H2834">IF(E2834="","",INDEX(Tableau1[Equipement],MATCH(1,('TABLEAU SUIVI SF6'!E2834=Tableau1[Poste technique])*('TABLEAU SUIVI SF6'!G2834=Tableau1[Colonne1]),0)))</f>
        <v/>
      </c>
      <c r="I2834" s="469" t="str">
        <f>IF(E2834="","",VLOOKUP(E2834,'Extraction IP'!A$2:B$1661,2,0))</f>
        <v/>
      </c>
      <c r="J2834" s="470"/>
      <c r="K2834" s="471"/>
      <c r="L2834" s="472"/>
    </row>
    <row r="2835" spans="1:12" ht="14.45" customHeight="1" x14ac:dyDescent="0.25">
      <c r="A2835" s="464"/>
      <c r="B2835" s="465"/>
      <c r="C2835" s="466"/>
      <c r="D2835" s="466"/>
      <c r="E2835" s="466"/>
      <c r="F2835" s="466"/>
      <c r="G2835" s="467"/>
      <c r="H2835" s="468" t="str">
        <f t="array" ref="H2835">IF(E2835="","",INDEX(Tableau1[Equipement],MATCH(1,('TABLEAU SUIVI SF6'!E2835=Tableau1[Poste technique])*('TABLEAU SUIVI SF6'!G2835=Tableau1[Colonne1]),0)))</f>
        <v/>
      </c>
      <c r="I2835" s="469" t="str">
        <f>IF(E2835="","",VLOOKUP(E2835,'Extraction IP'!A$2:B$1661,2,0))</f>
        <v/>
      </c>
      <c r="J2835" s="470"/>
      <c r="K2835" s="471"/>
      <c r="L2835" s="472"/>
    </row>
    <row r="2836" spans="1:12" ht="14.45" customHeight="1" x14ac:dyDescent="0.25">
      <c r="A2836" s="464"/>
      <c r="B2836" s="465"/>
      <c r="C2836" s="466"/>
      <c r="D2836" s="466"/>
      <c r="E2836" s="466"/>
      <c r="F2836" s="466"/>
      <c r="G2836" s="467"/>
      <c r="H2836" s="468" t="str">
        <f t="array" ref="H2836">IF(E2836="","",INDEX(Tableau1[Equipement],MATCH(1,('TABLEAU SUIVI SF6'!E2836=Tableau1[Poste technique])*('TABLEAU SUIVI SF6'!G2836=Tableau1[Colonne1]),0)))</f>
        <v/>
      </c>
      <c r="I2836" s="469" t="str">
        <f>IF(E2836="","",VLOOKUP(E2836,'Extraction IP'!A$2:B$1661,2,0))</f>
        <v/>
      </c>
      <c r="J2836" s="470"/>
      <c r="K2836" s="471"/>
      <c r="L2836" s="472"/>
    </row>
    <row r="2837" spans="1:12" ht="14.45" customHeight="1" x14ac:dyDescent="0.25">
      <c r="A2837" s="464"/>
      <c r="B2837" s="465"/>
      <c r="C2837" s="466"/>
      <c r="D2837" s="466"/>
      <c r="E2837" s="466"/>
      <c r="F2837" s="466"/>
      <c r="G2837" s="467"/>
      <c r="H2837" s="468" t="str">
        <f t="array" ref="H2837">IF(E2837="","",INDEX(Tableau1[Equipement],MATCH(1,('TABLEAU SUIVI SF6'!E2837=Tableau1[Poste technique])*('TABLEAU SUIVI SF6'!G2837=Tableau1[Colonne1]),0)))</f>
        <v/>
      </c>
      <c r="I2837" s="469" t="str">
        <f>IF(E2837="","",VLOOKUP(E2837,'Extraction IP'!A$2:B$1661,2,0))</f>
        <v/>
      </c>
      <c r="J2837" s="470"/>
      <c r="K2837" s="471"/>
      <c r="L2837" s="472"/>
    </row>
    <row r="2838" spans="1:12" ht="14.45" customHeight="1" x14ac:dyDescent="0.25">
      <c r="A2838" s="464"/>
      <c r="B2838" s="465"/>
      <c r="C2838" s="466"/>
      <c r="D2838" s="466"/>
      <c r="E2838" s="466"/>
      <c r="F2838" s="466"/>
      <c r="G2838" s="467"/>
      <c r="H2838" s="468" t="str">
        <f t="array" ref="H2838">IF(E2838="","",INDEX(Tableau1[Equipement],MATCH(1,('TABLEAU SUIVI SF6'!E2838=Tableau1[Poste technique])*('TABLEAU SUIVI SF6'!G2838=Tableau1[Colonne1]),0)))</f>
        <v/>
      </c>
      <c r="I2838" s="469" t="str">
        <f>IF(E2838="","",VLOOKUP(E2838,'Extraction IP'!A$2:B$1661,2,0))</f>
        <v/>
      </c>
      <c r="J2838" s="470"/>
      <c r="K2838" s="471"/>
      <c r="L2838" s="472"/>
    </row>
    <row r="2839" spans="1:12" ht="14.45" customHeight="1" x14ac:dyDescent="0.25">
      <c r="A2839" s="464"/>
      <c r="B2839" s="465"/>
      <c r="C2839" s="466"/>
      <c r="D2839" s="466"/>
      <c r="E2839" s="466"/>
      <c r="F2839" s="466"/>
      <c r="G2839" s="467"/>
      <c r="H2839" s="468" t="str">
        <f t="array" ref="H2839">IF(E2839="","",INDEX(Tableau1[Equipement],MATCH(1,('TABLEAU SUIVI SF6'!E2839=Tableau1[Poste technique])*('TABLEAU SUIVI SF6'!G2839=Tableau1[Colonne1]),0)))</f>
        <v/>
      </c>
      <c r="I2839" s="469" t="str">
        <f>IF(E2839="","",VLOOKUP(E2839,'Extraction IP'!A$2:B$1661,2,0))</f>
        <v/>
      </c>
      <c r="J2839" s="470"/>
      <c r="K2839" s="471"/>
      <c r="L2839" s="472"/>
    </row>
    <row r="2840" spans="1:12" ht="14.45" customHeight="1" x14ac:dyDescent="0.25">
      <c r="A2840" s="464"/>
      <c r="B2840" s="465"/>
      <c r="C2840" s="466"/>
      <c r="D2840" s="466"/>
      <c r="E2840" s="466"/>
      <c r="F2840" s="466"/>
      <c r="G2840" s="467"/>
      <c r="H2840" s="468" t="str">
        <f t="array" ref="H2840">IF(E2840="","",INDEX(Tableau1[Equipement],MATCH(1,('TABLEAU SUIVI SF6'!E2840=Tableau1[Poste technique])*('TABLEAU SUIVI SF6'!G2840=Tableau1[Colonne1]),0)))</f>
        <v/>
      </c>
      <c r="I2840" s="469" t="str">
        <f>IF(E2840="","",VLOOKUP(E2840,'Extraction IP'!A$2:B$1661,2,0))</f>
        <v/>
      </c>
      <c r="J2840" s="470"/>
      <c r="K2840" s="471"/>
      <c r="L2840" s="472"/>
    </row>
    <row r="2841" spans="1:12" ht="14.45" customHeight="1" x14ac:dyDescent="0.25">
      <c r="A2841" s="464"/>
      <c r="B2841" s="465"/>
      <c r="C2841" s="466"/>
      <c r="D2841" s="466"/>
      <c r="E2841" s="466"/>
      <c r="F2841" s="466"/>
      <c r="G2841" s="467"/>
      <c r="H2841" s="468" t="str">
        <f t="array" ref="H2841">IF(E2841="","",INDEX(Tableau1[Equipement],MATCH(1,('TABLEAU SUIVI SF6'!E2841=Tableau1[Poste technique])*('TABLEAU SUIVI SF6'!G2841=Tableau1[Colonne1]),0)))</f>
        <v/>
      </c>
      <c r="I2841" s="469" t="str">
        <f>IF(E2841="","",VLOOKUP(E2841,'Extraction IP'!A$2:B$1661,2,0))</f>
        <v/>
      </c>
      <c r="J2841" s="470"/>
      <c r="K2841" s="471"/>
      <c r="L2841" s="472"/>
    </row>
    <row r="2842" spans="1:12" ht="14.45" customHeight="1" x14ac:dyDescent="0.25">
      <c r="A2842" s="464"/>
      <c r="B2842" s="465"/>
      <c r="C2842" s="466"/>
      <c r="D2842" s="466"/>
      <c r="E2842" s="466"/>
      <c r="F2842" s="466"/>
      <c r="G2842" s="467"/>
      <c r="H2842" s="468" t="str">
        <f t="array" ref="H2842">IF(E2842="","",INDEX(Tableau1[Equipement],MATCH(1,('TABLEAU SUIVI SF6'!E2842=Tableau1[Poste technique])*('TABLEAU SUIVI SF6'!G2842=Tableau1[Colonne1]),0)))</f>
        <v/>
      </c>
      <c r="I2842" s="469" t="str">
        <f>IF(E2842="","",VLOOKUP(E2842,'Extraction IP'!A$2:B$1661,2,0))</f>
        <v/>
      </c>
      <c r="J2842" s="470"/>
      <c r="K2842" s="471"/>
      <c r="L2842" s="472"/>
    </row>
    <row r="2843" spans="1:12" ht="14.45" customHeight="1" x14ac:dyDescent="0.25">
      <c r="A2843" s="464"/>
      <c r="B2843" s="465"/>
      <c r="C2843" s="466"/>
      <c r="D2843" s="466"/>
      <c r="E2843" s="466"/>
      <c r="F2843" s="466"/>
      <c r="G2843" s="467"/>
      <c r="H2843" s="468" t="str">
        <f t="array" ref="H2843">IF(E2843="","",INDEX(Tableau1[Equipement],MATCH(1,('TABLEAU SUIVI SF6'!E2843=Tableau1[Poste technique])*('TABLEAU SUIVI SF6'!G2843=Tableau1[Colonne1]),0)))</f>
        <v/>
      </c>
      <c r="I2843" s="469" t="str">
        <f>IF(E2843="","",VLOOKUP(E2843,'Extraction IP'!A$2:B$1661,2,0))</f>
        <v/>
      </c>
      <c r="J2843" s="470"/>
      <c r="K2843" s="471"/>
      <c r="L2843" s="472"/>
    </row>
    <row r="2844" spans="1:12" ht="14.45" customHeight="1" x14ac:dyDescent="0.25">
      <c r="A2844" s="464"/>
      <c r="B2844" s="465"/>
      <c r="C2844" s="466"/>
      <c r="D2844" s="466"/>
      <c r="E2844" s="466"/>
      <c r="F2844" s="466"/>
      <c r="G2844" s="467"/>
      <c r="H2844" s="468" t="str">
        <f t="array" ref="H2844">IF(E2844="","",INDEX(Tableau1[Equipement],MATCH(1,('TABLEAU SUIVI SF6'!E2844=Tableau1[Poste technique])*('TABLEAU SUIVI SF6'!G2844=Tableau1[Colonne1]),0)))</f>
        <v/>
      </c>
      <c r="I2844" s="469" t="str">
        <f>IF(E2844="","",VLOOKUP(E2844,'Extraction IP'!A$2:B$1661,2,0))</f>
        <v/>
      </c>
      <c r="J2844" s="470"/>
      <c r="K2844" s="471"/>
      <c r="L2844" s="472"/>
    </row>
    <row r="2845" spans="1:12" ht="14.45" customHeight="1" x14ac:dyDescent="0.25">
      <c r="A2845" s="464"/>
      <c r="B2845" s="465"/>
      <c r="C2845" s="466"/>
      <c r="D2845" s="466"/>
      <c r="E2845" s="466"/>
      <c r="F2845" s="466"/>
      <c r="G2845" s="467"/>
      <c r="H2845" s="468" t="str">
        <f t="array" ref="H2845">IF(E2845="","",INDEX(Tableau1[Equipement],MATCH(1,('TABLEAU SUIVI SF6'!E2845=Tableau1[Poste technique])*('TABLEAU SUIVI SF6'!G2845=Tableau1[Colonne1]),0)))</f>
        <v/>
      </c>
      <c r="I2845" s="469" t="str">
        <f>IF(E2845="","",VLOOKUP(E2845,'Extraction IP'!A$2:B$1661,2,0))</f>
        <v/>
      </c>
      <c r="J2845" s="470"/>
      <c r="K2845" s="471"/>
      <c r="L2845" s="472"/>
    </row>
    <row r="2846" spans="1:12" ht="14.45" customHeight="1" x14ac:dyDescent="0.25">
      <c r="A2846" s="464"/>
      <c r="B2846" s="465"/>
      <c r="C2846" s="466"/>
      <c r="D2846" s="466"/>
      <c r="E2846" s="466"/>
      <c r="F2846" s="466"/>
      <c r="G2846" s="467"/>
      <c r="H2846" s="468" t="str">
        <f t="array" ref="H2846">IF(E2846="","",INDEX(Tableau1[Equipement],MATCH(1,('TABLEAU SUIVI SF6'!E2846=Tableau1[Poste technique])*('TABLEAU SUIVI SF6'!G2846=Tableau1[Colonne1]),0)))</f>
        <v/>
      </c>
      <c r="I2846" s="469" t="str">
        <f>IF(E2846="","",VLOOKUP(E2846,'Extraction IP'!A$2:B$1661,2,0))</f>
        <v/>
      </c>
      <c r="J2846" s="470"/>
      <c r="K2846" s="471"/>
      <c r="L2846" s="472"/>
    </row>
    <row r="2847" spans="1:12" ht="14.45" customHeight="1" x14ac:dyDescent="0.25">
      <c r="A2847" s="464"/>
      <c r="B2847" s="465"/>
      <c r="C2847" s="466"/>
      <c r="D2847" s="466"/>
      <c r="E2847" s="466"/>
      <c r="F2847" s="466"/>
      <c r="G2847" s="467"/>
      <c r="H2847" s="468" t="str">
        <f t="array" ref="H2847">IF(E2847="","",INDEX(Tableau1[Equipement],MATCH(1,('TABLEAU SUIVI SF6'!E2847=Tableau1[Poste technique])*('TABLEAU SUIVI SF6'!G2847=Tableau1[Colonne1]),0)))</f>
        <v/>
      </c>
      <c r="I2847" s="469" t="str">
        <f>IF(E2847="","",VLOOKUP(E2847,'Extraction IP'!A$2:B$1661,2,0))</f>
        <v/>
      </c>
      <c r="J2847" s="470"/>
      <c r="K2847" s="471"/>
      <c r="L2847" s="472"/>
    </row>
    <row r="2848" spans="1:12" ht="14.45" customHeight="1" x14ac:dyDescent="0.25">
      <c r="A2848" s="464"/>
      <c r="B2848" s="465"/>
      <c r="C2848" s="466"/>
      <c r="D2848" s="466"/>
      <c r="E2848" s="466"/>
      <c r="F2848" s="466"/>
      <c r="G2848" s="467"/>
      <c r="H2848" s="468" t="str">
        <f t="array" ref="H2848">IF(E2848="","",INDEX(Tableau1[Equipement],MATCH(1,('TABLEAU SUIVI SF6'!E2848=Tableau1[Poste technique])*('TABLEAU SUIVI SF6'!G2848=Tableau1[Colonne1]),0)))</f>
        <v/>
      </c>
      <c r="I2848" s="469" t="str">
        <f>IF(E2848="","",VLOOKUP(E2848,'Extraction IP'!A$2:B$1661,2,0))</f>
        <v/>
      </c>
      <c r="J2848" s="470"/>
      <c r="K2848" s="471"/>
      <c r="L2848" s="472"/>
    </row>
    <row r="2849" spans="1:12" ht="14.45" customHeight="1" x14ac:dyDescent="0.25">
      <c r="A2849" s="464"/>
      <c r="B2849" s="465"/>
      <c r="C2849" s="466"/>
      <c r="D2849" s="466"/>
      <c r="E2849" s="466"/>
      <c r="F2849" s="466"/>
      <c r="G2849" s="467"/>
      <c r="H2849" s="468" t="str">
        <f t="array" ref="H2849">IF(E2849="","",INDEX(Tableau1[Equipement],MATCH(1,('TABLEAU SUIVI SF6'!E2849=Tableau1[Poste technique])*('TABLEAU SUIVI SF6'!G2849=Tableau1[Colonne1]),0)))</f>
        <v/>
      </c>
      <c r="I2849" s="469" t="str">
        <f>IF(E2849="","",VLOOKUP(E2849,'Extraction IP'!A$2:B$1661,2,0))</f>
        <v/>
      </c>
      <c r="J2849" s="470"/>
      <c r="K2849" s="471"/>
      <c r="L2849" s="472"/>
    </row>
    <row r="2850" spans="1:12" ht="14.45" customHeight="1" x14ac:dyDescent="0.25">
      <c r="A2850" s="464"/>
      <c r="B2850" s="465"/>
      <c r="C2850" s="466"/>
      <c r="D2850" s="466"/>
      <c r="E2850" s="466"/>
      <c r="F2850" s="466"/>
      <c r="G2850" s="467"/>
      <c r="H2850" s="468" t="str">
        <f t="array" ref="H2850">IF(E2850="","",INDEX(Tableau1[Equipement],MATCH(1,('TABLEAU SUIVI SF6'!E2850=Tableau1[Poste technique])*('TABLEAU SUIVI SF6'!G2850=Tableau1[Colonne1]),0)))</f>
        <v/>
      </c>
      <c r="I2850" s="469" t="str">
        <f>IF(E2850="","",VLOOKUP(E2850,'Extraction IP'!A$2:B$1661,2,0))</f>
        <v/>
      </c>
      <c r="J2850" s="470"/>
      <c r="K2850" s="471"/>
      <c r="L2850" s="472"/>
    </row>
    <row r="2851" spans="1:12" ht="14.45" customHeight="1" x14ac:dyDescent="0.25">
      <c r="A2851" s="464"/>
      <c r="B2851" s="465"/>
      <c r="C2851" s="466"/>
      <c r="D2851" s="466"/>
      <c r="E2851" s="466"/>
      <c r="F2851" s="466"/>
      <c r="G2851" s="467"/>
      <c r="H2851" s="468" t="str">
        <f t="array" ref="H2851">IF(E2851="","",INDEX(Tableau1[Equipement],MATCH(1,('TABLEAU SUIVI SF6'!E2851=Tableau1[Poste technique])*('TABLEAU SUIVI SF6'!G2851=Tableau1[Colonne1]),0)))</f>
        <v/>
      </c>
      <c r="I2851" s="469" t="str">
        <f>IF(E2851="","",VLOOKUP(E2851,'Extraction IP'!A$2:B$1661,2,0))</f>
        <v/>
      </c>
      <c r="J2851" s="470"/>
      <c r="K2851" s="471"/>
      <c r="L2851" s="472"/>
    </row>
    <row r="2852" spans="1:12" ht="14.45" customHeight="1" x14ac:dyDescent="0.25">
      <c r="A2852" s="464"/>
      <c r="B2852" s="465"/>
      <c r="C2852" s="466"/>
      <c r="D2852" s="466"/>
      <c r="E2852" s="466"/>
      <c r="F2852" s="466"/>
      <c r="G2852" s="467"/>
      <c r="H2852" s="468" t="str">
        <f t="array" ref="H2852">IF(E2852="","",INDEX(Tableau1[Equipement],MATCH(1,('TABLEAU SUIVI SF6'!E2852=Tableau1[Poste technique])*('TABLEAU SUIVI SF6'!G2852=Tableau1[Colonne1]),0)))</f>
        <v/>
      </c>
      <c r="I2852" s="469" t="str">
        <f>IF(E2852="","",VLOOKUP(E2852,'Extraction IP'!A$2:B$1661,2,0))</f>
        <v/>
      </c>
      <c r="J2852" s="470"/>
      <c r="K2852" s="471"/>
      <c r="L2852" s="472"/>
    </row>
    <row r="2853" spans="1:12" ht="14.45" customHeight="1" x14ac:dyDescent="0.25">
      <c r="A2853" s="464"/>
      <c r="B2853" s="465"/>
      <c r="C2853" s="466"/>
      <c r="D2853" s="466"/>
      <c r="E2853" s="466"/>
      <c r="F2853" s="466"/>
      <c r="G2853" s="467"/>
      <c r="H2853" s="468" t="str">
        <f t="array" ref="H2853">IF(E2853="","",INDEX(Tableau1[Equipement],MATCH(1,('TABLEAU SUIVI SF6'!E2853=Tableau1[Poste technique])*('TABLEAU SUIVI SF6'!G2853=Tableau1[Colonne1]),0)))</f>
        <v/>
      </c>
      <c r="I2853" s="469" t="str">
        <f>IF(E2853="","",VLOOKUP(E2853,'Extraction IP'!A$2:B$1661,2,0))</f>
        <v/>
      </c>
      <c r="J2853" s="470"/>
      <c r="K2853" s="471"/>
      <c r="L2853" s="472"/>
    </row>
    <row r="2854" spans="1:12" ht="14.45" customHeight="1" x14ac:dyDescent="0.25">
      <c r="A2854" s="464"/>
      <c r="B2854" s="465"/>
      <c r="C2854" s="466"/>
      <c r="D2854" s="466"/>
      <c r="E2854" s="466"/>
      <c r="F2854" s="466"/>
      <c r="G2854" s="467"/>
      <c r="H2854" s="468" t="str">
        <f t="array" ref="H2854">IF(E2854="","",INDEX(Tableau1[Equipement],MATCH(1,('TABLEAU SUIVI SF6'!E2854=Tableau1[Poste technique])*('TABLEAU SUIVI SF6'!G2854=Tableau1[Colonne1]),0)))</f>
        <v/>
      </c>
      <c r="I2854" s="469" t="str">
        <f>IF(E2854="","",VLOOKUP(E2854,'Extraction IP'!A$2:B$1661,2,0))</f>
        <v/>
      </c>
      <c r="J2854" s="470"/>
      <c r="K2854" s="471"/>
      <c r="L2854" s="472"/>
    </row>
    <row r="2855" spans="1:12" ht="14.45" customHeight="1" x14ac:dyDescent="0.25">
      <c r="A2855" s="464"/>
      <c r="B2855" s="465"/>
      <c r="C2855" s="466"/>
      <c r="D2855" s="466"/>
      <c r="E2855" s="466"/>
      <c r="F2855" s="466"/>
      <c r="G2855" s="467"/>
      <c r="H2855" s="468" t="str">
        <f t="array" ref="H2855">IF(E2855="","",INDEX(Tableau1[Equipement],MATCH(1,('TABLEAU SUIVI SF6'!E2855=Tableau1[Poste technique])*('TABLEAU SUIVI SF6'!G2855=Tableau1[Colonne1]),0)))</f>
        <v/>
      </c>
      <c r="I2855" s="469" t="str">
        <f>IF(E2855="","",VLOOKUP(E2855,'Extraction IP'!A$2:B$1661,2,0))</f>
        <v/>
      </c>
      <c r="J2855" s="470"/>
      <c r="K2855" s="471"/>
      <c r="L2855" s="472"/>
    </row>
    <row r="2856" spans="1:12" ht="14.45" customHeight="1" x14ac:dyDescent="0.25">
      <c r="A2856" s="464"/>
      <c r="B2856" s="465"/>
      <c r="C2856" s="466"/>
      <c r="D2856" s="466"/>
      <c r="E2856" s="466"/>
      <c r="F2856" s="466"/>
      <c r="G2856" s="467"/>
      <c r="H2856" s="468" t="str">
        <f t="array" ref="H2856">IF(E2856="","",INDEX(Tableau1[Equipement],MATCH(1,('TABLEAU SUIVI SF6'!E2856=Tableau1[Poste technique])*('TABLEAU SUIVI SF6'!G2856=Tableau1[Colonne1]),0)))</f>
        <v/>
      </c>
      <c r="I2856" s="469" t="str">
        <f>IF(E2856="","",VLOOKUP(E2856,'Extraction IP'!A$2:B$1661,2,0))</f>
        <v/>
      </c>
      <c r="J2856" s="470"/>
      <c r="K2856" s="471"/>
      <c r="L2856" s="472"/>
    </row>
    <row r="2857" spans="1:12" ht="14.45" customHeight="1" x14ac:dyDescent="0.25">
      <c r="A2857" s="464"/>
      <c r="B2857" s="465"/>
      <c r="C2857" s="466"/>
      <c r="D2857" s="466"/>
      <c r="E2857" s="466"/>
      <c r="F2857" s="466"/>
      <c r="G2857" s="467"/>
      <c r="H2857" s="468" t="str">
        <f t="array" ref="H2857">IF(E2857="","",INDEX(Tableau1[Equipement],MATCH(1,('TABLEAU SUIVI SF6'!E2857=Tableau1[Poste technique])*('TABLEAU SUIVI SF6'!G2857=Tableau1[Colonne1]),0)))</f>
        <v/>
      </c>
      <c r="I2857" s="469" t="str">
        <f>IF(E2857="","",VLOOKUP(E2857,'Extraction IP'!A$2:B$1661,2,0))</f>
        <v/>
      </c>
      <c r="J2857" s="470"/>
      <c r="K2857" s="471"/>
      <c r="L2857" s="472"/>
    </row>
    <row r="2858" spans="1:12" ht="14.45" customHeight="1" x14ac:dyDescent="0.25">
      <c r="A2858" s="464"/>
      <c r="B2858" s="465"/>
      <c r="C2858" s="466"/>
      <c r="D2858" s="466"/>
      <c r="E2858" s="466"/>
      <c r="F2858" s="466"/>
      <c r="G2858" s="467"/>
      <c r="H2858" s="468" t="str">
        <f t="array" ref="H2858">IF(E2858="","",INDEX(Tableau1[Equipement],MATCH(1,('TABLEAU SUIVI SF6'!E2858=Tableau1[Poste technique])*('TABLEAU SUIVI SF6'!G2858=Tableau1[Colonne1]),0)))</f>
        <v/>
      </c>
      <c r="I2858" s="469" t="str">
        <f>IF(E2858="","",VLOOKUP(E2858,'Extraction IP'!A$2:B$1661,2,0))</f>
        <v/>
      </c>
      <c r="J2858" s="470"/>
      <c r="K2858" s="471"/>
      <c r="L2858" s="472"/>
    </row>
    <row r="2859" spans="1:12" ht="14.45" customHeight="1" x14ac:dyDescent="0.25">
      <c r="A2859" s="464"/>
      <c r="B2859" s="465"/>
      <c r="C2859" s="466"/>
      <c r="D2859" s="466"/>
      <c r="E2859" s="466"/>
      <c r="F2859" s="466"/>
      <c r="G2859" s="467"/>
      <c r="H2859" s="468" t="str">
        <f t="array" ref="H2859">IF(E2859="","",INDEX(Tableau1[Equipement],MATCH(1,('TABLEAU SUIVI SF6'!E2859=Tableau1[Poste technique])*('TABLEAU SUIVI SF6'!G2859=Tableau1[Colonne1]),0)))</f>
        <v/>
      </c>
      <c r="I2859" s="469" t="str">
        <f>IF(E2859="","",VLOOKUP(E2859,'Extraction IP'!A$2:B$1661,2,0))</f>
        <v/>
      </c>
      <c r="J2859" s="470"/>
      <c r="K2859" s="471"/>
      <c r="L2859" s="472"/>
    </row>
    <row r="2860" spans="1:12" ht="14.45" customHeight="1" x14ac:dyDescent="0.25">
      <c r="A2860" s="464"/>
      <c r="B2860" s="465"/>
      <c r="C2860" s="466"/>
      <c r="D2860" s="466"/>
      <c r="E2860" s="466"/>
      <c r="F2860" s="466"/>
      <c r="G2860" s="467"/>
      <c r="H2860" s="468" t="str">
        <f t="array" ref="H2860">IF(E2860="","",INDEX(Tableau1[Equipement],MATCH(1,('TABLEAU SUIVI SF6'!E2860=Tableau1[Poste technique])*('TABLEAU SUIVI SF6'!G2860=Tableau1[Colonne1]),0)))</f>
        <v/>
      </c>
      <c r="I2860" s="469" t="str">
        <f>IF(E2860="","",VLOOKUP(E2860,'Extraction IP'!A$2:B$1661,2,0))</f>
        <v/>
      </c>
      <c r="J2860" s="470"/>
      <c r="K2860" s="471"/>
      <c r="L2860" s="472"/>
    </row>
    <row r="2861" spans="1:12" ht="14.45" customHeight="1" x14ac:dyDescent="0.25">
      <c r="A2861" s="464"/>
      <c r="B2861" s="465"/>
      <c r="C2861" s="466"/>
      <c r="D2861" s="466"/>
      <c r="E2861" s="466"/>
      <c r="F2861" s="466"/>
      <c r="G2861" s="467"/>
      <c r="H2861" s="468" t="str">
        <f t="array" ref="H2861">IF(E2861="","",INDEX(Tableau1[Equipement],MATCH(1,('TABLEAU SUIVI SF6'!E2861=Tableau1[Poste technique])*('TABLEAU SUIVI SF6'!G2861=Tableau1[Colonne1]),0)))</f>
        <v/>
      </c>
      <c r="I2861" s="469" t="str">
        <f>IF(E2861="","",VLOOKUP(E2861,'Extraction IP'!A$2:B$1661,2,0))</f>
        <v/>
      </c>
      <c r="J2861" s="470"/>
      <c r="K2861" s="471"/>
      <c r="L2861" s="472"/>
    </row>
    <row r="2862" spans="1:12" ht="14.45" customHeight="1" x14ac:dyDescent="0.25">
      <c r="A2862" s="464"/>
      <c r="B2862" s="465"/>
      <c r="C2862" s="466"/>
      <c r="D2862" s="466"/>
      <c r="E2862" s="466"/>
      <c r="F2862" s="466"/>
      <c r="G2862" s="467"/>
      <c r="H2862" s="468" t="str">
        <f t="array" ref="H2862">IF(E2862="","",INDEX(Tableau1[Equipement],MATCH(1,('TABLEAU SUIVI SF6'!E2862=Tableau1[Poste technique])*('TABLEAU SUIVI SF6'!G2862=Tableau1[Colonne1]),0)))</f>
        <v/>
      </c>
      <c r="I2862" s="469" t="str">
        <f>IF(E2862="","",VLOOKUP(E2862,'Extraction IP'!A$2:B$1661,2,0))</f>
        <v/>
      </c>
      <c r="J2862" s="470"/>
      <c r="K2862" s="471"/>
      <c r="L2862" s="472"/>
    </row>
    <row r="2863" spans="1:12" ht="14.45" customHeight="1" x14ac:dyDescent="0.25">
      <c r="A2863" s="464"/>
      <c r="B2863" s="465"/>
      <c r="C2863" s="466"/>
      <c r="D2863" s="466"/>
      <c r="E2863" s="466"/>
      <c r="F2863" s="466"/>
      <c r="G2863" s="467"/>
      <c r="H2863" s="468" t="str">
        <f t="array" ref="H2863">IF(E2863="","",INDEX(Tableau1[Equipement],MATCH(1,('TABLEAU SUIVI SF6'!E2863=Tableau1[Poste technique])*('TABLEAU SUIVI SF6'!G2863=Tableau1[Colonne1]),0)))</f>
        <v/>
      </c>
      <c r="I2863" s="469" t="str">
        <f>IF(E2863="","",VLOOKUP(E2863,'Extraction IP'!A$2:B$1661,2,0))</f>
        <v/>
      </c>
      <c r="J2863" s="470"/>
      <c r="K2863" s="471"/>
      <c r="L2863" s="472"/>
    </row>
    <row r="2864" spans="1:12" ht="14.45" customHeight="1" x14ac:dyDescent="0.25">
      <c r="A2864" s="464"/>
      <c r="B2864" s="465"/>
      <c r="C2864" s="466"/>
      <c r="D2864" s="466"/>
      <c r="E2864" s="466"/>
      <c r="F2864" s="466"/>
      <c r="G2864" s="467"/>
      <c r="H2864" s="468" t="str">
        <f t="array" ref="H2864">IF(E2864="","",INDEX(Tableau1[Equipement],MATCH(1,('TABLEAU SUIVI SF6'!E2864=Tableau1[Poste technique])*('TABLEAU SUIVI SF6'!G2864=Tableau1[Colonne1]),0)))</f>
        <v/>
      </c>
      <c r="I2864" s="469" t="str">
        <f>IF(E2864="","",VLOOKUP(E2864,'Extraction IP'!A$2:B$1661,2,0))</f>
        <v/>
      </c>
      <c r="J2864" s="470"/>
      <c r="K2864" s="471"/>
      <c r="L2864" s="472"/>
    </row>
    <row r="2865" spans="1:12" ht="14.45" customHeight="1" x14ac:dyDescent="0.25">
      <c r="A2865" s="464"/>
      <c r="B2865" s="465"/>
      <c r="C2865" s="466"/>
      <c r="D2865" s="466"/>
      <c r="E2865" s="466"/>
      <c r="F2865" s="466"/>
      <c r="G2865" s="467"/>
      <c r="H2865" s="468" t="str">
        <f t="array" ref="H2865">IF(E2865="","",INDEX(Tableau1[Equipement],MATCH(1,('TABLEAU SUIVI SF6'!E2865=Tableau1[Poste technique])*('TABLEAU SUIVI SF6'!G2865=Tableau1[Colonne1]),0)))</f>
        <v/>
      </c>
      <c r="I2865" s="469" t="str">
        <f>IF(E2865="","",VLOOKUP(E2865,'Extraction IP'!A$2:B$1661,2,0))</f>
        <v/>
      </c>
      <c r="J2865" s="470"/>
      <c r="K2865" s="471"/>
      <c r="L2865" s="472"/>
    </row>
    <row r="2866" spans="1:12" ht="14.45" customHeight="1" x14ac:dyDescent="0.25">
      <c r="A2866" s="464"/>
      <c r="B2866" s="465"/>
      <c r="C2866" s="466"/>
      <c r="D2866" s="466"/>
      <c r="E2866" s="466"/>
      <c r="F2866" s="466"/>
      <c r="G2866" s="467"/>
      <c r="H2866" s="468" t="str">
        <f t="array" ref="H2866">IF(E2866="","",INDEX(Tableau1[Equipement],MATCH(1,('TABLEAU SUIVI SF6'!E2866=Tableau1[Poste technique])*('TABLEAU SUIVI SF6'!G2866=Tableau1[Colonne1]),0)))</f>
        <v/>
      </c>
      <c r="I2866" s="469" t="str">
        <f>IF(E2866="","",VLOOKUP(E2866,'Extraction IP'!A$2:B$1661,2,0))</f>
        <v/>
      </c>
      <c r="J2866" s="470"/>
      <c r="K2866" s="471"/>
      <c r="L2866" s="472"/>
    </row>
    <row r="2867" spans="1:12" ht="14.45" customHeight="1" x14ac:dyDescent="0.25">
      <c r="A2867" s="464"/>
      <c r="B2867" s="465"/>
      <c r="C2867" s="466"/>
      <c r="D2867" s="466"/>
      <c r="E2867" s="466"/>
      <c r="F2867" s="466"/>
      <c r="G2867" s="467"/>
      <c r="H2867" s="468" t="str">
        <f t="array" ref="H2867">IF(E2867="","",INDEX(Tableau1[Equipement],MATCH(1,('TABLEAU SUIVI SF6'!E2867=Tableau1[Poste technique])*('TABLEAU SUIVI SF6'!G2867=Tableau1[Colonne1]),0)))</f>
        <v/>
      </c>
      <c r="I2867" s="469" t="str">
        <f>IF(E2867="","",VLOOKUP(E2867,'Extraction IP'!A$2:B$1661,2,0))</f>
        <v/>
      </c>
      <c r="J2867" s="470"/>
      <c r="K2867" s="471"/>
      <c r="L2867" s="472"/>
    </row>
    <row r="2868" spans="1:12" ht="14.45" customHeight="1" x14ac:dyDescent="0.25">
      <c r="A2868" s="464"/>
      <c r="B2868" s="465"/>
      <c r="C2868" s="466"/>
      <c r="D2868" s="466"/>
      <c r="E2868" s="466"/>
      <c r="F2868" s="466"/>
      <c r="G2868" s="467"/>
      <c r="H2868" s="468" t="str">
        <f t="array" ref="H2868">IF(E2868="","",INDEX(Tableau1[Equipement],MATCH(1,('TABLEAU SUIVI SF6'!E2868=Tableau1[Poste technique])*('TABLEAU SUIVI SF6'!G2868=Tableau1[Colonne1]),0)))</f>
        <v/>
      </c>
      <c r="I2868" s="469" t="str">
        <f>IF(E2868="","",VLOOKUP(E2868,'Extraction IP'!A$2:B$1661,2,0))</f>
        <v/>
      </c>
      <c r="J2868" s="470"/>
      <c r="K2868" s="471"/>
      <c r="L2868" s="472"/>
    </row>
    <row r="2869" spans="1:12" ht="14.45" customHeight="1" x14ac:dyDescent="0.25">
      <c r="A2869" s="464"/>
      <c r="B2869" s="465"/>
      <c r="C2869" s="466"/>
      <c r="D2869" s="466"/>
      <c r="E2869" s="466"/>
      <c r="F2869" s="466"/>
      <c r="G2869" s="467"/>
      <c r="H2869" s="468" t="str">
        <f t="array" ref="H2869">IF(E2869="","",INDEX(Tableau1[Equipement],MATCH(1,('TABLEAU SUIVI SF6'!E2869=Tableau1[Poste technique])*('TABLEAU SUIVI SF6'!G2869=Tableau1[Colonne1]),0)))</f>
        <v/>
      </c>
      <c r="I2869" s="469" t="str">
        <f>IF(E2869="","",VLOOKUP(E2869,'Extraction IP'!A$2:B$1661,2,0))</f>
        <v/>
      </c>
      <c r="J2869" s="470"/>
      <c r="K2869" s="471"/>
      <c r="L2869" s="472"/>
    </row>
    <row r="2870" spans="1:12" ht="14.45" customHeight="1" x14ac:dyDescent="0.25">
      <c r="A2870" s="464"/>
      <c r="B2870" s="465"/>
      <c r="C2870" s="466"/>
      <c r="D2870" s="466"/>
      <c r="E2870" s="466"/>
      <c r="F2870" s="466"/>
      <c r="G2870" s="467"/>
      <c r="H2870" s="468" t="str">
        <f t="array" ref="H2870">IF(E2870="","",INDEX(Tableau1[Equipement],MATCH(1,('TABLEAU SUIVI SF6'!E2870=Tableau1[Poste technique])*('TABLEAU SUIVI SF6'!G2870=Tableau1[Colonne1]),0)))</f>
        <v/>
      </c>
      <c r="I2870" s="469" t="str">
        <f>IF(E2870="","",VLOOKUP(E2870,'Extraction IP'!A$2:B$1661,2,0))</f>
        <v/>
      </c>
      <c r="J2870" s="470"/>
      <c r="K2870" s="471"/>
      <c r="L2870" s="472"/>
    </row>
    <row r="2871" spans="1:12" ht="14.45" customHeight="1" x14ac:dyDescent="0.25">
      <c r="A2871" s="464"/>
      <c r="B2871" s="465"/>
      <c r="C2871" s="466"/>
      <c r="D2871" s="466"/>
      <c r="E2871" s="466"/>
      <c r="F2871" s="466"/>
      <c r="G2871" s="467"/>
      <c r="H2871" s="468" t="str">
        <f t="array" ref="H2871">IF(E2871="","",INDEX(Tableau1[Equipement],MATCH(1,('TABLEAU SUIVI SF6'!E2871=Tableau1[Poste technique])*('TABLEAU SUIVI SF6'!G2871=Tableau1[Colonne1]),0)))</f>
        <v/>
      </c>
      <c r="I2871" s="469" t="str">
        <f>IF(E2871="","",VLOOKUP(E2871,'Extraction IP'!A$2:B$1661,2,0))</f>
        <v/>
      </c>
      <c r="J2871" s="470"/>
      <c r="K2871" s="471"/>
      <c r="L2871" s="472"/>
    </row>
    <row r="2872" spans="1:12" ht="14.45" customHeight="1" x14ac:dyDescent="0.25">
      <c r="A2872" s="464"/>
      <c r="B2872" s="465"/>
      <c r="C2872" s="466"/>
      <c r="D2872" s="466"/>
      <c r="E2872" s="466"/>
      <c r="F2872" s="466"/>
      <c r="G2872" s="467"/>
      <c r="H2872" s="468" t="str">
        <f t="array" ref="H2872">IF(E2872="","",INDEX(Tableau1[Equipement],MATCH(1,('TABLEAU SUIVI SF6'!E2872=Tableau1[Poste technique])*('TABLEAU SUIVI SF6'!G2872=Tableau1[Colonne1]),0)))</f>
        <v/>
      </c>
      <c r="I2872" s="469" t="str">
        <f>IF(E2872="","",VLOOKUP(E2872,'Extraction IP'!A$2:B$1661,2,0))</f>
        <v/>
      </c>
      <c r="J2872" s="470"/>
      <c r="K2872" s="471"/>
      <c r="L2872" s="472"/>
    </row>
    <row r="2873" spans="1:12" ht="14.45" customHeight="1" x14ac:dyDescent="0.25">
      <c r="A2873" s="464"/>
      <c r="B2873" s="465"/>
      <c r="C2873" s="466"/>
      <c r="D2873" s="466"/>
      <c r="E2873" s="466"/>
      <c r="F2873" s="466"/>
      <c r="G2873" s="467"/>
      <c r="H2873" s="468" t="str">
        <f t="array" ref="H2873">IF(E2873="","",INDEX(Tableau1[Equipement],MATCH(1,('TABLEAU SUIVI SF6'!E2873=Tableau1[Poste technique])*('TABLEAU SUIVI SF6'!G2873=Tableau1[Colonne1]),0)))</f>
        <v/>
      </c>
      <c r="I2873" s="469" t="str">
        <f>IF(E2873="","",VLOOKUP(E2873,'Extraction IP'!A$2:B$1661,2,0))</f>
        <v/>
      </c>
      <c r="J2873" s="470"/>
      <c r="K2873" s="471"/>
      <c r="L2873" s="472"/>
    </row>
    <row r="2874" spans="1:12" ht="14.45" customHeight="1" x14ac:dyDescent="0.25">
      <c r="A2874" s="464"/>
      <c r="B2874" s="465"/>
      <c r="C2874" s="466"/>
      <c r="D2874" s="466"/>
      <c r="E2874" s="466"/>
      <c r="F2874" s="466"/>
      <c r="G2874" s="467"/>
      <c r="H2874" s="468" t="str">
        <f t="array" ref="H2874">IF(E2874="","",INDEX(Tableau1[Equipement],MATCH(1,('TABLEAU SUIVI SF6'!E2874=Tableau1[Poste technique])*('TABLEAU SUIVI SF6'!G2874=Tableau1[Colonne1]),0)))</f>
        <v/>
      </c>
      <c r="I2874" s="469" t="str">
        <f>IF(E2874="","",VLOOKUP(E2874,'Extraction IP'!A$2:B$1661,2,0))</f>
        <v/>
      </c>
      <c r="J2874" s="470"/>
      <c r="K2874" s="471"/>
      <c r="L2874" s="472"/>
    </row>
    <row r="2875" spans="1:12" ht="14.45" customHeight="1" x14ac:dyDescent="0.25">
      <c r="A2875" s="464"/>
      <c r="B2875" s="465"/>
      <c r="C2875" s="466"/>
      <c r="D2875" s="466"/>
      <c r="E2875" s="466"/>
      <c r="F2875" s="466"/>
      <c r="G2875" s="467"/>
      <c r="H2875" s="468" t="str">
        <f t="array" ref="H2875">IF(E2875="","",INDEX(Tableau1[Equipement],MATCH(1,('TABLEAU SUIVI SF6'!E2875=Tableau1[Poste technique])*('TABLEAU SUIVI SF6'!G2875=Tableau1[Colonne1]),0)))</f>
        <v/>
      </c>
      <c r="I2875" s="469" t="str">
        <f>IF(E2875="","",VLOOKUP(E2875,'Extraction IP'!A$2:B$1661,2,0))</f>
        <v/>
      </c>
      <c r="J2875" s="470"/>
      <c r="K2875" s="471"/>
      <c r="L2875" s="472"/>
    </row>
    <row r="2876" spans="1:12" ht="14.45" customHeight="1" x14ac:dyDescent="0.25">
      <c r="A2876" s="464"/>
      <c r="B2876" s="465"/>
      <c r="C2876" s="466"/>
      <c r="D2876" s="466"/>
      <c r="E2876" s="466"/>
      <c r="F2876" s="466"/>
      <c r="G2876" s="467"/>
      <c r="H2876" s="468" t="str">
        <f t="array" ref="H2876">IF(E2876="","",INDEX(Tableau1[Equipement],MATCH(1,('TABLEAU SUIVI SF6'!E2876=Tableau1[Poste technique])*('TABLEAU SUIVI SF6'!G2876=Tableau1[Colonne1]),0)))</f>
        <v/>
      </c>
      <c r="I2876" s="469" t="str">
        <f>IF(E2876="","",VLOOKUP(E2876,'Extraction IP'!A$2:B$1661,2,0))</f>
        <v/>
      </c>
      <c r="J2876" s="470"/>
      <c r="K2876" s="471"/>
      <c r="L2876" s="472"/>
    </row>
    <row r="2877" spans="1:12" ht="14.45" customHeight="1" x14ac:dyDescent="0.25">
      <c r="A2877" s="464"/>
      <c r="B2877" s="465"/>
      <c r="C2877" s="466"/>
      <c r="D2877" s="466"/>
      <c r="E2877" s="466"/>
      <c r="F2877" s="466"/>
      <c r="G2877" s="467"/>
      <c r="H2877" s="468" t="str">
        <f t="array" ref="H2877">IF(E2877="","",INDEX(Tableau1[Equipement],MATCH(1,('TABLEAU SUIVI SF6'!E2877=Tableau1[Poste technique])*('TABLEAU SUIVI SF6'!G2877=Tableau1[Colonne1]),0)))</f>
        <v/>
      </c>
      <c r="I2877" s="469" t="str">
        <f>IF(E2877="","",VLOOKUP(E2877,'Extraction IP'!A$2:B$1661,2,0))</f>
        <v/>
      </c>
      <c r="J2877" s="470"/>
      <c r="K2877" s="471"/>
      <c r="L2877" s="472"/>
    </row>
    <row r="2878" spans="1:12" ht="14.45" customHeight="1" x14ac:dyDescent="0.25">
      <c r="A2878" s="464"/>
      <c r="B2878" s="465"/>
      <c r="C2878" s="466"/>
      <c r="D2878" s="466"/>
      <c r="E2878" s="466"/>
      <c r="F2878" s="466"/>
      <c r="G2878" s="467"/>
      <c r="H2878" s="468" t="str">
        <f t="array" ref="H2878">IF(E2878="","",INDEX(Tableau1[Equipement],MATCH(1,('TABLEAU SUIVI SF6'!E2878=Tableau1[Poste technique])*('TABLEAU SUIVI SF6'!G2878=Tableau1[Colonne1]),0)))</f>
        <v/>
      </c>
      <c r="I2878" s="469" t="str">
        <f>IF(E2878="","",VLOOKUP(E2878,'Extraction IP'!A$2:B$1661,2,0))</f>
        <v/>
      </c>
      <c r="J2878" s="470"/>
      <c r="K2878" s="471"/>
      <c r="L2878" s="472"/>
    </row>
    <row r="2879" spans="1:12" ht="14.45" customHeight="1" x14ac:dyDescent="0.25">
      <c r="A2879" s="464"/>
      <c r="B2879" s="465"/>
      <c r="C2879" s="466"/>
      <c r="D2879" s="466"/>
      <c r="E2879" s="466"/>
      <c r="F2879" s="466"/>
      <c r="G2879" s="467"/>
      <c r="H2879" s="468" t="str">
        <f t="array" ref="H2879">IF(E2879="","",INDEX(Tableau1[Equipement],MATCH(1,('TABLEAU SUIVI SF6'!E2879=Tableau1[Poste technique])*('TABLEAU SUIVI SF6'!G2879=Tableau1[Colonne1]),0)))</f>
        <v/>
      </c>
      <c r="I2879" s="469" t="str">
        <f>IF(E2879="","",VLOOKUP(E2879,'Extraction IP'!A$2:B$1661,2,0))</f>
        <v/>
      </c>
      <c r="J2879" s="470"/>
      <c r="K2879" s="471"/>
      <c r="L2879" s="472"/>
    </row>
    <row r="2880" spans="1:12" ht="14.45" customHeight="1" x14ac:dyDescent="0.25">
      <c r="A2880" s="464"/>
      <c r="B2880" s="465"/>
      <c r="C2880" s="466"/>
      <c r="D2880" s="466"/>
      <c r="E2880" s="466"/>
      <c r="F2880" s="466"/>
      <c r="G2880" s="467"/>
      <c r="H2880" s="468" t="str">
        <f t="array" ref="H2880">IF(E2880="","",INDEX(Tableau1[Equipement],MATCH(1,('TABLEAU SUIVI SF6'!E2880=Tableau1[Poste technique])*('TABLEAU SUIVI SF6'!G2880=Tableau1[Colonne1]),0)))</f>
        <v/>
      </c>
      <c r="I2880" s="469" t="str">
        <f>IF(E2880="","",VLOOKUP(E2880,'Extraction IP'!A$2:B$1661,2,0))</f>
        <v/>
      </c>
      <c r="J2880" s="470"/>
      <c r="K2880" s="471"/>
      <c r="L2880" s="472"/>
    </row>
    <row r="2881" spans="1:12" ht="14.45" customHeight="1" x14ac:dyDescent="0.25">
      <c r="A2881" s="464"/>
      <c r="B2881" s="465"/>
      <c r="C2881" s="466"/>
      <c r="D2881" s="466"/>
      <c r="E2881" s="466"/>
      <c r="F2881" s="466"/>
      <c r="G2881" s="467"/>
      <c r="H2881" s="468" t="str">
        <f t="array" ref="H2881">IF(E2881="","",INDEX(Tableau1[Equipement],MATCH(1,('TABLEAU SUIVI SF6'!E2881=Tableau1[Poste technique])*('TABLEAU SUIVI SF6'!G2881=Tableau1[Colonne1]),0)))</f>
        <v/>
      </c>
      <c r="I2881" s="469" t="str">
        <f>IF(E2881="","",VLOOKUP(E2881,'Extraction IP'!A$2:B$1661,2,0))</f>
        <v/>
      </c>
      <c r="J2881" s="470"/>
      <c r="K2881" s="471"/>
      <c r="L2881" s="472"/>
    </row>
    <row r="2882" spans="1:12" ht="14.45" customHeight="1" x14ac:dyDescent="0.25">
      <c r="A2882" s="464"/>
      <c r="B2882" s="465"/>
      <c r="C2882" s="466"/>
      <c r="D2882" s="466"/>
      <c r="E2882" s="466"/>
      <c r="F2882" s="466"/>
      <c r="G2882" s="467"/>
      <c r="H2882" s="468" t="str">
        <f t="array" ref="H2882">IF(E2882="","",INDEX(Tableau1[Equipement],MATCH(1,('TABLEAU SUIVI SF6'!E2882=Tableau1[Poste technique])*('TABLEAU SUIVI SF6'!G2882=Tableau1[Colonne1]),0)))</f>
        <v/>
      </c>
      <c r="I2882" s="469" t="str">
        <f>IF(E2882="","",VLOOKUP(E2882,'Extraction IP'!A$2:B$1661,2,0))</f>
        <v/>
      </c>
      <c r="J2882" s="470"/>
      <c r="K2882" s="471"/>
      <c r="L2882" s="472"/>
    </row>
    <row r="2883" spans="1:12" ht="14.45" customHeight="1" x14ac:dyDescent="0.25">
      <c r="A2883" s="464"/>
      <c r="B2883" s="465"/>
      <c r="C2883" s="466"/>
      <c r="D2883" s="466"/>
      <c r="E2883" s="466"/>
      <c r="F2883" s="466"/>
      <c r="G2883" s="467"/>
      <c r="H2883" s="468" t="str">
        <f t="array" ref="H2883">IF(E2883="","",INDEX(Tableau1[Equipement],MATCH(1,('TABLEAU SUIVI SF6'!E2883=Tableau1[Poste technique])*('TABLEAU SUIVI SF6'!G2883=Tableau1[Colonne1]),0)))</f>
        <v/>
      </c>
      <c r="I2883" s="469" t="str">
        <f>IF(E2883="","",VLOOKUP(E2883,'Extraction IP'!A$2:B$1661,2,0))</f>
        <v/>
      </c>
      <c r="J2883" s="470"/>
      <c r="K2883" s="471"/>
      <c r="L2883" s="472"/>
    </row>
    <row r="2884" spans="1:12" ht="14.45" customHeight="1" x14ac:dyDescent="0.25">
      <c r="A2884" s="464"/>
      <c r="B2884" s="465"/>
      <c r="C2884" s="466"/>
      <c r="D2884" s="466"/>
      <c r="E2884" s="466"/>
      <c r="F2884" s="466"/>
      <c r="G2884" s="467"/>
      <c r="H2884" s="468" t="str">
        <f t="array" ref="H2884">IF(E2884="","",INDEX(Tableau1[Equipement],MATCH(1,('TABLEAU SUIVI SF6'!E2884=Tableau1[Poste technique])*('TABLEAU SUIVI SF6'!G2884=Tableau1[Colonne1]),0)))</f>
        <v/>
      </c>
      <c r="I2884" s="469" t="str">
        <f>IF(E2884="","",VLOOKUP(E2884,'Extraction IP'!A$2:B$1661,2,0))</f>
        <v/>
      </c>
      <c r="J2884" s="470"/>
      <c r="K2884" s="471"/>
      <c r="L2884" s="472"/>
    </row>
    <row r="2885" spans="1:12" ht="14.45" customHeight="1" x14ac:dyDescent="0.25">
      <c r="A2885" s="464"/>
      <c r="B2885" s="465"/>
      <c r="C2885" s="466"/>
      <c r="D2885" s="466"/>
      <c r="E2885" s="466"/>
      <c r="F2885" s="466"/>
      <c r="G2885" s="467"/>
      <c r="H2885" s="468" t="str">
        <f t="array" ref="H2885">IF(E2885="","",INDEX(Tableau1[Equipement],MATCH(1,('TABLEAU SUIVI SF6'!E2885=Tableau1[Poste technique])*('TABLEAU SUIVI SF6'!G2885=Tableau1[Colonne1]),0)))</f>
        <v/>
      </c>
      <c r="I2885" s="469" t="str">
        <f>IF(E2885="","",VLOOKUP(E2885,'Extraction IP'!A$2:B$1661,2,0))</f>
        <v/>
      </c>
      <c r="J2885" s="470"/>
      <c r="K2885" s="471"/>
      <c r="L2885" s="472"/>
    </row>
    <row r="2886" spans="1:12" ht="14.45" customHeight="1" x14ac:dyDescent="0.25">
      <c r="A2886" s="464"/>
      <c r="B2886" s="465"/>
      <c r="C2886" s="466"/>
      <c r="D2886" s="466"/>
      <c r="E2886" s="466"/>
      <c r="F2886" s="466"/>
      <c r="G2886" s="467"/>
      <c r="H2886" s="468" t="str">
        <f t="array" ref="H2886">IF(E2886="","",INDEX(Tableau1[Equipement],MATCH(1,('TABLEAU SUIVI SF6'!E2886=Tableau1[Poste technique])*('TABLEAU SUIVI SF6'!G2886=Tableau1[Colonne1]),0)))</f>
        <v/>
      </c>
      <c r="I2886" s="469" t="str">
        <f>IF(E2886="","",VLOOKUP(E2886,'Extraction IP'!A$2:B$1661,2,0))</f>
        <v/>
      </c>
      <c r="J2886" s="470"/>
      <c r="K2886" s="471"/>
      <c r="L2886" s="472"/>
    </row>
    <row r="2887" spans="1:12" ht="14.45" customHeight="1" x14ac:dyDescent="0.25">
      <c r="A2887" s="464"/>
      <c r="B2887" s="465"/>
      <c r="C2887" s="466"/>
      <c r="D2887" s="466"/>
      <c r="E2887" s="466"/>
      <c r="F2887" s="466"/>
      <c r="G2887" s="467"/>
      <c r="H2887" s="468" t="str">
        <f t="array" ref="H2887">IF(E2887="","",INDEX(Tableau1[Equipement],MATCH(1,('TABLEAU SUIVI SF6'!E2887=Tableau1[Poste technique])*('TABLEAU SUIVI SF6'!G2887=Tableau1[Colonne1]),0)))</f>
        <v/>
      </c>
      <c r="I2887" s="469" t="str">
        <f>IF(E2887="","",VLOOKUP(E2887,'Extraction IP'!A$2:B$1661,2,0))</f>
        <v/>
      </c>
      <c r="J2887" s="470"/>
      <c r="K2887" s="471"/>
      <c r="L2887" s="472"/>
    </row>
    <row r="2888" spans="1:12" ht="14.45" customHeight="1" x14ac:dyDescent="0.25">
      <c r="A2888" s="464"/>
      <c r="B2888" s="465"/>
      <c r="C2888" s="466"/>
      <c r="D2888" s="466"/>
      <c r="E2888" s="466"/>
      <c r="F2888" s="466"/>
      <c r="G2888" s="467"/>
      <c r="H2888" s="468" t="str">
        <f t="array" ref="H2888">IF(E2888="","",INDEX(Tableau1[Equipement],MATCH(1,('TABLEAU SUIVI SF6'!E2888=Tableau1[Poste technique])*('TABLEAU SUIVI SF6'!G2888=Tableau1[Colonne1]),0)))</f>
        <v/>
      </c>
      <c r="I2888" s="469" t="str">
        <f>IF(E2888="","",VLOOKUP(E2888,'Extraction IP'!A$2:B$1661,2,0))</f>
        <v/>
      </c>
      <c r="J2888" s="470"/>
      <c r="K2888" s="471"/>
      <c r="L2888" s="472"/>
    </row>
    <row r="2889" spans="1:12" ht="14.45" customHeight="1" x14ac:dyDescent="0.25">
      <c r="A2889" s="464"/>
      <c r="B2889" s="465"/>
      <c r="C2889" s="466"/>
      <c r="D2889" s="466"/>
      <c r="E2889" s="466"/>
      <c r="F2889" s="466"/>
      <c r="G2889" s="467"/>
      <c r="H2889" s="468" t="str">
        <f t="array" ref="H2889">IF(E2889="","",INDEX(Tableau1[Equipement],MATCH(1,('TABLEAU SUIVI SF6'!E2889=Tableau1[Poste technique])*('TABLEAU SUIVI SF6'!G2889=Tableau1[Colonne1]),0)))</f>
        <v/>
      </c>
      <c r="I2889" s="469" t="str">
        <f>IF(E2889="","",VLOOKUP(E2889,'Extraction IP'!A$2:B$1661,2,0))</f>
        <v/>
      </c>
      <c r="J2889" s="470"/>
      <c r="K2889" s="471"/>
      <c r="L2889" s="472"/>
    </row>
    <row r="2890" spans="1:12" ht="14.45" customHeight="1" x14ac:dyDescent="0.25">
      <c r="A2890" s="464"/>
      <c r="B2890" s="465"/>
      <c r="C2890" s="466"/>
      <c r="D2890" s="466"/>
      <c r="E2890" s="466"/>
      <c r="F2890" s="466"/>
      <c r="G2890" s="467"/>
      <c r="H2890" s="468" t="str">
        <f t="array" ref="H2890">IF(E2890="","",INDEX(Tableau1[Equipement],MATCH(1,('TABLEAU SUIVI SF6'!E2890=Tableau1[Poste technique])*('TABLEAU SUIVI SF6'!G2890=Tableau1[Colonne1]),0)))</f>
        <v/>
      </c>
      <c r="I2890" s="469" t="str">
        <f>IF(E2890="","",VLOOKUP(E2890,'Extraction IP'!A$2:B$1661,2,0))</f>
        <v/>
      </c>
      <c r="J2890" s="470"/>
      <c r="K2890" s="471"/>
      <c r="L2890" s="472"/>
    </row>
    <row r="2891" spans="1:12" ht="14.45" customHeight="1" x14ac:dyDescent="0.25">
      <c r="A2891" s="464"/>
      <c r="B2891" s="465"/>
      <c r="C2891" s="466"/>
      <c r="D2891" s="466"/>
      <c r="E2891" s="466"/>
      <c r="F2891" s="466"/>
      <c r="G2891" s="467"/>
      <c r="H2891" s="468" t="str">
        <f t="array" ref="H2891">IF(E2891="","",INDEX(Tableau1[Equipement],MATCH(1,('TABLEAU SUIVI SF6'!E2891=Tableau1[Poste technique])*('TABLEAU SUIVI SF6'!G2891=Tableau1[Colonne1]),0)))</f>
        <v/>
      </c>
      <c r="I2891" s="469" t="str">
        <f>IF(E2891="","",VLOOKUP(E2891,'Extraction IP'!A$2:B$1661,2,0))</f>
        <v/>
      </c>
      <c r="J2891" s="470"/>
      <c r="K2891" s="471"/>
      <c r="L2891" s="472"/>
    </row>
    <row r="2892" spans="1:12" ht="14.45" customHeight="1" x14ac:dyDescent="0.25">
      <c r="A2892" s="464"/>
      <c r="B2892" s="465"/>
      <c r="C2892" s="466"/>
      <c r="D2892" s="466"/>
      <c r="E2892" s="466"/>
      <c r="F2892" s="466"/>
      <c r="G2892" s="467"/>
      <c r="H2892" s="468" t="str">
        <f t="array" ref="H2892">IF(E2892="","",INDEX(Tableau1[Equipement],MATCH(1,('TABLEAU SUIVI SF6'!E2892=Tableau1[Poste technique])*('TABLEAU SUIVI SF6'!G2892=Tableau1[Colonne1]),0)))</f>
        <v/>
      </c>
      <c r="I2892" s="469" t="str">
        <f>IF(E2892="","",VLOOKUP(E2892,'Extraction IP'!A$2:B$1661,2,0))</f>
        <v/>
      </c>
      <c r="J2892" s="470"/>
      <c r="K2892" s="471"/>
      <c r="L2892" s="472"/>
    </row>
    <row r="2893" spans="1:12" ht="14.45" customHeight="1" x14ac:dyDescent="0.25">
      <c r="A2893" s="464"/>
      <c r="B2893" s="465"/>
      <c r="C2893" s="466"/>
      <c r="D2893" s="466"/>
      <c r="E2893" s="466"/>
      <c r="F2893" s="466"/>
      <c r="G2893" s="467"/>
      <c r="H2893" s="468" t="str">
        <f t="array" ref="H2893">IF(E2893="","",INDEX(Tableau1[Equipement],MATCH(1,('TABLEAU SUIVI SF6'!E2893=Tableau1[Poste technique])*('TABLEAU SUIVI SF6'!G2893=Tableau1[Colonne1]),0)))</f>
        <v/>
      </c>
      <c r="I2893" s="469" t="str">
        <f>IF(E2893="","",VLOOKUP(E2893,'Extraction IP'!A$2:B$1661,2,0))</f>
        <v/>
      </c>
      <c r="J2893" s="470"/>
      <c r="K2893" s="471"/>
      <c r="L2893" s="472"/>
    </row>
    <row r="2894" spans="1:12" ht="14.45" customHeight="1" x14ac:dyDescent="0.25">
      <c r="A2894" s="464"/>
      <c r="B2894" s="465"/>
      <c r="C2894" s="466"/>
      <c r="D2894" s="466"/>
      <c r="E2894" s="466"/>
      <c r="F2894" s="466"/>
      <c r="G2894" s="467"/>
      <c r="H2894" s="468" t="str">
        <f t="array" ref="H2894">IF(E2894="","",INDEX(Tableau1[Equipement],MATCH(1,('TABLEAU SUIVI SF6'!E2894=Tableau1[Poste technique])*('TABLEAU SUIVI SF6'!G2894=Tableau1[Colonne1]),0)))</f>
        <v/>
      </c>
      <c r="I2894" s="469" t="str">
        <f>IF(E2894="","",VLOOKUP(E2894,'Extraction IP'!A$2:B$1661,2,0))</f>
        <v/>
      </c>
      <c r="J2894" s="470"/>
      <c r="K2894" s="471"/>
      <c r="L2894" s="472"/>
    </row>
    <row r="2895" spans="1:12" ht="14.45" customHeight="1" x14ac:dyDescent="0.25">
      <c r="A2895" s="464"/>
      <c r="B2895" s="465"/>
      <c r="C2895" s="466"/>
      <c r="D2895" s="466"/>
      <c r="E2895" s="466"/>
      <c r="F2895" s="466"/>
      <c r="G2895" s="467"/>
      <c r="H2895" s="468" t="str">
        <f t="array" ref="H2895">IF(E2895="","",INDEX(Tableau1[Equipement],MATCH(1,('TABLEAU SUIVI SF6'!E2895=Tableau1[Poste technique])*('TABLEAU SUIVI SF6'!G2895=Tableau1[Colonne1]),0)))</f>
        <v/>
      </c>
      <c r="I2895" s="469" t="str">
        <f>IF(E2895="","",VLOOKUP(E2895,'Extraction IP'!A$2:B$1661,2,0))</f>
        <v/>
      </c>
      <c r="J2895" s="470"/>
      <c r="K2895" s="471"/>
      <c r="L2895" s="472"/>
    </row>
    <row r="2896" spans="1:12" ht="14.45" customHeight="1" x14ac:dyDescent="0.25">
      <c r="A2896" s="464"/>
      <c r="B2896" s="465"/>
      <c r="C2896" s="466"/>
      <c r="D2896" s="466"/>
      <c r="E2896" s="466"/>
      <c r="F2896" s="466"/>
      <c r="G2896" s="467"/>
      <c r="H2896" s="468" t="str">
        <f t="array" ref="H2896">IF(E2896="","",INDEX(Tableau1[Equipement],MATCH(1,('TABLEAU SUIVI SF6'!E2896=Tableau1[Poste technique])*('TABLEAU SUIVI SF6'!G2896=Tableau1[Colonne1]),0)))</f>
        <v/>
      </c>
      <c r="I2896" s="469" t="str">
        <f>IF(E2896="","",VLOOKUP(E2896,'Extraction IP'!A$2:B$1661,2,0))</f>
        <v/>
      </c>
      <c r="J2896" s="470"/>
      <c r="K2896" s="471"/>
      <c r="L2896" s="472"/>
    </row>
    <row r="2897" spans="1:12" ht="14.45" customHeight="1" x14ac:dyDescent="0.25">
      <c r="A2897" s="464"/>
      <c r="B2897" s="465"/>
      <c r="C2897" s="466"/>
      <c r="D2897" s="466"/>
      <c r="E2897" s="466"/>
      <c r="F2897" s="466"/>
      <c r="G2897" s="467"/>
      <c r="H2897" s="468" t="str">
        <f t="array" ref="H2897">IF(E2897="","",INDEX(Tableau1[Equipement],MATCH(1,('TABLEAU SUIVI SF6'!E2897=Tableau1[Poste technique])*('TABLEAU SUIVI SF6'!G2897=Tableau1[Colonne1]),0)))</f>
        <v/>
      </c>
      <c r="I2897" s="469" t="str">
        <f>IF(E2897="","",VLOOKUP(E2897,'Extraction IP'!A$2:B$1661,2,0))</f>
        <v/>
      </c>
      <c r="J2897" s="470"/>
      <c r="K2897" s="471"/>
      <c r="L2897" s="472"/>
    </row>
    <row r="2898" spans="1:12" ht="14.45" customHeight="1" x14ac:dyDescent="0.25">
      <c r="A2898" s="464"/>
      <c r="B2898" s="465"/>
      <c r="C2898" s="466"/>
      <c r="D2898" s="466"/>
      <c r="E2898" s="466"/>
      <c r="F2898" s="466"/>
      <c r="G2898" s="467"/>
      <c r="H2898" s="468" t="str">
        <f t="array" ref="H2898">IF(E2898="","",INDEX(Tableau1[Equipement],MATCH(1,('TABLEAU SUIVI SF6'!E2898=Tableau1[Poste technique])*('TABLEAU SUIVI SF6'!G2898=Tableau1[Colonne1]),0)))</f>
        <v/>
      </c>
      <c r="I2898" s="469" t="str">
        <f>IF(E2898="","",VLOOKUP(E2898,'Extraction IP'!A$2:B$1661,2,0))</f>
        <v/>
      </c>
      <c r="J2898" s="470"/>
      <c r="K2898" s="471"/>
      <c r="L2898" s="472"/>
    </row>
    <row r="2899" spans="1:12" ht="14.45" customHeight="1" x14ac:dyDescent="0.25">
      <c r="A2899" s="464"/>
      <c r="B2899" s="465"/>
      <c r="C2899" s="466"/>
      <c r="D2899" s="466"/>
      <c r="E2899" s="466"/>
      <c r="F2899" s="466"/>
      <c r="G2899" s="467"/>
      <c r="H2899" s="468" t="str">
        <f t="array" ref="H2899">IF(E2899="","",INDEX(Tableau1[Equipement],MATCH(1,('TABLEAU SUIVI SF6'!E2899=Tableau1[Poste technique])*('TABLEAU SUIVI SF6'!G2899=Tableau1[Colonne1]),0)))</f>
        <v/>
      </c>
      <c r="I2899" s="469" t="str">
        <f>IF(E2899="","",VLOOKUP(E2899,'Extraction IP'!A$2:B$1661,2,0))</f>
        <v/>
      </c>
      <c r="J2899" s="470"/>
      <c r="K2899" s="471"/>
      <c r="L2899" s="472"/>
    </row>
    <row r="2900" spans="1:12" ht="14.45" customHeight="1" x14ac:dyDescent="0.25">
      <c r="A2900" s="464"/>
      <c r="B2900" s="465"/>
      <c r="C2900" s="466"/>
      <c r="D2900" s="466"/>
      <c r="E2900" s="466"/>
      <c r="F2900" s="466"/>
      <c r="G2900" s="467"/>
      <c r="H2900" s="468" t="str">
        <f t="array" ref="H2900">IF(E2900="","",INDEX(Tableau1[Equipement],MATCH(1,('TABLEAU SUIVI SF6'!E2900=Tableau1[Poste technique])*('TABLEAU SUIVI SF6'!G2900=Tableau1[Colonne1]),0)))</f>
        <v/>
      </c>
      <c r="I2900" s="469" t="str">
        <f>IF(E2900="","",VLOOKUP(E2900,'Extraction IP'!A$2:B$1661,2,0))</f>
        <v/>
      </c>
      <c r="J2900" s="470"/>
      <c r="K2900" s="471"/>
      <c r="L2900" s="472"/>
    </row>
    <row r="2901" spans="1:12" ht="14.45" customHeight="1" x14ac:dyDescent="0.25">
      <c r="A2901" s="464"/>
      <c r="B2901" s="465"/>
      <c r="C2901" s="466"/>
      <c r="D2901" s="466"/>
      <c r="E2901" s="466"/>
      <c r="F2901" s="466"/>
      <c r="G2901" s="467"/>
      <c r="H2901" s="468" t="str">
        <f t="array" ref="H2901">IF(E2901="","",INDEX(Tableau1[Equipement],MATCH(1,('TABLEAU SUIVI SF6'!E2901=Tableau1[Poste technique])*('TABLEAU SUIVI SF6'!G2901=Tableau1[Colonne1]),0)))</f>
        <v/>
      </c>
      <c r="I2901" s="469" t="str">
        <f>IF(E2901="","",VLOOKUP(E2901,'Extraction IP'!A$2:B$1661,2,0))</f>
        <v/>
      </c>
      <c r="J2901" s="470"/>
      <c r="K2901" s="471"/>
      <c r="L2901" s="472"/>
    </row>
    <row r="2902" spans="1:12" ht="14.45" customHeight="1" x14ac:dyDescent="0.25">
      <c r="A2902" s="464"/>
      <c r="B2902" s="465"/>
      <c r="C2902" s="466"/>
      <c r="D2902" s="466"/>
      <c r="E2902" s="466"/>
      <c r="F2902" s="466"/>
      <c r="G2902" s="467"/>
      <c r="H2902" s="468" t="str">
        <f t="array" ref="H2902">IF(E2902="","",INDEX(Tableau1[Equipement],MATCH(1,('TABLEAU SUIVI SF6'!E2902=Tableau1[Poste technique])*('TABLEAU SUIVI SF6'!G2902=Tableau1[Colonne1]),0)))</f>
        <v/>
      </c>
      <c r="I2902" s="469" t="str">
        <f>IF(E2902="","",VLOOKUP(E2902,'Extraction IP'!A$2:B$1661,2,0))</f>
        <v/>
      </c>
      <c r="J2902" s="470"/>
      <c r="K2902" s="471"/>
      <c r="L2902" s="472"/>
    </row>
    <row r="2903" spans="1:12" ht="14.45" customHeight="1" x14ac:dyDescent="0.25">
      <c r="A2903" s="464"/>
      <c r="B2903" s="465"/>
      <c r="C2903" s="466"/>
      <c r="D2903" s="466"/>
      <c r="E2903" s="466"/>
      <c r="F2903" s="466"/>
      <c r="G2903" s="467"/>
      <c r="H2903" s="468" t="str">
        <f t="array" ref="H2903">IF(E2903="","",INDEX(Tableau1[Equipement],MATCH(1,('TABLEAU SUIVI SF6'!E2903=Tableau1[Poste technique])*('TABLEAU SUIVI SF6'!G2903=Tableau1[Colonne1]),0)))</f>
        <v/>
      </c>
      <c r="I2903" s="469" t="str">
        <f>IF(E2903="","",VLOOKUP(E2903,'Extraction IP'!A$2:B$1661,2,0))</f>
        <v/>
      </c>
      <c r="J2903" s="470"/>
      <c r="K2903" s="471"/>
      <c r="L2903" s="472"/>
    </row>
    <row r="2904" spans="1:12" ht="14.45" customHeight="1" x14ac:dyDescent="0.25">
      <c r="A2904" s="464"/>
      <c r="B2904" s="465"/>
      <c r="C2904" s="466"/>
      <c r="D2904" s="466"/>
      <c r="E2904" s="466"/>
      <c r="F2904" s="466"/>
      <c r="G2904" s="467"/>
      <c r="H2904" s="468" t="str">
        <f t="array" ref="H2904">IF(E2904="","",INDEX(Tableau1[Equipement],MATCH(1,('TABLEAU SUIVI SF6'!E2904=Tableau1[Poste technique])*('TABLEAU SUIVI SF6'!G2904=Tableau1[Colonne1]),0)))</f>
        <v/>
      </c>
      <c r="I2904" s="469" t="str">
        <f>IF(E2904="","",VLOOKUP(E2904,'Extraction IP'!A$2:B$1661,2,0))</f>
        <v/>
      </c>
      <c r="J2904" s="470"/>
      <c r="K2904" s="471"/>
      <c r="L2904" s="472"/>
    </row>
    <row r="2905" spans="1:12" ht="14.45" customHeight="1" x14ac:dyDescent="0.25">
      <c r="A2905" s="464"/>
      <c r="B2905" s="465"/>
      <c r="C2905" s="466"/>
      <c r="D2905" s="466"/>
      <c r="E2905" s="466"/>
      <c r="F2905" s="466"/>
      <c r="G2905" s="467"/>
      <c r="H2905" s="468" t="str">
        <f t="array" ref="H2905">IF(E2905="","",INDEX(Tableau1[Equipement],MATCH(1,('TABLEAU SUIVI SF6'!E2905=Tableau1[Poste technique])*('TABLEAU SUIVI SF6'!G2905=Tableau1[Colonne1]),0)))</f>
        <v/>
      </c>
      <c r="I2905" s="469" t="str">
        <f>IF(E2905="","",VLOOKUP(E2905,'Extraction IP'!A$2:B$1661,2,0))</f>
        <v/>
      </c>
      <c r="J2905" s="470"/>
      <c r="K2905" s="471"/>
      <c r="L2905" s="472"/>
    </row>
    <row r="2906" spans="1:12" ht="14.45" customHeight="1" x14ac:dyDescent="0.25">
      <c r="A2906" s="464"/>
      <c r="B2906" s="465"/>
      <c r="C2906" s="466"/>
      <c r="D2906" s="466"/>
      <c r="E2906" s="466"/>
      <c r="F2906" s="466"/>
      <c r="G2906" s="467"/>
      <c r="H2906" s="468" t="str">
        <f t="array" ref="H2906">IF(E2906="","",INDEX(Tableau1[Equipement],MATCH(1,('TABLEAU SUIVI SF6'!E2906=Tableau1[Poste technique])*('TABLEAU SUIVI SF6'!G2906=Tableau1[Colonne1]),0)))</f>
        <v/>
      </c>
      <c r="I2906" s="469" t="str">
        <f>IF(E2906="","",VLOOKUP(E2906,'Extraction IP'!A$2:B$1661,2,0))</f>
        <v/>
      </c>
      <c r="J2906" s="470"/>
      <c r="K2906" s="471"/>
      <c r="L2906" s="472"/>
    </row>
    <row r="2907" spans="1:12" ht="14.45" customHeight="1" x14ac:dyDescent="0.25">
      <c r="A2907" s="464"/>
      <c r="B2907" s="465"/>
      <c r="C2907" s="466"/>
      <c r="D2907" s="466"/>
      <c r="E2907" s="466"/>
      <c r="F2907" s="466"/>
      <c r="G2907" s="467"/>
      <c r="H2907" s="468" t="str">
        <f t="array" ref="H2907">IF(E2907="","",INDEX(Tableau1[Equipement],MATCH(1,('TABLEAU SUIVI SF6'!E2907=Tableau1[Poste technique])*('TABLEAU SUIVI SF6'!G2907=Tableau1[Colonne1]),0)))</f>
        <v/>
      </c>
      <c r="I2907" s="469" t="str">
        <f>IF(E2907="","",VLOOKUP(E2907,'Extraction IP'!A$2:B$1661,2,0))</f>
        <v/>
      </c>
      <c r="J2907" s="470"/>
      <c r="K2907" s="471"/>
      <c r="L2907" s="472"/>
    </row>
    <row r="2908" spans="1:12" ht="14.45" customHeight="1" x14ac:dyDescent="0.25">
      <c r="A2908" s="464"/>
      <c r="B2908" s="465"/>
      <c r="C2908" s="466"/>
      <c r="D2908" s="466"/>
      <c r="E2908" s="466"/>
      <c r="F2908" s="466"/>
      <c r="G2908" s="467"/>
      <c r="H2908" s="468" t="str">
        <f t="array" ref="H2908">IF(E2908="","",INDEX(Tableau1[Equipement],MATCH(1,('TABLEAU SUIVI SF6'!E2908=Tableau1[Poste technique])*('TABLEAU SUIVI SF6'!G2908=Tableau1[Colonne1]),0)))</f>
        <v/>
      </c>
      <c r="I2908" s="469" t="str">
        <f>IF(E2908="","",VLOOKUP(E2908,'Extraction IP'!A$2:B$1661,2,0))</f>
        <v/>
      </c>
      <c r="J2908" s="470"/>
      <c r="K2908" s="471"/>
      <c r="L2908" s="472"/>
    </row>
    <row r="2909" spans="1:12" ht="14.45" customHeight="1" x14ac:dyDescent="0.25">
      <c r="A2909" s="464"/>
      <c r="B2909" s="465"/>
      <c r="C2909" s="466"/>
      <c r="D2909" s="466"/>
      <c r="E2909" s="466"/>
      <c r="F2909" s="466"/>
      <c r="G2909" s="467"/>
      <c r="H2909" s="468" t="str">
        <f t="array" ref="H2909">IF(E2909="","",INDEX(Tableau1[Equipement],MATCH(1,('TABLEAU SUIVI SF6'!E2909=Tableau1[Poste technique])*('TABLEAU SUIVI SF6'!G2909=Tableau1[Colonne1]),0)))</f>
        <v/>
      </c>
      <c r="I2909" s="469" t="str">
        <f>IF(E2909="","",VLOOKUP(E2909,'Extraction IP'!A$2:B$1661,2,0))</f>
        <v/>
      </c>
      <c r="J2909" s="470"/>
      <c r="K2909" s="471"/>
      <c r="L2909" s="472"/>
    </row>
    <row r="2910" spans="1:12" ht="14.45" customHeight="1" x14ac:dyDescent="0.25">
      <c r="A2910" s="464"/>
      <c r="B2910" s="465"/>
      <c r="C2910" s="466"/>
      <c r="D2910" s="466"/>
      <c r="E2910" s="466"/>
      <c r="F2910" s="466"/>
      <c r="G2910" s="467"/>
      <c r="H2910" s="468" t="str">
        <f t="array" ref="H2910">IF(E2910="","",INDEX(Tableau1[Equipement],MATCH(1,('TABLEAU SUIVI SF6'!E2910=Tableau1[Poste technique])*('TABLEAU SUIVI SF6'!G2910=Tableau1[Colonne1]),0)))</f>
        <v/>
      </c>
      <c r="I2910" s="469" t="str">
        <f>IF(E2910="","",VLOOKUP(E2910,'Extraction IP'!A$2:B$1661,2,0))</f>
        <v/>
      </c>
      <c r="J2910" s="470"/>
      <c r="K2910" s="471"/>
      <c r="L2910" s="472"/>
    </row>
    <row r="2911" spans="1:12" ht="14.45" customHeight="1" x14ac:dyDescent="0.25">
      <c r="A2911" s="464"/>
      <c r="B2911" s="465"/>
      <c r="C2911" s="466"/>
      <c r="D2911" s="466"/>
      <c r="E2911" s="466"/>
      <c r="F2911" s="466"/>
      <c r="G2911" s="467"/>
      <c r="H2911" s="468" t="str">
        <f t="array" ref="H2911">IF(E2911="","",INDEX(Tableau1[Equipement],MATCH(1,('TABLEAU SUIVI SF6'!E2911=Tableau1[Poste technique])*('TABLEAU SUIVI SF6'!G2911=Tableau1[Colonne1]),0)))</f>
        <v/>
      </c>
      <c r="I2911" s="469" t="str">
        <f>IF(E2911="","",VLOOKUP(E2911,'Extraction IP'!A$2:B$1661,2,0))</f>
        <v/>
      </c>
      <c r="J2911" s="470"/>
      <c r="K2911" s="471"/>
      <c r="L2911" s="472"/>
    </row>
    <row r="2912" spans="1:12" ht="14.45" customHeight="1" x14ac:dyDescent="0.25">
      <c r="A2912" s="464"/>
      <c r="B2912" s="465"/>
      <c r="C2912" s="466"/>
      <c r="D2912" s="466"/>
      <c r="E2912" s="466"/>
      <c r="F2912" s="466"/>
      <c r="G2912" s="467"/>
      <c r="H2912" s="468" t="str">
        <f t="array" ref="H2912">IF(E2912="","",INDEX(Tableau1[Equipement],MATCH(1,('TABLEAU SUIVI SF6'!E2912=Tableau1[Poste technique])*('TABLEAU SUIVI SF6'!G2912=Tableau1[Colonne1]),0)))</f>
        <v/>
      </c>
      <c r="I2912" s="469" t="str">
        <f>IF(E2912="","",VLOOKUP(E2912,'Extraction IP'!A$2:B$1661,2,0))</f>
        <v/>
      </c>
      <c r="J2912" s="470"/>
      <c r="K2912" s="471"/>
      <c r="L2912" s="472"/>
    </row>
    <row r="2913" spans="1:12" ht="14.45" customHeight="1" x14ac:dyDescent="0.25">
      <c r="A2913" s="464"/>
      <c r="B2913" s="465"/>
      <c r="C2913" s="466"/>
      <c r="D2913" s="466"/>
      <c r="E2913" s="466"/>
      <c r="F2913" s="466"/>
      <c r="G2913" s="467"/>
      <c r="H2913" s="468" t="str">
        <f t="array" ref="H2913">IF(E2913="","",INDEX(Tableau1[Equipement],MATCH(1,('TABLEAU SUIVI SF6'!E2913=Tableau1[Poste technique])*('TABLEAU SUIVI SF6'!G2913=Tableau1[Colonne1]),0)))</f>
        <v/>
      </c>
      <c r="I2913" s="469" t="str">
        <f>IF(E2913="","",VLOOKUP(E2913,'Extraction IP'!A$2:B$1661,2,0))</f>
        <v/>
      </c>
      <c r="J2913" s="470"/>
      <c r="K2913" s="471"/>
      <c r="L2913" s="472"/>
    </row>
    <row r="2914" spans="1:12" ht="14.45" customHeight="1" x14ac:dyDescent="0.25">
      <c r="A2914" s="464"/>
      <c r="B2914" s="465"/>
      <c r="C2914" s="466"/>
      <c r="D2914" s="466"/>
      <c r="E2914" s="466"/>
      <c r="F2914" s="466"/>
      <c r="G2914" s="467"/>
      <c r="H2914" s="468" t="str">
        <f t="array" ref="H2914">IF(E2914="","",INDEX(Tableau1[Equipement],MATCH(1,('TABLEAU SUIVI SF6'!E2914=Tableau1[Poste technique])*('TABLEAU SUIVI SF6'!G2914=Tableau1[Colonne1]),0)))</f>
        <v/>
      </c>
      <c r="I2914" s="469" t="str">
        <f>IF(E2914="","",VLOOKUP(E2914,'Extraction IP'!A$2:B$1661,2,0))</f>
        <v/>
      </c>
      <c r="J2914" s="470"/>
      <c r="K2914" s="471"/>
      <c r="L2914" s="472"/>
    </row>
    <row r="2915" spans="1:12" ht="14.45" customHeight="1" x14ac:dyDescent="0.25">
      <c r="A2915" s="464"/>
      <c r="B2915" s="465"/>
      <c r="C2915" s="466"/>
      <c r="D2915" s="466"/>
      <c r="E2915" s="466"/>
      <c r="F2915" s="466"/>
      <c r="G2915" s="467"/>
      <c r="H2915" s="468" t="str">
        <f t="array" ref="H2915">IF(E2915="","",INDEX(Tableau1[Equipement],MATCH(1,('TABLEAU SUIVI SF6'!E2915=Tableau1[Poste technique])*('TABLEAU SUIVI SF6'!G2915=Tableau1[Colonne1]),0)))</f>
        <v/>
      </c>
      <c r="I2915" s="469" t="str">
        <f>IF(E2915="","",VLOOKUP(E2915,'Extraction IP'!A$2:B$1661,2,0))</f>
        <v/>
      </c>
      <c r="J2915" s="470"/>
      <c r="K2915" s="471"/>
      <c r="L2915" s="472"/>
    </row>
    <row r="2916" spans="1:12" ht="14.45" customHeight="1" x14ac:dyDescent="0.25">
      <c r="A2916" s="464"/>
      <c r="B2916" s="465"/>
      <c r="C2916" s="466"/>
      <c r="D2916" s="466"/>
      <c r="E2916" s="466"/>
      <c r="F2916" s="466"/>
      <c r="G2916" s="467"/>
      <c r="H2916" s="468" t="str">
        <f t="array" ref="H2916">IF(E2916="","",INDEX(Tableau1[Equipement],MATCH(1,('TABLEAU SUIVI SF6'!E2916=Tableau1[Poste technique])*('TABLEAU SUIVI SF6'!G2916=Tableau1[Colonne1]),0)))</f>
        <v/>
      </c>
      <c r="I2916" s="469" t="str">
        <f>IF(E2916="","",VLOOKUP(E2916,'Extraction IP'!A$2:B$1661,2,0))</f>
        <v/>
      </c>
      <c r="J2916" s="470"/>
      <c r="K2916" s="471"/>
      <c r="L2916" s="472"/>
    </row>
    <row r="2917" spans="1:12" ht="14.45" customHeight="1" x14ac:dyDescent="0.25">
      <c r="A2917" s="464"/>
      <c r="B2917" s="465"/>
      <c r="C2917" s="466"/>
      <c r="D2917" s="466"/>
      <c r="E2917" s="466"/>
      <c r="F2917" s="466"/>
      <c r="G2917" s="467"/>
      <c r="H2917" s="468" t="str">
        <f t="array" ref="H2917">IF(E2917="","",INDEX(Tableau1[Equipement],MATCH(1,('TABLEAU SUIVI SF6'!E2917=Tableau1[Poste technique])*('TABLEAU SUIVI SF6'!G2917=Tableau1[Colonne1]),0)))</f>
        <v/>
      </c>
      <c r="I2917" s="469" t="str">
        <f>IF(E2917="","",VLOOKUP(E2917,'Extraction IP'!A$2:B$1661,2,0))</f>
        <v/>
      </c>
      <c r="J2917" s="470"/>
      <c r="K2917" s="471"/>
      <c r="L2917" s="472"/>
    </row>
    <row r="2918" spans="1:12" ht="14.45" customHeight="1" x14ac:dyDescent="0.25">
      <c r="A2918" s="464"/>
      <c r="B2918" s="465"/>
      <c r="C2918" s="466"/>
      <c r="D2918" s="466"/>
      <c r="E2918" s="466"/>
      <c r="F2918" s="466"/>
      <c r="G2918" s="467"/>
      <c r="H2918" s="468" t="str">
        <f t="array" ref="H2918">IF(E2918="","",INDEX(Tableau1[Equipement],MATCH(1,('TABLEAU SUIVI SF6'!E2918=Tableau1[Poste technique])*('TABLEAU SUIVI SF6'!G2918=Tableau1[Colonne1]),0)))</f>
        <v/>
      </c>
      <c r="I2918" s="469" t="str">
        <f>IF(E2918="","",VLOOKUP(E2918,'Extraction IP'!A$2:B$1661,2,0))</f>
        <v/>
      </c>
      <c r="J2918" s="470"/>
      <c r="K2918" s="471"/>
      <c r="L2918" s="472"/>
    </row>
    <row r="2919" spans="1:12" ht="14.45" customHeight="1" x14ac:dyDescent="0.25">
      <c r="A2919" s="464"/>
      <c r="B2919" s="465"/>
      <c r="C2919" s="466"/>
      <c r="D2919" s="466"/>
      <c r="E2919" s="466"/>
      <c r="F2919" s="466"/>
      <c r="G2919" s="467"/>
      <c r="H2919" s="468" t="str">
        <f t="array" ref="H2919">IF(E2919="","",INDEX(Tableau1[Equipement],MATCH(1,('TABLEAU SUIVI SF6'!E2919=Tableau1[Poste technique])*('TABLEAU SUIVI SF6'!G2919=Tableau1[Colonne1]),0)))</f>
        <v/>
      </c>
      <c r="I2919" s="469" t="str">
        <f>IF(E2919="","",VLOOKUP(E2919,'Extraction IP'!A$2:B$1661,2,0))</f>
        <v/>
      </c>
      <c r="J2919" s="470"/>
      <c r="K2919" s="471"/>
      <c r="L2919" s="472"/>
    </row>
    <row r="2920" spans="1:12" ht="14.45" customHeight="1" x14ac:dyDescent="0.25">
      <c r="A2920" s="464"/>
      <c r="B2920" s="465"/>
      <c r="C2920" s="466"/>
      <c r="D2920" s="466"/>
      <c r="E2920" s="466"/>
      <c r="F2920" s="466"/>
      <c r="G2920" s="467"/>
      <c r="H2920" s="468" t="str">
        <f t="array" ref="H2920">IF(E2920="","",INDEX(Tableau1[Equipement],MATCH(1,('TABLEAU SUIVI SF6'!E2920=Tableau1[Poste technique])*('TABLEAU SUIVI SF6'!G2920=Tableau1[Colonne1]),0)))</f>
        <v/>
      </c>
      <c r="I2920" s="469" t="str">
        <f>IF(E2920="","",VLOOKUP(E2920,'Extraction IP'!A$2:B$1661,2,0))</f>
        <v/>
      </c>
      <c r="J2920" s="470"/>
      <c r="K2920" s="471"/>
      <c r="L2920" s="472"/>
    </row>
    <row r="2921" spans="1:12" ht="14.45" customHeight="1" x14ac:dyDescent="0.25">
      <c r="A2921" s="464"/>
      <c r="B2921" s="465"/>
      <c r="C2921" s="466"/>
      <c r="D2921" s="466"/>
      <c r="E2921" s="466"/>
      <c r="F2921" s="466"/>
      <c r="G2921" s="467"/>
      <c r="H2921" s="468" t="str">
        <f t="array" ref="H2921">IF(E2921="","",INDEX(Tableau1[Equipement],MATCH(1,('TABLEAU SUIVI SF6'!E2921=Tableau1[Poste technique])*('TABLEAU SUIVI SF6'!G2921=Tableau1[Colonne1]),0)))</f>
        <v/>
      </c>
      <c r="I2921" s="469" t="str">
        <f>IF(E2921="","",VLOOKUP(E2921,'Extraction IP'!A$2:B$1661,2,0))</f>
        <v/>
      </c>
      <c r="J2921" s="470"/>
      <c r="K2921" s="471"/>
      <c r="L2921" s="472"/>
    </row>
    <row r="2922" spans="1:12" ht="14.45" customHeight="1" x14ac:dyDescent="0.25">
      <c r="A2922" s="464"/>
      <c r="B2922" s="465"/>
      <c r="C2922" s="466"/>
      <c r="D2922" s="466"/>
      <c r="E2922" s="466"/>
      <c r="F2922" s="466"/>
      <c r="G2922" s="467"/>
      <c r="H2922" s="468" t="str">
        <f t="array" ref="H2922">IF(E2922="","",INDEX(Tableau1[Equipement],MATCH(1,('TABLEAU SUIVI SF6'!E2922=Tableau1[Poste technique])*('TABLEAU SUIVI SF6'!G2922=Tableau1[Colonne1]),0)))</f>
        <v/>
      </c>
      <c r="I2922" s="469" t="str">
        <f>IF(E2922="","",VLOOKUP(E2922,'Extraction IP'!A$2:B$1661,2,0))</f>
        <v/>
      </c>
      <c r="J2922" s="470"/>
      <c r="K2922" s="471"/>
      <c r="L2922" s="472"/>
    </row>
    <row r="2923" spans="1:12" ht="14.45" customHeight="1" x14ac:dyDescent="0.25">
      <c r="A2923" s="464"/>
      <c r="B2923" s="465"/>
      <c r="C2923" s="466"/>
      <c r="D2923" s="466"/>
      <c r="E2923" s="466"/>
      <c r="F2923" s="466"/>
      <c r="G2923" s="467"/>
      <c r="H2923" s="468" t="str">
        <f t="array" ref="H2923">IF(E2923="","",INDEX(Tableau1[Equipement],MATCH(1,('TABLEAU SUIVI SF6'!E2923=Tableau1[Poste technique])*('TABLEAU SUIVI SF6'!G2923=Tableau1[Colonne1]),0)))</f>
        <v/>
      </c>
      <c r="I2923" s="469" t="str">
        <f>IF(E2923="","",VLOOKUP(E2923,'Extraction IP'!A$2:B$1661,2,0))</f>
        <v/>
      </c>
      <c r="J2923" s="470"/>
      <c r="K2923" s="471"/>
      <c r="L2923" s="472"/>
    </row>
    <row r="2924" spans="1:12" ht="14.45" customHeight="1" x14ac:dyDescent="0.25">
      <c r="A2924" s="464"/>
      <c r="B2924" s="465"/>
      <c r="C2924" s="466"/>
      <c r="D2924" s="466"/>
      <c r="E2924" s="466"/>
      <c r="F2924" s="466"/>
      <c r="G2924" s="467"/>
      <c r="H2924" s="468" t="str">
        <f t="array" ref="H2924">IF(E2924="","",INDEX(Tableau1[Equipement],MATCH(1,('TABLEAU SUIVI SF6'!E2924=Tableau1[Poste technique])*('TABLEAU SUIVI SF6'!G2924=Tableau1[Colonne1]),0)))</f>
        <v/>
      </c>
      <c r="I2924" s="469" t="str">
        <f>IF(E2924="","",VLOOKUP(E2924,'Extraction IP'!A$2:B$1661,2,0))</f>
        <v/>
      </c>
      <c r="J2924" s="470"/>
      <c r="K2924" s="471"/>
      <c r="L2924" s="472"/>
    </row>
    <row r="2925" spans="1:12" ht="14.45" customHeight="1" x14ac:dyDescent="0.25">
      <c r="A2925" s="464"/>
      <c r="B2925" s="465"/>
      <c r="C2925" s="466"/>
      <c r="D2925" s="466"/>
      <c r="E2925" s="466"/>
      <c r="F2925" s="466"/>
      <c r="G2925" s="467"/>
      <c r="H2925" s="468" t="str">
        <f t="array" ref="H2925">IF(E2925="","",INDEX(Tableau1[Equipement],MATCH(1,('TABLEAU SUIVI SF6'!E2925=Tableau1[Poste technique])*('TABLEAU SUIVI SF6'!G2925=Tableau1[Colonne1]),0)))</f>
        <v/>
      </c>
      <c r="I2925" s="469" t="str">
        <f>IF(E2925="","",VLOOKUP(E2925,'Extraction IP'!A$2:B$1661,2,0))</f>
        <v/>
      </c>
      <c r="J2925" s="470"/>
      <c r="K2925" s="471"/>
      <c r="L2925" s="472"/>
    </row>
    <row r="2926" spans="1:12" ht="14.45" customHeight="1" x14ac:dyDescent="0.25">
      <c r="A2926" s="464"/>
      <c r="B2926" s="465"/>
      <c r="C2926" s="466"/>
      <c r="D2926" s="466"/>
      <c r="E2926" s="466"/>
      <c r="F2926" s="466"/>
      <c r="G2926" s="467"/>
      <c r="H2926" s="468" t="str">
        <f t="array" ref="H2926">IF(E2926="","",INDEX(Tableau1[Equipement],MATCH(1,('TABLEAU SUIVI SF6'!E2926=Tableau1[Poste technique])*('TABLEAU SUIVI SF6'!G2926=Tableau1[Colonne1]),0)))</f>
        <v/>
      </c>
      <c r="I2926" s="469" t="str">
        <f>IF(E2926="","",VLOOKUP(E2926,'Extraction IP'!A$2:B$1661,2,0))</f>
        <v/>
      </c>
      <c r="J2926" s="470"/>
      <c r="K2926" s="471"/>
      <c r="L2926" s="472"/>
    </row>
    <row r="2927" spans="1:12" ht="14.45" customHeight="1" x14ac:dyDescent="0.25">
      <c r="A2927" s="464"/>
      <c r="B2927" s="465"/>
      <c r="C2927" s="466"/>
      <c r="D2927" s="466"/>
      <c r="E2927" s="466"/>
      <c r="F2927" s="466"/>
      <c r="G2927" s="467"/>
      <c r="H2927" s="468" t="str">
        <f t="array" ref="H2927">IF(E2927="","",INDEX(Tableau1[Equipement],MATCH(1,('TABLEAU SUIVI SF6'!E2927=Tableau1[Poste technique])*('TABLEAU SUIVI SF6'!G2927=Tableau1[Colonne1]),0)))</f>
        <v/>
      </c>
      <c r="I2927" s="469" t="str">
        <f>IF(E2927="","",VLOOKUP(E2927,'Extraction IP'!A$2:B$1661,2,0))</f>
        <v/>
      </c>
      <c r="J2927" s="470"/>
      <c r="K2927" s="471"/>
      <c r="L2927" s="472"/>
    </row>
    <row r="2928" spans="1:12" ht="14.45" customHeight="1" x14ac:dyDescent="0.25">
      <c r="A2928" s="464"/>
      <c r="B2928" s="465"/>
      <c r="C2928" s="466"/>
      <c r="D2928" s="466"/>
      <c r="E2928" s="466"/>
      <c r="F2928" s="466"/>
      <c r="G2928" s="467"/>
      <c r="H2928" s="468" t="str">
        <f t="array" ref="H2928">IF(E2928="","",INDEX(Tableau1[Equipement],MATCH(1,('TABLEAU SUIVI SF6'!E2928=Tableau1[Poste technique])*('TABLEAU SUIVI SF6'!G2928=Tableau1[Colonne1]),0)))</f>
        <v/>
      </c>
      <c r="I2928" s="469" t="str">
        <f>IF(E2928="","",VLOOKUP(E2928,'Extraction IP'!A$2:B$1661,2,0))</f>
        <v/>
      </c>
      <c r="J2928" s="470"/>
      <c r="K2928" s="471"/>
      <c r="L2928" s="472"/>
    </row>
    <row r="2929" spans="1:12" ht="14.45" customHeight="1" x14ac:dyDescent="0.25">
      <c r="A2929" s="464"/>
      <c r="B2929" s="465"/>
      <c r="C2929" s="466"/>
      <c r="D2929" s="466"/>
      <c r="E2929" s="466"/>
      <c r="F2929" s="466"/>
      <c r="G2929" s="467"/>
      <c r="H2929" s="468" t="str">
        <f t="array" ref="H2929">IF(E2929="","",INDEX(Tableau1[Equipement],MATCH(1,('TABLEAU SUIVI SF6'!E2929=Tableau1[Poste technique])*('TABLEAU SUIVI SF6'!G2929=Tableau1[Colonne1]),0)))</f>
        <v/>
      </c>
      <c r="I2929" s="469" t="str">
        <f>IF(E2929="","",VLOOKUP(E2929,'Extraction IP'!A$2:B$1661,2,0))</f>
        <v/>
      </c>
      <c r="J2929" s="470"/>
      <c r="K2929" s="471"/>
      <c r="L2929" s="472"/>
    </row>
    <row r="2930" spans="1:12" ht="14.45" customHeight="1" x14ac:dyDescent="0.25">
      <c r="A2930" s="464"/>
      <c r="B2930" s="465"/>
      <c r="C2930" s="466"/>
      <c r="D2930" s="466"/>
      <c r="E2930" s="466"/>
      <c r="F2930" s="466"/>
      <c r="G2930" s="467"/>
      <c r="H2930" s="468" t="str">
        <f t="array" ref="H2930">IF(E2930="","",INDEX(Tableau1[Equipement],MATCH(1,('TABLEAU SUIVI SF6'!E2930=Tableau1[Poste technique])*('TABLEAU SUIVI SF6'!G2930=Tableau1[Colonne1]),0)))</f>
        <v/>
      </c>
      <c r="I2930" s="469" t="str">
        <f>IF(E2930="","",VLOOKUP(E2930,'Extraction IP'!A$2:B$1661,2,0))</f>
        <v/>
      </c>
      <c r="J2930" s="470"/>
      <c r="K2930" s="471"/>
      <c r="L2930" s="472"/>
    </row>
    <row r="2931" spans="1:12" ht="14.45" customHeight="1" x14ac:dyDescent="0.25">
      <c r="A2931" s="464"/>
      <c r="B2931" s="465"/>
      <c r="C2931" s="466"/>
      <c r="D2931" s="466"/>
      <c r="E2931" s="466"/>
      <c r="F2931" s="466"/>
      <c r="G2931" s="467"/>
      <c r="H2931" s="468" t="str">
        <f t="array" ref="H2931">IF(E2931="","",INDEX(Tableau1[Equipement],MATCH(1,('TABLEAU SUIVI SF6'!E2931=Tableau1[Poste technique])*('TABLEAU SUIVI SF6'!G2931=Tableau1[Colonne1]),0)))</f>
        <v/>
      </c>
      <c r="I2931" s="469" t="str">
        <f>IF(E2931="","",VLOOKUP(E2931,'Extraction IP'!A$2:B$1661,2,0))</f>
        <v/>
      </c>
      <c r="J2931" s="470"/>
      <c r="K2931" s="471"/>
      <c r="L2931" s="472"/>
    </row>
    <row r="2932" spans="1:12" ht="14.45" customHeight="1" x14ac:dyDescent="0.25">
      <c r="A2932" s="464"/>
      <c r="B2932" s="465"/>
      <c r="C2932" s="466"/>
      <c r="D2932" s="466"/>
      <c r="E2932" s="466"/>
      <c r="F2932" s="466"/>
      <c r="G2932" s="467"/>
      <c r="H2932" s="468" t="str">
        <f t="array" ref="H2932">IF(E2932="","",INDEX(Tableau1[Equipement],MATCH(1,('TABLEAU SUIVI SF6'!E2932=Tableau1[Poste technique])*('TABLEAU SUIVI SF6'!G2932=Tableau1[Colonne1]),0)))</f>
        <v/>
      </c>
      <c r="I2932" s="469" t="str">
        <f>IF(E2932="","",VLOOKUP(E2932,'Extraction IP'!A$2:B$1661,2,0))</f>
        <v/>
      </c>
      <c r="J2932" s="470"/>
      <c r="K2932" s="471"/>
      <c r="L2932" s="472"/>
    </row>
    <row r="2933" spans="1:12" ht="14.45" customHeight="1" x14ac:dyDescent="0.25">
      <c r="A2933" s="464"/>
      <c r="B2933" s="465"/>
      <c r="C2933" s="466"/>
      <c r="D2933" s="466"/>
      <c r="E2933" s="466"/>
      <c r="F2933" s="466"/>
      <c r="G2933" s="467"/>
      <c r="H2933" s="468" t="str">
        <f t="array" ref="H2933">IF(E2933="","",INDEX(Tableau1[Equipement],MATCH(1,('TABLEAU SUIVI SF6'!E2933=Tableau1[Poste technique])*('TABLEAU SUIVI SF6'!G2933=Tableau1[Colonne1]),0)))</f>
        <v/>
      </c>
      <c r="I2933" s="469" t="str">
        <f>IF(E2933="","",VLOOKUP(E2933,'Extraction IP'!A$2:B$1661,2,0))</f>
        <v/>
      </c>
      <c r="J2933" s="470"/>
      <c r="K2933" s="471"/>
      <c r="L2933" s="472"/>
    </row>
    <row r="2934" spans="1:12" ht="14.45" customHeight="1" x14ac:dyDescent="0.25">
      <c r="A2934" s="464"/>
      <c r="B2934" s="465"/>
      <c r="C2934" s="466"/>
      <c r="D2934" s="466"/>
      <c r="E2934" s="466"/>
      <c r="F2934" s="466"/>
      <c r="G2934" s="467"/>
      <c r="H2934" s="468" t="str">
        <f t="array" ref="H2934">IF(E2934="","",INDEX(Tableau1[Equipement],MATCH(1,('TABLEAU SUIVI SF6'!E2934=Tableau1[Poste technique])*('TABLEAU SUIVI SF6'!G2934=Tableau1[Colonne1]),0)))</f>
        <v/>
      </c>
      <c r="I2934" s="469" t="str">
        <f>IF(E2934="","",VLOOKUP(E2934,'Extraction IP'!A$2:B$1661,2,0))</f>
        <v/>
      </c>
      <c r="J2934" s="470"/>
      <c r="K2934" s="471"/>
      <c r="L2934" s="472"/>
    </row>
    <row r="2935" spans="1:12" ht="14.45" customHeight="1" x14ac:dyDescent="0.25">
      <c r="A2935" s="464"/>
      <c r="B2935" s="465"/>
      <c r="C2935" s="466"/>
      <c r="D2935" s="466"/>
      <c r="E2935" s="466"/>
      <c r="F2935" s="466"/>
      <c r="G2935" s="467"/>
      <c r="H2935" s="468" t="str">
        <f t="array" ref="H2935">IF(E2935="","",INDEX(Tableau1[Equipement],MATCH(1,('TABLEAU SUIVI SF6'!E2935=Tableau1[Poste technique])*('TABLEAU SUIVI SF6'!G2935=Tableau1[Colonne1]),0)))</f>
        <v/>
      </c>
      <c r="I2935" s="469" t="str">
        <f>IF(E2935="","",VLOOKUP(E2935,'Extraction IP'!A$2:B$1661,2,0))</f>
        <v/>
      </c>
      <c r="J2935" s="470"/>
      <c r="K2935" s="471"/>
      <c r="L2935" s="472"/>
    </row>
    <row r="2936" spans="1:12" ht="14.45" customHeight="1" x14ac:dyDescent="0.25">
      <c r="A2936" s="464"/>
      <c r="B2936" s="465"/>
      <c r="C2936" s="466"/>
      <c r="D2936" s="466"/>
      <c r="E2936" s="466"/>
      <c r="F2936" s="466"/>
      <c r="G2936" s="467"/>
      <c r="H2936" s="468" t="str">
        <f t="array" ref="H2936">IF(E2936="","",INDEX(Tableau1[Equipement],MATCH(1,('TABLEAU SUIVI SF6'!E2936=Tableau1[Poste technique])*('TABLEAU SUIVI SF6'!G2936=Tableau1[Colonne1]),0)))</f>
        <v/>
      </c>
      <c r="I2936" s="469" t="str">
        <f>IF(E2936="","",VLOOKUP(E2936,'Extraction IP'!A$2:B$1661,2,0))</f>
        <v/>
      </c>
      <c r="J2936" s="470"/>
      <c r="K2936" s="471"/>
      <c r="L2936" s="472"/>
    </row>
    <row r="2937" spans="1:12" ht="14.45" customHeight="1" x14ac:dyDescent="0.25">
      <c r="A2937" s="464"/>
      <c r="B2937" s="465"/>
      <c r="C2937" s="466"/>
      <c r="D2937" s="466"/>
      <c r="E2937" s="466"/>
      <c r="F2937" s="466"/>
      <c r="G2937" s="467"/>
      <c r="H2937" s="468" t="str">
        <f t="array" ref="H2937">IF(E2937="","",INDEX(Tableau1[Equipement],MATCH(1,('TABLEAU SUIVI SF6'!E2937=Tableau1[Poste technique])*('TABLEAU SUIVI SF6'!G2937=Tableau1[Colonne1]),0)))</f>
        <v/>
      </c>
      <c r="I2937" s="469" t="str">
        <f>IF(E2937="","",VLOOKUP(E2937,'Extraction IP'!A$2:B$1661,2,0))</f>
        <v/>
      </c>
      <c r="J2937" s="470"/>
      <c r="K2937" s="471"/>
      <c r="L2937" s="472"/>
    </row>
    <row r="2938" spans="1:12" ht="14.45" customHeight="1" x14ac:dyDescent="0.25">
      <c r="A2938" s="464"/>
      <c r="B2938" s="465"/>
      <c r="C2938" s="466"/>
      <c r="D2938" s="466"/>
      <c r="E2938" s="466"/>
      <c r="F2938" s="466"/>
      <c r="G2938" s="467"/>
      <c r="H2938" s="468" t="str">
        <f t="array" ref="H2938">IF(E2938="","",INDEX(Tableau1[Equipement],MATCH(1,('TABLEAU SUIVI SF6'!E2938=Tableau1[Poste technique])*('TABLEAU SUIVI SF6'!G2938=Tableau1[Colonne1]),0)))</f>
        <v/>
      </c>
      <c r="I2938" s="469" t="str">
        <f>IF(E2938="","",VLOOKUP(E2938,'Extraction IP'!A$2:B$1661,2,0))</f>
        <v/>
      </c>
      <c r="J2938" s="470"/>
      <c r="K2938" s="471"/>
      <c r="L2938" s="472"/>
    </row>
    <row r="2939" spans="1:12" ht="14.45" customHeight="1" x14ac:dyDescent="0.25">
      <c r="A2939" s="464"/>
      <c r="B2939" s="465"/>
      <c r="C2939" s="466"/>
      <c r="D2939" s="466"/>
      <c r="E2939" s="466"/>
      <c r="F2939" s="466"/>
      <c r="G2939" s="467"/>
      <c r="H2939" s="468" t="str">
        <f t="array" ref="H2939">IF(E2939="","",INDEX(Tableau1[Equipement],MATCH(1,('TABLEAU SUIVI SF6'!E2939=Tableau1[Poste technique])*('TABLEAU SUIVI SF6'!G2939=Tableau1[Colonne1]),0)))</f>
        <v/>
      </c>
      <c r="I2939" s="469" t="str">
        <f>IF(E2939="","",VLOOKUP(E2939,'Extraction IP'!A$2:B$1661,2,0))</f>
        <v/>
      </c>
      <c r="J2939" s="470"/>
      <c r="K2939" s="471"/>
      <c r="L2939" s="472"/>
    </row>
    <row r="2940" spans="1:12" ht="14.45" customHeight="1" x14ac:dyDescent="0.25">
      <c r="A2940" s="464"/>
      <c r="B2940" s="465"/>
      <c r="C2940" s="466"/>
      <c r="D2940" s="466"/>
      <c r="E2940" s="466"/>
      <c r="F2940" s="466"/>
      <c r="G2940" s="467"/>
      <c r="H2940" s="468" t="str">
        <f t="array" ref="H2940">IF(E2940="","",INDEX(Tableau1[Equipement],MATCH(1,('TABLEAU SUIVI SF6'!E2940=Tableau1[Poste technique])*('TABLEAU SUIVI SF6'!G2940=Tableau1[Colonne1]),0)))</f>
        <v/>
      </c>
      <c r="I2940" s="469" t="str">
        <f>IF(E2940="","",VLOOKUP(E2940,'Extraction IP'!A$2:B$1661,2,0))</f>
        <v/>
      </c>
      <c r="J2940" s="470"/>
      <c r="K2940" s="471"/>
      <c r="L2940" s="472"/>
    </row>
    <row r="2941" spans="1:12" ht="14.45" customHeight="1" x14ac:dyDescent="0.25">
      <c r="A2941" s="464"/>
      <c r="B2941" s="465"/>
      <c r="C2941" s="466"/>
      <c r="D2941" s="466"/>
      <c r="E2941" s="466"/>
      <c r="F2941" s="466"/>
      <c r="G2941" s="467"/>
      <c r="H2941" s="468" t="str">
        <f t="array" ref="H2941">IF(E2941="","",INDEX(Tableau1[Equipement],MATCH(1,('TABLEAU SUIVI SF6'!E2941=Tableau1[Poste technique])*('TABLEAU SUIVI SF6'!G2941=Tableau1[Colonne1]),0)))</f>
        <v/>
      </c>
      <c r="I2941" s="469" t="str">
        <f>IF(E2941="","",VLOOKUP(E2941,'Extraction IP'!A$2:B$1661,2,0))</f>
        <v/>
      </c>
      <c r="J2941" s="470"/>
      <c r="K2941" s="471"/>
      <c r="L2941" s="472"/>
    </row>
    <row r="2942" spans="1:12" ht="14.45" customHeight="1" x14ac:dyDescent="0.25">
      <c r="A2942" s="464"/>
      <c r="B2942" s="465"/>
      <c r="C2942" s="466"/>
      <c r="D2942" s="466"/>
      <c r="E2942" s="466"/>
      <c r="F2942" s="466"/>
      <c r="G2942" s="467"/>
      <c r="H2942" s="468" t="str">
        <f t="array" ref="H2942">IF(E2942="","",INDEX(Tableau1[Equipement],MATCH(1,('TABLEAU SUIVI SF6'!E2942=Tableau1[Poste technique])*('TABLEAU SUIVI SF6'!G2942=Tableau1[Colonne1]),0)))</f>
        <v/>
      </c>
      <c r="I2942" s="469" t="str">
        <f>IF(E2942="","",VLOOKUP(E2942,'Extraction IP'!A$2:B$1661,2,0))</f>
        <v/>
      </c>
      <c r="J2942" s="470"/>
      <c r="K2942" s="471"/>
      <c r="L2942" s="472"/>
    </row>
    <row r="2943" spans="1:12" ht="14.45" customHeight="1" x14ac:dyDescent="0.25">
      <c r="A2943" s="464"/>
      <c r="B2943" s="465"/>
      <c r="C2943" s="466"/>
      <c r="D2943" s="466"/>
      <c r="E2943" s="466"/>
      <c r="F2943" s="466"/>
      <c r="G2943" s="467"/>
      <c r="H2943" s="468" t="str">
        <f t="array" ref="H2943">IF(E2943="","",INDEX(Tableau1[Equipement],MATCH(1,('TABLEAU SUIVI SF6'!E2943=Tableau1[Poste technique])*('TABLEAU SUIVI SF6'!G2943=Tableau1[Colonne1]),0)))</f>
        <v/>
      </c>
      <c r="I2943" s="469" t="str">
        <f>IF(E2943="","",VLOOKUP(E2943,'Extraction IP'!A$2:B$1661,2,0))</f>
        <v/>
      </c>
      <c r="J2943" s="470"/>
      <c r="K2943" s="471"/>
      <c r="L2943" s="472"/>
    </row>
    <row r="2944" spans="1:12" ht="14.45" customHeight="1" x14ac:dyDescent="0.25">
      <c r="A2944" s="464"/>
      <c r="B2944" s="465"/>
      <c r="C2944" s="466"/>
      <c r="D2944" s="466"/>
      <c r="E2944" s="466"/>
      <c r="F2944" s="466"/>
      <c r="G2944" s="467"/>
      <c r="H2944" s="468" t="str">
        <f t="array" ref="H2944">IF(E2944="","",INDEX(Tableau1[Equipement],MATCH(1,('TABLEAU SUIVI SF6'!E2944=Tableau1[Poste technique])*('TABLEAU SUIVI SF6'!G2944=Tableau1[Colonne1]),0)))</f>
        <v/>
      </c>
      <c r="I2944" s="469" t="str">
        <f>IF(E2944="","",VLOOKUP(E2944,'Extraction IP'!A$2:B$1661,2,0))</f>
        <v/>
      </c>
      <c r="J2944" s="470"/>
      <c r="K2944" s="471"/>
      <c r="L2944" s="472"/>
    </row>
    <row r="2945" spans="1:12" ht="14.45" customHeight="1" x14ac:dyDescent="0.25">
      <c r="A2945" s="464"/>
      <c r="B2945" s="465"/>
      <c r="C2945" s="466"/>
      <c r="D2945" s="466"/>
      <c r="E2945" s="466"/>
      <c r="F2945" s="466"/>
      <c r="G2945" s="467"/>
      <c r="H2945" s="468" t="str">
        <f t="array" ref="H2945">IF(E2945="","",INDEX(Tableau1[Equipement],MATCH(1,('TABLEAU SUIVI SF6'!E2945=Tableau1[Poste technique])*('TABLEAU SUIVI SF6'!G2945=Tableau1[Colonne1]),0)))</f>
        <v/>
      </c>
      <c r="I2945" s="469" t="str">
        <f>IF(E2945="","",VLOOKUP(E2945,'Extraction IP'!A$2:B$1661,2,0))</f>
        <v/>
      </c>
      <c r="J2945" s="470"/>
      <c r="K2945" s="471"/>
      <c r="L2945" s="472"/>
    </row>
    <row r="2946" spans="1:12" ht="14.45" customHeight="1" x14ac:dyDescent="0.25">
      <c r="A2946" s="464"/>
      <c r="B2946" s="465"/>
      <c r="C2946" s="466"/>
      <c r="D2946" s="466"/>
      <c r="E2946" s="466"/>
      <c r="F2946" s="466"/>
      <c r="G2946" s="467"/>
      <c r="H2946" s="468" t="str">
        <f t="array" ref="H2946">IF(E2946="","",INDEX(Tableau1[Equipement],MATCH(1,('TABLEAU SUIVI SF6'!E2946=Tableau1[Poste technique])*('TABLEAU SUIVI SF6'!G2946=Tableau1[Colonne1]),0)))</f>
        <v/>
      </c>
      <c r="I2946" s="469" t="str">
        <f>IF(E2946="","",VLOOKUP(E2946,'Extraction IP'!A$2:B$1661,2,0))</f>
        <v/>
      </c>
      <c r="J2946" s="470"/>
      <c r="K2946" s="471"/>
      <c r="L2946" s="472"/>
    </row>
    <row r="2947" spans="1:12" ht="14.45" customHeight="1" x14ac:dyDescent="0.25">
      <c r="A2947" s="464"/>
      <c r="B2947" s="465"/>
      <c r="C2947" s="466"/>
      <c r="D2947" s="466"/>
      <c r="E2947" s="466"/>
      <c r="F2947" s="466"/>
      <c r="G2947" s="467"/>
      <c r="H2947" s="468" t="str">
        <f t="array" ref="H2947">IF(E2947="","",INDEX(Tableau1[Equipement],MATCH(1,('TABLEAU SUIVI SF6'!E2947=Tableau1[Poste technique])*('TABLEAU SUIVI SF6'!G2947=Tableau1[Colonne1]),0)))</f>
        <v/>
      </c>
      <c r="I2947" s="469" t="str">
        <f>IF(E2947="","",VLOOKUP(E2947,'Extraction IP'!A$2:B$1661,2,0))</f>
        <v/>
      </c>
      <c r="J2947" s="470"/>
      <c r="K2947" s="471"/>
      <c r="L2947" s="472"/>
    </row>
    <row r="2948" spans="1:12" ht="14.45" customHeight="1" x14ac:dyDescent="0.25">
      <c r="A2948" s="464"/>
      <c r="B2948" s="465"/>
      <c r="C2948" s="466"/>
      <c r="D2948" s="466"/>
      <c r="E2948" s="466"/>
      <c r="F2948" s="466"/>
      <c r="G2948" s="467"/>
      <c r="H2948" s="468" t="str">
        <f t="array" ref="H2948">IF(E2948="","",INDEX(Tableau1[Equipement],MATCH(1,('TABLEAU SUIVI SF6'!E2948=Tableau1[Poste technique])*('TABLEAU SUIVI SF6'!G2948=Tableau1[Colonne1]),0)))</f>
        <v/>
      </c>
      <c r="I2948" s="469" t="str">
        <f>IF(E2948="","",VLOOKUP(E2948,'Extraction IP'!A$2:B$1661,2,0))</f>
        <v/>
      </c>
      <c r="J2948" s="470"/>
      <c r="K2948" s="471"/>
      <c r="L2948" s="472"/>
    </row>
    <row r="2949" spans="1:12" ht="14.45" customHeight="1" x14ac:dyDescent="0.25">
      <c r="A2949" s="464"/>
      <c r="B2949" s="465"/>
      <c r="C2949" s="466"/>
      <c r="D2949" s="466"/>
      <c r="E2949" s="466"/>
      <c r="F2949" s="466"/>
      <c r="G2949" s="467"/>
      <c r="H2949" s="468" t="str">
        <f t="array" ref="H2949">IF(E2949="","",INDEX(Tableau1[Equipement],MATCH(1,('TABLEAU SUIVI SF6'!E2949=Tableau1[Poste technique])*('TABLEAU SUIVI SF6'!G2949=Tableau1[Colonne1]),0)))</f>
        <v/>
      </c>
      <c r="I2949" s="469" t="str">
        <f>IF(E2949="","",VLOOKUP(E2949,'Extraction IP'!A$2:B$1661,2,0))</f>
        <v/>
      </c>
      <c r="J2949" s="470"/>
      <c r="K2949" s="471"/>
      <c r="L2949" s="472"/>
    </row>
    <row r="2950" spans="1:12" ht="14.45" customHeight="1" x14ac:dyDescent="0.25">
      <c r="A2950" s="464"/>
      <c r="B2950" s="465"/>
      <c r="C2950" s="466"/>
      <c r="D2950" s="466"/>
      <c r="E2950" s="466"/>
      <c r="F2950" s="466"/>
      <c r="G2950" s="467"/>
      <c r="H2950" s="468" t="str">
        <f t="array" ref="H2950">IF(E2950="","",INDEX(Tableau1[Equipement],MATCH(1,('TABLEAU SUIVI SF6'!E2950=Tableau1[Poste technique])*('TABLEAU SUIVI SF6'!G2950=Tableau1[Colonne1]),0)))</f>
        <v/>
      </c>
      <c r="I2950" s="469" t="str">
        <f>IF(E2950="","",VLOOKUP(E2950,'Extraction IP'!A$2:B$1661,2,0))</f>
        <v/>
      </c>
      <c r="J2950" s="470"/>
      <c r="K2950" s="471"/>
      <c r="L2950" s="472"/>
    </row>
    <row r="2951" spans="1:12" ht="14.45" customHeight="1" x14ac:dyDescent="0.25">
      <c r="A2951" s="464"/>
      <c r="B2951" s="465"/>
      <c r="C2951" s="466"/>
      <c r="D2951" s="466"/>
      <c r="E2951" s="466"/>
      <c r="F2951" s="466"/>
      <c r="G2951" s="467"/>
      <c r="H2951" s="468" t="str">
        <f t="array" ref="H2951">IF(E2951="","",INDEX(Tableau1[Equipement],MATCH(1,('TABLEAU SUIVI SF6'!E2951=Tableau1[Poste technique])*('TABLEAU SUIVI SF6'!G2951=Tableau1[Colonne1]),0)))</f>
        <v/>
      </c>
      <c r="I2951" s="469" t="str">
        <f>IF(E2951="","",VLOOKUP(E2951,'Extraction IP'!A$2:B$1661,2,0))</f>
        <v/>
      </c>
      <c r="J2951" s="470"/>
      <c r="K2951" s="471"/>
      <c r="L2951" s="472"/>
    </row>
    <row r="2952" spans="1:12" ht="14.45" customHeight="1" x14ac:dyDescent="0.25">
      <c r="A2952" s="464"/>
      <c r="B2952" s="465"/>
      <c r="C2952" s="466"/>
      <c r="D2952" s="466"/>
      <c r="E2952" s="466"/>
      <c r="F2952" s="466"/>
      <c r="G2952" s="467"/>
      <c r="H2952" s="468" t="str">
        <f t="array" ref="H2952">IF(E2952="","",INDEX(Tableau1[Equipement],MATCH(1,('TABLEAU SUIVI SF6'!E2952=Tableau1[Poste technique])*('TABLEAU SUIVI SF6'!G2952=Tableau1[Colonne1]),0)))</f>
        <v/>
      </c>
      <c r="I2952" s="469" t="str">
        <f>IF(E2952="","",VLOOKUP(E2952,'Extraction IP'!A$2:B$1661,2,0))</f>
        <v/>
      </c>
      <c r="J2952" s="470"/>
      <c r="K2952" s="471"/>
      <c r="L2952" s="472"/>
    </row>
    <row r="2953" spans="1:12" ht="14.45" customHeight="1" x14ac:dyDescent="0.25">
      <c r="A2953" s="464"/>
      <c r="B2953" s="465"/>
      <c r="C2953" s="466"/>
      <c r="D2953" s="466"/>
      <c r="E2953" s="466"/>
      <c r="F2953" s="466"/>
      <c r="G2953" s="467"/>
      <c r="H2953" s="468" t="str">
        <f t="array" ref="H2953">IF(E2953="","",INDEX(Tableau1[Equipement],MATCH(1,('TABLEAU SUIVI SF6'!E2953=Tableau1[Poste technique])*('TABLEAU SUIVI SF6'!G2953=Tableau1[Colonne1]),0)))</f>
        <v/>
      </c>
      <c r="I2953" s="469" t="str">
        <f>IF(E2953="","",VLOOKUP(E2953,'Extraction IP'!A$2:B$1661,2,0))</f>
        <v/>
      </c>
      <c r="J2953" s="470"/>
      <c r="K2953" s="471"/>
      <c r="L2953" s="472"/>
    </row>
    <row r="2954" spans="1:12" ht="14.45" customHeight="1" x14ac:dyDescent="0.25">
      <c r="A2954" s="464"/>
      <c r="B2954" s="465"/>
      <c r="C2954" s="466"/>
      <c r="D2954" s="466"/>
      <c r="E2954" s="466"/>
      <c r="F2954" s="466"/>
      <c r="G2954" s="467"/>
      <c r="H2954" s="468" t="str">
        <f t="array" ref="H2954">IF(E2954="","",INDEX(Tableau1[Equipement],MATCH(1,('TABLEAU SUIVI SF6'!E2954=Tableau1[Poste technique])*('TABLEAU SUIVI SF6'!G2954=Tableau1[Colonne1]),0)))</f>
        <v/>
      </c>
      <c r="I2954" s="469" t="str">
        <f>IF(E2954="","",VLOOKUP(E2954,'Extraction IP'!A$2:B$1661,2,0))</f>
        <v/>
      </c>
      <c r="J2954" s="470"/>
      <c r="K2954" s="471"/>
      <c r="L2954" s="472"/>
    </row>
    <row r="2955" spans="1:12" ht="14.45" customHeight="1" x14ac:dyDescent="0.25">
      <c r="A2955" s="464"/>
      <c r="B2955" s="465"/>
      <c r="C2955" s="466"/>
      <c r="D2955" s="466"/>
      <c r="E2955" s="466"/>
      <c r="F2955" s="466"/>
      <c r="G2955" s="467"/>
      <c r="H2955" s="468" t="str">
        <f t="array" ref="H2955">IF(E2955="","",INDEX(Tableau1[Equipement],MATCH(1,('TABLEAU SUIVI SF6'!E2955=Tableau1[Poste technique])*('TABLEAU SUIVI SF6'!G2955=Tableau1[Colonne1]),0)))</f>
        <v/>
      </c>
      <c r="I2955" s="469" t="str">
        <f>IF(E2955="","",VLOOKUP(E2955,'Extraction IP'!A$2:B$1661,2,0))</f>
        <v/>
      </c>
      <c r="J2955" s="470"/>
      <c r="K2955" s="471"/>
      <c r="L2955" s="472"/>
    </row>
    <row r="2956" spans="1:12" ht="14.45" customHeight="1" x14ac:dyDescent="0.25">
      <c r="A2956" s="464"/>
      <c r="B2956" s="465"/>
      <c r="C2956" s="466"/>
      <c r="D2956" s="466"/>
      <c r="E2956" s="466"/>
      <c r="F2956" s="466"/>
      <c r="G2956" s="467"/>
      <c r="H2956" s="468" t="str">
        <f t="array" ref="H2956">IF(E2956="","",INDEX(Tableau1[Equipement],MATCH(1,('TABLEAU SUIVI SF6'!E2956=Tableau1[Poste technique])*('TABLEAU SUIVI SF6'!G2956=Tableau1[Colonne1]),0)))</f>
        <v/>
      </c>
      <c r="I2956" s="469" t="str">
        <f>IF(E2956="","",VLOOKUP(E2956,'Extraction IP'!A$2:B$1661,2,0))</f>
        <v/>
      </c>
      <c r="J2956" s="470"/>
      <c r="K2956" s="471"/>
      <c r="L2956" s="472"/>
    </row>
    <row r="2957" spans="1:12" ht="14.45" customHeight="1" x14ac:dyDescent="0.25">
      <c r="A2957" s="464"/>
      <c r="B2957" s="465"/>
      <c r="C2957" s="466"/>
      <c r="D2957" s="466"/>
      <c r="E2957" s="466"/>
      <c r="F2957" s="466"/>
      <c r="G2957" s="467"/>
      <c r="H2957" s="468" t="str">
        <f t="array" ref="H2957">IF(E2957="","",INDEX(Tableau1[Equipement],MATCH(1,('TABLEAU SUIVI SF6'!E2957=Tableau1[Poste technique])*('TABLEAU SUIVI SF6'!G2957=Tableau1[Colonne1]),0)))</f>
        <v/>
      </c>
      <c r="I2957" s="469" t="str">
        <f>IF(E2957="","",VLOOKUP(E2957,'Extraction IP'!A$2:B$1661,2,0))</f>
        <v/>
      </c>
      <c r="J2957" s="470"/>
      <c r="K2957" s="471"/>
      <c r="L2957" s="472"/>
    </row>
    <row r="2958" spans="1:12" ht="14.45" customHeight="1" x14ac:dyDescent="0.25">
      <c r="A2958" s="464"/>
      <c r="B2958" s="465"/>
      <c r="C2958" s="466"/>
      <c r="D2958" s="466"/>
      <c r="E2958" s="466"/>
      <c r="F2958" s="466"/>
      <c r="G2958" s="467"/>
      <c r="H2958" s="468" t="str">
        <f t="array" ref="H2958">IF(E2958="","",INDEX(Tableau1[Equipement],MATCH(1,('TABLEAU SUIVI SF6'!E2958=Tableau1[Poste technique])*('TABLEAU SUIVI SF6'!G2958=Tableau1[Colonne1]),0)))</f>
        <v/>
      </c>
      <c r="I2958" s="469" t="str">
        <f>IF(E2958="","",VLOOKUP(E2958,'Extraction IP'!A$2:B$1661,2,0))</f>
        <v/>
      </c>
      <c r="J2958" s="470"/>
      <c r="K2958" s="471"/>
      <c r="L2958" s="472"/>
    </row>
    <row r="2959" spans="1:12" ht="14.45" customHeight="1" x14ac:dyDescent="0.25">
      <c r="A2959" s="464"/>
      <c r="B2959" s="465"/>
      <c r="C2959" s="466"/>
      <c r="D2959" s="466"/>
      <c r="E2959" s="466"/>
      <c r="F2959" s="466"/>
      <c r="G2959" s="467"/>
      <c r="H2959" s="468" t="str">
        <f t="array" ref="H2959">IF(E2959="","",INDEX(Tableau1[Equipement],MATCH(1,('TABLEAU SUIVI SF6'!E2959=Tableau1[Poste technique])*('TABLEAU SUIVI SF6'!G2959=Tableau1[Colonne1]),0)))</f>
        <v/>
      </c>
      <c r="I2959" s="469" t="str">
        <f>IF(E2959="","",VLOOKUP(E2959,'Extraction IP'!A$2:B$1661,2,0))</f>
        <v/>
      </c>
      <c r="J2959" s="470"/>
      <c r="K2959" s="471"/>
      <c r="L2959" s="472"/>
    </row>
    <row r="2960" spans="1:12" ht="14.45" customHeight="1" x14ac:dyDescent="0.25">
      <c r="A2960" s="464"/>
      <c r="B2960" s="465"/>
      <c r="C2960" s="466"/>
      <c r="D2960" s="466"/>
      <c r="E2960" s="466"/>
      <c r="F2960" s="466"/>
      <c r="G2960" s="467"/>
      <c r="H2960" s="468" t="str">
        <f t="array" ref="H2960">IF(E2960="","",INDEX(Tableau1[Equipement],MATCH(1,('TABLEAU SUIVI SF6'!E2960=Tableau1[Poste technique])*('TABLEAU SUIVI SF6'!G2960=Tableau1[Colonne1]),0)))</f>
        <v/>
      </c>
      <c r="I2960" s="469" t="str">
        <f>IF(E2960="","",VLOOKUP(E2960,'Extraction IP'!A$2:B$1661,2,0))</f>
        <v/>
      </c>
      <c r="J2960" s="470"/>
      <c r="K2960" s="471"/>
      <c r="L2960" s="472"/>
    </row>
    <row r="2961" spans="1:12" ht="14.45" customHeight="1" x14ac:dyDescent="0.25">
      <c r="A2961" s="464"/>
      <c r="B2961" s="465"/>
      <c r="C2961" s="466"/>
      <c r="D2961" s="466"/>
      <c r="E2961" s="466"/>
      <c r="F2961" s="466"/>
      <c r="G2961" s="467"/>
      <c r="H2961" s="468" t="str">
        <f t="array" ref="H2961">IF(E2961="","",INDEX(Tableau1[Equipement],MATCH(1,('TABLEAU SUIVI SF6'!E2961=Tableau1[Poste technique])*('TABLEAU SUIVI SF6'!G2961=Tableau1[Colonne1]),0)))</f>
        <v/>
      </c>
      <c r="I2961" s="469" t="str">
        <f>IF(E2961="","",VLOOKUP(E2961,'Extraction IP'!A$2:B$1661,2,0))</f>
        <v/>
      </c>
      <c r="J2961" s="470"/>
      <c r="K2961" s="471"/>
      <c r="L2961" s="472"/>
    </row>
    <row r="2962" spans="1:12" ht="14.45" customHeight="1" x14ac:dyDescent="0.25">
      <c r="A2962" s="464"/>
      <c r="B2962" s="465"/>
      <c r="C2962" s="466"/>
      <c r="D2962" s="466"/>
      <c r="E2962" s="466"/>
      <c r="F2962" s="466"/>
      <c r="G2962" s="467"/>
      <c r="H2962" s="468" t="str">
        <f t="array" ref="H2962">IF(E2962="","",INDEX(Tableau1[Equipement],MATCH(1,('TABLEAU SUIVI SF6'!E2962=Tableau1[Poste technique])*('TABLEAU SUIVI SF6'!G2962=Tableau1[Colonne1]),0)))</f>
        <v/>
      </c>
      <c r="I2962" s="469" t="str">
        <f>IF(E2962="","",VLOOKUP(E2962,'Extraction IP'!A$2:B$1661,2,0))</f>
        <v/>
      </c>
      <c r="J2962" s="470"/>
      <c r="K2962" s="471"/>
      <c r="L2962" s="472"/>
    </row>
    <row r="2963" spans="1:12" ht="14.45" customHeight="1" x14ac:dyDescent="0.25">
      <c r="A2963" s="464"/>
      <c r="B2963" s="465"/>
      <c r="C2963" s="466"/>
      <c r="D2963" s="466"/>
      <c r="E2963" s="466"/>
      <c r="F2963" s="466"/>
      <c r="G2963" s="467"/>
      <c r="H2963" s="468" t="str">
        <f t="array" ref="H2963">IF(E2963="","",INDEX(Tableau1[Equipement],MATCH(1,('TABLEAU SUIVI SF6'!E2963=Tableau1[Poste technique])*('TABLEAU SUIVI SF6'!G2963=Tableau1[Colonne1]),0)))</f>
        <v/>
      </c>
      <c r="I2963" s="469" t="str">
        <f>IF(E2963="","",VLOOKUP(E2963,'Extraction IP'!A$2:B$1661,2,0))</f>
        <v/>
      </c>
      <c r="J2963" s="470"/>
      <c r="K2963" s="471"/>
      <c r="L2963" s="472"/>
    </row>
    <row r="2964" spans="1:12" ht="14.45" customHeight="1" x14ac:dyDescent="0.25">
      <c r="A2964" s="464"/>
      <c r="B2964" s="465"/>
      <c r="C2964" s="466"/>
      <c r="D2964" s="466"/>
      <c r="E2964" s="466"/>
      <c r="F2964" s="466"/>
      <c r="G2964" s="467"/>
      <c r="H2964" s="468" t="str">
        <f t="array" ref="H2964">IF(E2964="","",INDEX(Tableau1[Equipement],MATCH(1,('TABLEAU SUIVI SF6'!E2964=Tableau1[Poste technique])*('TABLEAU SUIVI SF6'!G2964=Tableau1[Colonne1]),0)))</f>
        <v/>
      </c>
      <c r="I2964" s="469" t="str">
        <f>IF(E2964="","",VLOOKUP(E2964,'Extraction IP'!A$2:B$1661,2,0))</f>
        <v/>
      </c>
      <c r="J2964" s="470"/>
      <c r="K2964" s="471"/>
      <c r="L2964" s="472"/>
    </row>
    <row r="2965" spans="1:12" ht="14.45" customHeight="1" x14ac:dyDescent="0.25">
      <c r="A2965" s="464"/>
      <c r="B2965" s="465"/>
      <c r="C2965" s="466"/>
      <c r="D2965" s="466"/>
      <c r="E2965" s="466"/>
      <c r="F2965" s="466"/>
      <c r="G2965" s="467"/>
      <c r="H2965" s="468" t="str">
        <f t="array" ref="H2965">IF(E2965="","",INDEX(Tableau1[Equipement],MATCH(1,('TABLEAU SUIVI SF6'!E2965=Tableau1[Poste technique])*('TABLEAU SUIVI SF6'!G2965=Tableau1[Colonne1]),0)))</f>
        <v/>
      </c>
      <c r="I2965" s="469" t="str">
        <f>IF(E2965="","",VLOOKUP(E2965,'Extraction IP'!A$2:B$1661,2,0))</f>
        <v/>
      </c>
      <c r="J2965" s="470"/>
      <c r="K2965" s="471"/>
      <c r="L2965" s="472"/>
    </row>
    <row r="2966" spans="1:12" ht="14.45" customHeight="1" x14ac:dyDescent="0.25">
      <c r="A2966" s="464"/>
      <c r="B2966" s="465"/>
      <c r="C2966" s="466"/>
      <c r="D2966" s="466"/>
      <c r="E2966" s="466"/>
      <c r="F2966" s="466"/>
      <c r="G2966" s="467"/>
      <c r="H2966" s="468" t="str">
        <f t="array" ref="H2966">IF(E2966="","",INDEX(Tableau1[Equipement],MATCH(1,('TABLEAU SUIVI SF6'!E2966=Tableau1[Poste technique])*('TABLEAU SUIVI SF6'!G2966=Tableau1[Colonne1]),0)))</f>
        <v/>
      </c>
      <c r="I2966" s="469" t="str">
        <f>IF(E2966="","",VLOOKUP(E2966,'Extraction IP'!A$2:B$1661,2,0))</f>
        <v/>
      </c>
      <c r="J2966" s="470"/>
      <c r="K2966" s="471"/>
      <c r="L2966" s="472"/>
    </row>
    <row r="2967" spans="1:12" ht="14.45" customHeight="1" x14ac:dyDescent="0.25">
      <c r="A2967" s="464"/>
      <c r="B2967" s="465"/>
      <c r="C2967" s="466"/>
      <c r="D2967" s="466"/>
      <c r="E2967" s="466"/>
      <c r="F2967" s="466"/>
      <c r="G2967" s="467"/>
      <c r="H2967" s="468" t="str">
        <f t="array" ref="H2967">IF(E2967="","",INDEX(Tableau1[Equipement],MATCH(1,('TABLEAU SUIVI SF6'!E2967=Tableau1[Poste technique])*('TABLEAU SUIVI SF6'!G2967=Tableau1[Colonne1]),0)))</f>
        <v/>
      </c>
      <c r="I2967" s="469" t="str">
        <f>IF(E2967="","",VLOOKUP(E2967,'Extraction IP'!A$2:B$1661,2,0))</f>
        <v/>
      </c>
      <c r="J2967" s="470"/>
      <c r="K2967" s="471"/>
      <c r="L2967" s="472"/>
    </row>
    <row r="2968" spans="1:12" ht="14.45" customHeight="1" x14ac:dyDescent="0.25">
      <c r="A2968" s="464"/>
      <c r="B2968" s="465"/>
      <c r="C2968" s="466"/>
      <c r="D2968" s="466"/>
      <c r="E2968" s="466"/>
      <c r="F2968" s="466"/>
      <c r="G2968" s="467"/>
      <c r="H2968" s="468" t="str">
        <f t="array" ref="H2968">IF(E2968="","",INDEX(Tableau1[Equipement],MATCH(1,('TABLEAU SUIVI SF6'!E2968=Tableau1[Poste technique])*('TABLEAU SUIVI SF6'!G2968=Tableau1[Colonne1]),0)))</f>
        <v/>
      </c>
      <c r="I2968" s="469" t="str">
        <f>IF(E2968="","",VLOOKUP(E2968,'Extraction IP'!A$2:B$1661,2,0))</f>
        <v/>
      </c>
      <c r="J2968" s="470"/>
      <c r="K2968" s="471"/>
      <c r="L2968" s="472"/>
    </row>
    <row r="2969" spans="1:12" ht="14.45" customHeight="1" x14ac:dyDescent="0.25">
      <c r="A2969" s="464"/>
      <c r="B2969" s="465"/>
      <c r="C2969" s="466"/>
      <c r="D2969" s="466"/>
      <c r="E2969" s="466"/>
      <c r="F2969" s="466"/>
      <c r="G2969" s="467"/>
      <c r="H2969" s="468" t="str">
        <f t="array" ref="H2969">IF(E2969="","",INDEX(Tableau1[Equipement],MATCH(1,('TABLEAU SUIVI SF6'!E2969=Tableau1[Poste technique])*('TABLEAU SUIVI SF6'!G2969=Tableau1[Colonne1]),0)))</f>
        <v/>
      </c>
      <c r="I2969" s="469" t="str">
        <f>IF(E2969="","",VLOOKUP(E2969,'Extraction IP'!A$2:B$1661,2,0))</f>
        <v/>
      </c>
      <c r="J2969" s="470"/>
      <c r="K2969" s="471"/>
      <c r="L2969" s="472"/>
    </row>
    <row r="2970" spans="1:12" ht="14.45" customHeight="1" x14ac:dyDescent="0.25">
      <c r="A2970" s="464"/>
      <c r="B2970" s="465"/>
      <c r="C2970" s="466"/>
      <c r="D2970" s="466"/>
      <c r="E2970" s="466"/>
      <c r="F2970" s="466"/>
      <c r="G2970" s="467"/>
      <c r="H2970" s="468" t="str">
        <f t="array" ref="H2970">IF(E2970="","",INDEX(Tableau1[Equipement],MATCH(1,('TABLEAU SUIVI SF6'!E2970=Tableau1[Poste technique])*('TABLEAU SUIVI SF6'!G2970=Tableau1[Colonne1]),0)))</f>
        <v/>
      </c>
      <c r="I2970" s="469" t="str">
        <f>IF(E2970="","",VLOOKUP(E2970,'Extraction IP'!A$2:B$1661,2,0))</f>
        <v/>
      </c>
      <c r="J2970" s="470"/>
      <c r="K2970" s="471"/>
      <c r="L2970" s="472"/>
    </row>
    <row r="2971" spans="1:12" ht="14.45" customHeight="1" x14ac:dyDescent="0.25">
      <c r="A2971" s="464"/>
      <c r="B2971" s="465"/>
      <c r="C2971" s="466"/>
      <c r="D2971" s="466"/>
      <c r="E2971" s="466"/>
      <c r="F2971" s="466"/>
      <c r="G2971" s="467"/>
      <c r="H2971" s="468" t="str">
        <f t="array" ref="H2971">IF(E2971="","",INDEX(Tableau1[Equipement],MATCH(1,('TABLEAU SUIVI SF6'!E2971=Tableau1[Poste technique])*('TABLEAU SUIVI SF6'!G2971=Tableau1[Colonne1]),0)))</f>
        <v/>
      </c>
      <c r="I2971" s="469" t="str">
        <f>IF(E2971="","",VLOOKUP(E2971,'Extraction IP'!A$2:B$1661,2,0))</f>
        <v/>
      </c>
      <c r="J2971" s="470"/>
      <c r="K2971" s="471"/>
      <c r="L2971" s="472"/>
    </row>
    <row r="2972" spans="1:12" ht="14.45" customHeight="1" x14ac:dyDescent="0.25">
      <c r="A2972" s="464"/>
      <c r="B2972" s="465"/>
      <c r="C2972" s="466"/>
      <c r="D2972" s="466"/>
      <c r="E2972" s="466"/>
      <c r="F2972" s="466"/>
      <c r="G2972" s="467"/>
      <c r="H2972" s="468" t="str">
        <f t="array" ref="H2972">IF(E2972="","",INDEX(Tableau1[Equipement],MATCH(1,('TABLEAU SUIVI SF6'!E2972=Tableau1[Poste technique])*('TABLEAU SUIVI SF6'!G2972=Tableau1[Colonne1]),0)))</f>
        <v/>
      </c>
      <c r="I2972" s="469" t="str">
        <f>IF(E2972="","",VLOOKUP(E2972,'Extraction IP'!A$2:B$1661,2,0))</f>
        <v/>
      </c>
      <c r="J2972" s="470"/>
      <c r="K2972" s="471"/>
      <c r="L2972" s="472"/>
    </row>
    <row r="2973" spans="1:12" ht="14.45" customHeight="1" x14ac:dyDescent="0.25">
      <c r="A2973" s="464"/>
      <c r="B2973" s="465"/>
      <c r="C2973" s="466"/>
      <c r="D2973" s="466"/>
      <c r="E2973" s="466"/>
      <c r="F2973" s="466"/>
      <c r="G2973" s="467"/>
      <c r="H2973" s="468" t="str">
        <f t="array" ref="H2973">IF(E2973="","",INDEX(Tableau1[Equipement],MATCH(1,('TABLEAU SUIVI SF6'!E2973=Tableau1[Poste technique])*('TABLEAU SUIVI SF6'!G2973=Tableau1[Colonne1]),0)))</f>
        <v/>
      </c>
      <c r="I2973" s="469" t="str">
        <f>IF(E2973="","",VLOOKUP(E2973,'Extraction IP'!A$2:B$1661,2,0))</f>
        <v/>
      </c>
      <c r="J2973" s="470"/>
      <c r="K2973" s="471"/>
      <c r="L2973" s="472"/>
    </row>
    <row r="2974" spans="1:12" ht="14.45" customHeight="1" x14ac:dyDescent="0.25">
      <c r="A2974" s="464"/>
      <c r="B2974" s="465"/>
      <c r="C2974" s="466"/>
      <c r="D2974" s="466"/>
      <c r="E2974" s="466"/>
      <c r="F2974" s="466"/>
      <c r="G2974" s="467"/>
      <c r="H2974" s="468" t="str">
        <f t="array" ref="H2974">IF(E2974="","",INDEX(Tableau1[Equipement],MATCH(1,('TABLEAU SUIVI SF6'!E2974=Tableau1[Poste technique])*('TABLEAU SUIVI SF6'!G2974=Tableau1[Colonne1]),0)))</f>
        <v/>
      </c>
      <c r="I2974" s="469" t="str">
        <f>IF(E2974="","",VLOOKUP(E2974,'Extraction IP'!A$2:B$1661,2,0))</f>
        <v/>
      </c>
      <c r="J2974" s="470"/>
      <c r="K2974" s="471"/>
      <c r="L2974" s="472"/>
    </row>
    <row r="2975" spans="1:12" ht="14.45" customHeight="1" x14ac:dyDescent="0.25">
      <c r="A2975" s="464"/>
      <c r="B2975" s="465"/>
      <c r="C2975" s="466"/>
      <c r="D2975" s="466"/>
      <c r="E2975" s="466"/>
      <c r="F2975" s="466"/>
      <c r="G2975" s="467"/>
      <c r="H2975" s="468" t="str">
        <f t="array" ref="H2975">IF(E2975="","",INDEX(Tableau1[Equipement],MATCH(1,('TABLEAU SUIVI SF6'!E2975=Tableau1[Poste technique])*('TABLEAU SUIVI SF6'!G2975=Tableau1[Colonne1]),0)))</f>
        <v/>
      </c>
      <c r="I2975" s="469" t="str">
        <f>IF(E2975="","",VLOOKUP(E2975,'Extraction IP'!A$2:B$1661,2,0))</f>
        <v/>
      </c>
      <c r="J2975" s="470"/>
      <c r="K2975" s="471"/>
      <c r="L2975" s="472"/>
    </row>
    <row r="2976" spans="1:12" ht="14.45" customHeight="1" x14ac:dyDescent="0.25">
      <c r="A2976" s="464"/>
      <c r="B2976" s="465"/>
      <c r="C2976" s="466"/>
      <c r="D2976" s="466"/>
      <c r="E2976" s="466"/>
      <c r="F2976" s="466"/>
      <c r="G2976" s="467"/>
      <c r="H2976" s="468" t="str">
        <f t="array" ref="H2976">IF(E2976="","",INDEX(Tableau1[Equipement],MATCH(1,('TABLEAU SUIVI SF6'!E2976=Tableau1[Poste technique])*('TABLEAU SUIVI SF6'!G2976=Tableau1[Colonne1]),0)))</f>
        <v/>
      </c>
      <c r="I2976" s="469" t="str">
        <f>IF(E2976="","",VLOOKUP(E2976,'Extraction IP'!A$2:B$1661,2,0))</f>
        <v/>
      </c>
      <c r="J2976" s="470"/>
      <c r="K2976" s="471"/>
      <c r="L2976" s="472"/>
    </row>
    <row r="2977" spans="1:12" ht="14.45" customHeight="1" x14ac:dyDescent="0.25">
      <c r="A2977" s="464"/>
      <c r="B2977" s="465"/>
      <c r="C2977" s="466"/>
      <c r="D2977" s="466"/>
      <c r="E2977" s="466"/>
      <c r="F2977" s="466"/>
      <c r="G2977" s="467"/>
      <c r="H2977" s="468" t="str">
        <f t="array" ref="H2977">IF(E2977="","",INDEX(Tableau1[Equipement],MATCH(1,('TABLEAU SUIVI SF6'!E2977=Tableau1[Poste technique])*('TABLEAU SUIVI SF6'!G2977=Tableau1[Colonne1]),0)))</f>
        <v/>
      </c>
      <c r="I2977" s="469" t="str">
        <f>IF(E2977="","",VLOOKUP(E2977,'Extraction IP'!A$2:B$1661,2,0))</f>
        <v/>
      </c>
      <c r="J2977" s="470"/>
      <c r="K2977" s="471"/>
      <c r="L2977" s="472"/>
    </row>
    <row r="2978" spans="1:12" ht="14.45" customHeight="1" x14ac:dyDescent="0.25">
      <c r="A2978" s="464"/>
      <c r="B2978" s="465"/>
      <c r="C2978" s="466"/>
      <c r="D2978" s="466"/>
      <c r="E2978" s="466"/>
      <c r="F2978" s="466"/>
      <c r="G2978" s="467"/>
      <c r="H2978" s="468" t="str">
        <f t="array" ref="H2978">IF(E2978="","",INDEX(Tableau1[Equipement],MATCH(1,('TABLEAU SUIVI SF6'!E2978=Tableau1[Poste technique])*('TABLEAU SUIVI SF6'!G2978=Tableau1[Colonne1]),0)))</f>
        <v/>
      </c>
      <c r="I2978" s="469" t="str">
        <f>IF(E2978="","",VLOOKUP(E2978,'Extraction IP'!A$2:B$1661,2,0))</f>
        <v/>
      </c>
      <c r="J2978" s="470"/>
      <c r="K2978" s="471"/>
      <c r="L2978" s="472"/>
    </row>
    <row r="2979" spans="1:12" ht="14.45" customHeight="1" x14ac:dyDescent="0.25">
      <c r="A2979" s="464"/>
      <c r="B2979" s="465"/>
      <c r="C2979" s="466"/>
      <c r="D2979" s="466"/>
      <c r="E2979" s="466"/>
      <c r="F2979" s="466"/>
      <c r="G2979" s="467"/>
      <c r="H2979" s="468" t="str">
        <f t="array" ref="H2979">IF(E2979="","",INDEX(Tableau1[Equipement],MATCH(1,('TABLEAU SUIVI SF6'!E2979=Tableau1[Poste technique])*('TABLEAU SUIVI SF6'!G2979=Tableau1[Colonne1]),0)))</f>
        <v/>
      </c>
      <c r="I2979" s="469" t="str">
        <f>IF(E2979="","",VLOOKUP(E2979,'Extraction IP'!A$2:B$1661,2,0))</f>
        <v/>
      </c>
      <c r="J2979" s="470"/>
      <c r="K2979" s="471"/>
      <c r="L2979" s="472"/>
    </row>
    <row r="2980" spans="1:12" ht="15" customHeight="1" x14ac:dyDescent="0.25">
      <c r="A2980" s="464"/>
      <c r="B2980" s="465"/>
      <c r="C2980" s="466"/>
      <c r="D2980" s="466"/>
      <c r="E2980" s="466"/>
      <c r="F2980" s="466"/>
      <c r="G2980" s="467"/>
      <c r="H2980" s="468" t="str">
        <f t="array" ref="H2980">IF(E2980="","",INDEX(Tableau1[Equipement],MATCH(1,('TABLEAU SUIVI SF6'!E2980=Tableau1[Poste technique])*('TABLEAU SUIVI SF6'!G2980=Tableau1[Colonne1]),0)))</f>
        <v/>
      </c>
      <c r="I2980" s="469" t="str">
        <f>IF(E2980="","",VLOOKUP(E2980,'Extraction IP'!A$2:B$1661,2,0))</f>
        <v/>
      </c>
      <c r="J2980" s="470"/>
      <c r="K2980" s="471"/>
      <c r="L2980" s="472"/>
    </row>
    <row r="2981" spans="1:12" x14ac:dyDescent="0.25">
      <c r="A2981" s="464"/>
      <c r="B2981" s="465"/>
      <c r="C2981" s="466"/>
      <c r="D2981" s="466"/>
      <c r="E2981" s="466"/>
      <c r="F2981" s="466"/>
      <c r="G2981" s="467"/>
      <c r="H2981" s="468" t="str">
        <f t="array" ref="H2981">IF(E2981="","",INDEX(Tableau1[Equipement],MATCH(1,('TABLEAU SUIVI SF6'!E2981=Tableau1[Poste technique])*('TABLEAU SUIVI SF6'!G2981=Tableau1[Colonne1]),0)))</f>
        <v/>
      </c>
      <c r="I2981" s="469" t="str">
        <f>IF(E2981="","",VLOOKUP(E2981,'Extraction IP'!A$2:B$1661,2,0))</f>
        <v/>
      </c>
      <c r="J2981" s="470"/>
      <c r="K2981" s="471"/>
      <c r="L2981" s="472"/>
    </row>
    <row r="2982" spans="1:12" x14ac:dyDescent="0.25">
      <c r="A2982" s="464"/>
      <c r="B2982" s="465"/>
      <c r="C2982" s="466"/>
      <c r="D2982" s="466"/>
      <c r="E2982" s="466"/>
      <c r="F2982" s="466"/>
      <c r="G2982" s="467"/>
      <c r="H2982" s="468" t="str">
        <f t="array" ref="H2982">IF(E2982="","",INDEX(Tableau1[Equipement],MATCH(1,('TABLEAU SUIVI SF6'!E2982=Tableau1[Poste technique])*('TABLEAU SUIVI SF6'!G2982=Tableau1[Colonne1]),0)))</f>
        <v/>
      </c>
      <c r="I2982" s="469" t="str">
        <f>IF(E2982="","",VLOOKUP(E2982,'Extraction IP'!A$2:B$1661,2,0))</f>
        <v/>
      </c>
      <c r="J2982" s="470"/>
      <c r="K2982" s="471"/>
      <c r="L2982" s="472"/>
    </row>
    <row r="2983" spans="1:12" x14ac:dyDescent="0.25">
      <c r="A2983" s="464"/>
      <c r="B2983" s="465"/>
      <c r="C2983" s="466"/>
      <c r="D2983" s="466"/>
      <c r="E2983" s="466"/>
      <c r="F2983" s="466"/>
      <c r="G2983" s="467"/>
      <c r="H2983" s="468" t="str">
        <f t="array" ref="H2983">IF(E2983="","",INDEX(Tableau1[Equipement],MATCH(1,('TABLEAU SUIVI SF6'!E2983=Tableau1[Poste technique])*('TABLEAU SUIVI SF6'!G2983=Tableau1[Colonne1]),0)))</f>
        <v/>
      </c>
      <c r="I2983" s="469" t="str">
        <f>IF(E2983="","",VLOOKUP(E2983,'Extraction IP'!A$2:B$1661,2,0))</f>
        <v/>
      </c>
      <c r="J2983" s="470"/>
      <c r="K2983" s="471"/>
      <c r="L2983" s="472"/>
    </row>
    <row r="2984" spans="1:12" x14ac:dyDescent="0.25">
      <c r="A2984" s="464"/>
      <c r="B2984" s="465"/>
      <c r="C2984" s="466"/>
      <c r="D2984" s="466"/>
      <c r="E2984" s="466"/>
      <c r="F2984" s="466"/>
      <c r="G2984" s="467"/>
      <c r="H2984" s="468" t="str">
        <f t="array" ref="H2984">IF(E2984="","",INDEX(Tableau1[Equipement],MATCH(1,('TABLEAU SUIVI SF6'!E2984=Tableau1[Poste technique])*('TABLEAU SUIVI SF6'!G2984=Tableau1[Colonne1]),0)))</f>
        <v/>
      </c>
      <c r="I2984" s="469" t="str">
        <f>IF(E2984="","",VLOOKUP(E2984,'Extraction IP'!A$2:B$1661,2,0))</f>
        <v/>
      </c>
      <c r="J2984" s="470"/>
      <c r="K2984" s="471"/>
      <c r="L2984" s="472"/>
    </row>
    <row r="2985" spans="1:12" x14ac:dyDescent="0.25">
      <c r="A2985" s="464"/>
      <c r="B2985" s="465"/>
      <c r="C2985" s="466"/>
      <c r="D2985" s="466"/>
      <c r="E2985" s="466"/>
      <c r="F2985" s="466"/>
      <c r="G2985" s="467"/>
      <c r="H2985" s="468" t="str">
        <f t="array" ref="H2985">IF(E2985="","",INDEX(Tableau1[Equipement],MATCH(1,('TABLEAU SUIVI SF6'!E2985=Tableau1[Poste technique])*('TABLEAU SUIVI SF6'!G2985=Tableau1[Colonne1]),0)))</f>
        <v/>
      </c>
      <c r="I2985" s="469" t="str">
        <f>IF(E2985="","",VLOOKUP(E2985,'Extraction IP'!A$2:B$1661,2,0))</f>
        <v/>
      </c>
      <c r="J2985" s="470"/>
      <c r="K2985" s="471"/>
      <c r="L2985" s="472"/>
    </row>
    <row r="2986" spans="1:12" x14ac:dyDescent="0.25">
      <c r="A2986" s="464"/>
      <c r="B2986" s="465"/>
      <c r="C2986" s="466"/>
      <c r="D2986" s="466"/>
      <c r="E2986" s="466"/>
      <c r="F2986" s="466"/>
      <c r="G2986" s="467"/>
      <c r="H2986" s="468" t="str">
        <f t="array" ref="H2986">IF(E2986="","",INDEX(Tableau1[Equipement],MATCH(1,('TABLEAU SUIVI SF6'!E2986=Tableau1[Poste technique])*('TABLEAU SUIVI SF6'!G2986=Tableau1[Colonne1]),0)))</f>
        <v/>
      </c>
      <c r="I2986" s="469" t="str">
        <f>IF(E2986="","",VLOOKUP(E2986,'Extraction IP'!A$2:B$1661,2,0))</f>
        <v/>
      </c>
      <c r="J2986" s="470"/>
      <c r="K2986" s="471"/>
      <c r="L2986" s="472"/>
    </row>
    <row r="2987" spans="1:12" x14ac:dyDescent="0.25">
      <c r="A2987" s="464"/>
      <c r="B2987" s="465"/>
      <c r="C2987" s="466"/>
      <c r="D2987" s="466"/>
      <c r="E2987" s="466"/>
      <c r="F2987" s="466"/>
      <c r="G2987" s="467"/>
      <c r="H2987" s="468" t="str">
        <f t="array" ref="H2987">IF(E2987="","",INDEX(Tableau1[Equipement],MATCH(1,('TABLEAU SUIVI SF6'!E2987=Tableau1[Poste technique])*('TABLEAU SUIVI SF6'!G2987=Tableau1[Colonne1]),0)))</f>
        <v/>
      </c>
      <c r="I2987" s="469" t="str">
        <f>IF(E2987="","",VLOOKUP(E2987,'Extraction IP'!A$2:B$1661,2,0))</f>
        <v/>
      </c>
      <c r="J2987" s="470"/>
      <c r="K2987" s="471"/>
      <c r="L2987" s="472"/>
    </row>
    <row r="2988" spans="1:12" x14ac:dyDescent="0.25">
      <c r="A2988" s="464"/>
      <c r="B2988" s="465"/>
      <c r="C2988" s="466"/>
      <c r="D2988" s="466"/>
      <c r="E2988" s="466"/>
      <c r="F2988" s="466"/>
      <c r="G2988" s="467"/>
      <c r="H2988" s="468" t="str">
        <f t="array" ref="H2988">IF(E2988="","",INDEX(Tableau1[Equipement],MATCH(1,('TABLEAU SUIVI SF6'!E2988=Tableau1[Poste technique])*('TABLEAU SUIVI SF6'!G2988=Tableau1[Colonne1]),0)))</f>
        <v/>
      </c>
      <c r="I2988" s="469" t="str">
        <f>IF(E2988="","",VLOOKUP(E2988,'Extraction IP'!A$2:B$1661,2,0))</f>
        <v/>
      </c>
      <c r="J2988" s="470"/>
      <c r="K2988" s="471"/>
      <c r="L2988" s="472"/>
    </row>
    <row r="2989" spans="1:12" x14ac:dyDescent="0.25">
      <c r="A2989" s="464"/>
      <c r="B2989" s="465"/>
      <c r="C2989" s="466"/>
      <c r="D2989" s="466"/>
      <c r="E2989" s="466"/>
      <c r="F2989" s="466"/>
      <c r="G2989" s="467"/>
      <c r="H2989" s="468" t="str">
        <f t="array" ref="H2989">IF(E2989="","",INDEX(Tableau1[Equipement],MATCH(1,('TABLEAU SUIVI SF6'!E2989=Tableau1[Poste technique])*('TABLEAU SUIVI SF6'!G2989=Tableau1[Colonne1]),0)))</f>
        <v/>
      </c>
      <c r="I2989" s="469" t="str">
        <f>IF(E2989="","",VLOOKUP(E2989,'Extraction IP'!A$2:B$1661,2,0))</f>
        <v/>
      </c>
      <c r="J2989" s="470"/>
      <c r="K2989" s="471"/>
      <c r="L2989" s="472"/>
    </row>
    <row r="2990" spans="1:12" x14ac:dyDescent="0.25">
      <c r="A2990" s="464"/>
      <c r="B2990" s="465"/>
      <c r="C2990" s="466"/>
      <c r="D2990" s="466"/>
      <c r="E2990" s="466"/>
      <c r="F2990" s="466"/>
      <c r="G2990" s="467"/>
      <c r="H2990" s="468" t="str">
        <f t="array" ref="H2990">IF(E2990="","",INDEX(Tableau1[Equipement],MATCH(1,('TABLEAU SUIVI SF6'!E2990=Tableau1[Poste technique])*('TABLEAU SUIVI SF6'!G2990=Tableau1[Colonne1]),0)))</f>
        <v/>
      </c>
      <c r="I2990" s="469" t="str">
        <f>IF(E2990="","",VLOOKUP(E2990,'Extraction IP'!A$2:B$1661,2,0))</f>
        <v/>
      </c>
      <c r="J2990" s="470"/>
      <c r="K2990" s="471"/>
      <c r="L2990" s="472"/>
    </row>
    <row r="2991" spans="1:12" x14ac:dyDescent="0.25">
      <c r="A2991" s="464"/>
      <c r="B2991" s="465"/>
      <c r="C2991" s="466"/>
      <c r="D2991" s="466"/>
      <c r="E2991" s="466"/>
      <c r="F2991" s="466"/>
      <c r="G2991" s="467"/>
      <c r="H2991" s="468" t="str">
        <f t="array" ref="H2991">IF(E2991="","",INDEX(Tableau1[Equipement],MATCH(1,('TABLEAU SUIVI SF6'!E2991=Tableau1[Poste technique])*('TABLEAU SUIVI SF6'!G2991=Tableau1[Colonne1]),0)))</f>
        <v/>
      </c>
      <c r="I2991" s="469" t="str">
        <f>IF(E2991="","",VLOOKUP(E2991,'Extraction IP'!A$2:B$1661,2,0))</f>
        <v/>
      </c>
      <c r="J2991" s="470"/>
      <c r="K2991" s="471"/>
      <c r="L2991" s="472"/>
    </row>
    <row r="2992" spans="1:12" x14ac:dyDescent="0.25">
      <c r="A2992" s="464"/>
      <c r="B2992" s="465"/>
      <c r="C2992" s="466"/>
      <c r="D2992" s="466"/>
      <c r="E2992" s="466"/>
      <c r="F2992" s="466"/>
      <c r="G2992" s="467"/>
      <c r="H2992" s="468" t="str">
        <f t="array" ref="H2992">IF(E2992="","",INDEX(Tableau1[Equipement],MATCH(1,('TABLEAU SUIVI SF6'!E2992=Tableau1[Poste technique])*('TABLEAU SUIVI SF6'!G2992=Tableau1[Colonne1]),0)))</f>
        <v/>
      </c>
      <c r="I2992" s="469" t="str">
        <f>IF(E2992="","",VLOOKUP(E2992,'Extraction IP'!A$2:B$1661,2,0))</f>
        <v/>
      </c>
      <c r="J2992" s="470"/>
      <c r="K2992" s="471"/>
      <c r="L2992" s="472"/>
    </row>
    <row r="2993" spans="1:12" x14ac:dyDescent="0.25">
      <c r="A2993" s="464"/>
      <c r="B2993" s="465"/>
      <c r="C2993" s="466"/>
      <c r="D2993" s="466"/>
      <c r="E2993" s="466"/>
      <c r="F2993" s="466"/>
      <c r="G2993" s="467"/>
      <c r="H2993" s="468" t="str">
        <f t="array" ref="H2993">IF(E2993="","",INDEX(Tableau1[Equipement],MATCH(1,('TABLEAU SUIVI SF6'!E2993=Tableau1[Poste technique])*('TABLEAU SUIVI SF6'!G2993=Tableau1[Colonne1]),0)))</f>
        <v/>
      </c>
      <c r="I2993" s="469" t="str">
        <f>IF(E2993="","",VLOOKUP(E2993,'Extraction IP'!A$2:B$1661,2,0))</f>
        <v/>
      </c>
      <c r="J2993" s="470"/>
      <c r="K2993" s="471"/>
      <c r="L2993" s="472"/>
    </row>
    <row r="2994" spans="1:12" x14ac:dyDescent="0.25">
      <c r="A2994" s="464"/>
      <c r="B2994" s="465"/>
      <c r="C2994" s="466"/>
      <c r="D2994" s="466"/>
      <c r="E2994" s="466"/>
      <c r="F2994" s="466"/>
      <c r="G2994" s="467"/>
      <c r="H2994" s="468" t="str">
        <f t="array" ref="H2994">IF(E2994="","",INDEX(Tableau1[Equipement],MATCH(1,('TABLEAU SUIVI SF6'!E2994=Tableau1[Poste technique])*('TABLEAU SUIVI SF6'!G2994=Tableau1[Colonne1]),0)))</f>
        <v/>
      </c>
      <c r="I2994" s="469" t="str">
        <f>IF(E2994="","",VLOOKUP(E2994,'Extraction IP'!A$2:B$1661,2,0))</f>
        <v/>
      </c>
      <c r="J2994" s="470"/>
      <c r="K2994" s="471"/>
      <c r="L2994" s="472"/>
    </row>
    <row r="2995" spans="1:12" x14ac:dyDescent="0.25">
      <c r="A2995" s="464"/>
      <c r="B2995" s="465"/>
      <c r="C2995" s="466"/>
      <c r="D2995" s="466"/>
      <c r="E2995" s="466"/>
      <c r="F2995" s="466"/>
      <c r="G2995" s="467"/>
      <c r="H2995" s="468" t="str">
        <f t="array" ref="H2995">IF(E2995="","",INDEX(Tableau1[Equipement],MATCH(1,('TABLEAU SUIVI SF6'!E2995=Tableau1[Poste technique])*('TABLEAU SUIVI SF6'!G2995=Tableau1[Colonne1]),0)))</f>
        <v/>
      </c>
      <c r="I2995" s="469" t="str">
        <f>IF(E2995="","",VLOOKUP(E2995,'Extraction IP'!A$2:B$1661,2,0))</f>
        <v/>
      </c>
      <c r="J2995" s="470"/>
      <c r="K2995" s="471"/>
      <c r="L2995" s="472"/>
    </row>
    <row r="2996" spans="1:12" x14ac:dyDescent="0.25">
      <c r="A2996" s="464"/>
      <c r="B2996" s="465"/>
      <c r="C2996" s="466"/>
      <c r="D2996" s="466"/>
      <c r="E2996" s="466"/>
      <c r="F2996" s="466"/>
      <c r="G2996" s="467"/>
      <c r="H2996" s="468" t="str">
        <f t="array" ref="H2996">IF(E2996="","",INDEX(Tableau1[Equipement],MATCH(1,('TABLEAU SUIVI SF6'!E2996=Tableau1[Poste technique])*('TABLEAU SUIVI SF6'!G2996=Tableau1[Colonne1]),0)))</f>
        <v/>
      </c>
      <c r="I2996" s="469" t="str">
        <f>IF(E2996="","",VLOOKUP(E2996,'Extraction IP'!A$2:B$1661,2,0))</f>
        <v/>
      </c>
      <c r="J2996" s="470"/>
      <c r="K2996" s="471"/>
      <c r="L2996" s="472"/>
    </row>
    <row r="2997" spans="1:12" x14ac:dyDescent="0.25">
      <c r="A2997" s="464"/>
      <c r="B2997" s="465"/>
      <c r="C2997" s="466"/>
      <c r="D2997" s="466"/>
      <c r="E2997" s="466"/>
      <c r="F2997" s="466"/>
      <c r="G2997" s="467"/>
      <c r="H2997" s="468" t="str">
        <f t="array" ref="H2997">IF(E2997="","",INDEX(Tableau1[Equipement],MATCH(1,('TABLEAU SUIVI SF6'!E2997=Tableau1[Poste technique])*('TABLEAU SUIVI SF6'!G2997=Tableau1[Colonne1]),0)))</f>
        <v/>
      </c>
      <c r="I2997" s="469" t="str">
        <f>IF(E2997="","",VLOOKUP(E2997,'Extraction IP'!A$2:B$1661,2,0))</f>
        <v/>
      </c>
      <c r="J2997" s="470"/>
      <c r="K2997" s="471"/>
      <c r="L2997" s="472"/>
    </row>
    <row r="2998" spans="1:12" x14ac:dyDescent="0.25">
      <c r="A2998" s="464"/>
      <c r="B2998" s="465"/>
      <c r="C2998" s="466"/>
      <c r="D2998" s="466"/>
      <c r="E2998" s="466"/>
      <c r="F2998" s="466"/>
      <c r="G2998" s="467"/>
      <c r="H2998" s="468" t="str">
        <f t="array" ref="H2998">IF(E2998="","",INDEX(Tableau1[Equipement],MATCH(1,('TABLEAU SUIVI SF6'!E2998=Tableau1[Poste technique])*('TABLEAU SUIVI SF6'!G2998=Tableau1[Colonne1]),0)))</f>
        <v/>
      </c>
      <c r="I2998" s="469" t="str">
        <f>IF(E2998="","",VLOOKUP(E2998,'Extraction IP'!A$2:B$1661,2,0))</f>
        <v/>
      </c>
      <c r="J2998" s="470"/>
      <c r="K2998" s="471"/>
      <c r="L2998" s="472"/>
    </row>
    <row r="2999" spans="1:12" x14ac:dyDescent="0.25">
      <c r="A2999" s="464"/>
      <c r="B2999" s="465"/>
      <c r="C2999" s="466"/>
      <c r="D2999" s="466"/>
      <c r="E2999" s="466"/>
      <c r="F2999" s="466"/>
      <c r="G2999" s="467"/>
      <c r="H2999" s="468" t="str">
        <f t="array" ref="H2999">IF(E2999="","",INDEX(Tableau1[Equipement],MATCH(1,('TABLEAU SUIVI SF6'!E2999=Tableau1[Poste technique])*('TABLEAU SUIVI SF6'!G2999=Tableau1[Colonne1]),0)))</f>
        <v/>
      </c>
      <c r="I2999" s="469" t="str">
        <f>IF(E2999="","",VLOOKUP(E2999,'Extraction IP'!A$2:B$1661,2,0))</f>
        <v/>
      </c>
      <c r="J2999" s="470"/>
      <c r="K2999" s="471"/>
      <c r="L2999" s="472"/>
    </row>
    <row r="3000" spans="1:12" x14ac:dyDescent="0.25">
      <c r="A3000" s="464"/>
      <c r="B3000" s="465"/>
      <c r="C3000" s="466"/>
      <c r="D3000" s="466"/>
      <c r="E3000" s="466"/>
      <c r="F3000" s="466"/>
      <c r="G3000" s="467"/>
      <c r="H3000" s="468" t="str">
        <f t="array" ref="H3000">IF(E3000="","",INDEX(Tableau1[Equipement],MATCH(1,('TABLEAU SUIVI SF6'!E3000=Tableau1[Poste technique])*('TABLEAU SUIVI SF6'!G3000=Tableau1[Colonne1]),0)))</f>
        <v/>
      </c>
      <c r="I3000" s="469" t="str">
        <f>IF(E3000="","",VLOOKUP(E3000,'Extraction IP'!A$2:B$1661,2,0))</f>
        <v/>
      </c>
      <c r="J3000" s="470"/>
      <c r="K3000" s="471"/>
      <c r="L3000" s="472"/>
    </row>
    <row r="3001" spans="1:12" x14ac:dyDescent="0.25">
      <c r="A3001" s="464"/>
      <c r="B3001" s="465"/>
      <c r="C3001" s="466"/>
      <c r="D3001" s="466"/>
      <c r="E3001" s="466"/>
      <c r="F3001" s="466"/>
      <c r="G3001" s="467"/>
      <c r="H3001" s="468" t="str">
        <f t="array" ref="H3001">IF(E3001="","",INDEX(Tableau1[Equipement],MATCH(1,('TABLEAU SUIVI SF6'!E3001=Tableau1[Poste technique])*('TABLEAU SUIVI SF6'!G3001=Tableau1[Colonne1]),0)))</f>
        <v/>
      </c>
      <c r="I3001" s="469" t="str">
        <f>IF(E3001="","",VLOOKUP(E3001,'Extraction IP'!A$2:B$1661,2,0))</f>
        <v/>
      </c>
      <c r="J3001" s="470"/>
      <c r="K3001" s="471"/>
      <c r="L3001" s="472"/>
    </row>
    <row r="3002" spans="1:12" x14ac:dyDescent="0.25">
      <c r="A3002" s="464"/>
      <c r="B3002" s="465"/>
      <c r="C3002" s="466"/>
      <c r="D3002" s="466"/>
      <c r="E3002" s="466"/>
      <c r="F3002" s="466"/>
      <c r="G3002" s="467"/>
      <c r="H3002" s="468" t="str">
        <f t="array" ref="H3002">IF(E3002="","",INDEX(Tableau1[Equipement],MATCH(1,('TABLEAU SUIVI SF6'!E3002=Tableau1[Poste technique])*('TABLEAU SUIVI SF6'!G3002=Tableau1[Colonne1]),0)))</f>
        <v/>
      </c>
      <c r="I3002" s="469" t="str">
        <f>IF(E3002="","",VLOOKUP(E3002,'Extraction IP'!A$2:B$1661,2,0))</f>
        <v/>
      </c>
      <c r="J3002" s="470"/>
      <c r="K3002" s="471"/>
      <c r="L3002" s="472"/>
    </row>
    <row r="3003" spans="1:12" x14ac:dyDescent="0.25">
      <c r="A3003" s="464"/>
      <c r="B3003" s="465"/>
      <c r="C3003" s="466"/>
      <c r="D3003" s="466"/>
      <c r="E3003" s="466"/>
      <c r="F3003" s="466"/>
      <c r="G3003" s="467"/>
      <c r="H3003" s="468" t="str">
        <f t="array" ref="H3003">IF(E3003="","",INDEX(Tableau1[Equipement],MATCH(1,('TABLEAU SUIVI SF6'!E3003=Tableau1[Poste technique])*('TABLEAU SUIVI SF6'!G3003=Tableau1[Colonne1]),0)))</f>
        <v/>
      </c>
      <c r="I3003" s="469" t="str">
        <f>IF(E3003="","",VLOOKUP(E3003,'Extraction IP'!A$2:B$1661,2,0))</f>
        <v/>
      </c>
      <c r="J3003" s="470"/>
      <c r="K3003" s="471"/>
      <c r="L3003" s="472"/>
    </row>
    <row r="3004" spans="1:12" x14ac:dyDescent="0.25">
      <c r="A3004" s="464"/>
      <c r="B3004" s="465"/>
      <c r="C3004" s="466"/>
      <c r="D3004" s="466"/>
      <c r="E3004" s="466"/>
      <c r="F3004" s="466"/>
      <c r="G3004" s="467"/>
      <c r="H3004" s="468" t="str">
        <f t="array" ref="H3004">IF(E3004="","",INDEX(Tableau1[Equipement],MATCH(1,('TABLEAU SUIVI SF6'!E3004=Tableau1[Poste technique])*('TABLEAU SUIVI SF6'!G3004=Tableau1[Colonne1]),0)))</f>
        <v/>
      </c>
      <c r="I3004" s="469" t="str">
        <f>IF(E3004="","",VLOOKUP(E3004,'Extraction IP'!A$2:B$1661,2,0))</f>
        <v/>
      </c>
      <c r="J3004" s="470"/>
      <c r="K3004" s="471"/>
      <c r="L3004" s="472"/>
    </row>
    <row r="3005" spans="1:12" x14ac:dyDescent="0.25">
      <c r="A3005" s="464"/>
      <c r="B3005" s="465"/>
      <c r="C3005" s="466"/>
      <c r="D3005" s="466"/>
      <c r="E3005" s="466"/>
      <c r="F3005" s="466"/>
      <c r="G3005" s="467"/>
      <c r="H3005" s="468" t="str">
        <f t="array" ref="H3005">IF(E3005="","",INDEX(Tableau1[Equipement],MATCH(1,('TABLEAU SUIVI SF6'!E3005=Tableau1[Poste technique])*('TABLEAU SUIVI SF6'!G3005=Tableau1[Colonne1]),0)))</f>
        <v/>
      </c>
      <c r="I3005" s="469" t="str">
        <f>IF(E3005="","",VLOOKUP(E3005,'Extraction IP'!A$2:B$1661,2,0))</f>
        <v/>
      </c>
      <c r="J3005" s="470"/>
      <c r="K3005" s="471"/>
      <c r="L3005" s="472"/>
    </row>
    <row r="3006" spans="1:12" x14ac:dyDescent="0.25">
      <c r="A3006" s="464"/>
      <c r="B3006" s="465"/>
      <c r="C3006" s="466"/>
      <c r="D3006" s="466"/>
      <c r="E3006" s="466"/>
      <c r="F3006" s="466"/>
      <c r="G3006" s="467"/>
      <c r="H3006" s="468" t="str">
        <f t="array" ref="H3006">IF(E3006="","",INDEX(Tableau1[Equipement],MATCH(1,('TABLEAU SUIVI SF6'!E3006=Tableau1[Poste technique])*('TABLEAU SUIVI SF6'!G3006=Tableau1[Colonne1]),0)))</f>
        <v/>
      </c>
      <c r="I3006" s="469" t="str">
        <f>IF(E3006="","",VLOOKUP(E3006,'Extraction IP'!A$2:B$1661,2,0))</f>
        <v/>
      </c>
      <c r="J3006" s="470"/>
      <c r="K3006" s="471"/>
      <c r="L3006" s="472"/>
    </row>
    <row r="3007" spans="1:12" x14ac:dyDescent="0.25">
      <c r="A3007" s="464"/>
      <c r="B3007" s="465"/>
      <c r="C3007" s="466"/>
      <c r="D3007" s="466"/>
      <c r="E3007" s="466"/>
      <c r="F3007" s="466"/>
      <c r="G3007" s="467"/>
      <c r="H3007" s="468" t="str">
        <f t="array" ref="H3007">IF(E3007="","",INDEX(Tableau1[Equipement],MATCH(1,('TABLEAU SUIVI SF6'!E3007=Tableau1[Poste technique])*('TABLEAU SUIVI SF6'!G3007=Tableau1[Colonne1]),0)))</f>
        <v/>
      </c>
      <c r="I3007" s="469" t="str">
        <f>IF(E3007="","",VLOOKUP(E3007,'Extraction IP'!A$2:B$1661,2,0))</f>
        <v/>
      </c>
      <c r="J3007" s="470"/>
      <c r="K3007" s="471"/>
      <c r="L3007" s="472"/>
    </row>
    <row r="3008" spans="1:12" x14ac:dyDescent="0.25">
      <c r="A3008" s="464"/>
      <c r="B3008" s="465"/>
      <c r="C3008" s="466"/>
      <c r="D3008" s="466"/>
      <c r="E3008" s="466"/>
      <c r="F3008" s="466"/>
      <c r="G3008" s="467"/>
      <c r="H3008" s="468" t="str">
        <f t="array" ref="H3008">IF(E3008="","",INDEX(Tableau1[Equipement],MATCH(1,('TABLEAU SUIVI SF6'!E3008=Tableau1[Poste technique])*('TABLEAU SUIVI SF6'!G3008=Tableau1[Colonne1]),0)))</f>
        <v/>
      </c>
      <c r="I3008" s="469" t="str">
        <f>IF(E3008="","",VLOOKUP(E3008,'Extraction IP'!A$2:B$1661,2,0))</f>
        <v/>
      </c>
      <c r="J3008" s="470"/>
      <c r="K3008" s="471"/>
      <c r="L3008" s="472"/>
    </row>
    <row r="3009" spans="1:12" x14ac:dyDescent="0.25">
      <c r="A3009" s="464"/>
      <c r="B3009" s="465"/>
      <c r="C3009" s="466"/>
      <c r="D3009" s="466"/>
      <c r="E3009" s="466"/>
      <c r="F3009" s="466"/>
      <c r="G3009" s="467"/>
      <c r="H3009" s="468" t="str">
        <f t="array" ref="H3009">IF(E3009="","",INDEX(Tableau1[Equipement],MATCH(1,('TABLEAU SUIVI SF6'!E3009=Tableau1[Poste technique])*('TABLEAU SUIVI SF6'!G3009=Tableau1[Colonne1]),0)))</f>
        <v/>
      </c>
      <c r="I3009" s="469" t="str">
        <f>IF(E3009="","",VLOOKUP(E3009,'Extraction IP'!A$2:B$1661,2,0))</f>
        <v/>
      </c>
      <c r="J3009" s="470"/>
      <c r="K3009" s="471"/>
      <c r="L3009" s="472"/>
    </row>
    <row r="3010" spans="1:12" x14ac:dyDescent="0.25">
      <c r="A3010" s="464"/>
      <c r="B3010" s="465"/>
      <c r="C3010" s="466"/>
      <c r="D3010" s="466"/>
      <c r="E3010" s="466"/>
      <c r="F3010" s="466"/>
      <c r="G3010" s="467"/>
      <c r="H3010" s="468" t="str">
        <f t="array" ref="H3010">IF(E3010="","",INDEX(Tableau1[Equipement],MATCH(1,('TABLEAU SUIVI SF6'!E3010=Tableau1[Poste technique])*('TABLEAU SUIVI SF6'!G3010=Tableau1[Colonne1]),0)))</f>
        <v/>
      </c>
      <c r="I3010" s="469" t="str">
        <f>IF(E3010="","",VLOOKUP(E3010,'Extraction IP'!A$2:B$1661,2,0))</f>
        <v/>
      </c>
      <c r="J3010" s="470"/>
      <c r="K3010" s="471"/>
      <c r="L3010" s="472"/>
    </row>
    <row r="3011" spans="1:12" x14ac:dyDescent="0.25">
      <c r="A3011" s="464"/>
      <c r="B3011" s="465"/>
      <c r="C3011" s="466"/>
      <c r="D3011" s="466"/>
      <c r="E3011" s="466"/>
      <c r="F3011" s="466"/>
      <c r="G3011" s="467"/>
      <c r="H3011" s="468" t="str">
        <f t="array" ref="H3011">IF(E3011="","",INDEX(Tableau1[Equipement],MATCH(1,('TABLEAU SUIVI SF6'!E3011=Tableau1[Poste technique])*('TABLEAU SUIVI SF6'!G3011=Tableau1[Colonne1]),0)))</f>
        <v/>
      </c>
      <c r="I3011" s="469" t="str">
        <f>IF(E3011="","",VLOOKUP(E3011,'Extraction IP'!A$2:B$1661,2,0))</f>
        <v/>
      </c>
      <c r="J3011" s="470"/>
      <c r="K3011" s="471"/>
      <c r="L3011" s="472"/>
    </row>
    <row r="3012" spans="1:12" x14ac:dyDescent="0.25">
      <c r="A3012" s="464"/>
      <c r="B3012" s="465"/>
      <c r="C3012" s="466"/>
      <c r="D3012" s="466"/>
      <c r="E3012" s="466"/>
      <c r="F3012" s="466"/>
      <c r="G3012" s="467"/>
      <c r="H3012" s="468" t="str">
        <f t="array" ref="H3012">IF(E3012="","",INDEX(Tableau1[Equipement],MATCH(1,('TABLEAU SUIVI SF6'!E3012=Tableau1[Poste technique])*('TABLEAU SUIVI SF6'!G3012=Tableau1[Colonne1]),0)))</f>
        <v/>
      </c>
      <c r="I3012" s="469" t="str">
        <f>IF(E3012="","",VLOOKUP(E3012,'Extraction IP'!A$2:B$1661,2,0))</f>
        <v/>
      </c>
      <c r="J3012" s="470"/>
      <c r="K3012" s="471"/>
      <c r="L3012" s="472"/>
    </row>
    <row r="3013" spans="1:12" x14ac:dyDescent="0.25">
      <c r="A3013" s="464"/>
      <c r="B3013" s="465"/>
      <c r="C3013" s="466"/>
      <c r="D3013" s="466"/>
      <c r="E3013" s="466"/>
      <c r="F3013" s="466"/>
      <c r="G3013" s="467"/>
      <c r="H3013" s="468" t="str">
        <f t="array" ref="H3013">IF(E3013="","",INDEX(Tableau1[Equipement],MATCH(1,('TABLEAU SUIVI SF6'!E3013=Tableau1[Poste technique])*('TABLEAU SUIVI SF6'!G3013=Tableau1[Colonne1]),0)))</f>
        <v/>
      </c>
      <c r="I3013" s="469" t="str">
        <f>IF(E3013="","",VLOOKUP(E3013,'Extraction IP'!A$2:B$1661,2,0))</f>
        <v/>
      </c>
      <c r="J3013" s="470"/>
      <c r="K3013" s="471"/>
      <c r="L3013" s="472"/>
    </row>
    <row r="3014" spans="1:12" x14ac:dyDescent="0.25">
      <c r="A3014" s="464"/>
      <c r="B3014" s="465"/>
      <c r="C3014" s="466"/>
      <c r="D3014" s="466"/>
      <c r="E3014" s="466"/>
      <c r="F3014" s="466"/>
      <c r="G3014" s="467"/>
      <c r="H3014" s="468" t="str">
        <f t="array" ref="H3014">IF(E3014="","",INDEX(Tableau1[Equipement],MATCH(1,('TABLEAU SUIVI SF6'!E3014=Tableau1[Poste technique])*('TABLEAU SUIVI SF6'!G3014=Tableau1[Colonne1]),0)))</f>
        <v/>
      </c>
      <c r="I3014" s="469" t="str">
        <f>IF(E3014="","",VLOOKUP(E3014,'Extraction IP'!A$2:B$1661,2,0))</f>
        <v/>
      </c>
      <c r="J3014" s="470"/>
      <c r="K3014" s="471"/>
      <c r="L3014" s="472"/>
    </row>
    <row r="3015" spans="1:12" x14ac:dyDescent="0.25">
      <c r="A3015" s="464"/>
      <c r="B3015" s="465"/>
      <c r="C3015" s="466"/>
      <c r="D3015" s="466"/>
      <c r="E3015" s="466"/>
      <c r="F3015" s="466"/>
      <c r="G3015" s="467"/>
      <c r="H3015" s="468" t="str">
        <f t="array" ref="H3015">IF(E3015="","",INDEX(Tableau1[Equipement],MATCH(1,('TABLEAU SUIVI SF6'!E3015=Tableau1[Poste technique])*('TABLEAU SUIVI SF6'!G3015=Tableau1[Colonne1]),0)))</f>
        <v/>
      </c>
      <c r="I3015" s="469" t="str">
        <f>IF(E3015="","",VLOOKUP(E3015,'Extraction IP'!A$2:B$1661,2,0))</f>
        <v/>
      </c>
      <c r="J3015" s="470"/>
      <c r="K3015" s="471"/>
      <c r="L3015" s="472"/>
    </row>
    <row r="3016" spans="1:12" x14ac:dyDescent="0.25">
      <c r="A3016" s="464"/>
      <c r="B3016" s="465"/>
      <c r="C3016" s="466"/>
      <c r="D3016" s="466"/>
      <c r="E3016" s="466"/>
      <c r="F3016" s="466"/>
      <c r="G3016" s="467"/>
      <c r="H3016" s="468" t="str">
        <f t="array" ref="H3016">IF(E3016="","",INDEX(Tableau1[Equipement],MATCH(1,('TABLEAU SUIVI SF6'!E3016=Tableau1[Poste technique])*('TABLEAU SUIVI SF6'!G3016=Tableau1[Colonne1]),0)))</f>
        <v/>
      </c>
      <c r="I3016" s="469" t="str">
        <f>IF(E3016="","",VLOOKUP(E3016,'Extraction IP'!A$2:B$1661,2,0))</f>
        <v/>
      </c>
      <c r="J3016" s="470"/>
      <c r="K3016" s="471"/>
      <c r="L3016" s="472"/>
    </row>
    <row r="3017" spans="1:12" x14ac:dyDescent="0.25">
      <c r="A3017" s="464"/>
      <c r="B3017" s="465"/>
      <c r="C3017" s="466"/>
      <c r="D3017" s="466"/>
      <c r="E3017" s="466"/>
      <c r="F3017" s="466"/>
      <c r="G3017" s="467"/>
      <c r="H3017" s="468" t="str">
        <f t="array" ref="H3017">IF(E3017="","",INDEX(Tableau1[Equipement],MATCH(1,('TABLEAU SUIVI SF6'!E3017=Tableau1[Poste technique])*('TABLEAU SUIVI SF6'!G3017=Tableau1[Colonne1]),0)))</f>
        <v/>
      </c>
      <c r="I3017" s="469" t="str">
        <f>IF(E3017="","",VLOOKUP(E3017,'Extraction IP'!A$2:B$1661,2,0))</f>
        <v/>
      </c>
      <c r="J3017" s="470"/>
      <c r="K3017" s="471"/>
      <c r="L3017" s="472"/>
    </row>
    <row r="3018" spans="1:12" x14ac:dyDescent="0.25">
      <c r="A3018" s="464"/>
      <c r="B3018" s="465"/>
      <c r="C3018" s="466"/>
      <c r="D3018" s="466"/>
      <c r="E3018" s="466"/>
      <c r="F3018" s="466"/>
      <c r="G3018" s="467"/>
      <c r="H3018" s="468" t="str">
        <f t="array" ref="H3018">IF(E3018="","",INDEX(Tableau1[Equipement],MATCH(1,('TABLEAU SUIVI SF6'!E3018=Tableau1[Poste technique])*('TABLEAU SUIVI SF6'!G3018=Tableau1[Colonne1]),0)))</f>
        <v/>
      </c>
      <c r="I3018" s="469" t="str">
        <f>IF(E3018="","",VLOOKUP(E3018,'Extraction IP'!A$2:B$1661,2,0))</f>
        <v/>
      </c>
      <c r="J3018" s="470"/>
      <c r="K3018" s="471"/>
      <c r="L3018" s="472"/>
    </row>
    <row r="3019" spans="1:12" x14ac:dyDescent="0.25">
      <c r="A3019" s="464"/>
      <c r="B3019" s="465"/>
      <c r="C3019" s="466"/>
      <c r="D3019" s="466"/>
      <c r="E3019" s="466"/>
      <c r="F3019" s="466"/>
      <c r="G3019" s="467"/>
      <c r="H3019" s="468" t="str">
        <f t="array" ref="H3019">IF(E3019="","",INDEX(Tableau1[Equipement],MATCH(1,('TABLEAU SUIVI SF6'!E3019=Tableau1[Poste technique])*('TABLEAU SUIVI SF6'!G3019=Tableau1[Colonne1]),0)))</f>
        <v/>
      </c>
      <c r="I3019" s="469" t="str">
        <f>IF(E3019="","",VLOOKUP(E3019,'Extraction IP'!A$2:B$1661,2,0))</f>
        <v/>
      </c>
      <c r="J3019" s="470"/>
      <c r="K3019" s="471"/>
      <c r="L3019" s="472"/>
    </row>
    <row r="3020" spans="1:12" x14ac:dyDescent="0.25">
      <c r="A3020" s="464"/>
      <c r="B3020" s="465"/>
      <c r="C3020" s="466"/>
      <c r="D3020" s="466"/>
      <c r="E3020" s="466"/>
      <c r="F3020" s="466"/>
      <c r="G3020" s="467"/>
      <c r="H3020" s="468" t="str">
        <f t="array" ref="H3020">IF(E3020="","",INDEX(Tableau1[Equipement],MATCH(1,('TABLEAU SUIVI SF6'!E3020=Tableau1[Poste technique])*('TABLEAU SUIVI SF6'!G3020=Tableau1[Colonne1]),0)))</f>
        <v/>
      </c>
      <c r="I3020" s="469" t="str">
        <f>IF(E3020="","",VLOOKUP(E3020,'Extraction IP'!A$2:B$1661,2,0))</f>
        <v/>
      </c>
      <c r="J3020" s="470"/>
      <c r="K3020" s="471"/>
      <c r="L3020" s="472"/>
    </row>
    <row r="3021" spans="1:12" x14ac:dyDescent="0.25">
      <c r="A3021" s="464"/>
      <c r="B3021" s="465"/>
      <c r="C3021" s="466"/>
      <c r="D3021" s="466"/>
      <c r="E3021" s="466"/>
      <c r="F3021" s="466"/>
      <c r="G3021" s="467"/>
      <c r="H3021" s="468" t="str">
        <f t="array" ref="H3021">IF(E3021="","",INDEX(Tableau1[Equipement],MATCH(1,('TABLEAU SUIVI SF6'!E3021=Tableau1[Poste technique])*('TABLEAU SUIVI SF6'!G3021=Tableau1[Colonne1]),0)))</f>
        <v/>
      </c>
      <c r="I3021" s="469" t="str">
        <f>IF(E3021="","",VLOOKUP(E3021,'Extraction IP'!A$2:B$1661,2,0))</f>
        <v/>
      </c>
      <c r="J3021" s="470"/>
      <c r="K3021" s="471"/>
      <c r="L3021" s="472"/>
    </row>
    <row r="3022" spans="1:12" x14ac:dyDescent="0.25">
      <c r="A3022" s="464"/>
      <c r="B3022" s="465"/>
      <c r="C3022" s="466"/>
      <c r="D3022" s="466"/>
      <c r="E3022" s="466"/>
      <c r="F3022" s="466"/>
      <c r="G3022" s="467"/>
      <c r="H3022" s="468" t="str">
        <f t="array" ref="H3022">IF(E3022="","",INDEX(Tableau1[Equipement],MATCH(1,('TABLEAU SUIVI SF6'!E3022=Tableau1[Poste technique])*('TABLEAU SUIVI SF6'!G3022=Tableau1[Colonne1]),0)))</f>
        <v/>
      </c>
      <c r="I3022" s="469" t="str">
        <f>IF(E3022="","",VLOOKUP(E3022,'Extraction IP'!A$2:B$1661,2,0))</f>
        <v/>
      </c>
      <c r="J3022" s="470"/>
      <c r="K3022" s="471"/>
      <c r="L3022" s="472"/>
    </row>
    <row r="3023" spans="1:12" x14ac:dyDescent="0.25">
      <c r="A3023" s="464"/>
      <c r="B3023" s="465"/>
      <c r="C3023" s="466"/>
      <c r="D3023" s="466"/>
      <c r="E3023" s="466"/>
      <c r="F3023" s="466"/>
      <c r="G3023" s="467"/>
      <c r="H3023" s="468" t="str">
        <f t="array" ref="H3023">IF(E3023="","",INDEX(Tableau1[Equipement],MATCH(1,('TABLEAU SUIVI SF6'!E3023=Tableau1[Poste technique])*('TABLEAU SUIVI SF6'!G3023=Tableau1[Colonne1]),0)))</f>
        <v/>
      </c>
      <c r="I3023" s="469" t="str">
        <f>IF(E3023="","",VLOOKUP(E3023,'Extraction IP'!A$2:B$1661,2,0))</f>
        <v/>
      </c>
      <c r="J3023" s="470"/>
      <c r="K3023" s="471"/>
      <c r="L3023" s="472"/>
    </row>
    <row r="3024" spans="1:12" x14ac:dyDescent="0.25">
      <c r="A3024" s="464"/>
      <c r="B3024" s="465"/>
      <c r="C3024" s="466"/>
      <c r="D3024" s="466"/>
      <c r="E3024" s="466"/>
      <c r="F3024" s="466"/>
      <c r="G3024" s="467"/>
      <c r="H3024" s="468" t="str">
        <f t="array" ref="H3024">IF(E3024="","",INDEX(Tableau1[Equipement],MATCH(1,('TABLEAU SUIVI SF6'!E3024=Tableau1[Poste technique])*('TABLEAU SUIVI SF6'!G3024=Tableau1[Colonne1]),0)))</f>
        <v/>
      </c>
      <c r="I3024" s="469" t="str">
        <f>IF(E3024="","",VLOOKUP(E3024,'Extraction IP'!A$2:B$1661,2,0))</f>
        <v/>
      </c>
      <c r="J3024" s="470"/>
      <c r="K3024" s="471"/>
      <c r="L3024" s="472"/>
    </row>
    <row r="3025" spans="1:12" x14ac:dyDescent="0.25">
      <c r="A3025" s="464"/>
      <c r="B3025" s="465"/>
      <c r="C3025" s="466"/>
      <c r="D3025" s="466"/>
      <c r="E3025" s="466"/>
      <c r="F3025" s="466"/>
      <c r="G3025" s="467"/>
      <c r="H3025" s="468" t="str">
        <f t="array" ref="H3025">IF(E3025="","",INDEX(Tableau1[Equipement],MATCH(1,('TABLEAU SUIVI SF6'!E3025=Tableau1[Poste technique])*('TABLEAU SUIVI SF6'!G3025=Tableau1[Colonne1]),0)))</f>
        <v/>
      </c>
      <c r="I3025" s="469" t="str">
        <f>IF(E3025="","",VLOOKUP(E3025,'Extraction IP'!A$2:B$1661,2,0))</f>
        <v/>
      </c>
      <c r="J3025" s="470"/>
      <c r="K3025" s="471"/>
      <c r="L3025" s="472"/>
    </row>
    <row r="3026" spans="1:12" x14ac:dyDescent="0.25">
      <c r="A3026" s="464"/>
      <c r="B3026" s="465"/>
      <c r="C3026" s="466"/>
      <c r="D3026" s="466"/>
      <c r="E3026" s="466"/>
      <c r="F3026" s="466"/>
      <c r="G3026" s="467"/>
      <c r="H3026" s="468" t="str">
        <f t="array" ref="H3026">IF(E3026="","",INDEX(Tableau1[Equipement],MATCH(1,('TABLEAU SUIVI SF6'!E3026=Tableau1[Poste technique])*('TABLEAU SUIVI SF6'!G3026=Tableau1[Colonne1]),0)))</f>
        <v/>
      </c>
      <c r="I3026" s="469" t="str">
        <f>IF(E3026="","",VLOOKUP(E3026,'Extraction IP'!A$2:B$1661,2,0))</f>
        <v/>
      </c>
      <c r="J3026" s="470"/>
      <c r="K3026" s="471"/>
      <c r="L3026" s="472"/>
    </row>
    <row r="3027" spans="1:12" x14ac:dyDescent="0.25">
      <c r="A3027" s="464"/>
      <c r="B3027" s="465"/>
      <c r="C3027" s="466"/>
      <c r="D3027" s="466"/>
      <c r="E3027" s="466"/>
      <c r="F3027" s="466"/>
      <c r="G3027" s="467"/>
      <c r="H3027" s="468" t="str">
        <f t="array" ref="H3027">IF(E3027="","",INDEX(Tableau1[Equipement],MATCH(1,('TABLEAU SUIVI SF6'!E3027=Tableau1[Poste technique])*('TABLEAU SUIVI SF6'!G3027=Tableau1[Colonne1]),0)))</f>
        <v/>
      </c>
      <c r="I3027" s="469" t="str">
        <f>IF(E3027="","",VLOOKUP(E3027,'Extraction IP'!A$2:B$1661,2,0))</f>
        <v/>
      </c>
      <c r="J3027" s="470"/>
      <c r="K3027" s="471"/>
      <c r="L3027" s="472"/>
    </row>
    <row r="3028" spans="1:12" ht="15.75" thickBot="1" x14ac:dyDescent="0.3">
      <c r="A3028" s="464"/>
      <c r="B3028" s="465"/>
      <c r="C3028" s="466"/>
      <c r="D3028" s="466"/>
      <c r="E3028" s="466"/>
      <c r="F3028" s="466"/>
      <c r="G3028" s="467"/>
      <c r="H3028" s="468" t="str">
        <f t="array" ref="H3028">IF(E3028="","",INDEX(Tableau1[Equipement],MATCH(1,('TABLEAU SUIVI SF6'!E3028=Tableau1[Poste technique])*('TABLEAU SUIVI SF6'!G3028=Tableau1[Colonne1]),0)))</f>
        <v/>
      </c>
      <c r="I3028" s="469" t="str">
        <f>IF(E3028="","",VLOOKUP(E3028,'Extraction IP'!A$2:B$1661,2,0))</f>
        <v/>
      </c>
      <c r="J3028" s="470"/>
      <c r="K3028" s="471"/>
      <c r="L3028" s="472"/>
    </row>
    <row r="3029" spans="1:12" ht="15.75" thickTop="1" x14ac:dyDescent="0.25">
      <c r="A3029" s="473"/>
      <c r="B3029" s="474"/>
      <c r="C3029" s="475"/>
      <c r="D3029" s="475"/>
      <c r="E3029" s="475"/>
      <c r="F3029" s="475"/>
      <c r="G3029" s="476"/>
      <c r="H3029" s="477" t="str">
        <f t="array" ref="H3029">IF(E3029="","",INDEX(Tableau1[Equipement],MATCH(1,('TABLEAU SUIVI SF6'!E3029=Tableau1[Poste technique])*('TABLEAU SUIVI SF6'!G3029=Tableau1[Colonne1]),0)))</f>
        <v/>
      </c>
      <c r="I3029" s="478" t="str">
        <f>IF(E3029="","",VLOOKUP(E3029,'Extraction IP'!A$2:B$1661,2,0))</f>
        <v/>
      </c>
      <c r="J3029" s="479"/>
      <c r="K3029" s="480"/>
      <c r="L3029" s="481"/>
    </row>
  </sheetData>
  <sheetProtection selectLockedCells="1" sort="0" autoFilter="0"/>
  <protectedRanges>
    <protectedRange algorithmName="SHA-512" hashValue="tetnc41/Pnd2SiD8q2vgo86bNc4cQ747av6sxwcrLxjWnxeQ7tbOUfn7Xjq2PHPE8HErTmrwKdH374aQfjIwMg==" saltValue="M1Y+JwsWmyC7O+pme7NMRg==" spinCount="100000" sqref="H4:I3028" name="entete" securityDescriptor="O:WDG:WDD:(A;;CC;;;S-1-5-21-3617687895-3840901543-188507473-140993)(A;;CC;;;S-1-5-21-3617687895-3840901543-188507473-45308)(A;;CC;;;S-1-5-21-3617687895-3840901543-188507473-112262)"/>
  </protectedRanges>
  <autoFilter ref="A4:L4"/>
  <pageMargins left="0.7" right="0.7" top="0.75" bottom="0.75" header="0.3" footer="0.3"/>
  <pageSetup paperSize="8" orientation="landscape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097" r:id="rId4" name="Button 49">
              <controlPr defaultSize="0" print="0" autoFill="0" autoPict="0" macro="[0]!fermer_tableau">
                <anchor moveWithCells="1" sizeWithCells="1">
                  <from>
                    <xdr:col>3</xdr:col>
                    <xdr:colOff>1181100</xdr:colOff>
                    <xdr:row>0</xdr:row>
                    <xdr:rowOff>66675</xdr:rowOff>
                  </from>
                  <to>
                    <xdr:col>6</xdr:col>
                    <xdr:colOff>742950</xdr:colOff>
                    <xdr:row>2</xdr:row>
                    <xdr:rowOff>95250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/>
  <dimension ref="A1:R36"/>
  <sheetViews>
    <sheetView workbookViewId="0">
      <selection activeCell="M3" sqref="M3"/>
    </sheetView>
  </sheetViews>
  <sheetFormatPr baseColWidth="10" defaultRowHeight="15" x14ac:dyDescent="0.25"/>
  <cols>
    <col min="1" max="1" width="16.28515625" customWidth="1"/>
    <col min="2" max="2" width="16.140625" customWidth="1"/>
    <col min="3" max="4" width="18.7109375" customWidth="1"/>
    <col min="5" max="5" width="22.140625" hidden="1" customWidth="1"/>
    <col min="6" max="6" width="13.85546875" hidden="1" customWidth="1"/>
    <col min="7" max="7" width="13.7109375" hidden="1" customWidth="1"/>
    <col min="8" max="8" width="15.42578125" customWidth="1"/>
    <col min="9" max="9" width="15.85546875" hidden="1" customWidth="1"/>
    <col min="10" max="10" width="15.7109375" customWidth="1"/>
    <col min="11" max="11" width="15.85546875" customWidth="1"/>
    <col min="12" max="12" width="15.7109375" customWidth="1"/>
    <col min="13" max="13" width="12" customWidth="1"/>
    <col min="14" max="14" width="10" customWidth="1"/>
    <col min="15" max="15" width="10.140625" customWidth="1"/>
    <col min="17" max="17" width="14.5703125" customWidth="1"/>
  </cols>
  <sheetData>
    <row r="1" spans="1:18" ht="15.75" thickBot="1" x14ac:dyDescent="0.3">
      <c r="A1" s="447" t="s">
        <v>1750</v>
      </c>
      <c r="B1" s="447" t="s">
        <v>2038</v>
      </c>
      <c r="C1" s="447" t="s">
        <v>1728</v>
      </c>
      <c r="D1" s="447" t="s">
        <v>2051</v>
      </c>
      <c r="E1" s="447" t="s">
        <v>1728</v>
      </c>
      <c r="F1" s="447" t="s">
        <v>2019</v>
      </c>
      <c r="G1" s="447" t="s">
        <v>2058</v>
      </c>
      <c r="H1" s="447" t="s">
        <v>2038</v>
      </c>
      <c r="I1" s="447" t="s">
        <v>2053</v>
      </c>
      <c r="J1" s="447" t="s">
        <v>2052</v>
      </c>
      <c r="K1" s="447" t="s">
        <v>1728</v>
      </c>
      <c r="L1" s="447" t="s">
        <v>2019</v>
      </c>
      <c r="M1" s="447" t="s">
        <v>2038</v>
      </c>
      <c r="N1" s="447" t="s">
        <v>2053</v>
      </c>
      <c r="O1" s="447" t="s">
        <v>2054</v>
      </c>
      <c r="Q1">
        <v>1</v>
      </c>
      <c r="R1">
        <v>2</v>
      </c>
    </row>
    <row r="2" spans="1:18" ht="15.75" thickBot="1" x14ac:dyDescent="0.3">
      <c r="A2" s="433" t="s">
        <v>1749</v>
      </c>
      <c r="B2" s="432" t="e">
        <f>C2/C$4</f>
        <v>#DIV/0!</v>
      </c>
      <c r="C2" s="431">
        <f>SUMPRODUCT(('TABLEAU SUIVI SF6'!$C$11:$C$3009=$A2)*('TABLEAU SUIVI SF6'!$K$11:$K$3009))</f>
        <v>0</v>
      </c>
      <c r="D2" s="433" t="s">
        <v>2014</v>
      </c>
      <c r="E2" s="442" t="e">
        <f>IF(F2=0,#N/A,D2)</f>
        <v>#N/A</v>
      </c>
      <c r="F2" s="431">
        <f>SUMPRODUCT(('TABLEAU SUIVI SF6'!$D$11:$D$3009=$D2)*('TABLEAU SUIVI SF6'!$K$11:$K$3009))</f>
        <v>0</v>
      </c>
      <c r="G2" s="444" t="e">
        <f t="shared" ref="G2:G35" si="0">IF(F2=0,#N/A,I2)</f>
        <v>#N/A</v>
      </c>
      <c r="H2" s="443" t="str">
        <f t="shared" ref="H2:H35" si="1">IF(F2=0,"",F2)</f>
        <v/>
      </c>
      <c r="I2" s="444" t="e">
        <f t="shared" ref="I2:I35" si="2">F2/F$36</f>
        <v>#DIV/0!</v>
      </c>
      <c r="J2" s="433" t="s">
        <v>148</v>
      </c>
      <c r="K2" s="434" t="str">
        <f>IF(M2=0,"",J2)</f>
        <v/>
      </c>
      <c r="L2" s="436" t="str">
        <f t="shared" ref="L2:L27" si="3">IF(M2=0,"",O2)</f>
        <v/>
      </c>
      <c r="M2" s="431">
        <f>SUMPRODUCT(('TABLEAU SUIVI SF6'!$I$11:$I$3009=$J2)*('TABLEAU SUIVI SF6'!$K$11:$K$3009))</f>
        <v>0</v>
      </c>
      <c r="N2" s="438" t="e">
        <f t="shared" ref="N2:N7" si="4">IF(M2=0,#N/A,M2)</f>
        <v>#N/A</v>
      </c>
      <c r="O2" s="435" t="e">
        <f>M2/M$28</f>
        <v>#DIV/0!</v>
      </c>
      <c r="Q2" t="str">
        <f>IF(Tableau8[[#This Row],[Colonne1]]="","",Tableau8[[#This Row],[Colonne1]])</f>
        <v/>
      </c>
      <c r="R2" t="str">
        <f>IF(Tableau8[[#This Row],[Colonne2]]="","",Tableau8[[#This Row],[Colonne2]])</f>
        <v/>
      </c>
    </row>
    <row r="3" spans="1:18" ht="15.75" thickBot="1" x14ac:dyDescent="0.3">
      <c r="A3" s="429" t="s">
        <v>1748</v>
      </c>
      <c r="B3" s="432" t="e">
        <f>C3/C$4</f>
        <v>#DIV/0!</v>
      </c>
      <c r="C3" s="449">
        <f>SUMPRODUCT(('TABLEAU SUIVI SF6'!$C$11:$C$3009=$A3)*('TABLEAU SUIVI SF6'!$K$11:$K$3009))</f>
        <v>0</v>
      </c>
      <c r="D3" s="439" t="s">
        <v>803</v>
      </c>
      <c r="E3" s="442" t="e">
        <f t="shared" ref="E3:E35" si="5">IF(F3=0,#N/A,D3)</f>
        <v>#N/A</v>
      </c>
      <c r="F3" s="438">
        <f>SUMPRODUCT(('TABLEAU SUIVI SF6'!$D$11:$D$3009=$D3)*('TABLEAU SUIVI SF6'!$K$11:$K$3009))</f>
        <v>0</v>
      </c>
      <c r="G3" s="446" t="e">
        <f t="shared" si="0"/>
        <v>#N/A</v>
      </c>
      <c r="H3" s="445" t="str">
        <f t="shared" si="1"/>
        <v/>
      </c>
      <c r="I3" s="446" t="e">
        <f t="shared" si="2"/>
        <v>#DIV/0!</v>
      </c>
      <c r="J3" s="439" t="s">
        <v>134</v>
      </c>
      <c r="K3" s="434" t="str">
        <f t="shared" ref="K3:K27" si="6">IF(M3=0,"",J3)</f>
        <v/>
      </c>
      <c r="L3" s="436" t="str">
        <f t="shared" si="3"/>
        <v/>
      </c>
      <c r="M3" s="438">
        <f>SUMPRODUCT(('TABLEAU SUIVI SF6'!$I$11:$I$3009=$J3)*('TABLEAU SUIVI SF6'!$K$11:$K$3009))</f>
        <v>0</v>
      </c>
      <c r="N3" s="438" t="e">
        <f t="shared" si="4"/>
        <v>#N/A</v>
      </c>
      <c r="O3" s="441" t="e">
        <f t="shared" ref="O3:O27" si="7">M3/M$28</f>
        <v>#DIV/0!</v>
      </c>
      <c r="Q3" t="str">
        <f>IF(Tableau8[[#This Row],[Colonne1]]="","",Tableau8[[#This Row],[Colonne1]])</f>
        <v/>
      </c>
      <c r="R3" t="str">
        <f>IF(Tableau8[[#This Row],[Colonne2]]="","",Tableau8[[#This Row],[Colonne2]])</f>
        <v/>
      </c>
    </row>
    <row r="4" spans="1:18" ht="15.75" thickBot="1" x14ac:dyDescent="0.3">
      <c r="A4" s="437"/>
      <c r="B4" s="439"/>
      <c r="C4" s="438">
        <f>SUM(C2:C3)</f>
        <v>0</v>
      </c>
      <c r="D4" s="439" t="s">
        <v>1747</v>
      </c>
      <c r="E4" s="442" t="e">
        <f t="shared" si="5"/>
        <v>#N/A</v>
      </c>
      <c r="F4" s="438">
        <f>SUMPRODUCT(('TABLEAU SUIVI SF6'!$D$11:$D$3009=$D4)*('TABLEAU SUIVI SF6'!$K$11:$K$3009))</f>
        <v>0</v>
      </c>
      <c r="G4" s="446" t="e">
        <f t="shared" si="0"/>
        <v>#N/A</v>
      </c>
      <c r="H4" s="445" t="str">
        <f t="shared" si="1"/>
        <v/>
      </c>
      <c r="I4" s="446" t="e">
        <f t="shared" si="2"/>
        <v>#DIV/0!</v>
      </c>
      <c r="J4" s="439" t="s">
        <v>1867</v>
      </c>
      <c r="K4" s="434" t="str">
        <f t="shared" si="6"/>
        <v/>
      </c>
      <c r="L4" s="436" t="str">
        <f t="shared" si="3"/>
        <v/>
      </c>
      <c r="M4" s="438">
        <f>SUMPRODUCT(('TABLEAU SUIVI SF6'!$I$11:$I$3009=$J4)*('TABLEAU SUIVI SF6'!$K$11:$K$3009))</f>
        <v>0</v>
      </c>
      <c r="N4" s="438" t="e">
        <f t="shared" si="4"/>
        <v>#N/A</v>
      </c>
      <c r="O4" s="441" t="e">
        <f t="shared" si="7"/>
        <v>#DIV/0!</v>
      </c>
      <c r="Q4" t="str">
        <f>IF(Tableau8[[#This Row],[Colonne1]]="","",Tableau8[[#This Row],[Colonne1]])</f>
        <v/>
      </c>
      <c r="R4" t="str">
        <f>IF(Tableau8[[#This Row],[Colonne2]]="","",Tableau8[[#This Row],[Colonne2]])</f>
        <v/>
      </c>
    </row>
    <row r="5" spans="1:18" ht="15.75" thickBot="1" x14ac:dyDescent="0.3">
      <c r="A5" s="437"/>
      <c r="B5" s="439"/>
      <c r="C5" s="439"/>
      <c r="D5" s="439" t="s">
        <v>2023</v>
      </c>
      <c r="E5" s="442" t="e">
        <f t="shared" si="5"/>
        <v>#N/A</v>
      </c>
      <c r="F5" s="438">
        <f>SUMPRODUCT(('TABLEAU SUIVI SF6'!$D$11:$D$3009=$D5)*('TABLEAU SUIVI SF6'!$K$11:$K$3009))</f>
        <v>0</v>
      </c>
      <c r="G5" s="446" t="e">
        <f t="shared" si="0"/>
        <v>#N/A</v>
      </c>
      <c r="H5" s="445" t="str">
        <f t="shared" si="1"/>
        <v/>
      </c>
      <c r="I5" s="446" t="e">
        <f t="shared" si="2"/>
        <v>#DIV/0!</v>
      </c>
      <c r="J5" s="439" t="s">
        <v>244</v>
      </c>
      <c r="K5" s="434" t="str">
        <f t="shared" si="6"/>
        <v/>
      </c>
      <c r="L5" s="436" t="str">
        <f t="shared" si="3"/>
        <v/>
      </c>
      <c r="M5" s="438">
        <f>SUMPRODUCT(('TABLEAU SUIVI SF6'!$I$11:$I$3009=$J5)*('TABLEAU SUIVI SF6'!$K$11:$K$3009))</f>
        <v>0</v>
      </c>
      <c r="N5" s="438" t="e">
        <f t="shared" si="4"/>
        <v>#N/A</v>
      </c>
      <c r="O5" s="441" t="e">
        <f t="shared" si="7"/>
        <v>#DIV/0!</v>
      </c>
      <c r="Q5" t="str">
        <f>IF(Tableau8[[#This Row],[Colonne1]]="","",Tableau8[[#This Row],[Colonne1]])</f>
        <v/>
      </c>
      <c r="R5" t="str">
        <f>IF(Tableau8[[#This Row],[Colonne2]]="","",Tableau8[[#This Row],[Colonne2]])</f>
        <v/>
      </c>
    </row>
    <row r="6" spans="1:18" ht="15.75" thickBot="1" x14ac:dyDescent="0.3">
      <c r="A6" s="437"/>
      <c r="B6" s="439"/>
      <c r="C6" s="439"/>
      <c r="D6" s="439" t="s">
        <v>2020</v>
      </c>
      <c r="E6" s="442" t="e">
        <f t="shared" si="5"/>
        <v>#N/A</v>
      </c>
      <c r="F6" s="438">
        <f>SUMPRODUCT(('TABLEAU SUIVI SF6'!$D$11:$D$3009=$D6)*('TABLEAU SUIVI SF6'!$K$11:$K$3009))</f>
        <v>0</v>
      </c>
      <c r="G6" s="446" t="e">
        <f t="shared" si="0"/>
        <v>#N/A</v>
      </c>
      <c r="H6" s="445" t="str">
        <f t="shared" si="1"/>
        <v/>
      </c>
      <c r="I6" s="446" t="e">
        <f t="shared" si="2"/>
        <v>#DIV/0!</v>
      </c>
      <c r="J6" s="439" t="s">
        <v>137</v>
      </c>
      <c r="K6" s="434" t="str">
        <f t="shared" si="6"/>
        <v/>
      </c>
      <c r="L6" s="436" t="str">
        <f t="shared" si="3"/>
        <v/>
      </c>
      <c r="M6" s="438">
        <f>SUMPRODUCT(('TABLEAU SUIVI SF6'!$I$11:$I$3009=$J6)*('TABLEAU SUIVI SF6'!$K$11:$K$3009))</f>
        <v>0</v>
      </c>
      <c r="N6" s="438" t="e">
        <f t="shared" si="4"/>
        <v>#N/A</v>
      </c>
      <c r="O6" s="441" t="e">
        <f t="shared" si="7"/>
        <v>#DIV/0!</v>
      </c>
      <c r="Q6" t="str">
        <f>IF(Tableau8[[#This Row],[Colonne1]]="","",Tableau8[[#This Row],[Colonne1]])</f>
        <v/>
      </c>
      <c r="R6" t="str">
        <f>IF(Tableau8[[#This Row],[Colonne2]]="","",Tableau8[[#This Row],[Colonne2]])</f>
        <v/>
      </c>
    </row>
    <row r="7" spans="1:18" ht="15.75" thickBot="1" x14ac:dyDescent="0.3">
      <c r="A7" s="437"/>
      <c r="B7" s="439"/>
      <c r="C7" s="439"/>
      <c r="D7" s="439" t="s">
        <v>1742</v>
      </c>
      <c r="E7" s="442" t="e">
        <f t="shared" si="5"/>
        <v>#N/A</v>
      </c>
      <c r="F7" s="438">
        <f>SUMPRODUCT(('TABLEAU SUIVI SF6'!$D$11:$D$3009=$D7)*('TABLEAU SUIVI SF6'!$K$11:$K$3009))</f>
        <v>0</v>
      </c>
      <c r="G7" s="446" t="e">
        <f t="shared" si="0"/>
        <v>#N/A</v>
      </c>
      <c r="H7" s="445" t="str">
        <f t="shared" si="1"/>
        <v/>
      </c>
      <c r="I7" s="446" t="e">
        <f t="shared" si="2"/>
        <v>#DIV/0!</v>
      </c>
      <c r="J7" s="439" t="s">
        <v>136</v>
      </c>
      <c r="K7" s="434" t="str">
        <f t="shared" si="6"/>
        <v/>
      </c>
      <c r="L7" s="436" t="str">
        <f t="shared" si="3"/>
        <v/>
      </c>
      <c r="M7" s="438">
        <f>SUMPRODUCT(('TABLEAU SUIVI SF6'!$I$11:$I$3009=$J7)*('TABLEAU SUIVI SF6'!$K$11:$K$3009))</f>
        <v>0</v>
      </c>
      <c r="N7" s="438" t="e">
        <f t="shared" si="4"/>
        <v>#N/A</v>
      </c>
      <c r="O7" s="441" t="e">
        <f t="shared" si="7"/>
        <v>#DIV/0!</v>
      </c>
      <c r="Q7" t="str">
        <f>IF(Tableau8[[#This Row],[Colonne1]]="","",Tableau8[[#This Row],[Colonne1]])</f>
        <v/>
      </c>
      <c r="R7" t="str">
        <f>IF(Tableau8[[#This Row],[Colonne2]]="","",Tableau8[[#This Row],[Colonne2]])</f>
        <v/>
      </c>
    </row>
    <row r="8" spans="1:18" ht="15.75" thickBot="1" x14ac:dyDescent="0.3">
      <c r="A8" s="437"/>
      <c r="B8" s="439"/>
      <c r="C8" s="439"/>
      <c r="D8" s="439" t="s">
        <v>1740</v>
      </c>
      <c r="E8" s="442" t="e">
        <f t="shared" si="5"/>
        <v>#N/A</v>
      </c>
      <c r="F8" s="438">
        <f>SUMPRODUCT(('TABLEAU SUIVI SF6'!$D$11:$D$3009=$D8)*('TABLEAU SUIVI SF6'!$K$11:$K$3009))</f>
        <v>0</v>
      </c>
      <c r="G8" s="446" t="e">
        <f t="shared" si="0"/>
        <v>#N/A</v>
      </c>
      <c r="H8" s="445" t="str">
        <f t="shared" si="1"/>
        <v/>
      </c>
      <c r="I8" s="446" t="e">
        <f t="shared" si="2"/>
        <v>#DIV/0!</v>
      </c>
      <c r="J8" s="439" t="s">
        <v>250</v>
      </c>
      <c r="K8" s="434" t="str">
        <f t="shared" si="6"/>
        <v/>
      </c>
      <c r="L8" s="436" t="str">
        <f t="shared" si="3"/>
        <v/>
      </c>
      <c r="M8" s="438">
        <f>SUMPRODUCT(('TABLEAU SUIVI SF6'!$I$11:$I$3009=$J8)*('TABLEAU SUIVI SF6'!$K$11:$K$3009))</f>
        <v>0</v>
      </c>
      <c r="N8" s="438" t="e">
        <f>IF(M8=0,#N/A,M8)</f>
        <v>#N/A</v>
      </c>
      <c r="O8" s="441" t="e">
        <f t="shared" si="7"/>
        <v>#DIV/0!</v>
      </c>
      <c r="Q8" t="str">
        <f>IF(Tableau8[[#This Row],[Colonne1]]="","",Tableau8[[#This Row],[Colonne1]])</f>
        <v/>
      </c>
      <c r="R8" t="str">
        <f>IF(Tableau8[[#This Row],[Colonne2]]="","",Tableau8[[#This Row],[Colonne2]])</f>
        <v/>
      </c>
    </row>
    <row r="9" spans="1:18" ht="15.75" thickBot="1" x14ac:dyDescent="0.3">
      <c r="A9" s="437"/>
      <c r="B9" s="439"/>
      <c r="C9" s="439"/>
      <c r="D9" s="439" t="s">
        <v>2021</v>
      </c>
      <c r="E9" s="442" t="e">
        <f t="shared" si="5"/>
        <v>#N/A</v>
      </c>
      <c r="F9" s="438">
        <f>SUMPRODUCT(('TABLEAU SUIVI SF6'!$D$11:$D$3009=$D9)*('TABLEAU SUIVI SF6'!$K$11:$K$3009))</f>
        <v>0</v>
      </c>
      <c r="G9" s="446" t="e">
        <f t="shared" si="0"/>
        <v>#N/A</v>
      </c>
      <c r="H9" s="445" t="str">
        <f t="shared" si="1"/>
        <v/>
      </c>
      <c r="I9" s="446" t="e">
        <f t="shared" si="2"/>
        <v>#DIV/0!</v>
      </c>
      <c r="J9" s="439" t="s">
        <v>1757</v>
      </c>
      <c r="K9" s="434" t="str">
        <f t="shared" si="6"/>
        <v/>
      </c>
      <c r="L9" s="436" t="str">
        <f t="shared" si="3"/>
        <v/>
      </c>
      <c r="M9" s="438">
        <f>SUMPRODUCT(('TABLEAU SUIVI SF6'!$I$11:$I$3009=$J9)*('TABLEAU SUIVI SF6'!$K$11:$K$3009))</f>
        <v>0</v>
      </c>
      <c r="N9" s="438" t="e">
        <f t="shared" ref="N9:N27" si="8">IF(M9=0,#N/A,M9)</f>
        <v>#N/A</v>
      </c>
      <c r="O9" s="441" t="e">
        <f t="shared" si="7"/>
        <v>#DIV/0!</v>
      </c>
      <c r="Q9" t="str">
        <f>IF(Tableau8[[#This Row],[Colonne1]]="","",Tableau8[[#This Row],[Colonne1]])</f>
        <v/>
      </c>
      <c r="R9" t="str">
        <f>IF(Tableau8[[#This Row],[Colonne2]]="","",Tableau8[[#This Row],[Colonne2]])</f>
        <v/>
      </c>
    </row>
    <row r="10" spans="1:18" ht="15.75" thickBot="1" x14ac:dyDescent="0.3">
      <c r="A10" s="437"/>
      <c r="B10" s="439"/>
      <c r="C10" s="439"/>
      <c r="D10" s="439" t="s">
        <v>1738</v>
      </c>
      <c r="E10" s="442" t="e">
        <f t="shared" si="5"/>
        <v>#N/A</v>
      </c>
      <c r="F10" s="438">
        <f>SUMPRODUCT(('TABLEAU SUIVI SF6'!$D$11:$D$3009=$D10)*('TABLEAU SUIVI SF6'!$K$11:$K$3009))</f>
        <v>0</v>
      </c>
      <c r="G10" s="446" t="e">
        <f t="shared" si="0"/>
        <v>#N/A</v>
      </c>
      <c r="H10" s="445" t="str">
        <f t="shared" si="1"/>
        <v/>
      </c>
      <c r="I10" s="446" t="e">
        <f t="shared" si="2"/>
        <v>#DIV/0!</v>
      </c>
      <c r="J10" s="439" t="s">
        <v>387</v>
      </c>
      <c r="K10" s="434" t="str">
        <f t="shared" si="6"/>
        <v/>
      </c>
      <c r="L10" s="436" t="str">
        <f t="shared" si="3"/>
        <v/>
      </c>
      <c r="M10" s="438">
        <f>SUMPRODUCT(('TABLEAU SUIVI SF6'!$I$11:$I$3009=$J10)*('TABLEAU SUIVI SF6'!$K$11:$K$3009))</f>
        <v>0</v>
      </c>
      <c r="N10" s="438" t="e">
        <f t="shared" si="8"/>
        <v>#N/A</v>
      </c>
      <c r="O10" s="441" t="e">
        <f t="shared" si="7"/>
        <v>#DIV/0!</v>
      </c>
      <c r="Q10" t="str">
        <f>IF(Tableau8[[#This Row],[Colonne1]]="","",Tableau8[[#This Row],[Colonne1]])</f>
        <v/>
      </c>
      <c r="R10" t="str">
        <f>IF(Tableau8[[#This Row],[Colonne2]]="","",Tableau8[[#This Row],[Colonne2]])</f>
        <v/>
      </c>
    </row>
    <row r="11" spans="1:18" ht="15.75" thickBot="1" x14ac:dyDescent="0.3">
      <c r="A11" s="437"/>
      <c r="B11" s="439"/>
      <c r="C11" s="439"/>
      <c r="D11" s="439" t="s">
        <v>1744</v>
      </c>
      <c r="E11" s="442" t="e">
        <f t="shared" si="5"/>
        <v>#N/A</v>
      </c>
      <c r="F11" s="438">
        <f>SUMPRODUCT(('TABLEAU SUIVI SF6'!$D$11:$D$3009=$D11)*('TABLEAU SUIVI SF6'!$K$11:$K$3009))</f>
        <v>0</v>
      </c>
      <c r="G11" s="446" t="e">
        <f t="shared" si="0"/>
        <v>#N/A</v>
      </c>
      <c r="H11" s="445" t="str">
        <f t="shared" si="1"/>
        <v/>
      </c>
      <c r="I11" s="446" t="e">
        <f t="shared" si="2"/>
        <v>#DIV/0!</v>
      </c>
      <c r="J11" s="439" t="s">
        <v>11</v>
      </c>
      <c r="K11" s="434" t="str">
        <f t="shared" si="6"/>
        <v/>
      </c>
      <c r="L11" s="436" t="str">
        <f t="shared" si="3"/>
        <v/>
      </c>
      <c r="M11" s="438">
        <f>SUMPRODUCT(('TABLEAU SUIVI SF6'!$I$11:$I$3009=$J11)*('TABLEAU SUIVI SF6'!$K$11:$K$3009))</f>
        <v>0</v>
      </c>
      <c r="N11" s="438" t="e">
        <f t="shared" si="8"/>
        <v>#N/A</v>
      </c>
      <c r="O11" s="441" t="e">
        <f t="shared" si="7"/>
        <v>#DIV/0!</v>
      </c>
      <c r="Q11" t="str">
        <f>IF(Tableau8[[#This Row],[Colonne1]]="","",Tableau8[[#This Row],[Colonne1]])</f>
        <v/>
      </c>
      <c r="R11" t="str">
        <f>IF(Tableau8[[#This Row],[Colonne2]]="","",Tableau8[[#This Row],[Colonne2]])</f>
        <v/>
      </c>
    </row>
    <row r="12" spans="1:18" ht="15.75" thickBot="1" x14ac:dyDescent="0.3">
      <c r="A12" s="437"/>
      <c r="B12" s="439"/>
      <c r="C12" s="439"/>
      <c r="D12" s="439" t="s">
        <v>1736</v>
      </c>
      <c r="E12" s="442" t="e">
        <f t="shared" si="5"/>
        <v>#N/A</v>
      </c>
      <c r="F12" s="438">
        <f>SUMPRODUCT(('TABLEAU SUIVI SF6'!$D$11:$D$3009=$D12)*('TABLEAU SUIVI SF6'!$K$11:$K$3009))</f>
        <v>0</v>
      </c>
      <c r="G12" s="446" t="e">
        <f t="shared" si="0"/>
        <v>#N/A</v>
      </c>
      <c r="H12" s="445" t="str">
        <f t="shared" si="1"/>
        <v/>
      </c>
      <c r="I12" s="446" t="e">
        <f t="shared" si="2"/>
        <v>#DIV/0!</v>
      </c>
      <c r="J12" s="439" t="s">
        <v>222</v>
      </c>
      <c r="K12" s="434" t="str">
        <f t="shared" si="6"/>
        <v/>
      </c>
      <c r="L12" s="436" t="str">
        <f t="shared" si="3"/>
        <v/>
      </c>
      <c r="M12" s="438">
        <f>SUMPRODUCT(('TABLEAU SUIVI SF6'!$I$11:$I$3009=$J12)*('TABLEAU SUIVI SF6'!$K$11:$K$3009))</f>
        <v>0</v>
      </c>
      <c r="N12" s="438" t="e">
        <f t="shared" si="8"/>
        <v>#N/A</v>
      </c>
      <c r="O12" s="441" t="e">
        <f t="shared" si="7"/>
        <v>#DIV/0!</v>
      </c>
      <c r="Q12" t="str">
        <f>IF(Tableau8[[#This Row],[Colonne1]]="","",Tableau8[[#This Row],[Colonne1]])</f>
        <v/>
      </c>
      <c r="R12" t="str">
        <f>IF(Tableau8[[#This Row],[Colonne2]]="","",Tableau8[[#This Row],[Colonne2]])</f>
        <v/>
      </c>
    </row>
    <row r="13" spans="1:18" ht="15.75" thickBot="1" x14ac:dyDescent="0.3">
      <c r="A13" s="437"/>
      <c r="B13" s="439"/>
      <c r="C13" s="439"/>
      <c r="D13" s="439" t="s">
        <v>1735</v>
      </c>
      <c r="E13" s="442" t="e">
        <f t="shared" si="5"/>
        <v>#N/A</v>
      </c>
      <c r="F13" s="438">
        <f>SUMPRODUCT(('TABLEAU SUIVI SF6'!$D$11:$D$3009=$D13)*('TABLEAU SUIVI SF6'!$K$11:$K$3009))</f>
        <v>0</v>
      </c>
      <c r="G13" s="446" t="e">
        <f t="shared" si="0"/>
        <v>#N/A</v>
      </c>
      <c r="H13" s="445" t="str">
        <f t="shared" si="1"/>
        <v/>
      </c>
      <c r="I13" s="446" t="e">
        <f t="shared" si="2"/>
        <v>#DIV/0!</v>
      </c>
      <c r="J13" s="439" t="s">
        <v>1772</v>
      </c>
      <c r="K13" s="434" t="str">
        <f t="shared" si="6"/>
        <v/>
      </c>
      <c r="L13" s="436" t="str">
        <f t="shared" si="3"/>
        <v/>
      </c>
      <c r="M13" s="438">
        <f>SUMPRODUCT(('TABLEAU SUIVI SF6'!$I$11:$I$3009=$J13)*('TABLEAU SUIVI SF6'!$K$11:$K$3009))</f>
        <v>0</v>
      </c>
      <c r="N13" s="438" t="e">
        <f t="shared" si="8"/>
        <v>#N/A</v>
      </c>
      <c r="O13" s="441" t="e">
        <f t="shared" si="7"/>
        <v>#DIV/0!</v>
      </c>
      <c r="Q13" t="str">
        <f>IF(Tableau8[[#This Row],[Colonne1]]="","",Tableau8[[#This Row],[Colonne1]])</f>
        <v/>
      </c>
      <c r="R13" t="str">
        <f>IF(Tableau8[[#This Row],[Colonne2]]="","",Tableau8[[#This Row],[Colonne2]])</f>
        <v/>
      </c>
    </row>
    <row r="14" spans="1:18" ht="15.75" thickBot="1" x14ac:dyDescent="0.3">
      <c r="A14" s="437"/>
      <c r="B14" s="439"/>
      <c r="C14" s="439"/>
      <c r="D14" s="439" t="s">
        <v>2025</v>
      </c>
      <c r="E14" s="442" t="e">
        <f t="shared" si="5"/>
        <v>#N/A</v>
      </c>
      <c r="F14" s="438">
        <f>SUMPRODUCT(('TABLEAU SUIVI SF6'!$D$11:$D$3009=$D14)*('TABLEAU SUIVI SF6'!$K$11:$K$3009))</f>
        <v>0</v>
      </c>
      <c r="G14" s="446" t="e">
        <f t="shared" si="0"/>
        <v>#N/A</v>
      </c>
      <c r="H14" s="445" t="str">
        <f t="shared" si="1"/>
        <v/>
      </c>
      <c r="I14" s="446" t="e">
        <f t="shared" si="2"/>
        <v>#DIV/0!</v>
      </c>
      <c r="J14" s="439" t="s">
        <v>144</v>
      </c>
      <c r="K14" s="434" t="str">
        <f t="shared" si="6"/>
        <v/>
      </c>
      <c r="L14" s="436" t="str">
        <f t="shared" si="3"/>
        <v/>
      </c>
      <c r="M14" s="438">
        <f>SUMPRODUCT(('TABLEAU SUIVI SF6'!$I$11:$I$3009=$J14)*('TABLEAU SUIVI SF6'!$K$11:$K$3009))</f>
        <v>0</v>
      </c>
      <c r="N14" s="438" t="e">
        <f t="shared" si="8"/>
        <v>#N/A</v>
      </c>
      <c r="O14" s="441" t="e">
        <f t="shared" si="7"/>
        <v>#DIV/0!</v>
      </c>
      <c r="Q14" t="str">
        <f>IF(Tableau8[[#This Row],[Colonne1]]="","",Tableau8[[#This Row],[Colonne1]])</f>
        <v/>
      </c>
      <c r="R14" t="str">
        <f>IF(Tableau8[[#This Row],[Colonne2]]="","",Tableau8[[#This Row],[Colonne2]])</f>
        <v/>
      </c>
    </row>
    <row r="15" spans="1:18" ht="15.75" thickBot="1" x14ac:dyDescent="0.3">
      <c r="A15" s="437"/>
      <c r="B15" s="439"/>
      <c r="C15" s="439"/>
      <c r="D15" s="439" t="s">
        <v>2024</v>
      </c>
      <c r="E15" s="442" t="e">
        <f t="shared" si="5"/>
        <v>#N/A</v>
      </c>
      <c r="F15" s="438">
        <f>SUMPRODUCT(('TABLEAU SUIVI SF6'!$D$11:$D$3009=$D15)*('TABLEAU SUIVI SF6'!$K$11:$K$3009))</f>
        <v>0</v>
      </c>
      <c r="G15" s="446" t="e">
        <f t="shared" si="0"/>
        <v>#N/A</v>
      </c>
      <c r="H15" s="445" t="str">
        <f t="shared" si="1"/>
        <v/>
      </c>
      <c r="I15" s="446" t="e">
        <f t="shared" si="2"/>
        <v>#DIV/0!</v>
      </c>
      <c r="J15" s="439" t="s">
        <v>1803</v>
      </c>
      <c r="K15" s="434" t="str">
        <f t="shared" si="6"/>
        <v/>
      </c>
      <c r="L15" s="436" t="str">
        <f t="shared" si="3"/>
        <v/>
      </c>
      <c r="M15" s="438">
        <f>SUMPRODUCT(('TABLEAU SUIVI SF6'!$I$11:$I$3009=$J15)*('TABLEAU SUIVI SF6'!$K$11:$K$3009))</f>
        <v>0</v>
      </c>
      <c r="N15" s="438" t="e">
        <f t="shared" si="8"/>
        <v>#N/A</v>
      </c>
      <c r="O15" s="441" t="e">
        <f t="shared" si="7"/>
        <v>#DIV/0!</v>
      </c>
      <c r="Q15" t="str">
        <f>IF(Tableau8[[#This Row],[Colonne1]]="","",Tableau8[[#This Row],[Colonne1]])</f>
        <v/>
      </c>
      <c r="R15" t="str">
        <f>IF(Tableau8[[#This Row],[Colonne2]]="","",Tableau8[[#This Row],[Colonne2]])</f>
        <v/>
      </c>
    </row>
    <row r="16" spans="1:18" ht="15.75" thickBot="1" x14ac:dyDescent="0.3">
      <c r="A16" s="437"/>
      <c r="B16" s="439"/>
      <c r="C16" s="439"/>
      <c r="D16" s="439" t="s">
        <v>1734</v>
      </c>
      <c r="E16" s="442" t="e">
        <f t="shared" si="5"/>
        <v>#N/A</v>
      </c>
      <c r="F16" s="438">
        <f>SUMPRODUCT(('TABLEAU SUIVI SF6'!$D$11:$D$3009=$D16)*('TABLEAU SUIVI SF6'!$K$11:$K$3009))</f>
        <v>0</v>
      </c>
      <c r="G16" s="446" t="e">
        <f t="shared" si="0"/>
        <v>#N/A</v>
      </c>
      <c r="H16" s="445" t="str">
        <f t="shared" si="1"/>
        <v/>
      </c>
      <c r="I16" s="446" t="e">
        <f t="shared" si="2"/>
        <v>#DIV/0!</v>
      </c>
      <c r="J16" s="439" t="s">
        <v>139</v>
      </c>
      <c r="K16" s="434" t="str">
        <f t="shared" si="6"/>
        <v/>
      </c>
      <c r="L16" s="436" t="str">
        <f t="shared" si="3"/>
        <v/>
      </c>
      <c r="M16" s="438">
        <f>SUMPRODUCT(('TABLEAU SUIVI SF6'!$I$11:$I$3009=$J16)*('TABLEAU SUIVI SF6'!$K$11:$K$3009))</f>
        <v>0</v>
      </c>
      <c r="N16" s="438" t="e">
        <f t="shared" si="8"/>
        <v>#N/A</v>
      </c>
      <c r="O16" s="441" t="e">
        <f t="shared" si="7"/>
        <v>#DIV/0!</v>
      </c>
      <c r="Q16" t="str">
        <f>IF(Tableau8[[#This Row],[Colonne1]]="","",Tableau8[[#This Row],[Colonne1]])</f>
        <v/>
      </c>
      <c r="R16" t="str">
        <f>IF(Tableau8[[#This Row],[Colonne2]]="","",Tableau8[[#This Row],[Colonne2]])</f>
        <v/>
      </c>
    </row>
    <row r="17" spans="1:18" ht="15.75" thickBot="1" x14ac:dyDescent="0.3">
      <c r="A17" s="437"/>
      <c r="B17" s="439"/>
      <c r="C17" s="439"/>
      <c r="D17" s="439" t="s">
        <v>1733</v>
      </c>
      <c r="E17" s="442" t="e">
        <f t="shared" si="5"/>
        <v>#N/A</v>
      </c>
      <c r="F17" s="438">
        <f>SUMPRODUCT(('TABLEAU SUIVI SF6'!$D$11:$D$3009=$D17)*('TABLEAU SUIVI SF6'!$K$11:$K$3009))</f>
        <v>0</v>
      </c>
      <c r="G17" s="446" t="e">
        <f t="shared" si="0"/>
        <v>#N/A</v>
      </c>
      <c r="H17" s="445" t="str">
        <f t="shared" si="1"/>
        <v/>
      </c>
      <c r="I17" s="446" t="e">
        <f t="shared" si="2"/>
        <v>#DIV/0!</v>
      </c>
      <c r="J17" s="439" t="s">
        <v>1328</v>
      </c>
      <c r="K17" s="434" t="str">
        <f t="shared" si="6"/>
        <v/>
      </c>
      <c r="L17" s="436" t="str">
        <f t="shared" si="3"/>
        <v/>
      </c>
      <c r="M17" s="438">
        <f>SUMPRODUCT(('TABLEAU SUIVI SF6'!$I$11:$I$3009=$J17)*('TABLEAU SUIVI SF6'!$K$11:$K$3009))</f>
        <v>0</v>
      </c>
      <c r="N17" s="438" t="e">
        <f t="shared" si="8"/>
        <v>#N/A</v>
      </c>
      <c r="O17" s="441" t="e">
        <f t="shared" si="7"/>
        <v>#DIV/0!</v>
      </c>
      <c r="Q17" t="str">
        <f>IF(Tableau8[[#This Row],[Colonne1]]="","",Tableau8[[#This Row],[Colonne1]])</f>
        <v/>
      </c>
      <c r="R17" t="str">
        <f>IF(Tableau8[[#This Row],[Colonne2]]="","",Tableau8[[#This Row],[Colonne2]])</f>
        <v/>
      </c>
    </row>
    <row r="18" spans="1:18" ht="15.75" thickBot="1" x14ac:dyDescent="0.3">
      <c r="A18" s="437"/>
      <c r="B18" s="439"/>
      <c r="C18" s="439"/>
      <c r="D18" s="439" t="s">
        <v>1732</v>
      </c>
      <c r="E18" s="442" t="e">
        <f t="shared" si="5"/>
        <v>#N/A</v>
      </c>
      <c r="F18" s="438">
        <f>SUMPRODUCT(('TABLEAU SUIVI SF6'!$D$11:$D$3009=$D18)*('TABLEAU SUIVI SF6'!$K$11:$K$3009))</f>
        <v>0</v>
      </c>
      <c r="G18" s="446" t="e">
        <f t="shared" si="0"/>
        <v>#N/A</v>
      </c>
      <c r="H18" s="445" t="str">
        <f t="shared" si="1"/>
        <v/>
      </c>
      <c r="I18" s="446" t="e">
        <f t="shared" si="2"/>
        <v>#DIV/0!</v>
      </c>
      <c r="J18" s="439" t="s">
        <v>133</v>
      </c>
      <c r="K18" s="434" t="str">
        <f t="shared" si="6"/>
        <v/>
      </c>
      <c r="L18" s="436" t="str">
        <f t="shared" si="3"/>
        <v/>
      </c>
      <c r="M18" s="438">
        <f>SUMPRODUCT(('TABLEAU SUIVI SF6'!$I$11:$I$3009=$J18)*('TABLEAU SUIVI SF6'!$K$11:$K$3009))</f>
        <v>0</v>
      </c>
      <c r="N18" s="438" t="e">
        <f t="shared" si="8"/>
        <v>#N/A</v>
      </c>
      <c r="O18" s="441" t="e">
        <f t="shared" si="7"/>
        <v>#DIV/0!</v>
      </c>
      <c r="Q18" t="str">
        <f>IF(Tableau8[[#This Row],[Colonne1]]="","",Tableau8[[#This Row],[Colonne1]])</f>
        <v/>
      </c>
      <c r="R18" t="str">
        <f>IF(Tableau8[[#This Row],[Colonne2]]="","",Tableau8[[#This Row],[Colonne2]])</f>
        <v/>
      </c>
    </row>
    <row r="19" spans="1:18" ht="15.75" thickBot="1" x14ac:dyDescent="0.3">
      <c r="A19" s="437"/>
      <c r="B19" s="439"/>
      <c r="C19" s="439"/>
      <c r="D19" s="439" t="s">
        <v>1743</v>
      </c>
      <c r="E19" s="442" t="e">
        <f t="shared" si="5"/>
        <v>#N/A</v>
      </c>
      <c r="F19" s="438">
        <f>SUMPRODUCT(('TABLEAU SUIVI SF6'!$D$11:$D$3009=$D19)*('TABLEAU SUIVI SF6'!$K$11:$K$3009))</f>
        <v>0</v>
      </c>
      <c r="G19" s="446" t="e">
        <f t="shared" si="0"/>
        <v>#N/A</v>
      </c>
      <c r="H19" s="445" t="str">
        <f t="shared" si="1"/>
        <v/>
      </c>
      <c r="I19" s="446" t="e">
        <f t="shared" si="2"/>
        <v>#DIV/0!</v>
      </c>
      <c r="J19" s="439" t="s">
        <v>1337</v>
      </c>
      <c r="K19" s="434" t="str">
        <f t="shared" si="6"/>
        <v/>
      </c>
      <c r="L19" s="436" t="str">
        <f t="shared" si="3"/>
        <v/>
      </c>
      <c r="M19" s="438">
        <f>SUMPRODUCT(('TABLEAU SUIVI SF6'!$I$11:$I$3009=$J19)*('TABLEAU SUIVI SF6'!$K$11:$K$3009))</f>
        <v>0</v>
      </c>
      <c r="N19" s="438" t="e">
        <f t="shared" si="8"/>
        <v>#N/A</v>
      </c>
      <c r="O19" s="441" t="e">
        <f t="shared" si="7"/>
        <v>#DIV/0!</v>
      </c>
      <c r="Q19" t="str">
        <f>IF(Tableau8[[#This Row],[Colonne1]]="","",Tableau8[[#This Row],[Colonne1]])</f>
        <v/>
      </c>
      <c r="R19" t="str">
        <f>IF(Tableau8[[#This Row],[Colonne2]]="","",Tableau8[[#This Row],[Colonne2]])</f>
        <v/>
      </c>
    </row>
    <row r="20" spans="1:18" ht="15.75" thickBot="1" x14ac:dyDescent="0.3">
      <c r="A20" s="437"/>
      <c r="B20" s="439"/>
      <c r="C20" s="439"/>
      <c r="D20" s="439" t="s">
        <v>2028</v>
      </c>
      <c r="E20" s="442" t="e">
        <f t="shared" si="5"/>
        <v>#N/A</v>
      </c>
      <c r="F20" s="438">
        <f>SUMPRODUCT(('TABLEAU SUIVI SF6'!$D$11:$D$3009=$D20)*('TABLEAU SUIVI SF6'!$K$11:$K$3009))</f>
        <v>0</v>
      </c>
      <c r="G20" s="446" t="e">
        <f t="shared" si="0"/>
        <v>#N/A</v>
      </c>
      <c r="H20" s="445" t="str">
        <f t="shared" si="1"/>
        <v/>
      </c>
      <c r="I20" s="446" t="e">
        <f t="shared" si="2"/>
        <v>#DIV/0!</v>
      </c>
      <c r="J20" s="439" t="s">
        <v>135</v>
      </c>
      <c r="K20" s="434" t="str">
        <f t="shared" si="6"/>
        <v/>
      </c>
      <c r="L20" s="436" t="str">
        <f t="shared" si="3"/>
        <v/>
      </c>
      <c r="M20" s="438">
        <f>SUMPRODUCT(('TABLEAU SUIVI SF6'!$I$11:$I$3009=$J20)*('TABLEAU SUIVI SF6'!$K$11:$K$3009))</f>
        <v>0</v>
      </c>
      <c r="N20" s="438" t="e">
        <f t="shared" si="8"/>
        <v>#N/A</v>
      </c>
      <c r="O20" s="441" t="e">
        <f t="shared" si="7"/>
        <v>#DIV/0!</v>
      </c>
      <c r="Q20" t="str">
        <f>IF(Tableau8[[#This Row],[Colonne1]]="","",Tableau8[[#This Row],[Colonne1]])</f>
        <v/>
      </c>
      <c r="R20" t="str">
        <f>IF(Tableau8[[#This Row],[Colonne2]]="","",Tableau8[[#This Row],[Colonne2]])</f>
        <v/>
      </c>
    </row>
    <row r="21" spans="1:18" ht="15.75" thickBot="1" x14ac:dyDescent="0.3">
      <c r="A21" s="437"/>
      <c r="B21" s="439"/>
      <c r="C21" s="439"/>
      <c r="D21" s="439" t="s">
        <v>2027</v>
      </c>
      <c r="E21" s="442" t="e">
        <f t="shared" si="5"/>
        <v>#N/A</v>
      </c>
      <c r="F21" s="438">
        <f>SUMPRODUCT(('TABLEAU SUIVI SF6'!$D$11:$D$3009=$D21)*('TABLEAU SUIVI SF6'!$K$11:$K$3009))</f>
        <v>0</v>
      </c>
      <c r="G21" s="446" t="e">
        <f t="shared" si="0"/>
        <v>#N/A</v>
      </c>
      <c r="H21" s="445" t="str">
        <f t="shared" si="1"/>
        <v/>
      </c>
      <c r="I21" s="446" t="e">
        <f t="shared" si="2"/>
        <v>#DIV/0!</v>
      </c>
      <c r="J21" s="439" t="s">
        <v>1847</v>
      </c>
      <c r="K21" s="434" t="str">
        <f t="shared" si="6"/>
        <v/>
      </c>
      <c r="L21" s="436" t="str">
        <f t="shared" si="3"/>
        <v/>
      </c>
      <c r="M21" s="438">
        <f>SUMPRODUCT(('TABLEAU SUIVI SF6'!$I$11:$I$3009=$J21)*('TABLEAU SUIVI SF6'!$K$11:$K$3009))</f>
        <v>0</v>
      </c>
      <c r="N21" s="438" t="e">
        <f t="shared" si="8"/>
        <v>#N/A</v>
      </c>
      <c r="O21" s="441" t="e">
        <f t="shared" si="7"/>
        <v>#DIV/0!</v>
      </c>
      <c r="Q21" t="str">
        <f>IF(Tableau8[[#This Row],[Colonne1]]="","",Tableau8[[#This Row],[Colonne1]])</f>
        <v/>
      </c>
      <c r="R21" t="str">
        <f>IF(Tableau8[[#This Row],[Colonne2]]="","",Tableau8[[#This Row],[Colonne2]])</f>
        <v/>
      </c>
    </row>
    <row r="22" spans="1:18" ht="15.75" thickBot="1" x14ac:dyDescent="0.3">
      <c r="A22" s="437"/>
      <c r="B22" s="439"/>
      <c r="C22" s="439"/>
      <c r="D22" s="439" t="s">
        <v>1731</v>
      </c>
      <c r="E22" s="442" t="e">
        <f t="shared" si="5"/>
        <v>#N/A</v>
      </c>
      <c r="F22" s="438">
        <f>SUMPRODUCT(('TABLEAU SUIVI SF6'!$D$11:$D$3009=$D22)*('TABLEAU SUIVI SF6'!$K$11:$K$3009))</f>
        <v>0</v>
      </c>
      <c r="G22" s="446" t="e">
        <f t="shared" si="0"/>
        <v>#N/A</v>
      </c>
      <c r="H22" s="445" t="str">
        <f t="shared" si="1"/>
        <v/>
      </c>
      <c r="I22" s="446" t="e">
        <f t="shared" si="2"/>
        <v>#DIV/0!</v>
      </c>
      <c r="J22" s="439" t="s">
        <v>1850</v>
      </c>
      <c r="K22" s="434" t="str">
        <f t="shared" si="6"/>
        <v/>
      </c>
      <c r="L22" s="436" t="str">
        <f t="shared" si="3"/>
        <v/>
      </c>
      <c r="M22" s="438">
        <f>SUMPRODUCT(('TABLEAU SUIVI SF6'!$I$11:$I$3009=$J22)*('TABLEAU SUIVI SF6'!$K$11:$K$3009))</f>
        <v>0</v>
      </c>
      <c r="N22" s="438" t="e">
        <f t="shared" si="8"/>
        <v>#N/A</v>
      </c>
      <c r="O22" s="441" t="e">
        <f t="shared" si="7"/>
        <v>#DIV/0!</v>
      </c>
      <c r="Q22" t="str">
        <f>IF(Tableau8[[#This Row],[Colonne1]]="","",Tableau8[[#This Row],[Colonne1]])</f>
        <v/>
      </c>
      <c r="R22" t="str">
        <f>IF(Tableau8[[#This Row],[Colonne2]]="","",Tableau8[[#This Row],[Colonne2]])</f>
        <v/>
      </c>
    </row>
    <row r="23" spans="1:18" ht="15.75" thickBot="1" x14ac:dyDescent="0.3">
      <c r="A23" s="437"/>
      <c r="B23" s="439"/>
      <c r="C23" s="439"/>
      <c r="D23" s="439" t="s">
        <v>2029</v>
      </c>
      <c r="E23" s="442" t="e">
        <f t="shared" si="5"/>
        <v>#N/A</v>
      </c>
      <c r="F23" s="438">
        <f>SUMPRODUCT(('TABLEAU SUIVI SF6'!$D$11:$D$3009=$D23)*('TABLEAU SUIVI SF6'!$K$11:$K$3009))</f>
        <v>0</v>
      </c>
      <c r="G23" s="446" t="e">
        <f t="shared" si="0"/>
        <v>#N/A</v>
      </c>
      <c r="H23" s="445" t="str">
        <f t="shared" si="1"/>
        <v/>
      </c>
      <c r="I23" s="446" t="e">
        <f t="shared" si="2"/>
        <v>#DIV/0!</v>
      </c>
      <c r="J23" s="439" t="s">
        <v>513</v>
      </c>
      <c r="K23" s="434" t="str">
        <f t="shared" si="6"/>
        <v/>
      </c>
      <c r="L23" s="436" t="str">
        <f t="shared" si="3"/>
        <v/>
      </c>
      <c r="M23" s="438">
        <f>SUMPRODUCT(('TABLEAU SUIVI SF6'!$I$11:$I$3009=$J23)*('TABLEAU SUIVI SF6'!$K$11:$K$3009))</f>
        <v>0</v>
      </c>
      <c r="N23" s="438" t="e">
        <f t="shared" si="8"/>
        <v>#N/A</v>
      </c>
      <c r="O23" s="441" t="e">
        <f t="shared" si="7"/>
        <v>#DIV/0!</v>
      </c>
      <c r="Q23" t="str">
        <f>IF(Tableau8[[#This Row],[Colonne1]]="","",Tableau8[[#This Row],[Colonne1]])</f>
        <v/>
      </c>
      <c r="R23" t="str">
        <f>IF(Tableau8[[#This Row],[Colonne2]]="","",Tableau8[[#This Row],[Colonne2]])</f>
        <v/>
      </c>
    </row>
    <row r="24" spans="1:18" ht="15.75" thickBot="1" x14ac:dyDescent="0.3">
      <c r="A24" s="437"/>
      <c r="B24" s="439"/>
      <c r="C24" s="439"/>
      <c r="D24" s="439" t="s">
        <v>2031</v>
      </c>
      <c r="E24" s="442" t="e">
        <f t="shared" si="5"/>
        <v>#N/A</v>
      </c>
      <c r="F24" s="438">
        <f>SUMPRODUCT(('TABLEAU SUIVI SF6'!$D$11:$D$3009=$D24)*('TABLEAU SUIVI SF6'!$K$11:$K$3009))</f>
        <v>0</v>
      </c>
      <c r="G24" s="446" t="e">
        <f t="shared" si="0"/>
        <v>#N/A</v>
      </c>
      <c r="H24" s="445" t="str">
        <f t="shared" si="1"/>
        <v/>
      </c>
      <c r="I24" s="446" t="e">
        <f t="shared" si="2"/>
        <v>#DIV/0!</v>
      </c>
      <c r="J24" s="439" t="s">
        <v>139</v>
      </c>
      <c r="K24" s="434" t="str">
        <f t="shared" si="6"/>
        <v/>
      </c>
      <c r="L24" s="436" t="str">
        <f t="shared" si="3"/>
        <v/>
      </c>
      <c r="M24" s="438">
        <f>SUMPRODUCT(('TABLEAU SUIVI SF6'!$I$11:$I$3009=$J24)*('TABLEAU SUIVI SF6'!$K$11:$K$3009))</f>
        <v>0</v>
      </c>
      <c r="N24" s="438" t="e">
        <f t="shared" si="8"/>
        <v>#N/A</v>
      </c>
      <c r="O24" s="441" t="e">
        <f t="shared" si="7"/>
        <v>#DIV/0!</v>
      </c>
      <c r="Q24" t="str">
        <f>IF(Tableau8[[#This Row],[Colonne1]]="","",Tableau8[[#This Row],[Colonne1]])</f>
        <v/>
      </c>
      <c r="R24" t="str">
        <f>IF(Tableau8[[#This Row],[Colonne2]]="","",Tableau8[[#This Row],[Colonne2]])</f>
        <v/>
      </c>
    </row>
    <row r="25" spans="1:18" ht="15.75" thickBot="1" x14ac:dyDescent="0.3">
      <c r="A25" s="437"/>
      <c r="B25" s="439"/>
      <c r="C25" s="439"/>
      <c r="D25" s="439" t="s">
        <v>2032</v>
      </c>
      <c r="E25" s="442" t="e">
        <f t="shared" si="5"/>
        <v>#N/A</v>
      </c>
      <c r="F25" s="438">
        <f>SUMPRODUCT(('TABLEAU SUIVI SF6'!$D$11:$D$3009=$D25)*('TABLEAU SUIVI SF6'!$K$11:$K$3009))</f>
        <v>0</v>
      </c>
      <c r="G25" s="446" t="e">
        <f t="shared" si="0"/>
        <v>#N/A</v>
      </c>
      <c r="H25" s="445" t="str">
        <f t="shared" si="1"/>
        <v/>
      </c>
      <c r="I25" s="446" t="e">
        <f t="shared" si="2"/>
        <v>#DIV/0!</v>
      </c>
      <c r="J25" s="439" t="s">
        <v>247</v>
      </c>
      <c r="K25" s="434" t="str">
        <f t="shared" si="6"/>
        <v/>
      </c>
      <c r="L25" s="436" t="str">
        <f t="shared" si="3"/>
        <v/>
      </c>
      <c r="M25" s="438">
        <f>SUMPRODUCT(('TABLEAU SUIVI SF6'!$I$11:$I$3009=$J25)*('TABLEAU SUIVI SF6'!$K$11:$K$3009))</f>
        <v>0</v>
      </c>
      <c r="N25" s="438" t="e">
        <f t="shared" si="8"/>
        <v>#N/A</v>
      </c>
      <c r="O25" s="441" t="e">
        <f t="shared" si="7"/>
        <v>#DIV/0!</v>
      </c>
      <c r="Q25" t="str">
        <f>IF(Tableau8[[#This Row],[Colonne1]]="","",Tableau8[[#This Row],[Colonne1]])</f>
        <v/>
      </c>
      <c r="R25" t="str">
        <f>IF(Tableau8[[#This Row],[Colonne2]]="","",Tableau8[[#This Row],[Colonne2]])</f>
        <v/>
      </c>
    </row>
    <row r="26" spans="1:18" ht="15.75" thickBot="1" x14ac:dyDescent="0.3">
      <c r="A26" s="437"/>
      <c r="B26" s="439"/>
      <c r="C26" s="439"/>
      <c r="D26" s="439" t="s">
        <v>2030</v>
      </c>
      <c r="E26" s="442" t="e">
        <f t="shared" si="5"/>
        <v>#N/A</v>
      </c>
      <c r="F26" s="438">
        <f>SUMPRODUCT(('TABLEAU SUIVI SF6'!$D$11:$D$3009=$D26)*('TABLEAU SUIVI SF6'!$K$11:$K$3009))</f>
        <v>0</v>
      </c>
      <c r="G26" s="446" t="e">
        <f t="shared" si="0"/>
        <v>#N/A</v>
      </c>
      <c r="H26" s="445" t="str">
        <f t="shared" si="1"/>
        <v/>
      </c>
      <c r="I26" s="446" t="e">
        <f t="shared" si="2"/>
        <v>#DIV/0!</v>
      </c>
      <c r="J26" s="439" t="s">
        <v>126</v>
      </c>
      <c r="K26" s="434" t="str">
        <f t="shared" si="6"/>
        <v/>
      </c>
      <c r="L26" s="436" t="str">
        <f t="shared" si="3"/>
        <v/>
      </c>
      <c r="M26" s="438">
        <f>SUMPRODUCT(('TABLEAU SUIVI SF6'!$I$11:$I$3009=$J26)*('TABLEAU SUIVI SF6'!$K$11:$K$3009))</f>
        <v>0</v>
      </c>
      <c r="N26" s="438" t="e">
        <f t="shared" si="8"/>
        <v>#N/A</v>
      </c>
      <c r="O26" s="441" t="e">
        <f t="shared" si="7"/>
        <v>#DIV/0!</v>
      </c>
      <c r="Q26" t="str">
        <f>IF(Tableau8[[#This Row],[Colonne1]]="","",Tableau8[[#This Row],[Colonne1]])</f>
        <v/>
      </c>
      <c r="R26" t="str">
        <f>IF(Tableau8[[#This Row],[Colonne2]]="","",Tableau8[[#This Row],[Colonne2]])</f>
        <v/>
      </c>
    </row>
    <row r="27" spans="1:18" ht="15.75" thickBot="1" x14ac:dyDescent="0.3">
      <c r="A27" s="437"/>
      <c r="B27" s="439"/>
      <c r="C27" s="439"/>
      <c r="D27" s="439" t="s">
        <v>2034</v>
      </c>
      <c r="E27" s="442" t="e">
        <f t="shared" si="5"/>
        <v>#N/A</v>
      </c>
      <c r="F27" s="438">
        <f>SUMPRODUCT(('TABLEAU SUIVI SF6'!$D$11:$D$3009=$D27)*('TABLEAU SUIVI SF6'!$K$11:$K$3009))</f>
        <v>0</v>
      </c>
      <c r="G27" s="446" t="e">
        <f t="shared" si="0"/>
        <v>#N/A</v>
      </c>
      <c r="H27" s="445" t="str">
        <f t="shared" si="1"/>
        <v/>
      </c>
      <c r="I27" s="446" t="e">
        <f t="shared" si="2"/>
        <v>#DIV/0!</v>
      </c>
      <c r="J27" s="429" t="s">
        <v>351</v>
      </c>
      <c r="K27" s="434" t="str">
        <f t="shared" si="6"/>
        <v/>
      </c>
      <c r="L27" s="454" t="str">
        <f t="shared" si="3"/>
        <v/>
      </c>
      <c r="M27" s="449">
        <f>SUMPRODUCT(('TABLEAU SUIVI SF6'!$I$11:$I$3009=$J27)*('TABLEAU SUIVI SF6'!$K$11:$K$3009))</f>
        <v>0</v>
      </c>
      <c r="N27" s="449" t="e">
        <f t="shared" si="8"/>
        <v>#N/A</v>
      </c>
      <c r="O27" s="455" t="e">
        <f t="shared" si="7"/>
        <v>#DIV/0!</v>
      </c>
      <c r="Q27" t="str">
        <f>IF(Tableau8[[#This Row],[Colonne1]]="","",Tableau8[[#This Row],[Colonne1]])</f>
        <v/>
      </c>
      <c r="R27" t="str">
        <f>IF(Tableau8[[#This Row],[Colonne2]]="","",Tableau8[[#This Row],[Colonne2]])</f>
        <v/>
      </c>
    </row>
    <row r="28" spans="1:18" ht="15.75" thickBot="1" x14ac:dyDescent="0.3">
      <c r="A28" s="437"/>
      <c r="B28" s="439"/>
      <c r="C28" s="439"/>
      <c r="D28" s="439" t="s">
        <v>2033</v>
      </c>
      <c r="E28" s="442" t="e">
        <f t="shared" si="5"/>
        <v>#N/A</v>
      </c>
      <c r="F28" s="438">
        <f>SUMPRODUCT(('TABLEAU SUIVI SF6'!$D$11:$D$3009=$D28)*('TABLEAU SUIVI SF6'!$K$11:$K$3009))</f>
        <v>0</v>
      </c>
      <c r="G28" s="446" t="e">
        <f t="shared" si="0"/>
        <v>#N/A</v>
      </c>
      <c r="H28" s="445" t="str">
        <f t="shared" si="1"/>
        <v/>
      </c>
      <c r="I28" s="446" t="e">
        <f t="shared" si="2"/>
        <v>#DIV/0!</v>
      </c>
      <c r="J28" s="439"/>
      <c r="K28" s="434"/>
      <c r="L28" s="430"/>
      <c r="M28" s="438">
        <f>SUM(M2:M27)</f>
        <v>0</v>
      </c>
      <c r="N28" s="438"/>
      <c r="O28" s="439"/>
    </row>
    <row r="29" spans="1:18" ht="15.75" thickBot="1" x14ac:dyDescent="0.3">
      <c r="A29" s="437"/>
      <c r="B29" s="439"/>
      <c r="C29" s="439"/>
      <c r="D29" s="439" t="s">
        <v>1730</v>
      </c>
      <c r="E29" s="442" t="e">
        <f t="shared" si="5"/>
        <v>#N/A</v>
      </c>
      <c r="F29" s="438">
        <f>SUMPRODUCT(('TABLEAU SUIVI SF6'!$D$11:$D$3009=$D29)*('TABLEAU SUIVI SF6'!$K$11:$K$3009))</f>
        <v>0</v>
      </c>
      <c r="G29" s="446" t="e">
        <f t="shared" si="0"/>
        <v>#N/A</v>
      </c>
      <c r="H29" s="445" t="str">
        <f t="shared" si="1"/>
        <v/>
      </c>
      <c r="I29" s="446" t="e">
        <f t="shared" si="2"/>
        <v>#DIV/0!</v>
      </c>
      <c r="J29" s="439"/>
      <c r="K29" s="440"/>
      <c r="L29" s="439"/>
      <c r="M29" s="439"/>
      <c r="N29" s="439"/>
      <c r="O29" s="439"/>
    </row>
    <row r="30" spans="1:18" ht="15.75" thickBot="1" x14ac:dyDescent="0.3">
      <c r="A30" s="437"/>
      <c r="B30" s="439"/>
      <c r="C30" s="439"/>
      <c r="D30" s="439" t="s">
        <v>1741</v>
      </c>
      <c r="E30" s="442" t="e">
        <f t="shared" si="5"/>
        <v>#N/A</v>
      </c>
      <c r="F30" s="438">
        <f>SUMPRODUCT(('TABLEAU SUIVI SF6'!$D$11:$D$3009=$D30)*('TABLEAU SUIVI SF6'!$K$11:$K$3009))</f>
        <v>0</v>
      </c>
      <c r="G30" s="446" t="e">
        <f t="shared" si="0"/>
        <v>#N/A</v>
      </c>
      <c r="H30" s="445" t="str">
        <f t="shared" si="1"/>
        <v/>
      </c>
      <c r="I30" s="446" t="e">
        <f t="shared" si="2"/>
        <v>#DIV/0!</v>
      </c>
      <c r="J30" s="439"/>
      <c r="K30" s="440"/>
      <c r="L30" s="439"/>
      <c r="M30" s="439"/>
      <c r="N30" s="439"/>
      <c r="O30" s="439"/>
    </row>
    <row r="31" spans="1:18" ht="15.75" thickBot="1" x14ac:dyDescent="0.3">
      <c r="A31" s="437"/>
      <c r="B31" s="439"/>
      <c r="C31" s="439"/>
      <c r="D31" s="439" t="s">
        <v>2036</v>
      </c>
      <c r="E31" s="442" t="e">
        <f t="shared" si="5"/>
        <v>#N/A</v>
      </c>
      <c r="F31" s="438">
        <f>SUMPRODUCT(('TABLEAU SUIVI SF6'!$D$11:$D$3009=$D31)*('TABLEAU SUIVI SF6'!$K$11:$K$3009))</f>
        <v>0</v>
      </c>
      <c r="G31" s="446" t="e">
        <f t="shared" si="0"/>
        <v>#N/A</v>
      </c>
      <c r="H31" s="445" t="str">
        <f t="shared" si="1"/>
        <v/>
      </c>
      <c r="I31" s="446" t="e">
        <f t="shared" si="2"/>
        <v>#DIV/0!</v>
      </c>
      <c r="J31" s="439"/>
      <c r="K31" s="440"/>
      <c r="L31" s="439"/>
      <c r="M31" s="439"/>
      <c r="N31" s="439"/>
      <c r="O31" s="439"/>
    </row>
    <row r="32" spans="1:18" ht="15.75" thickBot="1" x14ac:dyDescent="0.3">
      <c r="A32" s="437"/>
      <c r="B32" s="439"/>
      <c r="C32" s="439"/>
      <c r="D32" s="439" t="s">
        <v>2035</v>
      </c>
      <c r="E32" s="442" t="e">
        <f t="shared" si="5"/>
        <v>#N/A</v>
      </c>
      <c r="F32" s="438">
        <f>SUMPRODUCT(('TABLEAU SUIVI SF6'!$D$11:$D$3009=$D32)*('TABLEAU SUIVI SF6'!$K$11:$K$3009))</f>
        <v>0</v>
      </c>
      <c r="G32" s="446" t="e">
        <f t="shared" si="0"/>
        <v>#N/A</v>
      </c>
      <c r="H32" s="445" t="str">
        <f t="shared" si="1"/>
        <v/>
      </c>
      <c r="I32" s="446" t="e">
        <f t="shared" si="2"/>
        <v>#DIV/0!</v>
      </c>
      <c r="J32" s="439"/>
      <c r="K32" s="440"/>
      <c r="L32" s="439"/>
      <c r="M32" s="439"/>
      <c r="N32" s="439"/>
      <c r="O32" s="439"/>
    </row>
    <row r="33" spans="1:15" ht="15.75" thickBot="1" x14ac:dyDescent="0.3">
      <c r="A33" s="437"/>
      <c r="B33" s="439"/>
      <c r="C33" s="439"/>
      <c r="D33" s="439" t="s">
        <v>1739</v>
      </c>
      <c r="E33" s="442" t="e">
        <f t="shared" si="5"/>
        <v>#N/A</v>
      </c>
      <c r="F33" s="438">
        <f>SUMPRODUCT(('TABLEAU SUIVI SF6'!$D$11:$D$3009=$D33)*('TABLEAU SUIVI SF6'!$K$11:$K$3009))</f>
        <v>0</v>
      </c>
      <c r="G33" s="446" t="e">
        <f t="shared" si="0"/>
        <v>#N/A</v>
      </c>
      <c r="H33" s="445" t="str">
        <f t="shared" si="1"/>
        <v/>
      </c>
      <c r="I33" s="446" t="e">
        <f t="shared" si="2"/>
        <v>#DIV/0!</v>
      </c>
      <c r="J33" s="439"/>
      <c r="K33" s="440"/>
      <c r="L33" s="439"/>
      <c r="M33" s="439"/>
      <c r="N33" s="439"/>
      <c r="O33" s="439"/>
    </row>
    <row r="34" spans="1:15" ht="15.75" thickBot="1" x14ac:dyDescent="0.3">
      <c r="A34" s="437"/>
      <c r="B34" s="439"/>
      <c r="C34" s="439"/>
      <c r="D34" s="439" t="s">
        <v>2022</v>
      </c>
      <c r="E34" s="442" t="e">
        <f t="shared" si="5"/>
        <v>#N/A</v>
      </c>
      <c r="F34" s="438">
        <f>SUMPRODUCT(('TABLEAU SUIVI SF6'!$D$11:$D$3009=$D34)*('TABLEAU SUIVI SF6'!$K$11:$K$3009))</f>
        <v>0</v>
      </c>
      <c r="G34" s="446" t="e">
        <f t="shared" si="0"/>
        <v>#N/A</v>
      </c>
      <c r="H34" s="445" t="str">
        <f t="shared" si="1"/>
        <v/>
      </c>
      <c r="I34" s="446" t="e">
        <f t="shared" si="2"/>
        <v>#DIV/0!</v>
      </c>
      <c r="J34" s="439"/>
      <c r="K34" s="440"/>
      <c r="L34" s="439"/>
      <c r="M34" s="439"/>
      <c r="N34" s="439"/>
      <c r="O34" s="439"/>
    </row>
    <row r="35" spans="1:15" x14ac:dyDescent="0.25">
      <c r="A35" s="437"/>
      <c r="B35" s="439"/>
      <c r="C35" s="439"/>
      <c r="D35" s="429" t="s">
        <v>1729</v>
      </c>
      <c r="E35" s="448" t="e">
        <f t="shared" si="5"/>
        <v>#N/A</v>
      </c>
      <c r="F35" s="449">
        <f>SUMPRODUCT(('TABLEAU SUIVI SF6'!$D$11:$D$3009=$D35)*('TABLEAU SUIVI SF6'!$K$11:$K$3009))</f>
        <v>0</v>
      </c>
      <c r="G35" s="451" t="e">
        <f t="shared" si="0"/>
        <v>#N/A</v>
      </c>
      <c r="H35" s="450" t="str">
        <f t="shared" si="1"/>
        <v/>
      </c>
      <c r="I35" s="451" t="e">
        <f t="shared" si="2"/>
        <v>#DIV/0!</v>
      </c>
      <c r="J35" s="439"/>
      <c r="K35" s="440"/>
      <c r="L35" s="439"/>
      <c r="M35" s="439"/>
      <c r="N35" s="439"/>
      <c r="O35" s="439"/>
    </row>
    <row r="36" spans="1:15" x14ac:dyDescent="0.25">
      <c r="F36" s="428">
        <f>SUM(F2:F35)</f>
        <v>0</v>
      </c>
      <c r="G36" s="428"/>
      <c r="H36" s="428"/>
      <c r="I36" s="428"/>
    </row>
  </sheetData>
  <sortState ref="Q2:R22">
    <sortCondition sortBy="cellColor" ref="Q2:Q22" dxfId="34"/>
  </sortState>
  <conditionalFormatting sqref="G2:I35 A2:C3">
    <cfRule type="notContainsBlanks" dxfId="4" priority="5">
      <formula>LEN(TRIM(A2))&gt;0</formula>
    </cfRule>
  </conditionalFormatting>
  <conditionalFormatting sqref="E2:F35">
    <cfRule type="notContainsBlanks" dxfId="3" priority="4">
      <formula>LEN(TRIM(E2))&gt;0</formula>
    </cfRule>
  </conditionalFormatting>
  <conditionalFormatting sqref="K28:L35 M2:O27 K2:K27">
    <cfRule type="notContainsBlanks" dxfId="2" priority="6">
      <formula>LEN(TRIM(K2))&gt;0</formula>
    </cfRule>
  </conditionalFormatting>
  <conditionalFormatting sqref="L2:L27">
    <cfRule type="notContainsBlanks" dxfId="1" priority="2">
      <formula>LEN(TRIM(L2))&gt;0</formula>
    </cfRule>
  </conditionalFormatting>
  <conditionalFormatting sqref="Q2:R22">
    <cfRule type="notContainsBlanks" dxfId="0" priority="1">
      <formula>LEN(TRIM(Q2))&gt;0</formula>
    </cfRule>
  </conditionalFormatting>
  <pageMargins left="0.7" right="0.7" top="0.75" bottom="0.75" header="0.3" footer="0.3"/>
  <pageSetup paperSize="9" orientation="portrait" r:id="rId1"/>
  <tableParts count="3">
    <tablePart r:id="rId2"/>
    <tablePart r:id="rId3"/>
    <tablePart r:id="rId4"/>
  </tableParts>
</worksheet>
</file>

<file path=xl/worksheets/sheet6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1"/>
  <dimension ref="A3:C25"/>
  <sheetViews>
    <sheetView showGridLines="0" topLeftCell="D1" zoomScale="70" zoomScaleNormal="70" workbookViewId="0">
      <selection activeCell="B3" sqref="B3:C30"/>
    </sheetView>
  </sheetViews>
  <sheetFormatPr baseColWidth="10" defaultRowHeight="15" x14ac:dyDescent="0.25"/>
  <cols>
    <col min="1" max="1" width="21" hidden="1" customWidth="1"/>
    <col min="2" max="2" width="40.85546875" hidden="1" customWidth="1"/>
    <col min="3" max="3" width="20" hidden="1" customWidth="1"/>
    <col min="4" max="4" width="12.5703125" bestFit="1" customWidth="1"/>
  </cols>
  <sheetData>
    <row r="3" spans="1:3" x14ac:dyDescent="0.25">
      <c r="A3" s="452" t="s">
        <v>2055</v>
      </c>
      <c r="B3" t="s">
        <v>2061</v>
      </c>
      <c r="C3" t="s">
        <v>2059</v>
      </c>
    </row>
    <row r="4" spans="1:3" x14ac:dyDescent="0.25">
      <c r="A4" s="453" t="s">
        <v>1749</v>
      </c>
      <c r="B4" s="457">
        <v>0.7142857142857143</v>
      </c>
      <c r="C4" s="49">
        <v>5</v>
      </c>
    </row>
    <row r="5" spans="1:3" x14ac:dyDescent="0.25">
      <c r="A5" s="453" t="s">
        <v>1748</v>
      </c>
      <c r="B5" s="457">
        <v>0.2857142857142857</v>
      </c>
      <c r="C5" s="49">
        <v>2</v>
      </c>
    </row>
    <row r="6" spans="1:3" x14ac:dyDescent="0.25">
      <c r="A6" s="453" t="s">
        <v>2057</v>
      </c>
      <c r="B6" s="457">
        <v>1</v>
      </c>
      <c r="C6" s="49">
        <v>7</v>
      </c>
    </row>
    <row r="8" spans="1:3" x14ac:dyDescent="0.25">
      <c r="A8" s="452" t="s">
        <v>2055</v>
      </c>
      <c r="B8" t="s">
        <v>2062</v>
      </c>
      <c r="C8" t="s">
        <v>2059</v>
      </c>
    </row>
    <row r="9" spans="1:3" x14ac:dyDescent="0.25">
      <c r="A9" s="453" t="s">
        <v>1744</v>
      </c>
      <c r="B9" s="457">
        <v>0.7142857142857143</v>
      </c>
      <c r="C9" s="456">
        <v>5</v>
      </c>
    </row>
    <row r="10" spans="1:3" x14ac:dyDescent="0.25">
      <c r="A10" s="453" t="s">
        <v>1735</v>
      </c>
      <c r="B10" s="457">
        <v>0.2857142857142857</v>
      </c>
      <c r="C10" s="456">
        <v>2</v>
      </c>
    </row>
    <row r="11" spans="1:3" x14ac:dyDescent="0.25">
      <c r="A11" s="453" t="s">
        <v>2056</v>
      </c>
      <c r="B11" s="457">
        <v>0</v>
      </c>
      <c r="C11" s="456">
        <v>0</v>
      </c>
    </row>
    <row r="12" spans="1:3" x14ac:dyDescent="0.25">
      <c r="A12" s="453" t="s">
        <v>2057</v>
      </c>
      <c r="B12" s="49">
        <v>1</v>
      </c>
      <c r="C12" s="456">
        <v>7</v>
      </c>
    </row>
    <row r="21" spans="1:3" x14ac:dyDescent="0.25">
      <c r="A21" s="452" t="s">
        <v>2055</v>
      </c>
      <c r="B21" t="s">
        <v>2060</v>
      </c>
      <c r="C21" t="s">
        <v>2063</v>
      </c>
    </row>
    <row r="22" spans="1:3" x14ac:dyDescent="0.25">
      <c r="A22" s="453" t="s">
        <v>250</v>
      </c>
      <c r="B22" s="457">
        <v>0.7142857142857143</v>
      </c>
      <c r="C22" s="49">
        <v>5</v>
      </c>
    </row>
    <row r="23" spans="1:3" x14ac:dyDescent="0.25">
      <c r="A23" s="453" t="s">
        <v>1847</v>
      </c>
      <c r="B23" s="457">
        <v>0.2857142857142857</v>
      </c>
      <c r="C23" s="49">
        <v>2</v>
      </c>
    </row>
    <row r="24" spans="1:3" x14ac:dyDescent="0.25">
      <c r="A24" s="453"/>
      <c r="B24" s="457">
        <v>0</v>
      </c>
      <c r="C24" s="49">
        <v>0</v>
      </c>
    </row>
    <row r="25" spans="1:3" x14ac:dyDescent="0.25">
      <c r="A25" s="453" t="s">
        <v>2057</v>
      </c>
      <c r="B25" s="457">
        <v>1</v>
      </c>
      <c r="C25" s="49">
        <v>7</v>
      </c>
    </row>
  </sheetData>
  <pageMargins left="0.7" right="0.7" top="0.75" bottom="0.75" header="0.3" footer="0.3"/>
  <pageSetup paperSize="9" orientation="portrait" r:id="rId4"/>
  <headerFooter>
    <oddHeader>&amp;C&amp;G</oddHeader>
  </headerFooter>
  <drawing r:id="rId5"/>
  <legacyDrawing r:id="rId6"/>
  <legacyDrawingHF r:id="rId7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8" name="Button 1">
              <controlPr defaultSize="0" print="0" autoFill="0" autoPict="0" macro="[0]!FERMER_GRAPHIQUE">
                <anchor moveWithCells="1" sizeWithCells="1">
                  <from>
                    <xdr:col>21</xdr:col>
                    <xdr:colOff>419100</xdr:colOff>
                    <xdr:row>2</xdr:row>
                    <xdr:rowOff>123825</xdr:rowOff>
                  </from>
                  <to>
                    <xdr:col>26</xdr:col>
                    <xdr:colOff>152400</xdr:colOff>
                    <xdr:row>6</xdr:row>
                    <xdr:rowOff>38100</xdr:rowOff>
                  </to>
                </anchor>
              </controlPr>
            </control>
          </mc:Choice>
        </mc:AlternateContent>
      </controls>
    </mc:Choice>
  </mc:AlternateConten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6</vt:i4>
      </vt:variant>
      <vt:variant>
        <vt:lpstr>Plages nommées</vt:lpstr>
      </vt:variant>
      <vt:variant>
        <vt:i4>297</vt:i4>
      </vt:variant>
    </vt:vector>
  </HeadingPairs>
  <TitlesOfParts>
    <vt:vector size="303" baseType="lpstr">
      <vt:lpstr>Extraction IP</vt:lpstr>
      <vt:lpstr>BDD</vt:lpstr>
      <vt:lpstr>Fiche CR A REMPLIR</vt:lpstr>
      <vt:lpstr>TABLEAU SUIVI SF6</vt:lpstr>
      <vt:lpstr>tableau graphique</vt:lpstr>
      <vt:lpstr>SYNTHESE GRAPHIQUE</vt:lpstr>
      <vt:lpstr>A.MOU_BO1</vt:lpstr>
      <vt:lpstr>A.MOU_DURAN</vt:lpstr>
      <vt:lpstr>A.MOU_P61_B61_HT</vt:lpstr>
      <vt:lpstr>A.MOU_P61_B62_HT</vt:lpstr>
      <vt:lpstr>A.MOU_P61_L61DURAN_HT</vt:lpstr>
      <vt:lpstr>A.MOU_P61_Y61161_HT</vt:lpstr>
      <vt:lpstr>A.MOU_Y611</vt:lpstr>
      <vt:lpstr>A.MOUBO2</vt:lpstr>
      <vt:lpstr>AIX_MOURET</vt:lpstr>
      <vt:lpstr>ARENC</vt:lpstr>
      <vt:lpstr>ARENC_P61_B61_HT</vt:lpstr>
      <vt:lpstr>ARENC_P61_B62_HT</vt:lpstr>
      <vt:lpstr>ARENC_P61_BC61_HT</vt:lpstr>
      <vt:lpstr>ARENC_P61_L61B.MAI_HT</vt:lpstr>
      <vt:lpstr>ARENC_P61_L61SAUM6_HT</vt:lpstr>
      <vt:lpstr>ARENC_P61_L61SEPTE_HT</vt:lpstr>
      <vt:lpstr>ARENC_P61_L61V.POR_HT</vt:lpstr>
      <vt:lpstr>ARENC_P61_Y61161_HT</vt:lpstr>
      <vt:lpstr>ARENC_P61_Y61261_HT</vt:lpstr>
      <vt:lpstr>ARENC_P61_Y61361_HT</vt:lpstr>
      <vt:lpstr>ATHEL_P31_L30R0001_HT</vt:lpstr>
      <vt:lpstr>ATHEL_P31_L31BEDOU_HT</vt:lpstr>
      <vt:lpstr>ATHEL_P31_L31CIOTA_HT</vt:lpstr>
      <vt:lpstr>ATHELIA</vt:lpstr>
      <vt:lpstr>AURI5_P31_L31E.BOT_HT</vt:lpstr>
      <vt:lpstr>AURI5_P31_L31ZROUS_HT</vt:lpstr>
      <vt:lpstr>AURIOL</vt:lpstr>
      <vt:lpstr>B.MAI_P61_B61_HT</vt:lpstr>
      <vt:lpstr>B.MAI_P61_B61_S1.1_HT</vt:lpstr>
      <vt:lpstr>B.MAI_P61_B61_S1.2_HT</vt:lpstr>
      <vt:lpstr>B.MAI_P61_B62_HT</vt:lpstr>
      <vt:lpstr>B.MAI_P61_B62_S1.1</vt:lpstr>
      <vt:lpstr>B.MAI_P61_B62_S2.2_HT</vt:lpstr>
      <vt:lpstr>B.MAI_P61_BC61_HT</vt:lpstr>
      <vt:lpstr>B.MAI_P61_L61ARENC_HT</vt:lpstr>
      <vt:lpstr>B.MAI_P61_L61E.BOT_HT</vt:lpstr>
      <vt:lpstr>B.MAI_P61_T62AB_HT</vt:lpstr>
      <vt:lpstr>B.MAI_P61_Y61161_HT</vt:lpstr>
      <vt:lpstr>B.MAI_P61_Y61261_HT</vt:lpstr>
      <vt:lpstr>B.MAI_P61_Y61361_HT</vt:lpstr>
      <vt:lpstr>B.MAI_Y611</vt:lpstr>
      <vt:lpstr>B.MAI_Y612</vt:lpstr>
      <vt:lpstr>B.MAI_Y613</vt:lpstr>
      <vt:lpstr>BELLE_DE_MAI</vt:lpstr>
      <vt:lpstr>C.GOM_P61_B61_S1.1_HT</vt:lpstr>
      <vt:lpstr>C.GOM_P61_B61_S1.2_HT</vt:lpstr>
      <vt:lpstr>C.GOM_P61_L61E.BOT_HT</vt:lpstr>
      <vt:lpstr>C.GOM_P61_L62E.BOT_HT</vt:lpstr>
      <vt:lpstr>C.GOM_P61_SS1.12_HT</vt:lpstr>
      <vt:lpstr>C.GOM_P61_Y61161_HT</vt:lpstr>
      <vt:lpstr>C.GOM_P61_Y61261_HT</vt:lpstr>
      <vt:lpstr>CAIL5_P61_L61E.BOT_HT</vt:lpstr>
      <vt:lpstr>CAIL5_P61_L64ZCAI5_HT</vt:lpstr>
      <vt:lpstr>CAILLOLS</vt:lpstr>
      <vt:lpstr>CHAB5_P31_L31MALL5_HT</vt:lpstr>
      <vt:lpstr>CHAB5_P31_L31PALUN_HT</vt:lpstr>
      <vt:lpstr>CHAB5_P31_L31ZMALL_HT</vt:lpstr>
      <vt:lpstr>CHABAUDS</vt:lpstr>
      <vt:lpstr>CHÂTEAU_GOMBERT</vt:lpstr>
      <vt:lpstr>CIOTA_P31_L31ATHEL_HT</vt:lpstr>
      <vt:lpstr>CIOTA_P31_L31ZSCYR_HT</vt:lpstr>
      <vt:lpstr>CIOTAT</vt:lpstr>
      <vt:lpstr>CONCE_P61_B61_HT</vt:lpstr>
      <vt:lpstr>CONCE_P61_B62_HT</vt:lpstr>
      <vt:lpstr>CONCE_P61_BC61_HT</vt:lpstr>
      <vt:lpstr>CONCE_P61_L61RABAT_HT</vt:lpstr>
      <vt:lpstr>CONCE_P61_L61V.POR_HT</vt:lpstr>
      <vt:lpstr>CONCE_P61_Y61161_HT</vt:lpstr>
      <vt:lpstr>CONCE_P61_Y61261_HT</vt:lpstr>
      <vt:lpstr>CONCE_Y611</vt:lpstr>
      <vt:lpstr>CONCE_Y612</vt:lpstr>
      <vt:lpstr>CONCEPTION</vt:lpstr>
      <vt:lpstr>DEUXCENTVINGTCINQ</vt:lpstr>
      <vt:lpstr>DURAN_P61_L61A.MOU_HT</vt:lpstr>
      <vt:lpstr>DURAN_P61_L61REALT_HT</vt:lpstr>
      <vt:lpstr>DURAN_P61_L61ROGNA_HT</vt:lpstr>
      <vt:lpstr>DURANNE</vt:lpstr>
      <vt:lpstr>E.BOT_P31_BC31_HT</vt:lpstr>
      <vt:lpstr>E.BOT_P31_BC32_HT</vt:lpstr>
      <vt:lpstr>E.BOT_P31_C2311_HT</vt:lpstr>
      <vt:lpstr>E.BOT_P31_C2321_HT</vt:lpstr>
      <vt:lpstr>E.BOT_P31_L31AUBAG_HT</vt:lpstr>
      <vt:lpstr>E.BOT_P31_L31AURI5_HT</vt:lpstr>
      <vt:lpstr>E.BOT_P31_L31BAST5_HT</vt:lpstr>
      <vt:lpstr>E.BOT_P31_L31ZPENN_HT</vt:lpstr>
      <vt:lpstr>E.BOT_P31_L32ZPEN5_HT</vt:lpstr>
      <vt:lpstr>E.BOT_P31_Y63131_HT</vt:lpstr>
      <vt:lpstr>E.BOT_P31_Y63231_HT</vt:lpstr>
      <vt:lpstr>E.BOT_P31_Y63331_HT</vt:lpstr>
      <vt:lpstr>E.BOT_P61_BC61_HT</vt:lpstr>
      <vt:lpstr>E.BOT_P61_L61B.MAI_HT</vt:lpstr>
      <vt:lpstr>E.BOT_P61_L61CAIL5_HT</vt:lpstr>
      <vt:lpstr>E.BOT_P61_L61ESCAI_HT</vt:lpstr>
      <vt:lpstr>E.BOT_P61_L61FAVAR_HT</vt:lpstr>
      <vt:lpstr>E.BOT_P61_L61MAZAR_HT</vt:lpstr>
      <vt:lpstr>E.BOT_P61_L61PALUN_HT</vt:lpstr>
      <vt:lpstr>E.BOT_P61_L61RABAT_HT</vt:lpstr>
      <vt:lpstr>E.BOT_P61_L61REALT_HT</vt:lpstr>
      <vt:lpstr>E.BOT_P61_L62PALUN_HT</vt:lpstr>
      <vt:lpstr>E.BOT_P61_L64ZCAI5_HT</vt:lpstr>
      <vt:lpstr>E.BOT_P61_Y63161_HT</vt:lpstr>
      <vt:lpstr>E.BOT_P61_Y63261_HT</vt:lpstr>
      <vt:lpstr>E.BOT_P61_Y63361_HT</vt:lpstr>
      <vt:lpstr>EGUIL_P31_L31ENSOL_HT</vt:lpstr>
      <vt:lpstr>EGUIL_P31_L31RQROU_HT</vt:lpstr>
      <vt:lpstr>EGUILLE</vt:lpstr>
      <vt:lpstr>ENCO_DE_BOTTE_225kV</vt:lpstr>
      <vt:lpstr>ENCO_DE_BOTTE_63kV</vt:lpstr>
      <vt:lpstr>FAVAR_P61_L61BOUTR_HT</vt:lpstr>
      <vt:lpstr>FAVAR_P61_L61E.BOT_HT</vt:lpstr>
      <vt:lpstr>FAVARY</vt:lpstr>
      <vt:lpstr>GARDA_P31_L31GARD6_HT</vt:lpstr>
      <vt:lpstr>GARDANNE</vt:lpstr>
      <vt:lpstr>LAURE</vt:lpstr>
      <vt:lpstr>LAURE_P31_L31MEDE_HT</vt:lpstr>
      <vt:lpstr>LAURE_P31_L31P.LAN_HT</vt:lpstr>
      <vt:lpstr>MAZAR_P61_B61_HT</vt:lpstr>
      <vt:lpstr>MAZAR_P61_B62_HT</vt:lpstr>
      <vt:lpstr>MAZAR_P61_BC61_HT</vt:lpstr>
      <vt:lpstr>MAZAR_P61_L61E.BOT_HT</vt:lpstr>
      <vt:lpstr>MAZAR_P61_L61RABAT_HT</vt:lpstr>
      <vt:lpstr>MAZAR_P61_Y61161_HT</vt:lpstr>
      <vt:lpstr>MAZAR_P61_Y61261_HT</vt:lpstr>
      <vt:lpstr>MAZAR_P61_Y61361_HT</vt:lpstr>
      <vt:lpstr>MAZAR_Y611</vt:lpstr>
      <vt:lpstr>MAZAR_Y612</vt:lpstr>
      <vt:lpstr>MAZAR_Y613</vt:lpstr>
      <vt:lpstr>MAZARGUE</vt:lpstr>
      <vt:lpstr>OUVERT</vt:lpstr>
      <vt:lpstr>PALUN_225kV</vt:lpstr>
      <vt:lpstr>PALUN_63kV</vt:lpstr>
      <vt:lpstr>PALUN_P31_BC31_HT</vt:lpstr>
      <vt:lpstr>PALUN_P31_BC32_HT</vt:lpstr>
      <vt:lpstr>PALUN_P31_C2311_HT</vt:lpstr>
      <vt:lpstr>PALUN_P31_C2321_HT</vt:lpstr>
      <vt:lpstr>PALUN_P31_L30R0003_HT</vt:lpstr>
      <vt:lpstr>PALUN_P31_L30R0004_HT</vt:lpstr>
      <vt:lpstr>PALUN_P31_L31GARD6_HT</vt:lpstr>
      <vt:lpstr>PALUN_P31_L32AIX_HT</vt:lpstr>
      <vt:lpstr>PALUN_P31_L32ROUS5_HT</vt:lpstr>
      <vt:lpstr>PALUN_P31_Y63131_HT</vt:lpstr>
      <vt:lpstr>PALUN_P31_Y63231_HT</vt:lpstr>
      <vt:lpstr>PALUN_P31_Y63331_HT</vt:lpstr>
      <vt:lpstr>PALUN_P61_BC61_HT</vt:lpstr>
      <vt:lpstr>PALUN_P61_L61E.BOT_HT</vt:lpstr>
      <vt:lpstr>PALUN_P61_L61SEPTE_HT</vt:lpstr>
      <vt:lpstr>PALUN_P61_L61SSTUL_HT</vt:lpstr>
      <vt:lpstr>PALUN_P61_L62E.BOT_HT</vt:lpstr>
      <vt:lpstr>PALUN_P61_L62SEPTE_HT</vt:lpstr>
      <vt:lpstr>PALUN_P61_Y61461_HT</vt:lpstr>
      <vt:lpstr>PALUN_P61_Y61561_HT</vt:lpstr>
      <vt:lpstr>PALUN_P61_Y63161_HT</vt:lpstr>
      <vt:lpstr>PALUN_P61_Y63261_HT</vt:lpstr>
      <vt:lpstr>PALUN_P61_Y63361_HT</vt:lpstr>
      <vt:lpstr>PlageDates</vt:lpstr>
      <vt:lpstr>propriété</vt:lpstr>
      <vt:lpstr>PSEM</vt:lpstr>
      <vt:lpstr>RABAT_P31_L31SYLVA_HT</vt:lpstr>
      <vt:lpstr>RABAT_P31_L32SYLVA_HT</vt:lpstr>
      <vt:lpstr>RABAT_P31_Y63131_HT</vt:lpstr>
      <vt:lpstr>RABAT_P31_Y63231_HT</vt:lpstr>
      <vt:lpstr>RABAT_P61_B61_S1.1_HT</vt:lpstr>
      <vt:lpstr>RABAT_P61_B61_S1.2_HT</vt:lpstr>
      <vt:lpstr>RABAT_P61_B62_S2.1_HT</vt:lpstr>
      <vt:lpstr>RABAT_P61_B62_S2.2_HT</vt:lpstr>
      <vt:lpstr>RABAT_P61_BC61_HT</vt:lpstr>
      <vt:lpstr>RABAT_P61_L61CONCE_HT</vt:lpstr>
      <vt:lpstr>RABAT_P61_L61E.BOT_HT</vt:lpstr>
      <vt:lpstr>RABAT_P61_L61MAZAR_HT</vt:lpstr>
      <vt:lpstr>RABAT_P61_L64ZCAI5_HT</vt:lpstr>
      <vt:lpstr>RABAT_P61_SS1.12_HT</vt:lpstr>
      <vt:lpstr>RABAT_P61_SS2.12_HT</vt:lpstr>
      <vt:lpstr>RABAT_P61_Y61161_HT</vt:lpstr>
      <vt:lpstr>RABAT_P61_Y61361_HT</vt:lpstr>
      <vt:lpstr>RABAT_P61_Y61461_HT</vt:lpstr>
      <vt:lpstr>RABAT_P61_Y63161_HT</vt:lpstr>
      <vt:lpstr>RABAT_P61_Y63261_HT</vt:lpstr>
      <vt:lpstr>RABAT_Y631</vt:lpstr>
      <vt:lpstr>RABAT_Y632</vt:lpstr>
      <vt:lpstr>RABATAU</vt:lpstr>
      <vt:lpstr>RABATAU_63kV</vt:lpstr>
      <vt:lpstr>REALT_P11_C3111_HT</vt:lpstr>
      <vt:lpstr>REALT_P61_BC61_HT</vt:lpstr>
      <vt:lpstr>REALT_P61_BO61_HT</vt:lpstr>
      <vt:lpstr>REALT_P61_L61CABRI_HT</vt:lpstr>
      <vt:lpstr>REALT_P61_L61DURAN_HT</vt:lpstr>
      <vt:lpstr>REALT_P61_L61E.BOT_HT</vt:lpstr>
      <vt:lpstr>REALT_P61_L61PONTE_HT</vt:lpstr>
      <vt:lpstr>REALT_P61_L61SEPTE_HT</vt:lpstr>
      <vt:lpstr>REALT_P61_L62CABRI_HT</vt:lpstr>
      <vt:lpstr>REALT_P61_L62PONTE_HT</vt:lpstr>
      <vt:lpstr>REALT_P61_L63SEPTE_HT</vt:lpstr>
      <vt:lpstr>REALT_P61_Y76161_HT</vt:lpstr>
      <vt:lpstr>REALT_P61_Y76261_HT</vt:lpstr>
      <vt:lpstr>REALT_P61_Y76361_HT</vt:lpstr>
      <vt:lpstr>REALT_P71_BC71_HT</vt:lpstr>
      <vt:lpstr>REALT_P71_BC72_HT</vt:lpstr>
      <vt:lpstr>REALT_P71_L70R0001_HT</vt:lpstr>
      <vt:lpstr>REALT_P71_L70R0002_HT</vt:lpstr>
      <vt:lpstr>REALT_P71_L71NEOUL_HT</vt:lpstr>
      <vt:lpstr>REALT_P71_L71PONTE_HT</vt:lpstr>
      <vt:lpstr>REALT_P71_L71TAVEL_HT</vt:lpstr>
      <vt:lpstr>REALT_P71_L72NEOUL_HT</vt:lpstr>
      <vt:lpstr>REALT_P71_L72PONTE_HT</vt:lpstr>
      <vt:lpstr>REALT_P71_L72TAVEL_HT</vt:lpstr>
      <vt:lpstr>REALT_P71_Y76171_HT</vt:lpstr>
      <vt:lpstr>REALT_P71_Y76271_HT</vt:lpstr>
      <vt:lpstr>REALT_P71_Y76371_HT</vt:lpstr>
      <vt:lpstr>REALTOR_225kV</vt:lpstr>
      <vt:lpstr>REALTOR_400kV</vt:lpstr>
      <vt:lpstr>REALTOR_SELF</vt:lpstr>
      <vt:lpstr>ROGNA_P31_BC31_HT</vt:lpstr>
      <vt:lpstr>ROGNA_P31_C2311_HT</vt:lpstr>
      <vt:lpstr>ROGNA_P31_C2321_HT</vt:lpstr>
      <vt:lpstr>ROGNA_P31_L31BERRE_HT</vt:lpstr>
      <vt:lpstr>ROGNA_P31_L31S.BLA_HT</vt:lpstr>
      <vt:lpstr>ROGNA_P31_L31VITRO_HT</vt:lpstr>
      <vt:lpstr>ROGNA_P31_L32BERRE_HT</vt:lpstr>
      <vt:lpstr>ROGNA_P31_L33ZETAN_HT</vt:lpstr>
      <vt:lpstr>ROGNA_P31_Y63131_HT</vt:lpstr>
      <vt:lpstr>ROGNA_P31_Y63231_HT</vt:lpstr>
      <vt:lpstr>ROGNA_P61_BC61_HT</vt:lpstr>
      <vt:lpstr>ROGNA_P61_L61AUBET_HT</vt:lpstr>
      <vt:lpstr>ROGNA_P61_L61DURAN_HT</vt:lpstr>
      <vt:lpstr>ROGNA_P61_L61RQROU_HT</vt:lpstr>
      <vt:lpstr>ROGNA_P61_L61SSCHA_HT</vt:lpstr>
      <vt:lpstr>ROGNA_P61_L62AUBET_HT</vt:lpstr>
      <vt:lpstr>ROGNA_P61_Y63161_HT</vt:lpstr>
      <vt:lpstr>ROGNA_P61_Y63261_HT</vt:lpstr>
      <vt:lpstr>ROGNAC_225kV</vt:lpstr>
      <vt:lpstr>ROGNAC_63kV</vt:lpstr>
      <vt:lpstr>ROUS5_P31_BC31_HT</vt:lpstr>
      <vt:lpstr>ROUS5_P31_L31PALUN_HT</vt:lpstr>
      <vt:lpstr>ROUS5_P31_L31ZROUS_HT</vt:lpstr>
      <vt:lpstr>ROUS5_P31_L32PALUN_HT</vt:lpstr>
      <vt:lpstr>ROUSSET</vt:lpstr>
      <vt:lpstr>SAUM6_P61_B61_HT</vt:lpstr>
      <vt:lpstr>SAUM6_P61_B62_HT</vt:lpstr>
      <vt:lpstr>SAUM6_P61_BC61_HT</vt:lpstr>
      <vt:lpstr>SAUM6_P61_L61ARENC_HT</vt:lpstr>
      <vt:lpstr>SAUM6_P61_L61SEPTE_HT</vt:lpstr>
      <vt:lpstr>SAUM6_P61_Y61161_HT</vt:lpstr>
      <vt:lpstr>SAUM6_P61_Y61261_HT</vt:lpstr>
      <vt:lpstr>SAUM6_Y611</vt:lpstr>
      <vt:lpstr>SAUM6_Y612</vt:lpstr>
      <vt:lpstr>SAUMATY</vt:lpstr>
      <vt:lpstr>SEPTE_P31_BC31_HT</vt:lpstr>
      <vt:lpstr>SEPTE_P31_L31GAVOT_HT</vt:lpstr>
      <vt:lpstr>SEPTE_P31_L31PALUN_HT</vt:lpstr>
      <vt:lpstr>SEPTE_P31_L31VITRO_HT</vt:lpstr>
      <vt:lpstr>SEPTE_P31_L31ZESTA_HT</vt:lpstr>
      <vt:lpstr>SEPTE_P31_L31ZMALL_HT</vt:lpstr>
      <vt:lpstr>SEPTE_P31_L32GAVOT_HT</vt:lpstr>
      <vt:lpstr>SEPTE_P31_L32P.LAN_HT</vt:lpstr>
      <vt:lpstr>SEPTE_P31_Y63131_HT</vt:lpstr>
      <vt:lpstr>SEPTE_P31_Y63231_HT</vt:lpstr>
      <vt:lpstr>SEPTE_P61_BC61_HT</vt:lpstr>
      <vt:lpstr>SEPTE_P61_L61ARENC_HT</vt:lpstr>
      <vt:lpstr>SEPTE_P61_L61LAVER_HT</vt:lpstr>
      <vt:lpstr>SEPTE_P61_L61PALUN_HT</vt:lpstr>
      <vt:lpstr>SEPTE_P61_L61REALT_HT</vt:lpstr>
      <vt:lpstr>SEPTE_P61_L61SAUM6_HT</vt:lpstr>
      <vt:lpstr>SEPTE_P61_L62PALUN_HT</vt:lpstr>
      <vt:lpstr>SEPTE_P61_L63REALT_HT</vt:lpstr>
      <vt:lpstr>SEPTE_P61_Y63161_HT</vt:lpstr>
      <vt:lpstr>SEPTE_P61_Y63261_HT</vt:lpstr>
      <vt:lpstr>SEPTEMES_225kV</vt:lpstr>
      <vt:lpstr>SEPTEMES_63kV</vt:lpstr>
      <vt:lpstr>SOIXANTETROIS</vt:lpstr>
      <vt:lpstr>SYLVA_P31_B31_S1A1_HT</vt:lpstr>
      <vt:lpstr>SYLVA_P31_B31_S1A2_HT</vt:lpstr>
      <vt:lpstr>SYLVA_P31_B31_S1B1_HT</vt:lpstr>
      <vt:lpstr>SYLVA_P31_B31_S1B2_HT</vt:lpstr>
      <vt:lpstr>SYLVA_P31_L31RABAT_HT</vt:lpstr>
      <vt:lpstr>SYLVA_P31_L32RABAT_HT</vt:lpstr>
      <vt:lpstr>SYLVA_P31_SS1A12_HT</vt:lpstr>
      <vt:lpstr>SYLVA_P31_T31AB_HT</vt:lpstr>
      <vt:lpstr>SYLVA_P31_Y31131_HT</vt:lpstr>
      <vt:lpstr>SYLVA_P31_Y31231_HT</vt:lpstr>
      <vt:lpstr>SYLVA_P31_Y31331_HT</vt:lpstr>
      <vt:lpstr>SYLVABELLE</vt:lpstr>
      <vt:lpstr>TECHNOLOGIE</vt:lpstr>
      <vt:lpstr>V.POR_P61_B61_HT</vt:lpstr>
      <vt:lpstr>V.POR_P61_B61_S1.1_HT</vt:lpstr>
      <vt:lpstr>V.POR_P61_B61_S1.2_HT</vt:lpstr>
      <vt:lpstr>V.POR_P61_B62_HT</vt:lpstr>
      <vt:lpstr>V.POR_P61_B62_S2.1_HT</vt:lpstr>
      <vt:lpstr>V.POR_P61_B62_S2.2_HT</vt:lpstr>
      <vt:lpstr>V.POR_P61_BC61_HT</vt:lpstr>
      <vt:lpstr>V.POR_P61_L61ARENC_HT</vt:lpstr>
      <vt:lpstr>V.POR_P61_L61CONCE_HT</vt:lpstr>
      <vt:lpstr>V.POR_P61_Y61161_HT</vt:lpstr>
      <vt:lpstr>V.POR_P61_Y61261_HT</vt:lpstr>
      <vt:lpstr>VIEUX_PORT</vt:lpstr>
      <vt:lpstr>VITRO_P31_L31ROGNA_HT</vt:lpstr>
      <vt:lpstr>VITRO_P31_L31SEPTE_HT</vt:lpstr>
      <vt:lpstr>VITROLLES</vt:lpstr>
    </vt:vector>
  </TitlesOfParts>
  <Company>RTE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VORANGINE Sebastien</dc:creator>
  <cp:lastModifiedBy>Coboy</cp:lastModifiedBy>
  <cp:lastPrinted>2018-03-18T10:29:28Z</cp:lastPrinted>
  <dcterms:created xsi:type="dcterms:W3CDTF">2018-01-12T07:56:41Z</dcterms:created>
  <dcterms:modified xsi:type="dcterms:W3CDTF">2018-03-18T15:18:51Z</dcterms:modified>
</cp:coreProperties>
</file>