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00" windowWidth="19875" windowHeight="7950" activeTab="2"/>
  </bookViews>
  <sheets>
    <sheet name="liste des articles" sheetId="1" r:id="rId1"/>
    <sheet name="liste des clients" sheetId="2" r:id="rId2"/>
    <sheet name="facture" sheetId="3" r:id="rId3"/>
  </sheets>
  <calcPr calcId="145621"/>
</workbook>
</file>

<file path=xl/calcChain.xml><?xml version="1.0" encoding="utf-8"?>
<calcChain xmlns="http://schemas.openxmlformats.org/spreadsheetml/2006/main">
  <c r="F5" i="3" l="1"/>
  <c r="F6" i="3"/>
  <c r="F7" i="3"/>
  <c r="F8" i="3"/>
  <c r="F4" i="3"/>
  <c r="E5" i="3"/>
  <c r="E6" i="3"/>
  <c r="E7" i="3"/>
  <c r="E8" i="3"/>
  <c r="E4" i="3"/>
  <c r="D5" i="3"/>
  <c r="D6" i="3"/>
  <c r="D7" i="3"/>
  <c r="D8" i="3"/>
  <c r="D4" i="3"/>
  <c r="B5" i="3"/>
  <c r="B6" i="3"/>
  <c r="B7" i="3"/>
  <c r="B8" i="3"/>
  <c r="B4" i="3"/>
  <c r="B2" i="3"/>
  <c r="A2" i="3"/>
  <c r="C2" i="3"/>
  <c r="D2" i="3" s="1"/>
</calcChain>
</file>

<file path=xl/sharedStrings.xml><?xml version="1.0" encoding="utf-8"?>
<sst xmlns="http://schemas.openxmlformats.org/spreadsheetml/2006/main" count="58" uniqueCount="51">
  <si>
    <t xml:space="preserve">Code </t>
  </si>
  <si>
    <t>Produits</t>
  </si>
  <si>
    <t>Prix unitaire</t>
  </si>
  <si>
    <t>Code remise</t>
  </si>
  <si>
    <t>ART001</t>
  </si>
  <si>
    <t>ART002</t>
  </si>
  <si>
    <t>ART003</t>
  </si>
  <si>
    <t>ART004</t>
  </si>
  <si>
    <t>ART005</t>
  </si>
  <si>
    <t>ART006</t>
  </si>
  <si>
    <t>ART007</t>
  </si>
  <si>
    <t>ART008</t>
  </si>
  <si>
    <t>ART009</t>
  </si>
  <si>
    <t>ART010</t>
  </si>
  <si>
    <t>Aspirateur</t>
  </si>
  <si>
    <t>Clafoutis interactif</t>
  </si>
  <si>
    <t>Cri de disquette</t>
  </si>
  <si>
    <t>Ecran de nuit</t>
  </si>
  <si>
    <t>Gomme à fichier</t>
  </si>
  <si>
    <t>Imprimante LouisXV</t>
  </si>
  <si>
    <t>Mémoire à Nougats</t>
  </si>
  <si>
    <t>Siliconne balai</t>
  </si>
  <si>
    <t>Tableur en peluche</t>
  </si>
  <si>
    <t>Texte en friche</t>
  </si>
  <si>
    <t>Collin</t>
  </si>
  <si>
    <t>Collard</t>
  </si>
  <si>
    <t>Derveaux</t>
  </si>
  <si>
    <t>Aminta</t>
  </si>
  <si>
    <t>Gerard</t>
  </si>
  <si>
    <t>Coulon</t>
  </si>
  <si>
    <t>Hocquet</t>
  </si>
  <si>
    <t>Deguelt</t>
  </si>
  <si>
    <t>Doublon</t>
  </si>
  <si>
    <t>Molle</t>
  </si>
  <si>
    <t>Deroppe</t>
  </si>
  <si>
    <t>Colaux</t>
  </si>
  <si>
    <t>Mignard</t>
  </si>
  <si>
    <t>Gilles</t>
  </si>
  <si>
    <t>Code client</t>
  </si>
  <si>
    <t>Nom client</t>
  </si>
  <si>
    <t>Échéance</t>
  </si>
  <si>
    <t>N° de facture</t>
  </si>
  <si>
    <t>Code article</t>
  </si>
  <si>
    <t>Désignation</t>
  </si>
  <si>
    <t>Qté</t>
  </si>
  <si>
    <t>Montant brut</t>
  </si>
  <si>
    <t>Remise en €</t>
  </si>
  <si>
    <t>Apayer</t>
  </si>
  <si>
    <t>TOTAL à payer €</t>
  </si>
  <si>
    <t>Date</t>
  </si>
  <si>
    <t>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</si>
</sst>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2"/>
  <sheetViews>
    <sheetView topLeftCell="A2" zoomScale="130" zoomScaleNormal="130" workbookViewId="0">
      <selection activeCell="A20" sqref="A20"/>
    </sheetView>
  </sheetViews>
  <sheetFormatPr baseColWidth="10" defaultRowHeight="15" x14ac:dyDescent="0.25"/>
  <sheetData>
    <row r="2" spans="1:4" x14ac:dyDescent="0.25">
      <c r="A2" t="s">
        <v>0</v>
      </c>
      <c r="B2" t="s">
        <v>1</v>
      </c>
      <c r="C2" t="s">
        <v>2</v>
      </c>
      <c r="D2" t="s">
        <v>3</v>
      </c>
    </row>
    <row r="3" spans="1:4" x14ac:dyDescent="0.25">
      <c r="A3" t="s">
        <v>4</v>
      </c>
      <c r="B3" t="s">
        <v>14</v>
      </c>
      <c r="C3">
        <v>123</v>
      </c>
      <c r="D3">
        <v>1</v>
      </c>
    </row>
    <row r="4" spans="1:4" x14ac:dyDescent="0.25">
      <c r="A4" t="s">
        <v>5</v>
      </c>
      <c r="B4" t="s">
        <v>15</v>
      </c>
      <c r="C4">
        <v>25</v>
      </c>
      <c r="D4">
        <v>2</v>
      </c>
    </row>
    <row r="5" spans="1:4" x14ac:dyDescent="0.25">
      <c r="A5" t="s">
        <v>6</v>
      </c>
      <c r="B5" t="s">
        <v>16</v>
      </c>
      <c r="C5">
        <v>656</v>
      </c>
      <c r="D5">
        <v>3</v>
      </c>
    </row>
    <row r="6" spans="1:4" x14ac:dyDescent="0.25">
      <c r="A6" t="s">
        <v>7</v>
      </c>
      <c r="B6" t="s">
        <v>17</v>
      </c>
      <c r="C6">
        <v>4546</v>
      </c>
      <c r="D6">
        <v>1</v>
      </c>
    </row>
    <row r="7" spans="1:4" x14ac:dyDescent="0.25">
      <c r="A7" t="s">
        <v>8</v>
      </c>
      <c r="B7" t="s">
        <v>18</v>
      </c>
      <c r="C7">
        <v>58</v>
      </c>
      <c r="D7">
        <v>3</v>
      </c>
    </row>
    <row r="8" spans="1:4" x14ac:dyDescent="0.25">
      <c r="A8" t="s">
        <v>9</v>
      </c>
      <c r="B8" t="s">
        <v>19</v>
      </c>
      <c r="C8">
        <v>96</v>
      </c>
      <c r="D8">
        <v>2</v>
      </c>
    </row>
    <row r="9" spans="1:4" x14ac:dyDescent="0.25">
      <c r="A9" t="s">
        <v>10</v>
      </c>
      <c r="B9" t="s">
        <v>20</v>
      </c>
      <c r="C9">
        <v>64</v>
      </c>
      <c r="D9">
        <v>1</v>
      </c>
    </row>
    <row r="10" spans="1:4" x14ac:dyDescent="0.25">
      <c r="A10" t="s">
        <v>11</v>
      </c>
      <c r="B10" t="s">
        <v>21</v>
      </c>
      <c r="C10">
        <v>356</v>
      </c>
      <c r="D10">
        <v>3</v>
      </c>
    </row>
    <row r="11" spans="1:4" x14ac:dyDescent="0.25">
      <c r="A11" t="s">
        <v>12</v>
      </c>
      <c r="B11" t="s">
        <v>22</v>
      </c>
      <c r="C11">
        <v>54</v>
      </c>
      <c r="D11">
        <v>1</v>
      </c>
    </row>
    <row r="12" spans="1:4" x14ac:dyDescent="0.25">
      <c r="A12" t="s">
        <v>13</v>
      </c>
      <c r="B12" t="s">
        <v>23</v>
      </c>
      <c r="C12">
        <v>62</v>
      </c>
      <c r="D12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5"/>
  <sheetViews>
    <sheetView workbookViewId="0">
      <selection activeCell="C6" sqref="C6"/>
    </sheetView>
  </sheetViews>
  <sheetFormatPr baseColWidth="10" defaultRowHeight="15" x14ac:dyDescent="0.25"/>
  <sheetData>
    <row r="2" spans="1:2" x14ac:dyDescent="0.25">
      <c r="A2">
        <v>1</v>
      </c>
      <c r="B2" t="s">
        <v>24</v>
      </c>
    </row>
    <row r="3" spans="1:2" x14ac:dyDescent="0.25">
      <c r="A3">
        <v>2</v>
      </c>
      <c r="B3" t="s">
        <v>25</v>
      </c>
    </row>
    <row r="4" spans="1:2" x14ac:dyDescent="0.25">
      <c r="A4">
        <v>3</v>
      </c>
      <c r="B4" t="s">
        <v>26</v>
      </c>
    </row>
    <row r="5" spans="1:2" x14ac:dyDescent="0.25">
      <c r="A5">
        <v>4</v>
      </c>
      <c r="B5" t="s">
        <v>27</v>
      </c>
    </row>
    <row r="6" spans="1:2" x14ac:dyDescent="0.25">
      <c r="A6">
        <v>5</v>
      </c>
      <c r="B6" t="s">
        <v>28</v>
      </c>
    </row>
    <row r="7" spans="1:2" x14ac:dyDescent="0.25">
      <c r="A7">
        <v>6</v>
      </c>
      <c r="B7" t="s">
        <v>29</v>
      </c>
    </row>
    <row r="8" spans="1:2" x14ac:dyDescent="0.25">
      <c r="A8">
        <v>7</v>
      </c>
      <c r="B8" t="s">
        <v>30</v>
      </c>
    </row>
    <row r="9" spans="1:2" x14ac:dyDescent="0.25">
      <c r="A9">
        <v>8</v>
      </c>
      <c r="B9" t="s">
        <v>31</v>
      </c>
    </row>
    <row r="10" spans="1:2" x14ac:dyDescent="0.25">
      <c r="A10">
        <v>9</v>
      </c>
      <c r="B10" t="s">
        <v>32</v>
      </c>
    </row>
    <row r="11" spans="1:2" x14ac:dyDescent="0.25">
      <c r="A11">
        <v>10</v>
      </c>
      <c r="B11" t="s">
        <v>33</v>
      </c>
    </row>
    <row r="12" spans="1:2" x14ac:dyDescent="0.25">
      <c r="A12">
        <v>11</v>
      </c>
      <c r="B12" t="s">
        <v>34</v>
      </c>
    </row>
    <row r="13" spans="1:2" x14ac:dyDescent="0.25">
      <c r="A13">
        <v>12</v>
      </c>
      <c r="B13" t="s">
        <v>35</v>
      </c>
    </row>
    <row r="14" spans="1:2" x14ac:dyDescent="0.25">
      <c r="A14">
        <v>13</v>
      </c>
      <c r="B14" t="s">
        <v>36</v>
      </c>
    </row>
    <row r="15" spans="1:2" x14ac:dyDescent="0.25">
      <c r="A15">
        <v>14</v>
      </c>
      <c r="B15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tabSelected="1" workbookViewId="0">
      <selection activeCell="G4" sqref="G4"/>
    </sheetView>
  </sheetViews>
  <sheetFormatPr baseColWidth="10" defaultRowHeight="15" x14ac:dyDescent="0.25"/>
  <cols>
    <col min="2" max="2" width="18.28515625" customWidth="1"/>
    <col min="4" max="4" width="12.7109375" bestFit="1" customWidth="1"/>
    <col min="5" max="6" width="12.140625" bestFit="1" customWidth="1"/>
  </cols>
  <sheetData>
    <row r="1" spans="1:8" x14ac:dyDescent="0.25">
      <c r="A1" t="s">
        <v>38</v>
      </c>
      <c r="B1" t="s">
        <v>39</v>
      </c>
      <c r="C1" t="s">
        <v>49</v>
      </c>
      <c r="D1" t="s">
        <v>40</v>
      </c>
      <c r="E1" t="s">
        <v>41</v>
      </c>
    </row>
    <row r="2" spans="1:8" x14ac:dyDescent="0.25">
      <c r="A2">
        <f>VLOOKUP('liste des clients'!A2,'liste des clients'!A2:B15,1)</f>
        <v>1</v>
      </c>
      <c r="B2" t="str">
        <f>VLOOKUP('liste des clients'!A2,'liste des clients'!A2:B15,2)</f>
        <v>Collin</v>
      </c>
      <c r="C2" s="1">
        <f ca="1">TODAY()</f>
        <v>41022</v>
      </c>
      <c r="D2" s="1">
        <f ca="1">C2+30</f>
        <v>41052</v>
      </c>
    </row>
    <row r="3" spans="1:8" x14ac:dyDescent="0.25">
      <c r="A3" t="s">
        <v>42</v>
      </c>
      <c r="B3" t="s">
        <v>43</v>
      </c>
      <c r="C3" t="s">
        <v>44</v>
      </c>
      <c r="D3" t="s">
        <v>2</v>
      </c>
      <c r="E3" t="s">
        <v>45</v>
      </c>
      <c r="F3" t="s">
        <v>3</v>
      </c>
      <c r="G3" t="s">
        <v>46</v>
      </c>
      <c r="H3" t="s">
        <v>47</v>
      </c>
    </row>
    <row r="4" spans="1:8" x14ac:dyDescent="0.25">
      <c r="A4" t="s">
        <v>12</v>
      </c>
      <c r="B4" t="str">
        <f>VLOOKUP('liste des articles'!A2:A12,'liste des articles'!A2:D12,2)</f>
        <v>Clafoutis interactif</v>
      </c>
      <c r="C4">
        <v>2</v>
      </c>
      <c r="D4">
        <f>VLOOKUP('liste des articles'!A3,'liste des articles'!A3:D12,3)</f>
        <v>123</v>
      </c>
      <c r="E4">
        <f>C4*D4</f>
        <v>246</v>
      </c>
      <c r="F4" t="e">
        <f>VLOOKUP('liste des articles'!A3,'liste des articles'!A2:D12,4)</f>
        <v>#N/A</v>
      </c>
      <c r="G4" t="s">
        <v>50</v>
      </c>
    </row>
    <row r="5" spans="1:8" x14ac:dyDescent="0.25">
      <c r="A5" t="s">
        <v>6</v>
      </c>
      <c r="B5" t="str">
        <f>VLOOKUP('liste des articles'!A3:A13,'liste des articles'!A3:D13,2)</f>
        <v>Cri de disquette</v>
      </c>
      <c r="C5">
        <v>1</v>
      </c>
      <c r="D5">
        <f>VLOOKUP('liste des articles'!A4,'liste des articles'!A4:D13,3)</f>
        <v>25</v>
      </c>
      <c r="E5">
        <f t="shared" ref="E5:E8" si="0">C5*D5</f>
        <v>25</v>
      </c>
      <c r="F5">
        <f>VLOOKUP('liste des articles'!A4,'liste des articles'!A3:D13,4)</f>
        <v>2</v>
      </c>
    </row>
    <row r="6" spans="1:8" x14ac:dyDescent="0.25">
      <c r="A6" t="s">
        <v>7</v>
      </c>
      <c r="B6" t="str">
        <f>VLOOKUP('liste des articles'!A4:A14,'liste des articles'!A4:D14,2)</f>
        <v>Ecran de nuit</v>
      </c>
      <c r="C6">
        <v>10</v>
      </c>
      <c r="D6">
        <f>VLOOKUP('liste des articles'!A5,'liste des articles'!A5:D14,3)</f>
        <v>656</v>
      </c>
      <c r="E6">
        <f t="shared" si="0"/>
        <v>6560</v>
      </c>
      <c r="F6">
        <f>VLOOKUP('liste des articles'!A5,'liste des articles'!A4:D14,4)</f>
        <v>3</v>
      </c>
    </row>
    <row r="7" spans="1:8" x14ac:dyDescent="0.25">
      <c r="A7" t="s">
        <v>8</v>
      </c>
      <c r="B7" t="str">
        <f>VLOOKUP('liste des articles'!A5:A15,'liste des articles'!A5:D15,2)</f>
        <v>Gomme à fichier</v>
      </c>
      <c r="C7">
        <v>10</v>
      </c>
      <c r="D7">
        <f>VLOOKUP('liste des articles'!A6,'liste des articles'!A6:D15,3)</f>
        <v>4546</v>
      </c>
      <c r="E7">
        <f t="shared" si="0"/>
        <v>45460</v>
      </c>
      <c r="F7">
        <f>VLOOKUP('liste des articles'!A6,'liste des articles'!A5:D15,4)</f>
        <v>1</v>
      </c>
    </row>
    <row r="8" spans="1:8" x14ac:dyDescent="0.25">
      <c r="A8" t="s">
        <v>11</v>
      </c>
      <c r="B8" t="str">
        <f>VLOOKUP('liste des articles'!A6:A16,'liste des articles'!A6:D16,2)</f>
        <v>Imprimante LouisXV</v>
      </c>
      <c r="C8">
        <v>15</v>
      </c>
      <c r="D8">
        <f>VLOOKUP('liste des articles'!A7,'liste des articles'!A7:D16,3)</f>
        <v>58</v>
      </c>
      <c r="E8">
        <f t="shared" si="0"/>
        <v>870</v>
      </c>
      <c r="F8">
        <f>VLOOKUP('liste des articles'!A7,'liste des articles'!A6:D16,4)</f>
        <v>3</v>
      </c>
    </row>
    <row r="11" spans="1:8" x14ac:dyDescent="0.25">
      <c r="G11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des articles</vt:lpstr>
      <vt:lpstr>liste des clients</vt:lpstr>
      <vt:lpstr>facture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</dc:creator>
  <cp:lastModifiedBy>Laetitia</cp:lastModifiedBy>
  <dcterms:created xsi:type="dcterms:W3CDTF">2012-04-23T08:57:17Z</dcterms:created>
  <dcterms:modified xsi:type="dcterms:W3CDTF">2012-04-23T10:09:43Z</dcterms:modified>
</cp:coreProperties>
</file>