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S:\Véhicules\"/>
    </mc:Choice>
  </mc:AlternateContent>
  <bookViews>
    <workbookView xWindow="0" yWindow="0" windowWidth="28800" windowHeight="14310" tabRatio="956" firstSheet="1" activeTab="1"/>
  </bookViews>
  <sheets>
    <sheet name="Données" sheetId="2" state="hidden" r:id="rId1"/>
    <sheet name="Liste détaillée" sheetId="1" r:id="rId2"/>
    <sheet name="250" sheetId="15" r:id="rId3"/>
    <sheet name="251" sheetId="16" r:id="rId4"/>
    <sheet name="252" sheetId="65" r:id="rId5"/>
    <sheet name="253" sheetId="66" r:id="rId6"/>
    <sheet name="254" sheetId="67" r:id="rId7"/>
    <sheet name="255" sheetId="68" r:id="rId8"/>
    <sheet name="256" sheetId="111" r:id="rId9"/>
    <sheet name="257" sheetId="112" r:id="rId10"/>
    <sheet name="258" sheetId="113" r:id="rId11"/>
    <sheet name="259" sheetId="114" r:id="rId12"/>
    <sheet name="260" sheetId="115" r:id="rId13"/>
    <sheet name="261" sheetId="116" r:id="rId14"/>
    <sheet name="262" sheetId="117" r:id="rId15"/>
    <sheet name="263" sheetId="118" r:id="rId16"/>
    <sheet name="264" sheetId="119" r:id="rId17"/>
    <sheet name="265" sheetId="120" r:id="rId18"/>
    <sheet name="266" sheetId="121" r:id="rId19"/>
    <sheet name="267" sheetId="122" r:id="rId20"/>
    <sheet name="268" sheetId="123" r:id="rId21"/>
    <sheet name="269" sheetId="124" r:id="rId22"/>
    <sheet name="270" sheetId="125" r:id="rId23"/>
    <sheet name="271" sheetId="126" r:id="rId24"/>
    <sheet name="272" sheetId="127" r:id="rId25"/>
    <sheet name="273" sheetId="128" r:id="rId26"/>
    <sheet name="274" sheetId="129" r:id="rId27"/>
    <sheet name="275" sheetId="130" r:id="rId28"/>
    <sheet name="276" sheetId="131" r:id="rId29"/>
    <sheet name="277" sheetId="132" r:id="rId30"/>
    <sheet name="278" sheetId="133" r:id="rId31"/>
    <sheet name="279" sheetId="134" r:id="rId32"/>
    <sheet name="280" sheetId="135" r:id="rId33"/>
    <sheet name="281" sheetId="136" r:id="rId34"/>
    <sheet name="282" sheetId="137" r:id="rId35"/>
    <sheet name="283" sheetId="138" r:id="rId36"/>
    <sheet name="284" sheetId="139" r:id="rId37"/>
    <sheet name="285" sheetId="140" r:id="rId38"/>
    <sheet name="286" sheetId="141" r:id="rId39"/>
    <sheet name="287" sheetId="142" r:id="rId40"/>
    <sheet name="288" sheetId="143" r:id="rId41"/>
    <sheet name="289" sheetId="144" r:id="rId42"/>
    <sheet name="290" sheetId="145" r:id="rId43"/>
    <sheet name="291" sheetId="17" r:id="rId44"/>
    <sheet name="292" sheetId="146" r:id="rId45"/>
    <sheet name="293" sheetId="147" r:id="rId46"/>
    <sheet name="294" sheetId="18" r:id="rId47"/>
    <sheet name="295" sheetId="148" r:id="rId48"/>
    <sheet name="296" sheetId="149" r:id="rId49"/>
    <sheet name="297" sheetId="150" r:id="rId50"/>
    <sheet name="298" sheetId="151" r:id="rId51"/>
    <sheet name="299" sheetId="152" r:id="rId52"/>
  </sheets>
  <definedNames>
    <definedName name="_1">'250'!$D$2</definedName>
    <definedName name="_10">'259'!$D$2</definedName>
    <definedName name="_11">'260'!$D$2</definedName>
    <definedName name="_12">'261'!$D$2</definedName>
    <definedName name="_13">'262'!$D$2</definedName>
    <definedName name="_14">'263'!$D$2</definedName>
    <definedName name="_15">'264'!$D$2</definedName>
    <definedName name="_16">'265'!$D$2</definedName>
    <definedName name="_17">'266'!$D$2</definedName>
    <definedName name="_18">'267'!$D$2</definedName>
    <definedName name="_19">'268'!$D$2</definedName>
    <definedName name="_2">'251'!$D$2</definedName>
    <definedName name="_20">'269'!$D$2</definedName>
    <definedName name="_21">'270'!$D$2</definedName>
    <definedName name="_22">'271'!$D$2</definedName>
    <definedName name="_23">'272'!$D$2</definedName>
    <definedName name="_24">'273'!$D$2</definedName>
    <definedName name="_25">'274'!$D$2</definedName>
    <definedName name="_26">'275'!$D$2</definedName>
    <definedName name="_27">'276'!$D$2</definedName>
    <definedName name="_28">'277'!$D$2</definedName>
    <definedName name="_29">'278'!$D$2</definedName>
    <definedName name="_3">'252'!$D$2</definedName>
    <definedName name="_30">'279'!$D$2</definedName>
    <definedName name="_31">'280'!$D$2</definedName>
    <definedName name="_32">'281'!$D$2</definedName>
    <definedName name="_33">'282'!$D$2</definedName>
    <definedName name="_34">'283'!$D$2</definedName>
    <definedName name="_35">'284'!$D$2</definedName>
    <definedName name="_36">'285'!$D$2</definedName>
    <definedName name="_37">'286'!$D$2</definedName>
    <definedName name="_38">'287'!$D$2</definedName>
    <definedName name="_39">'288'!$D$2</definedName>
    <definedName name="_4">'253'!$D$2</definedName>
    <definedName name="_40">'289'!$D$2</definedName>
    <definedName name="_41">'290'!$D$2</definedName>
    <definedName name="_42">'291'!$D$2</definedName>
    <definedName name="_43">'292'!$D$2</definedName>
    <definedName name="_44">'293'!$D$2</definedName>
    <definedName name="_45">'294'!$D$2</definedName>
    <definedName name="_46">'295'!$D$2</definedName>
    <definedName name="_47">'296'!$D$2</definedName>
    <definedName name="_48">'297'!$D$2</definedName>
    <definedName name="_49">'298'!$D$2</definedName>
    <definedName name="_5">'254'!$D$2</definedName>
    <definedName name="_50">'299'!$D$2</definedName>
    <definedName name="_6">'255'!$D$2</definedName>
    <definedName name="_7">'256'!$D$2</definedName>
    <definedName name="_8">'257'!$D$2</definedName>
    <definedName name="_9">'258'!$D$2</definedName>
    <definedName name="_xlnm._FilterDatabase" localSheetId="1" hidden="1">'Liste détaillée'!$B$3:$F$3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65" l="1"/>
  <c r="B6" i="1" l="1"/>
  <c r="D62" i="152"/>
  <c r="B42" i="152"/>
  <c r="B26" i="152"/>
  <c r="D2" i="152"/>
  <c r="B53" i="1" s="1"/>
  <c r="D62" i="151"/>
  <c r="B26" i="151"/>
  <c r="B42" i="151" s="1"/>
  <c r="D2" i="151"/>
  <c r="D62" i="150"/>
  <c r="B42" i="150"/>
  <c r="B26" i="150"/>
  <c r="D2" i="150"/>
  <c r="B51" i="1" s="1"/>
  <c r="D62" i="149"/>
  <c r="B26" i="149"/>
  <c r="B42" i="149" s="1"/>
  <c r="D2" i="149"/>
  <c r="B50" i="1" s="1"/>
  <c r="D62" i="148"/>
  <c r="B26" i="148"/>
  <c r="B42" i="148" s="1"/>
  <c r="D2" i="148"/>
  <c r="B49" i="1" s="1"/>
  <c r="D62" i="147"/>
  <c r="B26" i="147"/>
  <c r="B42" i="147" s="1"/>
  <c r="D2" i="147"/>
  <c r="B47" i="1" s="1"/>
  <c r="D62" i="146"/>
  <c r="B42" i="146"/>
  <c r="B26" i="146"/>
  <c r="D2" i="146"/>
  <c r="B46" i="1" s="1"/>
  <c r="D62" i="145"/>
  <c r="B26" i="145"/>
  <c r="B42" i="145" s="1"/>
  <c r="D2" i="145"/>
  <c r="B44" i="1" s="1"/>
  <c r="D62" i="144"/>
  <c r="B26" i="144"/>
  <c r="B42" i="144" s="1"/>
  <c r="D2" i="144"/>
  <c r="B43" i="1" s="1"/>
  <c r="D62" i="143"/>
  <c r="B26" i="143"/>
  <c r="B42" i="143" s="1"/>
  <c r="D2" i="143"/>
  <c r="B42" i="1" s="1"/>
  <c r="D62" i="142"/>
  <c r="B42" i="142"/>
  <c r="B26" i="142"/>
  <c r="D2" i="142"/>
  <c r="B41" i="1" s="1"/>
  <c r="D62" i="141"/>
  <c r="B26" i="141"/>
  <c r="B42" i="141" s="1"/>
  <c r="D2" i="141"/>
  <c r="B40" i="1" s="1"/>
  <c r="D62" i="140"/>
  <c r="B26" i="140"/>
  <c r="B42" i="140" s="1"/>
  <c r="D2" i="140"/>
  <c r="B39" i="1" s="1"/>
  <c r="D62" i="139"/>
  <c r="B26" i="139"/>
  <c r="B42" i="139" s="1"/>
  <c r="D2" i="139"/>
  <c r="B38" i="1" s="1"/>
  <c r="D62" i="138"/>
  <c r="B42" i="138"/>
  <c r="B26" i="138"/>
  <c r="D2" i="138"/>
  <c r="B37" i="1" s="1"/>
  <c r="D62" i="137"/>
  <c r="B26" i="137"/>
  <c r="B42" i="137" s="1"/>
  <c r="D2" i="137"/>
  <c r="B36" i="1" s="1"/>
  <c r="D62" i="136"/>
  <c r="B26" i="136"/>
  <c r="B42" i="136" s="1"/>
  <c r="D2" i="136"/>
  <c r="B35" i="1" s="1"/>
  <c r="D62" i="135"/>
  <c r="B26" i="135"/>
  <c r="B42" i="135" s="1"/>
  <c r="D2" i="135"/>
  <c r="B34" i="1" s="1"/>
  <c r="D62" i="134"/>
  <c r="B26" i="134"/>
  <c r="B42" i="134" s="1"/>
  <c r="D2" i="134"/>
  <c r="B33" i="1" s="1"/>
  <c r="D62" i="133"/>
  <c r="B42" i="133"/>
  <c r="B26" i="133"/>
  <c r="D2" i="133"/>
  <c r="B32" i="1" s="1"/>
  <c r="D62" i="132"/>
  <c r="B42" i="132"/>
  <c r="B26" i="132"/>
  <c r="D2" i="132"/>
  <c r="D62" i="131"/>
  <c r="B26" i="131"/>
  <c r="B42" i="131" s="1"/>
  <c r="D2" i="131"/>
  <c r="B30" i="1" s="1"/>
  <c r="D62" i="130"/>
  <c r="B26" i="130"/>
  <c r="B42" i="130" s="1"/>
  <c r="D2" i="130"/>
  <c r="B29" i="1" s="1"/>
  <c r="D62" i="129"/>
  <c r="B26" i="129"/>
  <c r="B42" i="129" s="1"/>
  <c r="D2" i="129"/>
  <c r="B28" i="1" s="1"/>
  <c r="D62" i="128"/>
  <c r="B42" i="128"/>
  <c r="B26" i="128"/>
  <c r="D2" i="128"/>
  <c r="B27" i="1" s="1"/>
  <c r="D62" i="127"/>
  <c r="B26" i="127"/>
  <c r="B42" i="127" s="1"/>
  <c r="D2" i="127"/>
  <c r="B26" i="1" s="1"/>
  <c r="D62" i="126"/>
  <c r="B26" i="126"/>
  <c r="B42" i="126" s="1"/>
  <c r="D2" i="126"/>
  <c r="B25" i="1" s="1"/>
  <c r="D62" i="125"/>
  <c r="B26" i="125"/>
  <c r="B42" i="125" s="1"/>
  <c r="D2" i="125"/>
  <c r="D62" i="124"/>
  <c r="B42" i="124"/>
  <c r="B26" i="124"/>
  <c r="D2" i="124"/>
  <c r="B23" i="1" s="1"/>
  <c r="D62" i="123"/>
  <c r="B26" i="123"/>
  <c r="B42" i="123" s="1"/>
  <c r="D2" i="123"/>
  <c r="B22" i="1" s="1"/>
  <c r="D62" i="122"/>
  <c r="B26" i="122"/>
  <c r="B42" i="122" s="1"/>
  <c r="D2" i="122"/>
  <c r="B21" i="1" s="1"/>
  <c r="D62" i="121"/>
  <c r="B26" i="121"/>
  <c r="B42" i="121" s="1"/>
  <c r="D2" i="121"/>
  <c r="B20" i="1" s="1"/>
  <c r="D62" i="120"/>
  <c r="B42" i="120"/>
  <c r="B26" i="120"/>
  <c r="D2" i="120"/>
  <c r="B19" i="1" s="1"/>
  <c r="D62" i="119"/>
  <c r="B26" i="119"/>
  <c r="B42" i="119" s="1"/>
  <c r="D2" i="119"/>
  <c r="B18" i="1" s="1"/>
  <c r="D62" i="118"/>
  <c r="B26" i="118"/>
  <c r="B42" i="118" s="1"/>
  <c r="D2" i="118"/>
  <c r="B17" i="1" s="1"/>
  <c r="D62" i="117"/>
  <c r="B42" i="117"/>
  <c r="B26" i="117"/>
  <c r="D2" i="117"/>
  <c r="B16" i="1" s="1"/>
  <c r="D62" i="116"/>
  <c r="B42" i="116"/>
  <c r="B26" i="116"/>
  <c r="D2" i="116"/>
  <c r="B15" i="1" s="1"/>
  <c r="D62" i="115"/>
  <c r="B26" i="115"/>
  <c r="B42" i="115" s="1"/>
  <c r="D2" i="115"/>
  <c r="B14" i="1" s="1"/>
  <c r="D62" i="114"/>
  <c r="B26" i="114"/>
  <c r="B42" i="114" s="1"/>
  <c r="D2" i="114"/>
  <c r="B13" i="1" s="1"/>
  <c r="D62" i="113"/>
  <c r="B26" i="113"/>
  <c r="B42" i="113" s="1"/>
  <c r="D2" i="113"/>
  <c r="B12" i="1" s="1"/>
  <c r="D62" i="112"/>
  <c r="B42" i="112"/>
  <c r="B26" i="112"/>
  <c r="D2" i="112"/>
  <c r="B11" i="1" s="1"/>
  <c r="D62" i="111"/>
  <c r="B26" i="111"/>
  <c r="B42" i="111" s="1"/>
  <c r="D2" i="111"/>
  <c r="B10" i="1" s="1"/>
  <c r="B52" i="1" l="1"/>
  <c r="B31" i="1"/>
  <c r="B24" i="1"/>
  <c r="D62" i="68"/>
  <c r="B26" i="68"/>
  <c r="B42" i="68" s="1"/>
  <c r="D2" i="68"/>
  <c r="D62" i="67"/>
  <c r="B42" i="67"/>
  <c r="B26" i="67"/>
  <c r="D2" i="67"/>
  <c r="D62" i="66"/>
  <c r="B42" i="66"/>
  <c r="B26" i="66"/>
  <c r="D2" i="66"/>
  <c r="D62" i="65"/>
  <c r="B26" i="65"/>
  <c r="B42" i="65" s="1"/>
  <c r="B7" i="1" l="1"/>
  <c r="B9" i="1"/>
  <c r="B8" i="1"/>
  <c r="D62" i="18"/>
  <c r="B26" i="18"/>
  <c r="B42" i="18" s="1"/>
  <c r="D2" i="18"/>
  <c r="B48" i="1" s="1"/>
  <c r="D62" i="17"/>
  <c r="B26" i="17"/>
  <c r="B42" i="17" s="1"/>
  <c r="D2" i="17"/>
  <c r="B45" i="1" s="1"/>
  <c r="D62" i="16"/>
  <c r="B26" i="16"/>
  <c r="B42" i="16" s="1"/>
  <c r="D2" i="16"/>
  <c r="D62" i="15"/>
  <c r="B26" i="15"/>
  <c r="B42" i="15" s="1"/>
  <c r="D2" i="15"/>
  <c r="B5" i="1" l="1"/>
  <c r="B4" i="1"/>
  <c r="D3" i="15" s="1"/>
  <c r="C30" i="152" l="1"/>
  <c r="D30" i="152"/>
  <c r="B30" i="152"/>
  <c r="E30" i="152"/>
  <c r="E30" i="151"/>
  <c r="D30" i="150"/>
  <c r="B30" i="151"/>
  <c r="D30" i="151"/>
  <c r="E30" i="150"/>
  <c r="C30" i="151"/>
  <c r="B30" i="150"/>
  <c r="C30" i="150"/>
  <c r="D30" i="149"/>
  <c r="E30" i="149"/>
  <c r="B30" i="149"/>
  <c r="C30" i="149"/>
  <c r="D30" i="148"/>
  <c r="E30" i="148"/>
  <c r="B30" i="148"/>
  <c r="C30" i="148"/>
  <c r="C30" i="147"/>
  <c r="C30" i="18"/>
  <c r="D30" i="18"/>
  <c r="B30" i="18"/>
  <c r="E30" i="147"/>
  <c r="E30" i="18"/>
  <c r="B30" i="147"/>
  <c r="D30" i="147"/>
  <c r="D30" i="17"/>
  <c r="E30" i="146"/>
  <c r="B30" i="146"/>
  <c r="C30" i="146"/>
  <c r="D30" i="146"/>
  <c r="E30" i="145"/>
  <c r="B30" i="17"/>
  <c r="C30" i="17"/>
  <c r="C30" i="145"/>
  <c r="E30" i="17"/>
  <c r="B30" i="145"/>
  <c r="D30" i="145"/>
  <c r="B30" i="144"/>
  <c r="C30" i="144"/>
  <c r="E30" i="144"/>
  <c r="C30" i="143"/>
  <c r="D30" i="144"/>
  <c r="D30" i="143"/>
  <c r="E30" i="143"/>
  <c r="B30" i="143"/>
  <c r="E30" i="142"/>
  <c r="D30" i="142"/>
  <c r="D30" i="141"/>
  <c r="B30" i="142"/>
  <c r="E30" i="141"/>
  <c r="C30" i="142"/>
  <c r="B30" i="141"/>
  <c r="C30" i="141"/>
  <c r="B30" i="140"/>
  <c r="C30" i="140"/>
  <c r="D30" i="140"/>
  <c r="E30" i="140"/>
  <c r="B30" i="139"/>
  <c r="D30" i="139"/>
  <c r="C30" i="139"/>
  <c r="E30" i="139"/>
  <c r="B30" i="137"/>
  <c r="C30" i="138"/>
  <c r="D30" i="138"/>
  <c r="B30" i="138"/>
  <c r="E30" i="137"/>
  <c r="E30" i="138"/>
  <c r="C30" i="137"/>
  <c r="D30" i="137"/>
  <c r="C30" i="136"/>
  <c r="D30" i="136"/>
  <c r="B30" i="136"/>
  <c r="E30" i="136"/>
  <c r="B30" i="135"/>
  <c r="C30" i="135"/>
  <c r="E30" i="135"/>
  <c r="C30" i="134"/>
  <c r="D30" i="135"/>
  <c r="B30" i="134"/>
  <c r="D30" i="134"/>
  <c r="D30" i="132"/>
  <c r="E30" i="134"/>
  <c r="C30" i="133"/>
  <c r="B30" i="133"/>
  <c r="B30" i="132"/>
  <c r="E30" i="133"/>
  <c r="D30" i="133"/>
  <c r="C30" i="132"/>
  <c r="E30" i="132"/>
  <c r="C30" i="130"/>
  <c r="B30" i="131"/>
  <c r="D30" i="131"/>
  <c r="C30" i="131"/>
  <c r="E30" i="131"/>
  <c r="D30" i="130"/>
  <c r="B30" i="130"/>
  <c r="E30" i="129"/>
  <c r="E30" i="130"/>
  <c r="D30" i="129"/>
  <c r="B30" i="129"/>
  <c r="C30" i="129"/>
  <c r="C30" i="127"/>
  <c r="B30" i="128"/>
  <c r="D30" i="128"/>
  <c r="C30" i="128"/>
  <c r="E30" i="128"/>
  <c r="B30" i="127"/>
  <c r="E30" i="127"/>
  <c r="C30" i="125"/>
  <c r="D30" i="127"/>
  <c r="E30" i="126"/>
  <c r="C30" i="126"/>
  <c r="D30" i="126"/>
  <c r="B30" i="125"/>
  <c r="B30" i="126"/>
  <c r="E30" i="125"/>
  <c r="D30" i="125"/>
  <c r="E30" i="124"/>
  <c r="B30" i="124"/>
  <c r="D30" i="124"/>
  <c r="C30" i="124"/>
  <c r="B30" i="123"/>
  <c r="C30" i="123"/>
  <c r="D30" i="123"/>
  <c r="D30" i="122"/>
  <c r="E30" i="123"/>
  <c r="E30" i="122"/>
  <c r="B30" i="122"/>
  <c r="C30" i="122"/>
  <c r="C30" i="121"/>
  <c r="B30" i="120"/>
  <c r="E30" i="121"/>
  <c r="B30" i="121"/>
  <c r="C30" i="120"/>
  <c r="D30" i="121"/>
  <c r="E30" i="120"/>
  <c r="D30" i="120"/>
  <c r="E30" i="118"/>
  <c r="D30" i="119"/>
  <c r="E30" i="119"/>
  <c r="B30" i="119"/>
  <c r="D30" i="118"/>
  <c r="C30" i="119"/>
  <c r="B30" i="118"/>
  <c r="C30" i="118"/>
  <c r="B30" i="117"/>
  <c r="D30" i="117"/>
  <c r="C30" i="117"/>
  <c r="B30" i="116"/>
  <c r="E30" i="117"/>
  <c r="C30" i="116"/>
  <c r="D30" i="116"/>
  <c r="E30" i="116"/>
  <c r="D30" i="115"/>
  <c r="E30" i="115"/>
  <c r="B30" i="115"/>
  <c r="C30" i="115"/>
  <c r="B30" i="114"/>
  <c r="D30" i="114"/>
  <c r="C30" i="114"/>
  <c r="E30" i="114"/>
  <c r="B30" i="113"/>
  <c r="E30" i="113"/>
  <c r="C30" i="113"/>
  <c r="B30" i="112"/>
  <c r="D30" i="113"/>
  <c r="D30" i="112"/>
  <c r="C30" i="112"/>
  <c r="C30" i="111"/>
  <c r="E30" i="112"/>
  <c r="B30" i="111"/>
  <c r="D30" i="111"/>
  <c r="B30" i="68"/>
  <c r="C30" i="68"/>
  <c r="E30" i="111"/>
  <c r="D30" i="68"/>
  <c r="E30" i="68"/>
  <c r="B30" i="67"/>
  <c r="C30" i="67"/>
  <c r="E30" i="67"/>
  <c r="D30" i="67"/>
  <c r="E30" i="66"/>
  <c r="D3" i="145"/>
  <c r="B30" i="66"/>
  <c r="D30" i="66"/>
  <c r="D4" i="124"/>
  <c r="C30" i="66"/>
  <c r="D30" i="65"/>
  <c r="E30" i="65"/>
  <c r="D3" i="151"/>
  <c r="B30" i="65"/>
  <c r="D4" i="146"/>
  <c r="C30" i="65"/>
  <c r="D3" i="130"/>
  <c r="B30" i="16"/>
  <c r="D4" i="67"/>
  <c r="D30" i="16"/>
  <c r="C30" i="16"/>
  <c r="D5" i="150"/>
  <c r="D4" i="122"/>
  <c r="E30" i="16"/>
  <c r="D5" i="126"/>
  <c r="D4" i="140"/>
  <c r="D5" i="119"/>
  <c r="D3" i="17"/>
  <c r="D4" i="125"/>
  <c r="D5" i="151"/>
  <c r="D4" i="148"/>
  <c r="D3" i="115"/>
  <c r="D5" i="142"/>
  <c r="D3" i="120"/>
  <c r="D5" i="135"/>
  <c r="D3" i="113"/>
  <c r="D4" i="141"/>
  <c r="D5" i="120"/>
  <c r="D5" i="141"/>
  <c r="D3" i="139"/>
  <c r="D5" i="67"/>
  <c r="D3" i="136"/>
  <c r="D4" i="115"/>
  <c r="D3" i="129"/>
  <c r="D4" i="66"/>
  <c r="D5" i="136"/>
  <c r="D3" i="114"/>
  <c r="D5" i="129"/>
  <c r="D4" i="130"/>
  <c r="D3" i="150"/>
  <c r="D4" i="131"/>
  <c r="D5" i="68"/>
  <c r="D5" i="149"/>
  <c r="D4" i="144"/>
  <c r="D5" i="139"/>
  <c r="D3" i="133"/>
  <c r="D4" i="128"/>
  <c r="D5" i="123"/>
  <c r="D3" i="117"/>
  <c r="D4" i="112"/>
  <c r="D5" i="65"/>
  <c r="D3" i="148"/>
  <c r="D4" i="145"/>
  <c r="D5" i="140"/>
  <c r="D3" i="134"/>
  <c r="D4" i="129"/>
  <c r="D5" i="124"/>
  <c r="D3" i="118"/>
  <c r="D4" i="113"/>
  <c r="D5" i="66"/>
  <c r="D5" i="18"/>
  <c r="D4" i="138"/>
  <c r="D5" i="125"/>
  <c r="D3" i="18"/>
  <c r="D4" i="17"/>
  <c r="D5" i="137"/>
  <c r="D3" i="127"/>
  <c r="D3" i="119"/>
  <c r="D4" i="114"/>
  <c r="D3" i="65"/>
  <c r="D4" i="149"/>
  <c r="D5" i="17"/>
  <c r="D3" i="140"/>
  <c r="D4" i="135"/>
  <c r="D5" i="130"/>
  <c r="D3" i="124"/>
  <c r="D4" i="119"/>
  <c r="D5" i="114"/>
  <c r="D3" i="66"/>
  <c r="D4" i="147"/>
  <c r="D5" i="143"/>
  <c r="D3" i="137"/>
  <c r="D4" i="132"/>
  <c r="D5" i="127"/>
  <c r="D3" i="121"/>
  <c r="D4" i="116"/>
  <c r="D5" i="111"/>
  <c r="D3" i="152"/>
  <c r="D4" i="18"/>
  <c r="D5" i="144"/>
  <c r="D3" i="138"/>
  <c r="D4" i="133"/>
  <c r="D5" i="128"/>
  <c r="D3" i="122"/>
  <c r="D4" i="117"/>
  <c r="D5" i="112"/>
  <c r="D3" i="16"/>
  <c r="D3" i="146"/>
  <c r="D4" i="134"/>
  <c r="D5" i="121"/>
  <c r="D4" i="152"/>
  <c r="D3" i="143"/>
  <c r="D3" i="135"/>
  <c r="D4" i="126"/>
  <c r="D4" i="118"/>
  <c r="D5" i="113"/>
  <c r="D4" i="16"/>
  <c r="D5" i="148"/>
  <c r="D3" i="144"/>
  <c r="D4" i="139"/>
  <c r="D5" i="134"/>
  <c r="D3" i="128"/>
  <c r="D4" i="123"/>
  <c r="D5" i="118"/>
  <c r="D3" i="112"/>
  <c r="D4" i="65"/>
  <c r="D5" i="146"/>
  <c r="D3" i="141"/>
  <c r="D4" i="136"/>
  <c r="D5" i="131"/>
  <c r="D3" i="125"/>
  <c r="D4" i="120"/>
  <c r="D5" i="115"/>
  <c r="D3" i="67"/>
  <c r="D4" i="151"/>
  <c r="D5" i="147"/>
  <c r="D3" i="142"/>
  <c r="D4" i="137"/>
  <c r="D5" i="132"/>
  <c r="D3" i="126"/>
  <c r="D4" i="121"/>
  <c r="D5" i="116"/>
  <c r="D3" i="68"/>
  <c r="D4" i="150"/>
  <c r="D5" i="145"/>
  <c r="D3" i="131"/>
  <c r="D3" i="111"/>
  <c r="D3" i="149"/>
  <c r="D4" i="142"/>
  <c r="D5" i="133"/>
  <c r="D3" i="123"/>
  <c r="D5" i="117"/>
  <c r="D4" i="68"/>
  <c r="D5" i="152"/>
  <c r="D3" i="147"/>
  <c r="D4" i="143"/>
  <c r="D5" i="138"/>
  <c r="D3" i="132"/>
  <c r="D4" i="127"/>
  <c r="D5" i="122"/>
  <c r="D3" i="116"/>
  <c r="D4" i="111"/>
  <c r="D5" i="16"/>
  <c r="B30" i="15"/>
  <c r="E30" i="15"/>
  <c r="C30" i="15"/>
  <c r="D30" i="15"/>
  <c r="D5" i="15"/>
  <c r="D4" i="15"/>
</calcChain>
</file>

<file path=xl/sharedStrings.xml><?xml version="1.0" encoding="utf-8"?>
<sst xmlns="http://schemas.openxmlformats.org/spreadsheetml/2006/main" count="3218" uniqueCount="80">
  <si>
    <t>Toni Küpfer SA - Bex</t>
  </si>
  <si>
    <t xml:space="preserve">Liste détaillée des véhicules - Balayeuses et Assainissement </t>
  </si>
  <si>
    <t>Client</t>
  </si>
  <si>
    <t>N° chassis</t>
  </si>
  <si>
    <t>N° matricule</t>
  </si>
  <si>
    <t>Cours moyen mensuel</t>
  </si>
  <si>
    <t>Neuf</t>
  </si>
  <si>
    <r>
      <t xml:space="preserve">Montant d'achat </t>
    </r>
    <r>
      <rPr>
        <b/>
        <sz val="10"/>
        <color theme="9" tint="-0.249977111117893"/>
        <rFont val="Calibri"/>
        <family val="2"/>
        <scheme val="minor"/>
      </rPr>
      <t>EUR</t>
    </r>
  </si>
  <si>
    <t>Type et désignation du véhicule</t>
  </si>
  <si>
    <t>N° d'offre</t>
  </si>
  <si>
    <t>N° de dossier interne</t>
  </si>
  <si>
    <t>Chauffeur 1</t>
  </si>
  <si>
    <t>Chauffeur 2</t>
  </si>
  <si>
    <t>Chauffeur 3</t>
  </si>
  <si>
    <t>Chauffeur 4</t>
  </si>
  <si>
    <t>Particularités</t>
  </si>
  <si>
    <t>X</t>
  </si>
  <si>
    <t>Toni Küpfer SA</t>
  </si>
  <si>
    <t>CH-1880 Bex</t>
  </si>
  <si>
    <t>Tél. 024 463 90 50</t>
  </si>
  <si>
    <t>Fax 024 463 90 59</t>
  </si>
  <si>
    <t>mail@kupfer.info</t>
  </si>
  <si>
    <t>www.kupfer.info</t>
  </si>
  <si>
    <t xml:space="preserve">Chassis n° </t>
  </si>
  <si>
    <t xml:space="preserve">Matricule n° </t>
  </si>
  <si>
    <t>Dossier n°</t>
  </si>
  <si>
    <t>Date de la commande</t>
  </si>
  <si>
    <t xml:space="preserve">Proforma n° </t>
  </si>
  <si>
    <t>Facture n°</t>
  </si>
  <si>
    <r>
      <t xml:space="preserve">Montant d'achat </t>
    </r>
    <r>
      <rPr>
        <b/>
        <sz val="10"/>
        <color theme="9" tint="-0.249977111117893"/>
        <rFont val="Calibri"/>
        <family val="2"/>
        <scheme val="minor"/>
      </rPr>
      <t>CHF</t>
    </r>
  </si>
  <si>
    <t>Formulaire - Récapitulatif véhicule</t>
  </si>
  <si>
    <t>Occasion</t>
  </si>
  <si>
    <t>Type de vhle</t>
  </si>
  <si>
    <t>Balayeuse</t>
  </si>
  <si>
    <t>Assainissement</t>
  </si>
  <si>
    <t>1497 - JUROP Spa (I)</t>
  </si>
  <si>
    <t>1209 - RAVO Fayat Group (NL)</t>
  </si>
  <si>
    <t>1339 - MATHIEU Fayat Group (F)</t>
  </si>
  <si>
    <t>Retour à "Liste détaillée"</t>
  </si>
  <si>
    <t>Reprise</t>
  </si>
  <si>
    <t>Date de réception du véhicule</t>
  </si>
  <si>
    <t>Lettre de crédit - OUI/NON</t>
  </si>
  <si>
    <t>OUI</t>
  </si>
  <si>
    <t>NON</t>
  </si>
  <si>
    <t xml:space="preserve">Fournisseurs </t>
  </si>
  <si>
    <t>Véhicule neuf/reprise/occasion</t>
  </si>
  <si>
    <t>N° facture Küpfer</t>
  </si>
  <si>
    <t>Date de livraison du véhicule</t>
  </si>
  <si>
    <t>ou</t>
  </si>
  <si>
    <t>Ancien propriétaire</t>
  </si>
  <si>
    <r>
      <t xml:space="preserve">Garantie machine prolongation </t>
    </r>
    <r>
      <rPr>
        <b/>
        <sz val="8"/>
        <color theme="1"/>
        <rFont val="Calibri"/>
        <family val="2"/>
        <scheme val="minor"/>
      </rPr>
      <t>(voir condition)</t>
    </r>
  </si>
  <si>
    <t>Certificat de mise en service envoyé - date</t>
  </si>
  <si>
    <t>Garantie machine vs certificat de mise en service</t>
  </si>
  <si>
    <t>1 - DONNEES FOURNISSEUR</t>
  </si>
  <si>
    <t>2 - DONNEES CLIENT</t>
  </si>
  <si>
    <t>3 - DONNEES DE GARANTIE</t>
  </si>
  <si>
    <t>Gain approximatif AVANT décompte</t>
  </si>
  <si>
    <t>Accés au dossier FOURNISSEUR</t>
  </si>
  <si>
    <t>Accés au dossier CLIENT</t>
  </si>
  <si>
    <t>Accés au dossier GARANTIE</t>
  </si>
  <si>
    <t>Accés au dossier DOCUMENTS</t>
  </si>
  <si>
    <t>Accès au dossier complet</t>
  </si>
  <si>
    <t>5 - DOCUMENTS</t>
  </si>
  <si>
    <t>4 - DONNEES MACHINE</t>
  </si>
  <si>
    <t>Accès au dossier MACHINE</t>
  </si>
  <si>
    <t>Type de 3ème brosse</t>
  </si>
  <si>
    <t xml:space="preserve">Date expertise </t>
  </si>
  <si>
    <t>1ère mise en circulation</t>
  </si>
  <si>
    <t>Type d'huile moteur</t>
  </si>
  <si>
    <t xml:space="preserve">Autre à définir … </t>
  </si>
  <si>
    <t>Type et dimensions pneus AV/AR</t>
  </si>
  <si>
    <t>Bulletin de livraison - OUI/NON</t>
  </si>
  <si>
    <t>Montant de vente nette CHF</t>
  </si>
  <si>
    <t>Reprise véhicule, prix/description</t>
  </si>
  <si>
    <t>Réduction, prix/description</t>
  </si>
  <si>
    <t>Matériel offert, prix/description</t>
  </si>
  <si>
    <t>Date de paiement</t>
  </si>
  <si>
    <t>Date d'encaissement</t>
  </si>
  <si>
    <t>Options</t>
  </si>
  <si>
    <t>Contrat de vente - OUI-NON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</si>
</sst>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_ ;[Red]\-#,##0.00\ "/>
    <numFmt numFmtId="165" formatCode="0.00000"/>
    <numFmt numFmtId="166" formatCode="_ [$€-2]\ * #,##0.00_ ;_ [$€-2]\ * \-#,##0.00_ ;_ [$€-2]\ * &quot;-&quot;??_ "/>
    <numFmt numFmtId="167" formatCode="0.0000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5"/>
      <color theme="4" tint="-0.249977111117893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0"/>
      <name val="Helvetica"/>
    </font>
    <font>
      <b/>
      <i/>
      <sz val="11"/>
      <name val="Calibri"/>
      <family val="2"/>
      <scheme val="minor"/>
    </font>
    <font>
      <i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i/>
      <u/>
      <sz val="10"/>
      <color indexed="12"/>
      <name val="Calibri"/>
      <family val="2"/>
      <scheme val="minor"/>
    </font>
    <font>
      <b/>
      <sz val="10"/>
      <name val="Calibri"/>
      <family val="2"/>
      <scheme val="minor"/>
    </font>
    <font>
      <b/>
      <i/>
      <sz val="20"/>
      <color theme="4" tint="-0.249977111117893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-0.249977111117893"/>
        <bgColor theme="4" tint="-0.24994659260841701"/>
      </patternFill>
    </fill>
    <fill>
      <patternFill patternType="solid">
        <fgColor theme="4" tint="-0.24994659260841701"/>
        <bgColor theme="0"/>
      </patternFill>
    </fill>
    <fill>
      <patternFill patternType="solid">
        <fgColor theme="4" tint="-0.24994659260841701"/>
        <bgColor indexed="64"/>
      </patternFill>
    </fill>
  </fills>
  <borders count="7">
    <border>
      <left/>
      <right/>
      <top/>
      <bottom/>
      <diagonal/>
    </border>
    <border>
      <left style="medium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/>
      <top style="medium">
        <color theme="0" tint="-0.34998626667073579"/>
      </top>
      <bottom style="thin">
        <color theme="0" tint="-0.34998626667073579"/>
      </bottom>
      <diagonal/>
    </border>
    <border>
      <left/>
      <right/>
      <top style="medium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double">
        <color theme="4" tint="-0.499984740745262"/>
      </left>
      <right style="double">
        <color theme="4" tint="-0.499984740745262"/>
      </right>
      <top style="double">
        <color theme="4" tint="-0.499984740745262"/>
      </top>
      <bottom style="double">
        <color theme="4" tint="-0.499984740745262"/>
      </bottom>
      <diagonal/>
    </border>
  </borders>
  <cellStyleXfs count="6">
    <xf numFmtId="0" fontId="0" fillId="0" borderId="0"/>
    <xf numFmtId="0" fontId="17" fillId="6" borderId="6">
      <alignment horizontal="left" vertical="center" indent="1"/>
      <protection locked="0"/>
    </xf>
    <xf numFmtId="166" fontId="8" fillId="0" borderId="0" applyFont="0" applyFill="0" applyBorder="0" applyAlignment="0" applyProtection="0"/>
    <xf numFmtId="0" fontId="17" fillId="5" borderId="5" applyNumberFormat="0">
      <alignment horizontal="left" indent="1"/>
      <protection locked="0"/>
    </xf>
    <xf numFmtId="0" fontId="17" fillId="4" borderId="0">
      <alignment horizontal="left" indent="1"/>
      <protection locked="0"/>
    </xf>
    <xf numFmtId="0" fontId="1" fillId="3" borderId="0">
      <alignment horizontal="left" indent="1"/>
    </xf>
  </cellStyleXfs>
  <cellXfs count="79">
    <xf numFmtId="0" fontId="0" fillId="0" borderId="0" xfId="0"/>
    <xf numFmtId="0" fontId="0" fillId="0" borderId="0" xfId="0" applyAlignment="1">
      <alignment horizontal="left" vertical="center" indent="1"/>
    </xf>
    <xf numFmtId="0" fontId="1" fillId="0" borderId="0" xfId="0" applyFont="1" applyAlignment="1">
      <alignment horizontal="left" vertical="center" indent="1"/>
    </xf>
    <xf numFmtId="0" fontId="0" fillId="0" borderId="0" xfId="0" applyAlignment="1">
      <alignment horizontal="left" textRotation="90"/>
    </xf>
    <xf numFmtId="0" fontId="4" fillId="0" borderId="0" xfId="0" applyFont="1" applyAlignment="1">
      <alignment horizontal="left" vertical="center" wrapText="1" indent="1"/>
    </xf>
    <xf numFmtId="164" fontId="3" fillId="0" borderId="0" xfId="0" applyNumberFormat="1" applyFont="1" applyAlignment="1">
      <alignment horizontal="center" vertical="center" textRotation="90"/>
    </xf>
    <xf numFmtId="0" fontId="17" fillId="6" borderId="6" xfId="1">
      <alignment horizontal="left" vertical="center" indent="1"/>
      <protection locked="0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 indent="1"/>
    </xf>
    <xf numFmtId="0" fontId="14" fillId="0" borderId="0" xfId="0" applyFont="1" applyBorder="1" applyAlignment="1" applyProtection="1">
      <alignment horizontal="left" indent="1"/>
    </xf>
    <xf numFmtId="0" fontId="9" fillId="0" borderId="0" xfId="0" applyFont="1" applyBorder="1" applyAlignment="1" applyProtection="1">
      <alignment horizontal="left" indent="1"/>
    </xf>
    <xf numFmtId="0" fontId="9" fillId="0" borderId="0" xfId="0" applyFont="1" applyBorder="1" applyAlignment="1" applyProtection="1"/>
    <xf numFmtId="0" fontId="0" fillId="0" borderId="0" xfId="0" applyFont="1" applyBorder="1" applyProtection="1"/>
    <xf numFmtId="0" fontId="10" fillId="0" borderId="0" xfId="0" applyFont="1" applyBorder="1" applyAlignment="1" applyProtection="1">
      <alignment horizontal="left" indent="1"/>
    </xf>
    <xf numFmtId="0" fontId="11" fillId="0" borderId="0" xfId="0" applyFont="1" applyBorder="1" applyAlignment="1" applyProtection="1">
      <alignment horizontal="left" indent="1"/>
    </xf>
    <xf numFmtId="0" fontId="1" fillId="0" borderId="0" xfId="0" applyFont="1" applyAlignment="1" applyProtection="1">
      <alignment horizontal="left" vertical="center" indent="1"/>
    </xf>
    <xf numFmtId="0" fontId="1" fillId="0" borderId="0" xfId="0" applyFont="1" applyBorder="1" applyAlignment="1" applyProtection="1">
      <alignment horizontal="left" indent="1"/>
    </xf>
    <xf numFmtId="0" fontId="1" fillId="0" borderId="0" xfId="0" applyFont="1" applyBorder="1" applyProtection="1"/>
    <xf numFmtId="0" fontId="1" fillId="0" borderId="0" xfId="0" applyNumberFormat="1" applyFont="1" applyAlignment="1" applyProtection="1">
      <alignment horizontal="left" vertical="center" indent="1"/>
    </xf>
    <xf numFmtId="0" fontId="15" fillId="2" borderId="0" xfId="0" applyFont="1" applyFill="1" applyBorder="1" applyAlignment="1" applyProtection="1">
      <alignment horizontal="left" indent="1"/>
    </xf>
    <xf numFmtId="0" fontId="15" fillId="2" borderId="0" xfId="0" applyFont="1" applyFill="1" applyBorder="1" applyProtection="1"/>
    <xf numFmtId="0" fontId="1" fillId="0" borderId="0" xfId="0" applyFont="1" applyBorder="1" applyAlignment="1" applyProtection="1">
      <alignment vertical="center"/>
    </xf>
    <xf numFmtId="14" fontId="4" fillId="0" borderId="0" xfId="0" applyNumberFormat="1" applyFont="1" applyFill="1" applyAlignment="1" applyProtection="1">
      <alignment horizontal="left" vertical="center" wrapText="1" indent="1"/>
    </xf>
    <xf numFmtId="14" fontId="1" fillId="0" borderId="0" xfId="0" applyNumberFormat="1" applyFont="1" applyFill="1" applyBorder="1" applyAlignment="1" applyProtection="1">
      <alignment horizontal="left" vertical="center" indent="1"/>
    </xf>
    <xf numFmtId="0" fontId="1" fillId="0" borderId="0" xfId="0" applyFont="1" applyBorder="1" applyAlignment="1" applyProtection="1">
      <alignment horizontal="left" vertical="center" indent="1"/>
    </xf>
    <xf numFmtId="0" fontId="1" fillId="0" borderId="0" xfId="0" applyFont="1" applyFill="1" applyBorder="1" applyAlignment="1" applyProtection="1">
      <alignment horizontal="left" vertical="center" indent="1"/>
    </xf>
    <xf numFmtId="0" fontId="4" fillId="0" borderId="0" xfId="0" applyNumberFormat="1" applyFont="1" applyFill="1" applyAlignment="1" applyProtection="1">
      <alignment horizontal="left" vertical="center" wrapText="1" indent="1"/>
    </xf>
    <xf numFmtId="164" fontId="4" fillId="0" borderId="0" xfId="0" applyNumberFormat="1" applyFont="1" applyFill="1" applyAlignment="1" applyProtection="1">
      <alignment horizontal="left" vertical="center" wrapText="1" indent="1"/>
    </xf>
    <xf numFmtId="164" fontId="1" fillId="0" borderId="0" xfId="0" applyNumberFormat="1" applyFont="1" applyFill="1" applyBorder="1" applyAlignment="1" applyProtection="1">
      <alignment horizontal="left" vertical="center" indent="1"/>
    </xf>
    <xf numFmtId="165" fontId="4" fillId="0" borderId="0" xfId="0" applyNumberFormat="1" applyFont="1" applyFill="1" applyAlignment="1" applyProtection="1">
      <alignment horizontal="left" vertical="center" wrapText="1" indent="1"/>
    </xf>
    <xf numFmtId="167" fontId="1" fillId="0" borderId="0" xfId="0" applyNumberFormat="1" applyFont="1" applyFill="1" applyBorder="1" applyAlignment="1" applyProtection="1">
      <alignment horizontal="left" vertical="center" indent="1"/>
    </xf>
    <xf numFmtId="0" fontId="1" fillId="0" borderId="0" xfId="0" applyFont="1" applyFill="1" applyBorder="1" applyAlignment="1" applyProtection="1">
      <alignment horizontal="left" indent="1"/>
    </xf>
    <xf numFmtId="0" fontId="1" fillId="0" borderId="0" xfId="0" applyFont="1" applyFill="1" applyBorder="1" applyProtection="1"/>
    <xf numFmtId="3" fontId="4" fillId="0" borderId="0" xfId="0" applyNumberFormat="1" applyFont="1" applyFill="1" applyAlignment="1" applyProtection="1">
      <alignment horizontal="left" vertical="center" wrapText="1" indent="1"/>
    </xf>
    <xf numFmtId="0" fontId="13" fillId="0" borderId="0" xfId="0" applyFont="1" applyFill="1" applyBorder="1" applyAlignment="1" applyProtection="1">
      <alignment horizontal="left" indent="2"/>
    </xf>
    <xf numFmtId="0" fontId="15" fillId="0" borderId="0" xfId="0" applyFont="1" applyFill="1" applyBorder="1" applyAlignment="1" applyProtection="1">
      <alignment horizontal="left" indent="3"/>
    </xf>
    <xf numFmtId="0" fontId="15" fillId="0" borderId="0" xfId="0" applyFont="1" applyBorder="1" applyAlignment="1" applyProtection="1">
      <alignment horizontal="left" indent="1"/>
    </xf>
    <xf numFmtId="0" fontId="13" fillId="0" borderId="0" xfId="0" applyFont="1" applyFill="1" applyBorder="1" applyAlignment="1" applyProtection="1">
      <alignment horizontal="left" indent="1"/>
    </xf>
    <xf numFmtId="0" fontId="13" fillId="0" borderId="0" xfId="0" applyFont="1" applyFill="1" applyBorder="1" applyAlignment="1" applyProtection="1">
      <alignment horizontal="left" indent="3"/>
    </xf>
    <xf numFmtId="166" fontId="15" fillId="0" borderId="0" xfId="2" applyFont="1" applyFill="1" applyBorder="1" applyAlignment="1" applyProtection="1">
      <alignment horizontal="left" indent="1"/>
    </xf>
    <xf numFmtId="0" fontId="15" fillId="0" borderId="0" xfId="0" applyFont="1" applyBorder="1" applyAlignment="1" applyProtection="1">
      <alignment horizontal="left" indent="2"/>
    </xf>
    <xf numFmtId="0" fontId="15" fillId="0" borderId="0" xfId="0" applyFont="1" applyFill="1" applyBorder="1" applyAlignment="1" applyProtection="1">
      <alignment horizontal="left" indent="1"/>
    </xf>
    <xf numFmtId="0" fontId="1" fillId="0" borderId="0" xfId="0" applyFont="1" applyBorder="1" applyAlignment="1" applyProtection="1">
      <alignment horizontal="left" indent="2"/>
    </xf>
    <xf numFmtId="14" fontId="1" fillId="0" borderId="1" xfId="0" applyNumberFormat="1" applyFont="1" applyFill="1" applyBorder="1" applyAlignment="1" applyProtection="1">
      <alignment horizontal="left" vertical="center" indent="1"/>
      <protection locked="0"/>
    </xf>
    <xf numFmtId="0" fontId="15" fillId="0" borderId="0" xfId="0" applyFont="1" applyFill="1" applyBorder="1" applyAlignment="1" applyProtection="1">
      <alignment horizontal="left" vertical="center" indent="1"/>
    </xf>
    <xf numFmtId="164" fontId="1" fillId="0" borderId="1" xfId="0" applyNumberFormat="1" applyFont="1" applyFill="1" applyBorder="1" applyAlignment="1" applyProtection="1">
      <alignment horizontal="left" vertical="center" indent="1"/>
      <protection locked="0"/>
    </xf>
    <xf numFmtId="167" fontId="1" fillId="0" borderId="1" xfId="0" applyNumberFormat="1" applyFont="1" applyFill="1" applyBorder="1" applyAlignment="1" applyProtection="1">
      <alignment horizontal="left" vertical="center" indent="1"/>
      <protection locked="0"/>
    </xf>
    <xf numFmtId="0" fontId="1" fillId="0" borderId="1" xfId="0" applyNumberFormat="1" applyFont="1" applyFill="1" applyBorder="1" applyAlignment="1" applyProtection="1">
      <alignment horizontal="left" vertical="center" indent="1"/>
      <protection locked="0"/>
    </xf>
    <xf numFmtId="164" fontId="1" fillId="0" borderId="1" xfId="0" applyNumberFormat="1" applyFont="1" applyFill="1" applyBorder="1" applyAlignment="1" applyProtection="1">
      <alignment horizontal="left" vertical="center" indent="1"/>
    </xf>
    <xf numFmtId="0" fontId="1" fillId="2" borderId="0" xfId="0" applyFont="1" applyFill="1" applyBorder="1" applyProtection="1"/>
    <xf numFmtId="0" fontId="15" fillId="0" borderId="0" xfId="0" applyFont="1" applyFill="1" applyBorder="1" applyProtection="1"/>
    <xf numFmtId="0" fontId="1" fillId="0" borderId="1" xfId="0" applyNumberFormat="1" applyFont="1" applyFill="1" applyBorder="1" applyAlignment="1" applyProtection="1">
      <alignment horizontal="left" vertical="center" indent="1"/>
    </xf>
    <xf numFmtId="0" fontId="1" fillId="0" borderId="0" xfId="0" applyNumberFormat="1" applyFont="1" applyFill="1" applyBorder="1" applyAlignment="1" applyProtection="1">
      <alignment horizontal="left" vertical="center" indent="1"/>
    </xf>
    <xf numFmtId="0" fontId="17" fillId="5" borderId="5" xfId="3">
      <alignment horizontal="left" indent="1"/>
      <protection locked="0"/>
    </xf>
    <xf numFmtId="0" fontId="12" fillId="0" borderId="0" xfId="1" applyFont="1" applyFill="1" applyBorder="1" applyAlignment="1" applyProtection="1">
      <alignment horizontal="left" indent="1"/>
    </xf>
    <xf numFmtId="0" fontId="16" fillId="2" borderId="0" xfId="0" applyFont="1" applyFill="1" applyBorder="1" applyAlignment="1" applyProtection="1">
      <alignment horizontal="left" vertical="center" indent="1"/>
    </xf>
    <xf numFmtId="0" fontId="17" fillId="2" borderId="0" xfId="0" applyFont="1" applyFill="1" applyBorder="1" applyAlignment="1" applyProtection="1">
      <alignment horizontal="left" vertical="center" indent="1"/>
    </xf>
    <xf numFmtId="0" fontId="1" fillId="0" borderId="0" xfId="0" applyFont="1"/>
    <xf numFmtId="0" fontId="4" fillId="0" borderId="0" xfId="0" applyFont="1" applyFill="1" applyAlignment="1" applyProtection="1">
      <alignment horizontal="left" vertical="center" wrapText="1" indent="1"/>
    </xf>
    <xf numFmtId="4" fontId="4" fillId="0" borderId="0" xfId="0" applyNumberFormat="1" applyFont="1" applyFill="1" applyAlignment="1" applyProtection="1">
      <alignment horizontal="left" vertical="center" wrapText="1" indent="1"/>
    </xf>
    <xf numFmtId="0" fontId="4" fillId="0" borderId="0" xfId="0" applyFont="1" applyFill="1" applyAlignment="1" applyProtection="1">
      <alignment horizontal="left" vertical="center" wrapText="1" indent="1"/>
    </xf>
    <xf numFmtId="4" fontId="4" fillId="0" borderId="0" xfId="0" applyNumberFormat="1" applyFont="1" applyFill="1" applyAlignment="1" applyProtection="1">
      <alignment horizontal="left" vertical="center" wrapText="1" indent="1"/>
    </xf>
    <xf numFmtId="0" fontId="4" fillId="0" borderId="0" xfId="0" applyFont="1" applyFill="1" applyAlignment="1" applyProtection="1">
      <alignment horizontal="left" vertical="center" wrapText="1" indent="1"/>
    </xf>
    <xf numFmtId="4" fontId="4" fillId="0" borderId="0" xfId="0" applyNumberFormat="1" applyFont="1" applyFill="1" applyAlignment="1" applyProtection="1">
      <alignment horizontal="left" vertical="center" wrapText="1" indent="1"/>
    </xf>
    <xf numFmtId="0" fontId="1" fillId="0" borderId="0" xfId="0" applyFont="1" applyAlignment="1" applyProtection="1">
      <alignment horizontal="left" vertical="center" indent="1"/>
      <protection locked="0"/>
    </xf>
    <xf numFmtId="0" fontId="17" fillId="6" borderId="6" xfId="1" applyProtection="1">
      <alignment horizontal="left" vertical="center" indent="1"/>
      <protection locked="0"/>
    </xf>
    <xf numFmtId="0" fontId="18" fillId="0" borderId="0" xfId="0" applyFont="1"/>
    <xf numFmtId="0" fontId="6" fillId="0" borderId="0" xfId="0" applyFont="1" applyAlignment="1">
      <alignment horizontal="left" vertical="center" indent="1"/>
    </xf>
    <xf numFmtId="0" fontId="7" fillId="0" borderId="0" xfId="0" applyFont="1" applyAlignment="1">
      <alignment horizontal="left" vertical="center" indent="1"/>
    </xf>
    <xf numFmtId="0" fontId="4" fillId="0" borderId="0" xfId="0" applyFont="1" applyFill="1" applyAlignment="1" applyProtection="1">
      <alignment horizontal="left" vertical="center" wrapText="1" indent="1"/>
    </xf>
    <xf numFmtId="0" fontId="15" fillId="0" borderId="2" xfId="0" applyFont="1" applyFill="1" applyBorder="1" applyAlignment="1" applyProtection="1">
      <alignment horizontal="left" vertical="center" indent="1"/>
      <protection locked="0"/>
    </xf>
    <xf numFmtId="0" fontId="15" fillId="0" borderId="3" xfId="0" applyFont="1" applyFill="1" applyBorder="1" applyAlignment="1" applyProtection="1">
      <alignment horizontal="left" vertical="center" indent="1"/>
      <protection locked="0"/>
    </xf>
    <xf numFmtId="0" fontId="15" fillId="0" borderId="4" xfId="0" applyFont="1" applyFill="1" applyBorder="1" applyAlignment="1" applyProtection="1">
      <alignment horizontal="left" vertical="center" indent="1"/>
      <protection locked="0"/>
    </xf>
    <xf numFmtId="4" fontId="4" fillId="0" borderId="0" xfId="0" applyNumberFormat="1" applyFont="1" applyFill="1" applyAlignment="1" applyProtection="1">
      <alignment horizontal="left" vertical="center" wrapText="1" indent="1"/>
    </xf>
    <xf numFmtId="0" fontId="15" fillId="0" borderId="2" xfId="0" applyFont="1" applyFill="1" applyBorder="1" applyAlignment="1" applyProtection="1">
      <alignment horizontal="left" vertical="center" indent="1"/>
    </xf>
    <xf numFmtId="0" fontId="15" fillId="0" borderId="3" xfId="0" applyFont="1" applyFill="1" applyBorder="1" applyAlignment="1" applyProtection="1">
      <alignment horizontal="left" vertical="center" indent="1"/>
    </xf>
    <xf numFmtId="0" fontId="15" fillId="0" borderId="4" xfId="0" applyFont="1" applyFill="1" applyBorder="1" applyAlignment="1" applyProtection="1">
      <alignment horizontal="left" vertical="center" indent="1"/>
    </xf>
    <xf numFmtId="0" fontId="1" fillId="0" borderId="2" xfId="0" applyFont="1" applyBorder="1" applyAlignment="1" applyProtection="1">
      <alignment horizontal="left" vertical="center" indent="1"/>
      <protection locked="0"/>
    </xf>
    <xf numFmtId="0" fontId="1" fillId="0" borderId="4" xfId="0" applyFont="1" applyBorder="1" applyAlignment="1" applyProtection="1">
      <alignment horizontal="left" vertical="center" indent="1"/>
      <protection locked="0"/>
    </xf>
  </cellXfs>
  <cellStyles count="6">
    <cellStyle name="Euro" xfId="2"/>
    <cellStyle name="Lien hypertexte" xfId="1" builtinId="8" customBuiltin="1"/>
    <cellStyle name="Lien hypertexte visité" xfId="3" builtinId="9" customBuiltin="1"/>
    <cellStyle name="Normal" xfId="0" builtinId="0"/>
    <cellStyle name="Style 1" xfId="4"/>
    <cellStyle name="Style 2" xfId="5"/>
  </cellStyles>
  <dxfs count="0"/>
  <tableStyles count="0" defaultTableStyle="TableStyleMedium2" defaultPivotStyle="PivotStyleLight16"/>
  <colors>
    <mruColors>
      <color rgb="FFCCFFCC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>
      <selection activeCell="C5" sqref="C5"/>
    </sheetView>
  </sheetViews>
  <sheetFormatPr baseColWidth="10" defaultRowHeight="15" x14ac:dyDescent="0.25"/>
  <cols>
    <col min="1" max="1" width="29" bestFit="1" customWidth="1"/>
    <col min="2" max="2" width="14.85546875" bestFit="1" customWidth="1"/>
  </cols>
  <sheetData>
    <row r="1" spans="1:4" x14ac:dyDescent="0.25">
      <c r="A1" t="s">
        <v>6</v>
      </c>
      <c r="B1" t="s">
        <v>33</v>
      </c>
      <c r="D1" t="s">
        <v>42</v>
      </c>
    </row>
    <row r="2" spans="1:4" x14ac:dyDescent="0.25">
      <c r="A2" t="s">
        <v>39</v>
      </c>
      <c r="B2" t="s">
        <v>34</v>
      </c>
      <c r="D2" t="s">
        <v>43</v>
      </c>
    </row>
    <row r="3" spans="1:4" x14ac:dyDescent="0.25">
      <c r="A3" t="s">
        <v>31</v>
      </c>
    </row>
    <row r="5" spans="1:4" x14ac:dyDescent="0.25">
      <c r="A5" t="s">
        <v>37</v>
      </c>
    </row>
    <row r="6" spans="1:4" x14ac:dyDescent="0.25">
      <c r="A6" t="s">
        <v>36</v>
      </c>
    </row>
    <row r="7" spans="1:4" x14ac:dyDescent="0.25">
      <c r="A7" t="s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2"/>
  <sheetViews>
    <sheetView showGridLines="0" showRowColHeaders="0" tabSelected="1" zoomScale="170" zoomScaleNormal="170" workbookViewId="0">
      <pane xSplit="6" ySplit="3" topLeftCell="G4" activePane="bottomRight" state="frozen"/>
      <selection pane="topRight" activeCell="F1" sqref="F1"/>
      <selection pane="bottomLeft" activeCell="A4" sqref="A4"/>
      <selection pane="bottomRight" activeCell="G4" sqref="G4"/>
    </sheetView>
  </sheetViews>
  <sheetFormatPr baseColWidth="10" defaultColWidth="11.42578125" defaultRowHeight="12.75" x14ac:dyDescent="0.25"/>
  <cols>
    <col min="1" max="1" width="4.7109375" style="7" customWidth="1"/>
    <col min="2" max="2" width="12.7109375" style="8" customWidth="1"/>
    <col min="3" max="4" width="50.7109375" style="8" customWidth="1"/>
    <col min="5" max="5" width="20.7109375" style="8" customWidth="1"/>
    <col min="6" max="6" width="12.7109375" style="8" customWidth="1"/>
    <col min="7" max="16384" width="11.42578125" style="8"/>
  </cols>
  <sheetData>
    <row r="1" spans="1:6" s="1" customFormat="1" ht="32.25" x14ac:dyDescent="0.25">
      <c r="A1" s="67" t="s">
        <v>0</v>
      </c>
      <c r="B1" s="67"/>
      <c r="C1" s="67"/>
      <c r="D1" s="67"/>
      <c r="E1" s="67"/>
      <c r="F1" s="67"/>
    </row>
    <row r="2" spans="1:6" s="3" customFormat="1" ht="19.5" x14ac:dyDescent="0.25">
      <c r="A2" s="68" t="s">
        <v>1</v>
      </c>
      <c r="B2" s="68"/>
      <c r="C2" s="68"/>
      <c r="D2" s="68"/>
      <c r="E2" s="68"/>
      <c r="F2" s="68"/>
    </row>
    <row r="3" spans="1:6" s="4" customFormat="1" ht="54.75" thickBot="1" x14ac:dyDescent="0.3">
      <c r="A3" s="5" t="s">
        <v>15</v>
      </c>
      <c r="B3" s="4" t="s">
        <v>10</v>
      </c>
      <c r="C3" s="4" t="s">
        <v>8</v>
      </c>
      <c r="D3" s="4" t="s">
        <v>2</v>
      </c>
      <c r="E3" s="4" t="s">
        <v>3</v>
      </c>
      <c r="F3" s="4" t="s">
        <v>4</v>
      </c>
    </row>
    <row r="4" spans="1:6" s="2" customFormat="1" ht="14.25" thickTop="1" thickBot="1" x14ac:dyDescent="0.3">
      <c r="A4" s="65" t="s">
        <v>16</v>
      </c>
      <c r="B4" s="2" t="str">
        <f ca="1">_1</f>
        <v>250</v>
      </c>
      <c r="C4" s="64"/>
      <c r="D4" s="64"/>
      <c r="E4" s="64"/>
      <c r="F4" s="64"/>
    </row>
    <row r="5" spans="1:6" s="2" customFormat="1" ht="14.25" thickTop="1" thickBot="1" x14ac:dyDescent="0.3">
      <c r="A5" s="65" t="s">
        <v>16</v>
      </c>
      <c r="B5" s="2" t="str">
        <f ca="1">_2</f>
        <v>251</v>
      </c>
      <c r="C5" s="64"/>
      <c r="D5" s="64"/>
      <c r="E5" s="64"/>
      <c r="F5" s="64"/>
    </row>
    <row r="6" spans="1:6" s="2" customFormat="1" ht="16.5" thickTop="1" thickBot="1" x14ac:dyDescent="0.35">
      <c r="A6" s="65" t="s">
        <v>16</v>
      </c>
      <c r="B6" s="2" t="str">
        <f ca="1">_3</f>
        <v>252</v>
      </c>
      <c r="C6" s="66"/>
      <c r="D6" s="64"/>
      <c r="E6" s="64"/>
      <c r="F6" s="64"/>
    </row>
    <row r="7" spans="1:6" s="2" customFormat="1" ht="14.25" thickTop="1" thickBot="1" x14ac:dyDescent="0.3">
      <c r="A7" s="65" t="s">
        <v>16</v>
      </c>
      <c r="B7" s="2" t="str">
        <f ca="1">_4</f>
        <v>253</v>
      </c>
      <c r="C7" s="64"/>
      <c r="D7" s="64"/>
      <c r="E7" s="64"/>
      <c r="F7" s="64"/>
    </row>
    <row r="8" spans="1:6" s="2" customFormat="1" ht="14.25" thickTop="1" thickBot="1" x14ac:dyDescent="0.3">
      <c r="A8" s="65" t="s">
        <v>16</v>
      </c>
      <c r="B8" s="2" t="str">
        <f ca="1">_5</f>
        <v>254</v>
      </c>
      <c r="C8" s="64"/>
      <c r="D8" s="64"/>
      <c r="E8" s="64"/>
      <c r="F8" s="64"/>
    </row>
    <row r="9" spans="1:6" s="2" customFormat="1" ht="14.25" thickTop="1" thickBot="1" x14ac:dyDescent="0.3">
      <c r="A9" s="65" t="s">
        <v>16</v>
      </c>
      <c r="B9" s="2" t="str">
        <f ca="1">_6</f>
        <v>255</v>
      </c>
      <c r="C9" s="64"/>
      <c r="D9" s="64"/>
      <c r="E9" s="64"/>
      <c r="F9" s="64"/>
    </row>
    <row r="10" spans="1:6" s="2" customFormat="1" ht="14.25" thickTop="1" thickBot="1" x14ac:dyDescent="0.3">
      <c r="A10" s="65" t="s">
        <v>16</v>
      </c>
      <c r="B10" s="2" t="str">
        <f ca="1">_7</f>
        <v>256</v>
      </c>
      <c r="C10" s="64"/>
      <c r="D10" s="64"/>
      <c r="E10" s="64"/>
      <c r="F10" s="64"/>
    </row>
    <row r="11" spans="1:6" s="2" customFormat="1" ht="14.25" thickTop="1" thickBot="1" x14ac:dyDescent="0.3">
      <c r="A11" s="65" t="s">
        <v>16</v>
      </c>
      <c r="B11" s="2" t="str">
        <f ca="1">_8</f>
        <v>257</v>
      </c>
      <c r="C11" s="64"/>
      <c r="D11" s="64"/>
      <c r="E11" s="64"/>
      <c r="F11" s="64"/>
    </row>
    <row r="12" spans="1:6" s="2" customFormat="1" ht="14.25" thickTop="1" thickBot="1" x14ac:dyDescent="0.3">
      <c r="A12" s="65" t="s">
        <v>16</v>
      </c>
      <c r="B12" s="2" t="str">
        <f ca="1">_9</f>
        <v>258</v>
      </c>
      <c r="C12" s="64"/>
      <c r="D12" s="64"/>
      <c r="E12" s="64"/>
      <c r="F12" s="64"/>
    </row>
    <row r="13" spans="1:6" s="2" customFormat="1" ht="14.25" thickTop="1" thickBot="1" x14ac:dyDescent="0.3">
      <c r="A13" s="65" t="s">
        <v>16</v>
      </c>
      <c r="B13" s="2" t="str">
        <f ca="1">_10</f>
        <v>259</v>
      </c>
      <c r="C13" s="64"/>
      <c r="D13" s="64"/>
      <c r="E13" s="64"/>
      <c r="F13" s="64"/>
    </row>
    <row r="14" spans="1:6" s="2" customFormat="1" ht="14.25" thickTop="1" thickBot="1" x14ac:dyDescent="0.3">
      <c r="A14" s="65" t="s">
        <v>16</v>
      </c>
      <c r="B14" s="2" t="str">
        <f ca="1">_11</f>
        <v>260</v>
      </c>
      <c r="C14" s="64"/>
      <c r="D14" s="64"/>
      <c r="E14" s="64"/>
      <c r="F14" s="64"/>
    </row>
    <row r="15" spans="1:6" s="2" customFormat="1" ht="14.25" thickTop="1" thickBot="1" x14ac:dyDescent="0.3">
      <c r="A15" s="65" t="s">
        <v>16</v>
      </c>
      <c r="B15" s="2" t="str">
        <f ca="1">_12</f>
        <v>261</v>
      </c>
      <c r="C15" s="64"/>
      <c r="D15" s="64"/>
      <c r="E15" s="64"/>
      <c r="F15" s="64"/>
    </row>
    <row r="16" spans="1:6" s="2" customFormat="1" ht="14.25" thickTop="1" thickBot="1" x14ac:dyDescent="0.3">
      <c r="A16" s="65" t="s">
        <v>16</v>
      </c>
      <c r="B16" s="2" t="str">
        <f ca="1">_13</f>
        <v>262</v>
      </c>
      <c r="C16" s="64"/>
      <c r="D16" s="64"/>
      <c r="E16" s="64"/>
      <c r="F16" s="64"/>
    </row>
    <row r="17" spans="1:6" s="2" customFormat="1" ht="14.25" thickTop="1" thickBot="1" x14ac:dyDescent="0.3">
      <c r="A17" s="65" t="s">
        <v>16</v>
      </c>
      <c r="B17" s="2" t="str">
        <f ca="1">_14</f>
        <v>263</v>
      </c>
      <c r="C17" s="64"/>
      <c r="D17" s="64"/>
      <c r="E17" s="64"/>
      <c r="F17" s="64"/>
    </row>
    <row r="18" spans="1:6" s="2" customFormat="1" ht="14.25" thickTop="1" thickBot="1" x14ac:dyDescent="0.3">
      <c r="A18" s="65" t="s">
        <v>16</v>
      </c>
      <c r="B18" s="2" t="str">
        <f ca="1">_15</f>
        <v>264</v>
      </c>
      <c r="C18" s="64"/>
      <c r="D18" s="64"/>
      <c r="E18" s="64"/>
      <c r="F18" s="64"/>
    </row>
    <row r="19" spans="1:6" s="2" customFormat="1" ht="14.25" thickTop="1" thickBot="1" x14ac:dyDescent="0.3">
      <c r="A19" s="65" t="s">
        <v>16</v>
      </c>
      <c r="B19" s="2" t="str">
        <f ca="1">_16</f>
        <v>265</v>
      </c>
      <c r="C19" s="64"/>
      <c r="D19" s="64"/>
      <c r="E19" s="64"/>
      <c r="F19" s="64"/>
    </row>
    <row r="20" spans="1:6" s="2" customFormat="1" ht="14.25" thickTop="1" thickBot="1" x14ac:dyDescent="0.3">
      <c r="A20" s="65" t="s">
        <v>16</v>
      </c>
      <c r="B20" s="2" t="str">
        <f ca="1">_17</f>
        <v>266</v>
      </c>
      <c r="C20" s="64"/>
      <c r="D20" s="64"/>
      <c r="E20" s="64"/>
      <c r="F20" s="64"/>
    </row>
    <row r="21" spans="1:6" s="2" customFormat="1" ht="14.25" thickTop="1" thickBot="1" x14ac:dyDescent="0.3">
      <c r="A21" s="65" t="s">
        <v>16</v>
      </c>
      <c r="B21" s="2" t="str">
        <f ca="1">_18</f>
        <v>267</v>
      </c>
      <c r="C21" s="64"/>
      <c r="D21" s="64"/>
      <c r="E21" s="64"/>
      <c r="F21" s="64"/>
    </row>
    <row r="22" spans="1:6" s="2" customFormat="1" ht="14.25" thickTop="1" thickBot="1" x14ac:dyDescent="0.3">
      <c r="A22" s="65" t="s">
        <v>16</v>
      </c>
      <c r="B22" s="2" t="str">
        <f ca="1">_19</f>
        <v>268</v>
      </c>
      <c r="C22" s="64"/>
      <c r="D22" s="64"/>
      <c r="E22" s="64"/>
      <c r="F22" s="64"/>
    </row>
    <row r="23" spans="1:6" s="2" customFormat="1" ht="14.25" thickTop="1" thickBot="1" x14ac:dyDescent="0.3">
      <c r="A23" s="65" t="s">
        <v>16</v>
      </c>
      <c r="B23" s="2" t="str">
        <f ca="1">_20</f>
        <v>269</v>
      </c>
      <c r="C23" s="64"/>
      <c r="D23" s="64"/>
      <c r="E23" s="64"/>
      <c r="F23" s="64"/>
    </row>
    <row r="24" spans="1:6" s="2" customFormat="1" ht="14.25" thickTop="1" thickBot="1" x14ac:dyDescent="0.3">
      <c r="A24" s="65" t="s">
        <v>16</v>
      </c>
      <c r="B24" s="2" t="str">
        <f ca="1">_21</f>
        <v>270</v>
      </c>
      <c r="C24" s="64"/>
      <c r="D24" s="64"/>
      <c r="E24" s="64"/>
      <c r="F24" s="64"/>
    </row>
    <row r="25" spans="1:6" s="2" customFormat="1" ht="14.25" thickTop="1" thickBot="1" x14ac:dyDescent="0.3">
      <c r="A25" s="65" t="s">
        <v>16</v>
      </c>
      <c r="B25" s="2" t="str">
        <f ca="1">_22</f>
        <v>271</v>
      </c>
      <c r="C25" s="64"/>
      <c r="D25" s="64"/>
      <c r="E25" s="64"/>
      <c r="F25" s="64"/>
    </row>
    <row r="26" spans="1:6" s="2" customFormat="1" ht="14.25" thickTop="1" thickBot="1" x14ac:dyDescent="0.3">
      <c r="A26" s="65" t="s">
        <v>16</v>
      </c>
      <c r="B26" s="2" t="str">
        <f ca="1">_23</f>
        <v>272</v>
      </c>
      <c r="C26" s="64"/>
      <c r="D26" s="64"/>
      <c r="E26" s="64"/>
      <c r="F26" s="64"/>
    </row>
    <row r="27" spans="1:6" s="2" customFormat="1" ht="14.25" thickTop="1" thickBot="1" x14ac:dyDescent="0.3">
      <c r="A27" s="65" t="s">
        <v>16</v>
      </c>
      <c r="B27" s="2" t="str">
        <f ca="1">_24</f>
        <v>273</v>
      </c>
      <c r="C27" s="64"/>
      <c r="D27" s="64"/>
      <c r="E27" s="64"/>
      <c r="F27" s="64"/>
    </row>
    <row r="28" spans="1:6" s="2" customFormat="1" ht="14.25" thickTop="1" thickBot="1" x14ac:dyDescent="0.3">
      <c r="A28" s="65" t="s">
        <v>16</v>
      </c>
      <c r="B28" s="2" t="str">
        <f ca="1">_25</f>
        <v>274</v>
      </c>
      <c r="C28" s="64"/>
      <c r="D28" s="64"/>
      <c r="E28" s="64"/>
      <c r="F28" s="64"/>
    </row>
    <row r="29" spans="1:6" s="2" customFormat="1" ht="14.25" thickTop="1" thickBot="1" x14ac:dyDescent="0.3">
      <c r="A29" s="65" t="s">
        <v>16</v>
      </c>
      <c r="B29" s="2" t="str">
        <f ca="1">_26</f>
        <v>275</v>
      </c>
      <c r="C29" s="64"/>
      <c r="D29" s="64"/>
      <c r="E29" s="64"/>
      <c r="F29" s="64"/>
    </row>
    <row r="30" spans="1:6" s="2" customFormat="1" ht="14.25" thickTop="1" thickBot="1" x14ac:dyDescent="0.3">
      <c r="A30" s="65" t="s">
        <v>16</v>
      </c>
      <c r="B30" s="2" t="str">
        <f ca="1">_27</f>
        <v>276</v>
      </c>
      <c r="C30" s="64"/>
      <c r="D30" s="64"/>
      <c r="E30" s="64"/>
      <c r="F30" s="64"/>
    </row>
    <row r="31" spans="1:6" s="2" customFormat="1" ht="14.25" thickTop="1" thickBot="1" x14ac:dyDescent="0.3">
      <c r="A31" s="65" t="s">
        <v>16</v>
      </c>
      <c r="B31" s="2" t="str">
        <f ca="1">_28</f>
        <v>277</v>
      </c>
      <c r="C31" s="64"/>
      <c r="D31" s="64"/>
      <c r="E31" s="64"/>
      <c r="F31" s="64"/>
    </row>
    <row r="32" spans="1:6" s="2" customFormat="1" ht="14.25" thickTop="1" thickBot="1" x14ac:dyDescent="0.3">
      <c r="A32" s="65" t="s">
        <v>16</v>
      </c>
      <c r="B32" s="2" t="str">
        <f ca="1">_29</f>
        <v>278</v>
      </c>
      <c r="C32" s="64"/>
      <c r="D32" s="64"/>
      <c r="E32" s="64"/>
      <c r="F32" s="64"/>
    </row>
    <row r="33" spans="1:6" s="2" customFormat="1" ht="14.25" thickTop="1" thickBot="1" x14ac:dyDescent="0.3">
      <c r="A33" s="65" t="s">
        <v>16</v>
      </c>
      <c r="B33" s="2" t="str">
        <f ca="1">_30</f>
        <v>279</v>
      </c>
      <c r="C33" s="64"/>
      <c r="D33" s="64"/>
      <c r="E33" s="64"/>
      <c r="F33" s="64"/>
    </row>
    <row r="34" spans="1:6" s="2" customFormat="1" ht="14.25" thickTop="1" thickBot="1" x14ac:dyDescent="0.3">
      <c r="A34" s="65" t="s">
        <v>16</v>
      </c>
      <c r="B34" s="2" t="str">
        <f ca="1">_31</f>
        <v>280</v>
      </c>
      <c r="C34" s="64"/>
      <c r="D34" s="64"/>
      <c r="E34" s="64"/>
      <c r="F34" s="64"/>
    </row>
    <row r="35" spans="1:6" s="2" customFormat="1" ht="14.25" thickTop="1" thickBot="1" x14ac:dyDescent="0.3">
      <c r="A35" s="65" t="s">
        <v>16</v>
      </c>
      <c r="B35" s="2" t="str">
        <f ca="1">_32</f>
        <v>281</v>
      </c>
      <c r="C35" s="64"/>
      <c r="D35" s="64"/>
      <c r="E35" s="64"/>
      <c r="F35" s="64"/>
    </row>
    <row r="36" spans="1:6" s="2" customFormat="1" ht="14.25" thickTop="1" thickBot="1" x14ac:dyDescent="0.3">
      <c r="A36" s="65" t="s">
        <v>16</v>
      </c>
      <c r="B36" s="2" t="str">
        <f ca="1">_33</f>
        <v>282</v>
      </c>
      <c r="C36" s="64"/>
      <c r="D36" s="64"/>
      <c r="E36" s="64"/>
      <c r="F36" s="64"/>
    </row>
    <row r="37" spans="1:6" s="2" customFormat="1" ht="14.25" thickTop="1" thickBot="1" x14ac:dyDescent="0.3">
      <c r="A37" s="65" t="s">
        <v>16</v>
      </c>
      <c r="B37" s="2" t="str">
        <f ca="1">_34</f>
        <v>283</v>
      </c>
      <c r="C37" s="64"/>
      <c r="D37" s="64"/>
      <c r="E37" s="64"/>
      <c r="F37" s="64"/>
    </row>
    <row r="38" spans="1:6" s="2" customFormat="1" ht="14.25" thickTop="1" thickBot="1" x14ac:dyDescent="0.3">
      <c r="A38" s="65" t="s">
        <v>16</v>
      </c>
      <c r="B38" s="2" t="str">
        <f ca="1">_35</f>
        <v>284</v>
      </c>
      <c r="C38" s="64"/>
      <c r="D38" s="64"/>
      <c r="E38" s="64"/>
      <c r="F38" s="64"/>
    </row>
    <row r="39" spans="1:6" s="2" customFormat="1" ht="14.25" thickTop="1" thickBot="1" x14ac:dyDescent="0.3">
      <c r="A39" s="65" t="s">
        <v>16</v>
      </c>
      <c r="B39" s="2" t="str">
        <f ca="1">_36</f>
        <v>285</v>
      </c>
      <c r="C39" s="64"/>
      <c r="D39" s="64"/>
      <c r="E39" s="64"/>
      <c r="F39" s="64"/>
    </row>
    <row r="40" spans="1:6" s="2" customFormat="1" ht="14.25" thickTop="1" thickBot="1" x14ac:dyDescent="0.3">
      <c r="A40" s="65" t="s">
        <v>16</v>
      </c>
      <c r="B40" s="2" t="str">
        <f ca="1">_37</f>
        <v>286</v>
      </c>
      <c r="C40" s="64"/>
      <c r="D40" s="64"/>
      <c r="E40" s="64"/>
      <c r="F40" s="64"/>
    </row>
    <row r="41" spans="1:6" s="2" customFormat="1" ht="14.25" thickTop="1" thickBot="1" x14ac:dyDescent="0.3">
      <c r="A41" s="65" t="s">
        <v>16</v>
      </c>
      <c r="B41" s="2" t="str">
        <f ca="1">_38</f>
        <v>287</v>
      </c>
      <c r="C41" s="64"/>
      <c r="D41" s="64"/>
      <c r="E41" s="64"/>
      <c r="F41" s="64"/>
    </row>
    <row r="42" spans="1:6" s="2" customFormat="1" ht="14.25" thickTop="1" thickBot="1" x14ac:dyDescent="0.3">
      <c r="A42" s="65" t="s">
        <v>16</v>
      </c>
      <c r="B42" s="2" t="str">
        <f ca="1">_39</f>
        <v>288</v>
      </c>
      <c r="C42" s="64"/>
      <c r="D42" s="64"/>
      <c r="E42" s="64"/>
      <c r="F42" s="64"/>
    </row>
    <row r="43" spans="1:6" s="2" customFormat="1" ht="14.25" thickTop="1" thickBot="1" x14ac:dyDescent="0.3">
      <c r="A43" s="65" t="s">
        <v>16</v>
      </c>
      <c r="B43" s="2" t="str">
        <f ca="1">_40</f>
        <v>289</v>
      </c>
      <c r="C43" s="64"/>
      <c r="D43" s="64"/>
      <c r="E43" s="64"/>
      <c r="F43" s="64"/>
    </row>
    <row r="44" spans="1:6" s="2" customFormat="1" ht="14.25" thickTop="1" thickBot="1" x14ac:dyDescent="0.3">
      <c r="A44" s="65" t="s">
        <v>16</v>
      </c>
      <c r="B44" s="2" t="str">
        <f ca="1">_41</f>
        <v>290</v>
      </c>
      <c r="C44" s="64"/>
      <c r="D44" s="64"/>
      <c r="E44" s="64"/>
      <c r="F44" s="64"/>
    </row>
    <row r="45" spans="1:6" s="2" customFormat="1" ht="14.25" thickTop="1" thickBot="1" x14ac:dyDescent="0.3">
      <c r="A45" s="65" t="s">
        <v>16</v>
      </c>
      <c r="B45" s="2" t="str">
        <f ca="1">_42</f>
        <v>291</v>
      </c>
      <c r="C45" s="64"/>
      <c r="D45" s="64"/>
      <c r="E45" s="64"/>
      <c r="F45" s="64"/>
    </row>
    <row r="46" spans="1:6" s="2" customFormat="1" ht="14.25" thickTop="1" thickBot="1" x14ac:dyDescent="0.3">
      <c r="A46" s="65" t="s">
        <v>16</v>
      </c>
      <c r="B46" s="2" t="str">
        <f ca="1">_43</f>
        <v>292</v>
      </c>
      <c r="C46" s="64"/>
      <c r="D46" s="64"/>
      <c r="E46" s="64"/>
      <c r="F46" s="64"/>
    </row>
    <row r="47" spans="1:6" s="2" customFormat="1" ht="14.25" thickTop="1" thickBot="1" x14ac:dyDescent="0.3">
      <c r="A47" s="65" t="s">
        <v>16</v>
      </c>
      <c r="B47" s="2" t="str">
        <f ca="1">_44</f>
        <v>293</v>
      </c>
      <c r="C47" s="64"/>
      <c r="D47" s="64"/>
      <c r="E47" s="64"/>
      <c r="F47" s="64"/>
    </row>
    <row r="48" spans="1:6" s="2" customFormat="1" ht="14.25" thickTop="1" thickBot="1" x14ac:dyDescent="0.3">
      <c r="A48" s="65" t="s">
        <v>16</v>
      </c>
      <c r="B48" s="2" t="str">
        <f ca="1">_45</f>
        <v>294</v>
      </c>
      <c r="C48" s="64"/>
      <c r="D48" s="64"/>
      <c r="E48" s="64"/>
      <c r="F48" s="64"/>
    </row>
    <row r="49" spans="1:6" s="2" customFormat="1" ht="14.25" thickTop="1" thickBot="1" x14ac:dyDescent="0.3">
      <c r="A49" s="65" t="s">
        <v>16</v>
      </c>
      <c r="B49" s="2" t="str">
        <f ca="1">_46</f>
        <v>295</v>
      </c>
      <c r="C49" s="64"/>
      <c r="D49" s="64"/>
      <c r="E49" s="64"/>
      <c r="F49" s="64"/>
    </row>
    <row r="50" spans="1:6" s="2" customFormat="1" ht="14.25" thickTop="1" thickBot="1" x14ac:dyDescent="0.3">
      <c r="A50" s="65" t="s">
        <v>16</v>
      </c>
      <c r="B50" s="2" t="str">
        <f ca="1">_47</f>
        <v>296</v>
      </c>
      <c r="C50" s="64"/>
      <c r="D50" s="64"/>
      <c r="E50" s="64"/>
      <c r="F50" s="64"/>
    </row>
    <row r="51" spans="1:6" s="2" customFormat="1" ht="14.25" thickTop="1" thickBot="1" x14ac:dyDescent="0.3">
      <c r="A51" s="65" t="s">
        <v>16</v>
      </c>
      <c r="B51" s="2" t="str">
        <f ca="1">_48</f>
        <v>297</v>
      </c>
      <c r="C51" s="64"/>
      <c r="D51" s="64"/>
      <c r="E51" s="64"/>
      <c r="F51" s="64"/>
    </row>
    <row r="52" spans="1:6" s="2" customFormat="1" ht="14.25" thickTop="1" thickBot="1" x14ac:dyDescent="0.3">
      <c r="A52" s="65" t="s">
        <v>16</v>
      </c>
      <c r="B52" s="2" t="str">
        <f ca="1">_49</f>
        <v>298</v>
      </c>
      <c r="C52" s="64"/>
      <c r="D52" s="64"/>
      <c r="E52" s="64"/>
      <c r="F52" s="64"/>
    </row>
    <row r="53" spans="1:6" s="2" customFormat="1" ht="14.25" thickTop="1" thickBot="1" x14ac:dyDescent="0.3">
      <c r="A53" s="65" t="s">
        <v>16</v>
      </c>
      <c r="B53" s="2" t="str">
        <f ca="1">_50</f>
        <v>299</v>
      </c>
      <c r="C53" s="64"/>
      <c r="D53" s="64"/>
      <c r="E53" s="64"/>
      <c r="F53" s="64"/>
    </row>
    <row r="54" spans="1:6" s="2" customFormat="1" ht="13.5" thickTop="1" x14ac:dyDescent="0.2">
      <c r="A54" s="57"/>
    </row>
    <row r="55" spans="1:6" s="2" customFormat="1" x14ac:dyDescent="0.2">
      <c r="A55" s="57"/>
    </row>
    <row r="56" spans="1:6" s="2" customFormat="1" x14ac:dyDescent="0.2">
      <c r="A56" s="57"/>
    </row>
    <row r="57" spans="1:6" s="2" customFormat="1" x14ac:dyDescent="0.2">
      <c r="A57" s="57"/>
    </row>
    <row r="58" spans="1:6" s="2" customFormat="1" x14ac:dyDescent="0.2">
      <c r="A58" s="57"/>
    </row>
    <row r="59" spans="1:6" s="2" customFormat="1" x14ac:dyDescent="0.2">
      <c r="A59" s="57"/>
    </row>
    <row r="60" spans="1:6" s="2" customFormat="1" x14ac:dyDescent="0.2">
      <c r="A60" s="57"/>
    </row>
    <row r="61" spans="1:6" s="2" customFormat="1" x14ac:dyDescent="0.2">
      <c r="A61" s="57"/>
    </row>
    <row r="62" spans="1:6" s="2" customFormat="1" x14ac:dyDescent="0.2">
      <c r="A62" s="57"/>
    </row>
    <row r="63" spans="1:6" s="2" customFormat="1" x14ac:dyDescent="0.2">
      <c r="A63" s="57"/>
    </row>
    <row r="64" spans="1:6" s="2" customFormat="1" x14ac:dyDescent="0.2">
      <c r="A64" s="57"/>
    </row>
    <row r="65" spans="1:1" s="2" customFormat="1" x14ac:dyDescent="0.2">
      <c r="A65" s="57"/>
    </row>
    <row r="66" spans="1:1" s="2" customFormat="1" x14ac:dyDescent="0.2">
      <c r="A66" s="57"/>
    </row>
    <row r="67" spans="1:1" s="2" customFormat="1" x14ac:dyDescent="0.2">
      <c r="A67" s="57"/>
    </row>
    <row r="68" spans="1:1" s="2" customFormat="1" x14ac:dyDescent="0.2">
      <c r="A68" s="57"/>
    </row>
    <row r="69" spans="1:1" s="2" customFormat="1" x14ac:dyDescent="0.2">
      <c r="A69" s="57"/>
    </row>
    <row r="70" spans="1:1" s="2" customFormat="1" x14ac:dyDescent="0.2">
      <c r="A70" s="57"/>
    </row>
    <row r="71" spans="1:1" s="2" customFormat="1" x14ac:dyDescent="0.2">
      <c r="A71" s="57"/>
    </row>
    <row r="72" spans="1:1" s="2" customFormat="1" x14ac:dyDescent="0.2">
      <c r="A72" s="57"/>
    </row>
    <row r="73" spans="1:1" s="2" customFormat="1" x14ac:dyDescent="0.2">
      <c r="A73" s="57"/>
    </row>
    <row r="74" spans="1:1" s="2" customFormat="1" x14ac:dyDescent="0.2">
      <c r="A74" s="57"/>
    </row>
    <row r="75" spans="1:1" s="2" customFormat="1" x14ac:dyDescent="0.2">
      <c r="A75" s="57"/>
    </row>
    <row r="76" spans="1:1" s="2" customFormat="1" x14ac:dyDescent="0.2">
      <c r="A76" s="57"/>
    </row>
    <row r="77" spans="1:1" s="2" customFormat="1" x14ac:dyDescent="0.2">
      <c r="A77" s="57"/>
    </row>
    <row r="78" spans="1:1" s="2" customFormat="1" x14ac:dyDescent="0.2">
      <c r="A78" s="57"/>
    </row>
    <row r="79" spans="1:1" s="2" customFormat="1" x14ac:dyDescent="0.2">
      <c r="A79" s="57"/>
    </row>
    <row r="80" spans="1:1" s="2" customFormat="1" x14ac:dyDescent="0.2">
      <c r="A80" s="57"/>
    </row>
    <row r="81" spans="1:1" s="2" customFormat="1" x14ac:dyDescent="0.2">
      <c r="A81" s="57"/>
    </row>
    <row r="82" spans="1:1" s="2" customFormat="1" x14ac:dyDescent="0.2">
      <c r="A82" s="57"/>
    </row>
    <row r="83" spans="1:1" s="2" customFormat="1" x14ac:dyDescent="0.2">
      <c r="A83" s="57"/>
    </row>
    <row r="84" spans="1:1" s="2" customFormat="1" x14ac:dyDescent="0.2">
      <c r="A84" s="57"/>
    </row>
    <row r="85" spans="1:1" s="2" customFormat="1" x14ac:dyDescent="0.2">
      <c r="A85" s="57"/>
    </row>
    <row r="86" spans="1:1" s="2" customFormat="1" x14ac:dyDescent="0.2">
      <c r="A86" s="57"/>
    </row>
    <row r="87" spans="1:1" s="2" customFormat="1" x14ac:dyDescent="0.2">
      <c r="A87" s="57"/>
    </row>
    <row r="88" spans="1:1" s="2" customFormat="1" x14ac:dyDescent="0.2">
      <c r="A88" s="57"/>
    </row>
    <row r="89" spans="1:1" s="2" customFormat="1" x14ac:dyDescent="0.2">
      <c r="A89" s="57"/>
    </row>
    <row r="90" spans="1:1" s="2" customFormat="1" x14ac:dyDescent="0.2">
      <c r="A90" s="57"/>
    </row>
    <row r="91" spans="1:1" s="2" customFormat="1" x14ac:dyDescent="0.2">
      <c r="A91" s="57"/>
    </row>
    <row r="92" spans="1:1" s="2" customFormat="1" x14ac:dyDescent="0.2">
      <c r="A92" s="57"/>
    </row>
    <row r="93" spans="1:1" s="2" customFormat="1" x14ac:dyDescent="0.2">
      <c r="A93" s="57"/>
    </row>
    <row r="94" spans="1:1" s="2" customFormat="1" x14ac:dyDescent="0.2">
      <c r="A94" s="57"/>
    </row>
    <row r="95" spans="1:1" s="2" customFormat="1" x14ac:dyDescent="0.2">
      <c r="A95" s="57"/>
    </row>
    <row r="96" spans="1:1" s="2" customFormat="1" x14ac:dyDescent="0.2">
      <c r="A96" s="57"/>
    </row>
    <row r="97" spans="1:1" s="2" customFormat="1" x14ac:dyDescent="0.2">
      <c r="A97" s="57"/>
    </row>
    <row r="98" spans="1:1" s="2" customFormat="1" x14ac:dyDescent="0.2">
      <c r="A98" s="57"/>
    </row>
    <row r="99" spans="1:1" s="2" customFormat="1" x14ac:dyDescent="0.2">
      <c r="A99" s="57"/>
    </row>
    <row r="100" spans="1:1" x14ac:dyDescent="0.2">
      <c r="A100" s="57"/>
    </row>
    <row r="101" spans="1:1" x14ac:dyDescent="0.2">
      <c r="A101" s="57"/>
    </row>
    <row r="102" spans="1:1" x14ac:dyDescent="0.2">
      <c r="A102" s="57"/>
    </row>
  </sheetData>
  <sheetProtection insertHyperlinks="0" selectLockedCells="1"/>
  <autoFilter ref="B3:F3"/>
  <sortState ref="A4:F53">
    <sortCondition ref="B4:B53"/>
  </sortState>
  <mergeCells count="2">
    <mergeCell ref="A1:F1"/>
    <mergeCell ref="A2:F2"/>
  </mergeCells>
  <hyperlinks>
    <hyperlink ref="A51" location="_48" display="X"/>
    <hyperlink ref="A52" location="_49" display="X"/>
    <hyperlink ref="A46" location="_43" display="X"/>
    <hyperlink ref="A47" location="_44" display="X"/>
    <hyperlink ref="A45" location="_42" display="X"/>
    <hyperlink ref="A48" location="_45" display="X"/>
    <hyperlink ref="A4" location="_1" display="X"/>
    <hyperlink ref="A5" location="_2" display="X"/>
    <hyperlink ref="A6" location="_3" display="X"/>
    <hyperlink ref="A7" location="_4" display="X"/>
    <hyperlink ref="A8" location="_5" display="X"/>
    <hyperlink ref="A9" location="_6" display="X"/>
    <hyperlink ref="A10" location="_7" display="X"/>
    <hyperlink ref="A11" location="_8" display="X"/>
    <hyperlink ref="A12" location="_9" display="X"/>
    <hyperlink ref="A13" location="_10" display="X"/>
    <hyperlink ref="A14" location="_11" display="X"/>
    <hyperlink ref="A15" location="_12" display="X"/>
    <hyperlink ref="A16" location="_13" display="X"/>
    <hyperlink ref="A17" location="_14" display="X"/>
    <hyperlink ref="A18" location="_15" display="X"/>
    <hyperlink ref="A19" location="_16" display="X"/>
    <hyperlink ref="A20" location="_17" display="X"/>
    <hyperlink ref="A21" location="_18" display="X"/>
    <hyperlink ref="A22" location="_19" display="X"/>
    <hyperlink ref="A23" location="_20" display="X"/>
    <hyperlink ref="A24" location="_21" display="X"/>
    <hyperlink ref="A25" location="_22" display="X"/>
    <hyperlink ref="A26" location="_23" display="X"/>
    <hyperlink ref="A27" location="_24" display="X"/>
    <hyperlink ref="A28" location="_25" display="X"/>
    <hyperlink ref="A29" location="_26" display="X"/>
    <hyperlink ref="A30" location="_27" display="X"/>
    <hyperlink ref="A31" location="_28" display="X"/>
    <hyperlink ref="A32" location="_29" display="X"/>
    <hyperlink ref="A33" location="_30" display="X"/>
    <hyperlink ref="A34" location="_31" display="X"/>
    <hyperlink ref="A35" location="_32" display="X"/>
    <hyperlink ref="A36" location="_33" display="X"/>
    <hyperlink ref="A37" location="_34" display="X"/>
    <hyperlink ref="A38" location="_35" display="X"/>
    <hyperlink ref="A39" location="_36" display="X"/>
    <hyperlink ref="A40" location="_37" display="X"/>
    <hyperlink ref="A41" location="_38" display="X"/>
    <hyperlink ref="A42" location="_39" display="X"/>
    <hyperlink ref="A43" location="_40" display="X"/>
    <hyperlink ref="A44" location="_41" display="X"/>
    <hyperlink ref="A49" location="_46" display="X"/>
    <hyperlink ref="A50" location="_47" display="X"/>
    <hyperlink ref="A53" location="_50" display="X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048576" sqref="A1048576"/>
      <selection pane="bottomLeft" activeCell="D58" sqref="D58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250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D6" s="18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58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58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58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58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58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58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hidden="1" customHeight="1" outlineLevel="1" x14ac:dyDescent="0.2">
      <c r="A30" s="58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hidden="1" customHeight="1" outlineLevel="1" thickBot="1" x14ac:dyDescent="0.25">
      <c r="A31" s="58"/>
      <c r="B31" s="31"/>
      <c r="C31" s="31"/>
      <c r="D31" s="31"/>
    </row>
    <row r="32" spans="1:6" ht="16.5" hidden="1" customHeight="1" outlineLevel="1" x14ac:dyDescent="0.2">
      <c r="A32" s="58" t="s">
        <v>9</v>
      </c>
      <c r="B32" s="47"/>
      <c r="C32" s="31"/>
      <c r="D32" s="32"/>
    </row>
    <row r="33" spans="1:5" ht="9.75" hidden="1" customHeight="1" outlineLevel="1" thickBot="1" x14ac:dyDescent="0.25">
      <c r="A33" s="58"/>
      <c r="B33" s="31"/>
      <c r="C33" s="31"/>
      <c r="D33" s="32"/>
    </row>
    <row r="34" spans="1:5" ht="16.5" hidden="1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hidden="1" customHeight="1" outlineLevel="1" thickBot="1" x14ac:dyDescent="0.25">
      <c r="A35" s="58"/>
      <c r="B35" s="32"/>
      <c r="C35" s="32"/>
      <c r="D35" s="22"/>
    </row>
    <row r="36" spans="1:5" ht="16.5" hidden="1" customHeight="1" outlineLevel="1" x14ac:dyDescent="0.2">
      <c r="A36" s="58" t="s">
        <v>79</v>
      </c>
      <c r="B36" s="47"/>
      <c r="C36" s="32"/>
      <c r="D36" s="22"/>
    </row>
    <row r="37" spans="1:5" ht="9.75" hidden="1" customHeight="1" outlineLevel="1" thickBot="1" x14ac:dyDescent="0.25">
      <c r="A37" s="58"/>
      <c r="B37" s="32"/>
      <c r="C37" s="32"/>
      <c r="D37" s="22"/>
    </row>
    <row r="38" spans="1:5" ht="16.5" hidden="1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hidden="1" customHeight="1" outlineLevel="1" thickBot="1" x14ac:dyDescent="0.25">
      <c r="A39" s="33"/>
      <c r="B39" s="31"/>
      <c r="C39" s="31"/>
      <c r="D39" s="31"/>
    </row>
    <row r="40" spans="1:5" ht="16.7" hidden="1" customHeight="1" outlineLevel="1" x14ac:dyDescent="0.2">
      <c r="A40" s="59" t="s">
        <v>72</v>
      </c>
      <c r="B40" s="45"/>
      <c r="C40" s="31"/>
      <c r="D40" s="29" t="s">
        <v>77</v>
      </c>
      <c r="E40" s="43"/>
    </row>
    <row r="41" spans="1:5" ht="9.75" hidden="1" customHeight="1" outlineLevel="1" thickBot="1" x14ac:dyDescent="0.25">
      <c r="A41" s="59"/>
      <c r="B41" s="31"/>
      <c r="C41" s="31"/>
      <c r="D41" s="31"/>
    </row>
    <row r="42" spans="1:5" ht="16.5" hidden="1" customHeight="1" outlineLevel="1" x14ac:dyDescent="0.2">
      <c r="A42" s="59" t="s">
        <v>56</v>
      </c>
      <c r="B42" s="48" t="str">
        <f>IF(B26="","",B40-B26)</f>
        <v/>
      </c>
      <c r="C42" s="31"/>
      <c r="D42" s="31"/>
    </row>
    <row r="43" spans="1:5" ht="9.75" hidden="1" customHeight="1" outlineLevel="1" thickBot="1" x14ac:dyDescent="0.25">
      <c r="A43" s="59"/>
      <c r="B43" s="31"/>
      <c r="C43" s="31"/>
      <c r="D43" s="31"/>
    </row>
    <row r="44" spans="1:5" ht="16.5" hidden="1" customHeight="1" outlineLevel="1" x14ac:dyDescent="0.2">
      <c r="A44" s="59" t="s">
        <v>73</v>
      </c>
      <c r="B44" s="45"/>
      <c r="C44" s="31"/>
      <c r="D44" s="77"/>
      <c r="E44" s="78"/>
    </row>
    <row r="45" spans="1:5" ht="10.5" hidden="1" customHeight="1" outlineLevel="1" thickBot="1" x14ac:dyDescent="0.25">
      <c r="A45" s="59"/>
      <c r="B45" s="31"/>
      <c r="C45" s="31"/>
      <c r="D45" s="31"/>
    </row>
    <row r="46" spans="1:5" ht="16.5" hidden="1" customHeight="1" outlineLevel="1" x14ac:dyDescent="0.2">
      <c r="A46" s="59" t="s">
        <v>74</v>
      </c>
      <c r="B46" s="45"/>
      <c r="C46" s="31"/>
      <c r="D46" s="77"/>
      <c r="E46" s="78"/>
    </row>
    <row r="47" spans="1:5" ht="9.75" hidden="1" customHeight="1" outlineLevel="1" thickBot="1" x14ac:dyDescent="0.25">
      <c r="A47" s="59"/>
      <c r="B47" s="28"/>
      <c r="C47" s="31"/>
      <c r="D47" s="17"/>
      <c r="E47" s="17"/>
    </row>
    <row r="48" spans="1:5" ht="16.5" hidden="1" customHeight="1" outlineLevel="1" x14ac:dyDescent="0.2">
      <c r="A48" s="59" t="s">
        <v>75</v>
      </c>
      <c r="B48" s="45"/>
      <c r="C48" s="31"/>
      <c r="D48" s="77"/>
      <c r="E48" s="78"/>
    </row>
    <row r="49" spans="1:6" ht="9.75" hidden="1" customHeight="1" outlineLevel="1" thickBot="1" x14ac:dyDescent="0.25">
      <c r="A49" s="59"/>
      <c r="B49" s="31"/>
      <c r="C49" s="31"/>
      <c r="D49" s="31"/>
    </row>
    <row r="50" spans="1:6" ht="16.7" hidden="1" customHeight="1" outlineLevel="1" x14ac:dyDescent="0.2">
      <c r="A50" s="58" t="s">
        <v>11</v>
      </c>
      <c r="B50" s="70"/>
      <c r="C50" s="71"/>
      <c r="D50" s="71"/>
      <c r="E50" s="72"/>
    </row>
    <row r="51" spans="1:6" ht="9.75" hidden="1" customHeight="1" outlineLevel="1" thickBot="1" x14ac:dyDescent="0.25">
      <c r="A51" s="58"/>
      <c r="B51" s="31"/>
      <c r="C51" s="31"/>
      <c r="D51" s="58"/>
    </row>
    <row r="52" spans="1:6" ht="16.7" hidden="1" customHeight="1" outlineLevel="1" x14ac:dyDescent="0.2">
      <c r="A52" s="58" t="s">
        <v>12</v>
      </c>
      <c r="B52" s="70"/>
      <c r="C52" s="71"/>
      <c r="D52" s="71"/>
      <c r="E52" s="72"/>
    </row>
    <row r="53" spans="1:6" ht="9.75" hidden="1" customHeight="1" outlineLevel="1" thickBot="1" x14ac:dyDescent="0.25">
      <c r="A53" s="58"/>
      <c r="B53" s="31"/>
      <c r="C53" s="31"/>
      <c r="D53" s="58"/>
    </row>
    <row r="54" spans="1:6" ht="16.5" hidden="1" customHeight="1" outlineLevel="1" x14ac:dyDescent="0.2">
      <c r="A54" s="58" t="s">
        <v>13</v>
      </c>
      <c r="B54" s="70"/>
      <c r="C54" s="71"/>
      <c r="D54" s="71"/>
      <c r="E54" s="72"/>
    </row>
    <row r="55" spans="1:6" ht="9.75" hidden="1" customHeight="1" outlineLevel="1" thickBot="1" x14ac:dyDescent="0.25">
      <c r="A55" s="58"/>
      <c r="B55" s="31"/>
      <c r="C55" s="31"/>
      <c r="D55" s="58"/>
    </row>
    <row r="56" spans="1:6" ht="16.5" hidden="1" customHeight="1" outlineLevel="1" x14ac:dyDescent="0.2">
      <c r="A56" s="58" t="s">
        <v>14</v>
      </c>
      <c r="B56" s="70"/>
      <c r="C56" s="71"/>
      <c r="D56" s="71"/>
      <c r="E56" s="72"/>
    </row>
    <row r="57" spans="1:6" ht="9.75" hidden="1" customHeight="1" outlineLevel="1" thickBot="1" x14ac:dyDescent="0.25">
      <c r="A57" s="58"/>
      <c r="B57" s="31"/>
      <c r="C57" s="31"/>
      <c r="D57" s="58"/>
    </row>
    <row r="58" spans="1:6" ht="16.5" customHeight="1" collapsed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59"/>
      <c r="B63" s="59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58"/>
      <c r="B65" s="58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58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59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59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59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59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  <mergeCell ref="A64:B64"/>
    <mergeCell ref="B70:E70"/>
    <mergeCell ref="B72:E72"/>
    <mergeCell ref="B74:E74"/>
    <mergeCell ref="B76:E76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F118"/>
  <sheetViews>
    <sheetView showGridLines="0" showRowColHeaders="0" workbookViewId="0">
      <pane ySplit="10" topLeftCell="A22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251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customHeight="1" outlineLevel="1" x14ac:dyDescent="0.25">
      <c r="A12" s="58" t="s">
        <v>44</v>
      </c>
      <c r="B12" s="70"/>
      <c r="C12" s="71"/>
      <c r="D12" s="71"/>
      <c r="E12" s="72"/>
    </row>
    <row r="13" spans="1:6" s="21" customFormat="1" ht="9.75" customHeight="1" outlineLevel="1" thickBot="1" x14ac:dyDescent="0.3">
      <c r="A13" s="58" t="s">
        <v>48</v>
      </c>
      <c r="B13" s="44"/>
      <c r="C13" s="44"/>
      <c r="D13" s="44"/>
      <c r="E13" s="44"/>
    </row>
    <row r="14" spans="1:6" s="21" customFormat="1" ht="16.5" customHeight="1" outlineLevel="1" x14ac:dyDescent="0.25">
      <c r="A14" s="58" t="s">
        <v>49</v>
      </c>
      <c r="B14" s="70"/>
      <c r="C14" s="71"/>
      <c r="D14" s="71"/>
      <c r="E14" s="72"/>
    </row>
    <row r="15" spans="1:6" s="21" customFormat="1" ht="9.9499999999999993" customHeight="1" outlineLevel="1" thickBot="1" x14ac:dyDescent="0.3">
      <c r="A15" s="58"/>
      <c r="B15" s="44"/>
      <c r="C15" s="44"/>
      <c r="D15" s="44"/>
      <c r="E15" s="44"/>
    </row>
    <row r="16" spans="1:6" s="21" customFormat="1" ht="16.5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customHeight="1" outlineLevel="1" thickBot="1" x14ac:dyDescent="0.3">
      <c r="A17" s="22"/>
      <c r="B17" s="23"/>
      <c r="C17" s="23"/>
      <c r="E17" s="24"/>
    </row>
    <row r="18" spans="1:6" s="21" customFormat="1" ht="16.5" customHeight="1" outlineLevel="1" x14ac:dyDescent="0.25">
      <c r="A18" s="58" t="s">
        <v>45</v>
      </c>
      <c r="B18" s="43"/>
      <c r="C18" s="23"/>
      <c r="D18" s="22" t="s">
        <v>40</v>
      </c>
      <c r="E18" s="43"/>
    </row>
    <row r="19" spans="1:6" s="21" customFormat="1" ht="9.9499999999999993" customHeight="1" outlineLevel="1" thickBot="1" x14ac:dyDescent="0.3">
      <c r="A19" s="58"/>
      <c r="B19" s="25"/>
      <c r="C19" s="25"/>
      <c r="D19" s="22"/>
      <c r="E19" s="23"/>
    </row>
    <row r="20" spans="1:6" s="21" customFormat="1" ht="16.5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customHeight="1" outlineLevel="1" thickBot="1" x14ac:dyDescent="0.3">
      <c r="A21" s="26"/>
      <c r="B21" s="25"/>
      <c r="C21" s="25"/>
      <c r="D21" s="22"/>
      <c r="E21" s="25"/>
    </row>
    <row r="22" spans="1:6" s="21" customFormat="1" ht="16.5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customHeight="1" outlineLevel="1" thickBot="1" x14ac:dyDescent="0.3">
      <c r="A23" s="22"/>
      <c r="B23" s="25"/>
      <c r="C23" s="25"/>
      <c r="D23" s="22"/>
      <c r="E23" s="25"/>
    </row>
    <row r="24" spans="1:6" s="21" customFormat="1" ht="16.5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customHeight="1" outlineLevel="1" thickBot="1" x14ac:dyDescent="0.3">
      <c r="A25" s="27"/>
      <c r="B25" s="28"/>
      <c r="C25" s="28"/>
      <c r="D25" s="29"/>
      <c r="E25" s="30"/>
    </row>
    <row r="26" spans="1:6" s="21" customFormat="1" ht="16.5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customHeight="1" outlineLevel="1" thickBot="1" x14ac:dyDescent="0.3">
      <c r="A27" s="27"/>
      <c r="B27" s="23"/>
      <c r="C27" s="23"/>
      <c r="D27" s="29"/>
      <c r="E27" s="25"/>
    </row>
    <row r="28" spans="1:6" ht="16.5" customHeight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58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58"/>
      <c r="B31" s="31"/>
      <c r="C31" s="31"/>
      <c r="D31" s="31"/>
    </row>
    <row r="32" spans="1:6" ht="16.5" customHeight="1" outlineLevel="1" x14ac:dyDescent="0.2">
      <c r="A32" s="58" t="s">
        <v>9</v>
      </c>
      <c r="B32" s="47"/>
      <c r="C32" s="31"/>
      <c r="D32" s="32"/>
    </row>
    <row r="33" spans="1:5" ht="9.75" customHeight="1" outlineLevel="1" thickBot="1" x14ac:dyDescent="0.25">
      <c r="A33" s="58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58"/>
      <c r="B35" s="32"/>
      <c r="C35" s="32"/>
      <c r="D35" s="22"/>
    </row>
    <row r="36" spans="1:5" ht="16.5" customHeight="1" outlineLevel="1" x14ac:dyDescent="0.2">
      <c r="A36" s="58" t="s">
        <v>79</v>
      </c>
      <c r="B36" s="47"/>
      <c r="C36" s="32"/>
      <c r="D36" s="22"/>
    </row>
    <row r="37" spans="1:5" ht="9.75" customHeight="1" outlineLevel="1" thickBot="1" x14ac:dyDescent="0.25">
      <c r="A37" s="58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59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59"/>
      <c r="B41" s="31"/>
      <c r="C41" s="31"/>
      <c r="D41" s="31"/>
    </row>
    <row r="42" spans="1:5" ht="16.5" customHeight="1" outlineLevel="1" x14ac:dyDescent="0.2">
      <c r="A42" s="59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59"/>
      <c r="B43" s="31"/>
      <c r="C43" s="31"/>
      <c r="D43" s="31"/>
    </row>
    <row r="44" spans="1:5" ht="16.5" customHeight="1" outlineLevel="1" x14ac:dyDescent="0.2">
      <c r="A44" s="59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59"/>
      <c r="B45" s="31"/>
      <c r="C45" s="31"/>
      <c r="D45" s="31"/>
    </row>
    <row r="46" spans="1:5" ht="16.5" customHeight="1" outlineLevel="1" x14ac:dyDescent="0.2">
      <c r="A46" s="59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59"/>
      <c r="B47" s="28"/>
      <c r="C47" s="31"/>
      <c r="D47" s="17"/>
      <c r="E47" s="17"/>
    </row>
    <row r="48" spans="1:5" ht="16.5" customHeight="1" outlineLevel="1" x14ac:dyDescent="0.2">
      <c r="A48" s="59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59"/>
      <c r="B49" s="31"/>
      <c r="C49" s="31"/>
      <c r="D49" s="31"/>
    </row>
    <row r="50" spans="1:6" ht="16.7" customHeight="1" outlineLevel="1" x14ac:dyDescent="0.2">
      <c r="A50" s="58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58"/>
      <c r="B51" s="31"/>
      <c r="C51" s="31"/>
      <c r="D51" s="58"/>
    </row>
    <row r="52" spans="1:6" ht="16.7" customHeight="1" outlineLevel="1" x14ac:dyDescent="0.2">
      <c r="A52" s="58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58"/>
      <c r="B53" s="31"/>
      <c r="C53" s="31"/>
      <c r="D53" s="58"/>
    </row>
    <row r="54" spans="1:6" ht="16.5" customHeight="1" outlineLevel="1" x14ac:dyDescent="0.2">
      <c r="A54" s="58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58"/>
      <c r="B55" s="31"/>
      <c r="C55" s="31"/>
      <c r="D55" s="58"/>
    </row>
    <row r="56" spans="1:6" ht="16.5" customHeight="1" outlineLevel="1" x14ac:dyDescent="0.2">
      <c r="A56" s="58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58"/>
      <c r="B57" s="31"/>
      <c r="C57" s="31"/>
      <c r="D57" s="58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customHeight="1" outlineLevel="1" thickBot="1" x14ac:dyDescent="0.25">
      <c r="A61" s="37"/>
      <c r="B61" s="37"/>
      <c r="C61" s="37"/>
      <c r="D61" s="37"/>
      <c r="E61" s="37"/>
    </row>
    <row r="62" spans="1:6" ht="16.5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customHeight="1" outlineLevel="1" thickBot="1" x14ac:dyDescent="0.25">
      <c r="A63" s="59"/>
      <c r="B63" s="59"/>
    </row>
    <row r="64" spans="1:6" ht="16.5" customHeight="1" outlineLevel="1" x14ac:dyDescent="0.2">
      <c r="A64" s="69" t="s">
        <v>50</v>
      </c>
      <c r="B64" s="69"/>
      <c r="D64" s="47"/>
    </row>
    <row r="65" spans="1:6" ht="9.75" customHeight="1" outlineLevel="1" thickBot="1" x14ac:dyDescent="0.25">
      <c r="A65" s="58"/>
      <c r="B65" s="58"/>
    </row>
    <row r="66" spans="1:6" ht="16.5" customHeight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58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59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59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59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59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  <mergeCell ref="A64:B64"/>
    <mergeCell ref="B70:E70"/>
    <mergeCell ref="B72:E72"/>
    <mergeCell ref="B74:E74"/>
    <mergeCell ref="B76:E76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252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0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0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0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0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0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0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0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0"/>
      <c r="B31" s="31"/>
      <c r="C31" s="31"/>
      <c r="D31" s="31"/>
    </row>
    <row r="32" spans="1:6" ht="16.5" customHeight="1" outlineLevel="1" x14ac:dyDescent="0.2">
      <c r="A32" s="60" t="s">
        <v>9</v>
      </c>
      <c r="B32" s="47"/>
      <c r="C32" s="31"/>
      <c r="D32" s="32"/>
    </row>
    <row r="33" spans="1:5" ht="9.75" customHeight="1" outlineLevel="1" thickBot="1" x14ac:dyDescent="0.25">
      <c r="A33" s="60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0"/>
      <c r="B35" s="32"/>
      <c r="C35" s="32"/>
      <c r="D35" s="22"/>
    </row>
    <row r="36" spans="1:5" ht="16.5" customHeight="1" outlineLevel="1" x14ac:dyDescent="0.2">
      <c r="A36" s="60" t="s">
        <v>79</v>
      </c>
      <c r="B36" s="47"/>
      <c r="C36" s="32"/>
      <c r="D36" s="22"/>
    </row>
    <row r="37" spans="1:5" ht="9.75" customHeight="1" outlineLevel="1" thickBot="1" x14ac:dyDescent="0.25">
      <c r="A37" s="60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1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1"/>
      <c r="B41" s="31"/>
      <c r="C41" s="31"/>
      <c r="D41" s="31"/>
    </row>
    <row r="42" spans="1:5" ht="16.5" customHeight="1" outlineLevel="1" x14ac:dyDescent="0.2">
      <c r="A42" s="61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1"/>
      <c r="B43" s="31"/>
      <c r="C43" s="31"/>
      <c r="D43" s="31"/>
    </row>
    <row r="44" spans="1:5" ht="16.5" customHeight="1" outlineLevel="1" x14ac:dyDescent="0.2">
      <c r="A44" s="61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1"/>
      <c r="B45" s="31"/>
      <c r="C45" s="31"/>
      <c r="D45" s="31"/>
    </row>
    <row r="46" spans="1:5" ht="16.5" customHeight="1" outlineLevel="1" x14ac:dyDescent="0.2">
      <c r="A46" s="61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1"/>
      <c r="B47" s="28"/>
      <c r="C47" s="31"/>
      <c r="D47" s="17"/>
      <c r="E47" s="17"/>
    </row>
    <row r="48" spans="1:5" ht="16.5" customHeight="1" outlineLevel="1" x14ac:dyDescent="0.2">
      <c r="A48" s="61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1"/>
      <c r="B49" s="31"/>
      <c r="C49" s="31"/>
      <c r="D49" s="31"/>
    </row>
    <row r="50" spans="1:6" ht="16.7" customHeight="1" outlineLevel="1" x14ac:dyDescent="0.2">
      <c r="A50" s="60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0"/>
      <c r="B51" s="31"/>
      <c r="C51" s="31"/>
      <c r="D51" s="60"/>
    </row>
    <row r="52" spans="1:6" ht="16.7" customHeight="1" outlineLevel="1" x14ac:dyDescent="0.2">
      <c r="A52" s="60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0"/>
      <c r="B53" s="31"/>
      <c r="C53" s="31"/>
      <c r="D53" s="60"/>
    </row>
    <row r="54" spans="1:6" ht="16.5" customHeight="1" outlineLevel="1" x14ac:dyDescent="0.2">
      <c r="A54" s="60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0"/>
      <c r="B55" s="31"/>
      <c r="C55" s="31"/>
      <c r="D55" s="60"/>
    </row>
    <row r="56" spans="1:6" ht="16.5" customHeight="1" outlineLevel="1" x14ac:dyDescent="0.2">
      <c r="A56" s="60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0"/>
      <c r="B57" s="31"/>
      <c r="C57" s="31"/>
      <c r="D57" s="60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1"/>
      <c r="B63" s="61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0"/>
      <c r="B65" s="60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0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1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1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1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1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  <mergeCell ref="A64:B64"/>
    <mergeCell ref="B70:E70"/>
    <mergeCell ref="B72:E72"/>
    <mergeCell ref="B74:E74"/>
    <mergeCell ref="B76:E76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253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0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0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0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0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0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0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0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0"/>
      <c r="B31" s="31"/>
      <c r="C31" s="31"/>
      <c r="D31" s="31"/>
    </row>
    <row r="32" spans="1:6" ht="16.5" customHeight="1" outlineLevel="1" x14ac:dyDescent="0.2">
      <c r="A32" s="60" t="s">
        <v>9</v>
      </c>
      <c r="B32" s="47"/>
      <c r="C32" s="31"/>
      <c r="D32" s="32"/>
    </row>
    <row r="33" spans="1:5" ht="9.75" customHeight="1" outlineLevel="1" thickBot="1" x14ac:dyDescent="0.25">
      <c r="A33" s="60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0"/>
      <c r="B35" s="32"/>
      <c r="C35" s="32"/>
      <c r="D35" s="22"/>
    </row>
    <row r="36" spans="1:5" ht="16.5" customHeight="1" outlineLevel="1" x14ac:dyDescent="0.2">
      <c r="A36" s="60" t="s">
        <v>79</v>
      </c>
      <c r="B36" s="47"/>
      <c r="C36" s="32"/>
      <c r="D36" s="22"/>
    </row>
    <row r="37" spans="1:5" ht="9.75" customHeight="1" outlineLevel="1" thickBot="1" x14ac:dyDescent="0.25">
      <c r="A37" s="60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1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1"/>
      <c r="B41" s="31"/>
      <c r="C41" s="31"/>
      <c r="D41" s="31"/>
    </row>
    <row r="42" spans="1:5" ht="16.5" customHeight="1" outlineLevel="1" x14ac:dyDescent="0.2">
      <c r="A42" s="61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1"/>
      <c r="B43" s="31"/>
      <c r="C43" s="31"/>
      <c r="D43" s="31"/>
    </row>
    <row r="44" spans="1:5" ht="16.5" customHeight="1" outlineLevel="1" x14ac:dyDescent="0.2">
      <c r="A44" s="61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1"/>
      <c r="B45" s="31"/>
      <c r="C45" s="31"/>
      <c r="D45" s="31"/>
    </row>
    <row r="46" spans="1:5" ht="16.5" customHeight="1" outlineLevel="1" x14ac:dyDescent="0.2">
      <c r="A46" s="61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1"/>
      <c r="B47" s="28"/>
      <c r="C47" s="31"/>
      <c r="D47" s="17"/>
      <c r="E47" s="17"/>
    </row>
    <row r="48" spans="1:5" ht="16.5" customHeight="1" outlineLevel="1" x14ac:dyDescent="0.2">
      <c r="A48" s="61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1"/>
      <c r="B49" s="31"/>
      <c r="C49" s="31"/>
      <c r="D49" s="31"/>
    </row>
    <row r="50" spans="1:6" ht="16.7" customHeight="1" outlineLevel="1" x14ac:dyDescent="0.2">
      <c r="A50" s="60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0"/>
      <c r="B51" s="31"/>
      <c r="C51" s="31"/>
      <c r="D51" s="60"/>
    </row>
    <row r="52" spans="1:6" ht="16.7" customHeight="1" outlineLevel="1" x14ac:dyDescent="0.2">
      <c r="A52" s="60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0"/>
      <c r="B53" s="31"/>
      <c r="C53" s="31"/>
      <c r="D53" s="60"/>
    </row>
    <row r="54" spans="1:6" ht="16.5" customHeight="1" outlineLevel="1" x14ac:dyDescent="0.2">
      <c r="A54" s="60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0"/>
      <c r="B55" s="31"/>
      <c r="C55" s="31"/>
      <c r="D55" s="60"/>
    </row>
    <row r="56" spans="1:6" ht="16.5" customHeight="1" outlineLevel="1" x14ac:dyDescent="0.2">
      <c r="A56" s="60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0"/>
      <c r="B57" s="31"/>
      <c r="C57" s="31"/>
      <c r="D57" s="60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1"/>
      <c r="B63" s="61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0"/>
      <c r="B65" s="60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0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1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1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1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1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  <mergeCell ref="A64:B64"/>
    <mergeCell ref="B70:E70"/>
    <mergeCell ref="B72:E72"/>
    <mergeCell ref="B74:E74"/>
    <mergeCell ref="B76:E76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254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0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0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0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0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0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0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0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0"/>
      <c r="B31" s="31"/>
      <c r="C31" s="31"/>
      <c r="D31" s="31"/>
    </row>
    <row r="32" spans="1:6" ht="16.5" customHeight="1" outlineLevel="1" x14ac:dyDescent="0.2">
      <c r="A32" s="60" t="s">
        <v>9</v>
      </c>
      <c r="B32" s="47"/>
      <c r="C32" s="31"/>
      <c r="D32" s="32"/>
    </row>
    <row r="33" spans="1:5" ht="9.75" customHeight="1" outlineLevel="1" thickBot="1" x14ac:dyDescent="0.25">
      <c r="A33" s="60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0"/>
      <c r="B35" s="32"/>
      <c r="C35" s="32"/>
      <c r="D35" s="22"/>
    </row>
    <row r="36" spans="1:5" ht="16.5" customHeight="1" outlineLevel="1" x14ac:dyDescent="0.2">
      <c r="A36" s="60" t="s">
        <v>79</v>
      </c>
      <c r="B36" s="47"/>
      <c r="C36" s="32"/>
      <c r="D36" s="22"/>
    </row>
    <row r="37" spans="1:5" ht="9.75" customHeight="1" outlineLevel="1" thickBot="1" x14ac:dyDescent="0.25">
      <c r="A37" s="60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1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1"/>
      <c r="B41" s="31"/>
      <c r="C41" s="31"/>
      <c r="D41" s="31"/>
    </row>
    <row r="42" spans="1:5" ht="16.5" customHeight="1" outlineLevel="1" x14ac:dyDescent="0.2">
      <c r="A42" s="61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1"/>
      <c r="B43" s="31"/>
      <c r="C43" s="31"/>
      <c r="D43" s="31"/>
    </row>
    <row r="44" spans="1:5" ht="16.5" customHeight="1" outlineLevel="1" x14ac:dyDescent="0.2">
      <c r="A44" s="61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1"/>
      <c r="B45" s="31"/>
      <c r="C45" s="31"/>
      <c r="D45" s="31"/>
    </row>
    <row r="46" spans="1:5" ht="16.5" customHeight="1" outlineLevel="1" x14ac:dyDescent="0.2">
      <c r="A46" s="61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1"/>
      <c r="B47" s="28"/>
      <c r="C47" s="31"/>
      <c r="D47" s="17"/>
      <c r="E47" s="17"/>
    </row>
    <row r="48" spans="1:5" ht="16.5" customHeight="1" outlineLevel="1" x14ac:dyDescent="0.2">
      <c r="A48" s="61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1"/>
      <c r="B49" s="31"/>
      <c r="C49" s="31"/>
      <c r="D49" s="31"/>
    </row>
    <row r="50" spans="1:6" ht="16.7" customHeight="1" outlineLevel="1" x14ac:dyDescent="0.2">
      <c r="A50" s="60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0"/>
      <c r="B51" s="31"/>
      <c r="C51" s="31"/>
      <c r="D51" s="60"/>
    </row>
    <row r="52" spans="1:6" ht="16.7" customHeight="1" outlineLevel="1" x14ac:dyDescent="0.2">
      <c r="A52" s="60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0"/>
      <c r="B53" s="31"/>
      <c r="C53" s="31"/>
      <c r="D53" s="60"/>
    </row>
    <row r="54" spans="1:6" ht="16.5" customHeight="1" outlineLevel="1" x14ac:dyDescent="0.2">
      <c r="A54" s="60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0"/>
      <c r="B55" s="31"/>
      <c r="C55" s="31"/>
      <c r="D55" s="60"/>
    </row>
    <row r="56" spans="1:6" ht="16.5" customHeight="1" outlineLevel="1" x14ac:dyDescent="0.2">
      <c r="A56" s="60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0"/>
      <c r="B57" s="31"/>
      <c r="C57" s="31"/>
      <c r="D57" s="60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1"/>
      <c r="B63" s="61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0"/>
      <c r="B65" s="60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0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1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1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1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1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  <mergeCell ref="A64:B64"/>
    <mergeCell ref="B70:E70"/>
    <mergeCell ref="B72:E72"/>
    <mergeCell ref="B74:E74"/>
    <mergeCell ref="B76:E76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255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0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0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0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0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0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0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0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0"/>
      <c r="B31" s="31"/>
      <c r="C31" s="31"/>
      <c r="D31" s="31"/>
    </row>
    <row r="32" spans="1:6" ht="16.5" customHeight="1" outlineLevel="1" x14ac:dyDescent="0.2">
      <c r="A32" s="60" t="s">
        <v>9</v>
      </c>
      <c r="B32" s="47"/>
      <c r="C32" s="31"/>
      <c r="D32" s="32"/>
    </row>
    <row r="33" spans="1:5" ht="9.75" customHeight="1" outlineLevel="1" thickBot="1" x14ac:dyDescent="0.25">
      <c r="A33" s="60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0"/>
      <c r="B35" s="32"/>
      <c r="C35" s="32"/>
      <c r="D35" s="22"/>
    </row>
    <row r="36" spans="1:5" ht="16.5" customHeight="1" outlineLevel="1" x14ac:dyDescent="0.2">
      <c r="A36" s="60" t="s">
        <v>79</v>
      </c>
      <c r="B36" s="47"/>
      <c r="C36" s="32"/>
      <c r="D36" s="22"/>
    </row>
    <row r="37" spans="1:5" ht="9.75" customHeight="1" outlineLevel="1" thickBot="1" x14ac:dyDescent="0.25">
      <c r="A37" s="60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1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1"/>
      <c r="B41" s="31"/>
      <c r="C41" s="31"/>
      <c r="D41" s="31"/>
    </row>
    <row r="42" spans="1:5" ht="16.5" customHeight="1" outlineLevel="1" x14ac:dyDescent="0.2">
      <c r="A42" s="61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1"/>
      <c r="B43" s="31"/>
      <c r="C43" s="31"/>
      <c r="D43" s="31"/>
    </row>
    <row r="44" spans="1:5" ht="16.5" customHeight="1" outlineLevel="1" x14ac:dyDescent="0.2">
      <c r="A44" s="61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1"/>
      <c r="B45" s="31"/>
      <c r="C45" s="31"/>
      <c r="D45" s="31"/>
    </row>
    <row r="46" spans="1:5" ht="16.5" customHeight="1" outlineLevel="1" x14ac:dyDescent="0.2">
      <c r="A46" s="61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1"/>
      <c r="B47" s="28"/>
      <c r="C47" s="31"/>
      <c r="D47" s="17"/>
      <c r="E47" s="17"/>
    </row>
    <row r="48" spans="1:5" ht="16.5" customHeight="1" outlineLevel="1" x14ac:dyDescent="0.2">
      <c r="A48" s="61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1"/>
      <c r="B49" s="31"/>
      <c r="C49" s="31"/>
      <c r="D49" s="31"/>
    </row>
    <row r="50" spans="1:6" ht="16.7" customHeight="1" outlineLevel="1" x14ac:dyDescent="0.2">
      <c r="A50" s="60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0"/>
      <c r="B51" s="31"/>
      <c r="C51" s="31"/>
      <c r="D51" s="60"/>
    </row>
    <row r="52" spans="1:6" ht="16.7" customHeight="1" outlineLevel="1" x14ac:dyDescent="0.2">
      <c r="A52" s="60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0"/>
      <c r="B53" s="31"/>
      <c r="C53" s="31"/>
      <c r="D53" s="60"/>
    </row>
    <row r="54" spans="1:6" ht="16.5" customHeight="1" outlineLevel="1" x14ac:dyDescent="0.2">
      <c r="A54" s="60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0"/>
      <c r="B55" s="31"/>
      <c r="C55" s="31"/>
      <c r="D55" s="60"/>
    </row>
    <row r="56" spans="1:6" ht="16.5" customHeight="1" outlineLevel="1" x14ac:dyDescent="0.2">
      <c r="A56" s="60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0"/>
      <c r="B57" s="31"/>
      <c r="C57" s="31"/>
      <c r="D57" s="60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1"/>
      <c r="B63" s="61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0"/>
      <c r="B65" s="60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0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1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1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1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1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  <mergeCell ref="A64:B64"/>
    <mergeCell ref="B70:E70"/>
    <mergeCell ref="B72:E72"/>
    <mergeCell ref="B74:E74"/>
    <mergeCell ref="B76:E76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F118"/>
  <sheetViews>
    <sheetView showGridLines="0" showRowColHeaders="0" workbookViewId="0">
      <pane ySplit="10" topLeftCell="A28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256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customHeight="1" outlineLevel="1" thickBot="1" x14ac:dyDescent="0.25">
      <c r="A61" s="37"/>
      <c r="B61" s="37"/>
      <c r="C61" s="37"/>
      <c r="D61" s="37"/>
      <c r="E61" s="37"/>
    </row>
    <row r="62" spans="1:6" ht="16.5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customHeight="1" outlineLevel="1" thickBot="1" x14ac:dyDescent="0.25">
      <c r="A63" s="63"/>
      <c r="B63" s="63"/>
    </row>
    <row r="64" spans="1:6" ht="16.5" customHeight="1" outlineLevel="1" x14ac:dyDescent="0.2">
      <c r="A64" s="69" t="s">
        <v>50</v>
      </c>
      <c r="B64" s="69"/>
      <c r="D64" s="47"/>
    </row>
    <row r="65" spans="1:6" ht="9.75" customHeight="1" outlineLevel="1" thickBot="1" x14ac:dyDescent="0.25">
      <c r="A65" s="62"/>
      <c r="B65" s="62"/>
    </row>
    <row r="66" spans="1:6" ht="16.5" customHeight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customHeight="1" outlineLevel="1" thickBot="1" x14ac:dyDescent="0.25">
      <c r="A69" s="34"/>
    </row>
    <row r="70" spans="1:6" ht="16.5" customHeight="1" outlineLevel="1" x14ac:dyDescent="0.2">
      <c r="A70" s="63" t="s">
        <v>65</v>
      </c>
      <c r="B70" s="70"/>
      <c r="C70" s="71"/>
      <c r="D70" s="71"/>
      <c r="E70" s="72"/>
    </row>
    <row r="71" spans="1:6" ht="9.75" customHeight="1" outlineLevel="1" thickBot="1" x14ac:dyDescent="0.25">
      <c r="A71" s="34"/>
    </row>
    <row r="72" spans="1:6" ht="16.5" customHeight="1" outlineLevel="1" x14ac:dyDescent="0.2">
      <c r="A72" s="63" t="s">
        <v>68</v>
      </c>
      <c r="B72" s="70"/>
      <c r="C72" s="71"/>
      <c r="D72" s="71"/>
      <c r="E72" s="72"/>
    </row>
    <row r="73" spans="1:6" ht="9.75" customHeight="1" outlineLevel="1" thickBot="1" x14ac:dyDescent="0.25">
      <c r="A73" s="34"/>
    </row>
    <row r="74" spans="1:6" ht="16.5" customHeight="1" outlineLevel="1" x14ac:dyDescent="0.2">
      <c r="A74" s="63" t="s">
        <v>70</v>
      </c>
      <c r="B74" s="70"/>
      <c r="C74" s="71"/>
      <c r="D74" s="71"/>
      <c r="E74" s="72"/>
    </row>
    <row r="75" spans="1:6" ht="9.75" customHeight="1" outlineLevel="1" thickBot="1" x14ac:dyDescent="0.25">
      <c r="A75" s="34"/>
    </row>
    <row r="76" spans="1:6" ht="16.5" customHeight="1" outlineLevel="1" x14ac:dyDescent="0.2">
      <c r="A76" s="63" t="s">
        <v>69</v>
      </c>
      <c r="B76" s="70"/>
      <c r="C76" s="71"/>
      <c r="D76" s="71"/>
      <c r="E76" s="72"/>
    </row>
    <row r="77" spans="1:6" ht="9.75" customHeight="1" outlineLevel="1" thickBot="1" x14ac:dyDescent="0.25">
      <c r="A77" s="34"/>
    </row>
    <row r="78" spans="1:6" ht="16.5" customHeight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F118"/>
  <sheetViews>
    <sheetView showGridLines="0" showRowColHeaders="0" workbookViewId="0">
      <pane ySplit="10" topLeftCell="A22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257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customHeight="1" outlineLevel="1" thickBot="1" x14ac:dyDescent="0.3">
      <c r="A15" s="62"/>
      <c r="B15" s="44"/>
      <c r="C15" s="44"/>
      <c r="D15" s="44"/>
      <c r="E15" s="44"/>
    </row>
    <row r="16" spans="1:6" s="21" customFormat="1" ht="16.5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customHeight="1" outlineLevel="1" thickBot="1" x14ac:dyDescent="0.3">
      <c r="A17" s="22"/>
      <c r="B17" s="23"/>
      <c r="C17" s="23"/>
      <c r="E17" s="24"/>
    </row>
    <row r="18" spans="1:6" s="21" customFormat="1" ht="16.5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customHeight="1" outlineLevel="1" thickBot="1" x14ac:dyDescent="0.3">
      <c r="A19" s="62"/>
      <c r="B19" s="25"/>
      <c r="C19" s="25"/>
      <c r="D19" s="22"/>
      <c r="E19" s="23"/>
    </row>
    <row r="20" spans="1:6" s="21" customFormat="1" ht="16.5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customHeight="1" outlineLevel="1" thickBot="1" x14ac:dyDescent="0.3">
      <c r="A21" s="26"/>
      <c r="B21" s="25"/>
      <c r="C21" s="25"/>
      <c r="D21" s="22"/>
      <c r="E21" s="25"/>
    </row>
    <row r="22" spans="1:6" s="21" customFormat="1" ht="16.5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customHeight="1" outlineLevel="1" thickBot="1" x14ac:dyDescent="0.3">
      <c r="A23" s="22"/>
      <c r="B23" s="25"/>
      <c r="C23" s="25"/>
      <c r="D23" s="22"/>
      <c r="E23" s="25"/>
    </row>
    <row r="24" spans="1:6" s="21" customFormat="1" ht="16.5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customHeight="1" outlineLevel="1" thickBot="1" x14ac:dyDescent="0.3">
      <c r="A25" s="27"/>
      <c r="B25" s="28"/>
      <c r="C25" s="28"/>
      <c r="D25" s="29"/>
      <c r="E25" s="30"/>
    </row>
    <row r="26" spans="1:6" s="21" customFormat="1" ht="16.5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customHeight="1" outlineLevel="1" thickBot="1" x14ac:dyDescent="0.3">
      <c r="A27" s="27"/>
      <c r="B27" s="23"/>
      <c r="C27" s="23"/>
      <c r="D27" s="29"/>
      <c r="E27" s="25"/>
    </row>
    <row r="28" spans="1:6" ht="16.5" customHeight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customHeight="1" outlineLevel="1" thickBot="1" x14ac:dyDescent="0.25">
      <c r="A61" s="37"/>
      <c r="B61" s="37"/>
      <c r="C61" s="37"/>
      <c r="D61" s="37"/>
      <c r="E61" s="37"/>
    </row>
    <row r="62" spans="1:6" ht="16.5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customHeight="1" outlineLevel="1" thickBot="1" x14ac:dyDescent="0.25">
      <c r="A63" s="63"/>
      <c r="B63" s="63"/>
    </row>
    <row r="64" spans="1:6" ht="16.5" customHeight="1" outlineLevel="1" x14ac:dyDescent="0.2">
      <c r="A64" s="69" t="s">
        <v>50</v>
      </c>
      <c r="B64" s="69"/>
      <c r="D64" s="47"/>
    </row>
    <row r="65" spans="1:6" ht="9.75" customHeight="1" outlineLevel="1" thickBot="1" x14ac:dyDescent="0.25">
      <c r="A65" s="62"/>
      <c r="B65" s="62"/>
    </row>
    <row r="66" spans="1:6" ht="16.5" customHeight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258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259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260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261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262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F118"/>
  <sheetViews>
    <sheetView showGridLines="0" showRowColHeaders="0" workbookViewId="0">
      <pane ySplit="10" topLeftCell="A22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263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customHeight="1" outlineLevel="1" thickBot="1" x14ac:dyDescent="0.3">
      <c r="A15" s="62"/>
      <c r="B15" s="44"/>
      <c r="C15" s="44"/>
      <c r="D15" s="44"/>
      <c r="E15" s="44"/>
    </row>
    <row r="16" spans="1:6" s="21" customFormat="1" ht="16.5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customHeight="1" outlineLevel="1" thickBot="1" x14ac:dyDescent="0.3">
      <c r="A17" s="22"/>
      <c r="B17" s="23"/>
      <c r="C17" s="23"/>
      <c r="E17" s="24"/>
    </row>
    <row r="18" spans="1:6" s="21" customFormat="1" ht="16.5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customHeight="1" outlineLevel="1" thickBot="1" x14ac:dyDescent="0.3">
      <c r="A19" s="62"/>
      <c r="B19" s="25"/>
      <c r="C19" s="25"/>
      <c r="D19" s="22"/>
      <c r="E19" s="23"/>
    </row>
    <row r="20" spans="1:6" s="21" customFormat="1" ht="16.5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customHeight="1" outlineLevel="1" thickBot="1" x14ac:dyDescent="0.3">
      <c r="A21" s="26"/>
      <c r="B21" s="25"/>
      <c r="C21" s="25"/>
      <c r="D21" s="22"/>
      <c r="E21" s="25"/>
    </row>
    <row r="22" spans="1:6" s="21" customFormat="1" ht="16.5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customHeight="1" outlineLevel="1" thickBot="1" x14ac:dyDescent="0.3">
      <c r="A23" s="22"/>
      <c r="B23" s="25"/>
      <c r="C23" s="25"/>
      <c r="D23" s="22"/>
      <c r="E23" s="25"/>
    </row>
    <row r="24" spans="1:6" s="21" customFormat="1" ht="16.5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customHeight="1" outlineLevel="1" thickBot="1" x14ac:dyDescent="0.3">
      <c r="A25" s="27"/>
      <c r="B25" s="28"/>
      <c r="C25" s="28"/>
      <c r="D25" s="29"/>
      <c r="E25" s="30"/>
    </row>
    <row r="26" spans="1:6" s="21" customFormat="1" ht="16.5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customHeight="1" outlineLevel="1" thickBot="1" x14ac:dyDescent="0.3">
      <c r="A27" s="27"/>
      <c r="B27" s="23"/>
      <c r="C27" s="23"/>
      <c r="D27" s="29"/>
      <c r="E27" s="25"/>
    </row>
    <row r="28" spans="1:6" ht="16.5" customHeight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F118"/>
  <sheetViews>
    <sheetView showGridLines="0" showRowColHeaders="0" workbookViewId="0">
      <pane ySplit="10" topLeftCell="A28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264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customHeight="1" outlineLevel="1" thickBot="1" x14ac:dyDescent="0.25">
      <c r="A61" s="37"/>
      <c r="B61" s="37"/>
      <c r="C61" s="37"/>
      <c r="D61" s="37"/>
      <c r="E61" s="37"/>
    </row>
    <row r="62" spans="1:6" ht="16.5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customHeight="1" outlineLevel="1" thickBot="1" x14ac:dyDescent="0.25">
      <c r="A63" s="63"/>
      <c r="B63" s="63"/>
    </row>
    <row r="64" spans="1:6" ht="16.5" customHeight="1" outlineLevel="1" x14ac:dyDescent="0.2">
      <c r="A64" s="69" t="s">
        <v>50</v>
      </c>
      <c r="B64" s="69"/>
      <c r="D64" s="47"/>
    </row>
    <row r="65" spans="1:6" ht="9.75" customHeight="1" outlineLevel="1" thickBot="1" x14ac:dyDescent="0.25">
      <c r="A65" s="62"/>
      <c r="B65" s="62"/>
    </row>
    <row r="66" spans="1:6" ht="16.5" customHeight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customHeight="1" outlineLevel="1" thickBot="1" x14ac:dyDescent="0.25">
      <c r="A69" s="34"/>
    </row>
    <row r="70" spans="1:6" ht="16.5" customHeight="1" outlineLevel="1" x14ac:dyDescent="0.2">
      <c r="A70" s="63" t="s">
        <v>65</v>
      </c>
      <c r="B70" s="70"/>
      <c r="C70" s="71"/>
      <c r="D70" s="71"/>
      <c r="E70" s="72"/>
    </row>
    <row r="71" spans="1:6" ht="9.75" customHeight="1" outlineLevel="1" thickBot="1" x14ac:dyDescent="0.25">
      <c r="A71" s="34"/>
    </row>
    <row r="72" spans="1:6" ht="16.5" customHeight="1" outlineLevel="1" x14ac:dyDescent="0.2">
      <c r="A72" s="63" t="s">
        <v>68</v>
      </c>
      <c r="B72" s="70"/>
      <c r="C72" s="71"/>
      <c r="D72" s="71"/>
      <c r="E72" s="72"/>
    </row>
    <row r="73" spans="1:6" ht="9.75" customHeight="1" outlineLevel="1" thickBot="1" x14ac:dyDescent="0.25">
      <c r="A73" s="34"/>
    </row>
    <row r="74" spans="1:6" ht="16.5" customHeight="1" outlineLevel="1" x14ac:dyDescent="0.2">
      <c r="A74" s="63" t="s">
        <v>70</v>
      </c>
      <c r="B74" s="70"/>
      <c r="C74" s="71"/>
      <c r="D74" s="71"/>
      <c r="E74" s="72"/>
    </row>
    <row r="75" spans="1:6" ht="9.75" customHeight="1" outlineLevel="1" thickBot="1" x14ac:dyDescent="0.25">
      <c r="A75" s="34"/>
    </row>
    <row r="76" spans="1:6" ht="16.5" customHeight="1" outlineLevel="1" x14ac:dyDescent="0.2">
      <c r="A76" s="63" t="s">
        <v>69</v>
      </c>
      <c r="B76" s="70"/>
      <c r="C76" s="71"/>
      <c r="D76" s="71"/>
      <c r="E76" s="72"/>
    </row>
    <row r="77" spans="1:6" ht="9.75" customHeight="1" outlineLevel="1" thickBot="1" x14ac:dyDescent="0.25">
      <c r="A77" s="34"/>
    </row>
    <row r="78" spans="1:6" ht="16.5" customHeight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F118"/>
  <sheetViews>
    <sheetView showGridLines="0" showRowColHeaders="0" workbookViewId="0">
      <pane ySplit="10" topLeftCell="A22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265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customHeight="1" outlineLevel="1" thickBot="1" x14ac:dyDescent="0.3">
      <c r="A15" s="62"/>
      <c r="B15" s="44"/>
      <c r="C15" s="44"/>
      <c r="D15" s="44"/>
      <c r="E15" s="44"/>
    </row>
    <row r="16" spans="1:6" s="21" customFormat="1" ht="16.5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customHeight="1" outlineLevel="1" thickBot="1" x14ac:dyDescent="0.3">
      <c r="A17" s="22"/>
      <c r="B17" s="23"/>
      <c r="C17" s="23"/>
      <c r="E17" s="24"/>
    </row>
    <row r="18" spans="1:6" s="21" customFormat="1" ht="16.5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customHeight="1" outlineLevel="1" thickBot="1" x14ac:dyDescent="0.3">
      <c r="A19" s="62"/>
      <c r="B19" s="25"/>
      <c r="C19" s="25"/>
      <c r="D19" s="22"/>
      <c r="E19" s="23"/>
    </row>
    <row r="20" spans="1:6" s="21" customFormat="1" ht="16.5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customHeight="1" outlineLevel="1" thickBot="1" x14ac:dyDescent="0.3">
      <c r="A21" s="26"/>
      <c r="B21" s="25"/>
      <c r="C21" s="25"/>
      <c r="D21" s="22"/>
      <c r="E21" s="25"/>
    </row>
    <row r="22" spans="1:6" s="21" customFormat="1" ht="16.5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customHeight="1" outlineLevel="1" thickBot="1" x14ac:dyDescent="0.3">
      <c r="A23" s="22"/>
      <c r="B23" s="25"/>
      <c r="C23" s="25"/>
      <c r="D23" s="22"/>
      <c r="E23" s="25"/>
    </row>
    <row r="24" spans="1:6" s="21" customFormat="1" ht="16.5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customHeight="1" outlineLevel="1" thickBot="1" x14ac:dyDescent="0.3">
      <c r="A25" s="27"/>
      <c r="B25" s="28"/>
      <c r="C25" s="28"/>
      <c r="D25" s="29"/>
      <c r="E25" s="30"/>
    </row>
    <row r="26" spans="1:6" s="21" customFormat="1" ht="16.5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customHeight="1" outlineLevel="1" thickBot="1" x14ac:dyDescent="0.3">
      <c r="A27" s="27"/>
      <c r="B27" s="23"/>
      <c r="C27" s="23"/>
      <c r="D27" s="29"/>
      <c r="E27" s="25"/>
    </row>
    <row r="28" spans="1:6" ht="16.5" customHeight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customHeight="1" outlineLevel="1" thickBot="1" x14ac:dyDescent="0.25">
      <c r="A61" s="37"/>
      <c r="B61" s="37"/>
      <c r="C61" s="37"/>
      <c r="D61" s="37"/>
      <c r="E61" s="37"/>
    </row>
    <row r="62" spans="1:6" ht="16.5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customHeight="1" outlineLevel="1" thickBot="1" x14ac:dyDescent="0.25">
      <c r="A63" s="63"/>
      <c r="B63" s="63"/>
    </row>
    <row r="64" spans="1:6" ht="16.5" customHeight="1" outlineLevel="1" x14ac:dyDescent="0.2">
      <c r="A64" s="69" t="s">
        <v>50</v>
      </c>
      <c r="B64" s="69"/>
      <c r="D64" s="47"/>
    </row>
    <row r="65" spans="1:6" ht="9.75" customHeight="1" outlineLevel="1" thickBot="1" x14ac:dyDescent="0.25">
      <c r="A65" s="62"/>
      <c r="B65" s="62"/>
    </row>
    <row r="66" spans="1:6" ht="16.5" customHeight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266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267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268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269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270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F118"/>
  <sheetViews>
    <sheetView showGridLines="0" showRowColHeaders="0" workbookViewId="0">
      <pane ySplit="10" topLeftCell="A22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271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customHeight="1" outlineLevel="1" thickBot="1" x14ac:dyDescent="0.3">
      <c r="A15" s="62"/>
      <c r="B15" s="44"/>
      <c r="C15" s="44"/>
      <c r="D15" s="44"/>
      <c r="E15" s="44"/>
    </row>
    <row r="16" spans="1:6" s="21" customFormat="1" ht="16.5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customHeight="1" outlineLevel="1" thickBot="1" x14ac:dyDescent="0.3">
      <c r="A17" s="22"/>
      <c r="B17" s="23"/>
      <c r="C17" s="23"/>
      <c r="E17" s="24"/>
    </row>
    <row r="18" spans="1:6" s="21" customFormat="1" ht="16.5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customHeight="1" outlineLevel="1" thickBot="1" x14ac:dyDescent="0.3">
      <c r="A19" s="62"/>
      <c r="B19" s="25"/>
      <c r="C19" s="25"/>
      <c r="D19" s="22"/>
      <c r="E19" s="23"/>
    </row>
    <row r="20" spans="1:6" s="21" customFormat="1" ht="16.5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customHeight="1" outlineLevel="1" thickBot="1" x14ac:dyDescent="0.3">
      <c r="A21" s="26"/>
      <c r="B21" s="25"/>
      <c r="C21" s="25"/>
      <c r="D21" s="22"/>
      <c r="E21" s="25"/>
    </row>
    <row r="22" spans="1:6" s="21" customFormat="1" ht="16.5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customHeight="1" outlineLevel="1" thickBot="1" x14ac:dyDescent="0.3">
      <c r="A23" s="22"/>
      <c r="B23" s="25"/>
      <c r="C23" s="25"/>
      <c r="D23" s="22"/>
      <c r="E23" s="25"/>
    </row>
    <row r="24" spans="1:6" s="21" customFormat="1" ht="16.5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customHeight="1" outlineLevel="1" thickBot="1" x14ac:dyDescent="0.3">
      <c r="A25" s="27"/>
      <c r="B25" s="28"/>
      <c r="C25" s="28"/>
      <c r="D25" s="29"/>
      <c r="E25" s="30"/>
    </row>
    <row r="26" spans="1:6" s="21" customFormat="1" ht="16.5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customHeight="1" outlineLevel="1" thickBot="1" x14ac:dyDescent="0.3">
      <c r="A27" s="27"/>
      <c r="B27" s="23"/>
      <c r="C27" s="23"/>
      <c r="D27" s="29"/>
      <c r="E27" s="25"/>
    </row>
    <row r="28" spans="1:6" ht="16.5" customHeight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F118"/>
  <sheetViews>
    <sheetView showGridLines="0" showRowColHeaders="0" workbookViewId="0">
      <pane ySplit="10" topLeftCell="A28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272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customHeight="1" outlineLevel="1" thickBot="1" x14ac:dyDescent="0.25">
      <c r="A61" s="37"/>
      <c r="B61" s="37"/>
      <c r="C61" s="37"/>
      <c r="D61" s="37"/>
      <c r="E61" s="37"/>
    </row>
    <row r="62" spans="1:6" ht="16.5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customHeight="1" outlineLevel="1" thickBot="1" x14ac:dyDescent="0.25">
      <c r="A63" s="63"/>
      <c r="B63" s="63"/>
    </row>
    <row r="64" spans="1:6" ht="16.5" customHeight="1" outlineLevel="1" x14ac:dyDescent="0.2">
      <c r="A64" s="69" t="s">
        <v>50</v>
      </c>
      <c r="B64" s="69"/>
      <c r="D64" s="47"/>
    </row>
    <row r="65" spans="1:6" ht="9.75" customHeight="1" outlineLevel="1" thickBot="1" x14ac:dyDescent="0.25">
      <c r="A65" s="62"/>
      <c r="B65" s="62"/>
    </row>
    <row r="66" spans="1:6" ht="16.5" customHeight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customHeight="1" outlineLevel="1" thickBot="1" x14ac:dyDescent="0.25">
      <c r="A69" s="34"/>
    </row>
    <row r="70" spans="1:6" ht="16.5" customHeight="1" outlineLevel="1" x14ac:dyDescent="0.2">
      <c r="A70" s="63" t="s">
        <v>65</v>
      </c>
      <c r="B70" s="70"/>
      <c r="C70" s="71"/>
      <c r="D70" s="71"/>
      <c r="E70" s="72"/>
    </row>
    <row r="71" spans="1:6" ht="9.75" customHeight="1" outlineLevel="1" thickBot="1" x14ac:dyDescent="0.25">
      <c r="A71" s="34"/>
    </row>
    <row r="72" spans="1:6" ht="16.5" customHeight="1" outlineLevel="1" x14ac:dyDescent="0.2">
      <c r="A72" s="63" t="s">
        <v>68</v>
      </c>
      <c r="B72" s="70"/>
      <c r="C72" s="71"/>
      <c r="D72" s="71"/>
      <c r="E72" s="72"/>
    </row>
    <row r="73" spans="1:6" ht="9.75" customHeight="1" outlineLevel="1" thickBot="1" x14ac:dyDescent="0.25">
      <c r="A73" s="34"/>
    </row>
    <row r="74" spans="1:6" ht="16.5" customHeight="1" outlineLevel="1" x14ac:dyDescent="0.2">
      <c r="A74" s="63" t="s">
        <v>70</v>
      </c>
      <c r="B74" s="70"/>
      <c r="C74" s="71"/>
      <c r="D74" s="71"/>
      <c r="E74" s="72"/>
    </row>
    <row r="75" spans="1:6" ht="9.75" customHeight="1" outlineLevel="1" thickBot="1" x14ac:dyDescent="0.25">
      <c r="A75" s="34"/>
    </row>
    <row r="76" spans="1:6" ht="16.5" customHeight="1" outlineLevel="1" x14ac:dyDescent="0.2">
      <c r="A76" s="63" t="s">
        <v>69</v>
      </c>
      <c r="B76" s="70"/>
      <c r="C76" s="71"/>
      <c r="D76" s="71"/>
      <c r="E76" s="72"/>
    </row>
    <row r="77" spans="1:6" ht="9.75" customHeight="1" outlineLevel="1" thickBot="1" x14ac:dyDescent="0.25">
      <c r="A77" s="34"/>
    </row>
    <row r="78" spans="1:6" ht="16.5" customHeight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F118"/>
  <sheetViews>
    <sheetView showGridLines="0" showRowColHeaders="0" workbookViewId="0">
      <pane ySplit="10" topLeftCell="A22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273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customHeight="1" outlineLevel="1" thickBot="1" x14ac:dyDescent="0.3">
      <c r="A15" s="62"/>
      <c r="B15" s="44"/>
      <c r="C15" s="44"/>
      <c r="D15" s="44"/>
      <c r="E15" s="44"/>
    </row>
    <row r="16" spans="1:6" s="21" customFormat="1" ht="16.5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customHeight="1" outlineLevel="1" thickBot="1" x14ac:dyDescent="0.3">
      <c r="A17" s="22"/>
      <c r="B17" s="23"/>
      <c r="C17" s="23"/>
      <c r="E17" s="24"/>
    </row>
    <row r="18" spans="1:6" s="21" customFormat="1" ht="16.5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customHeight="1" outlineLevel="1" thickBot="1" x14ac:dyDescent="0.3">
      <c r="A19" s="62"/>
      <c r="B19" s="25"/>
      <c r="C19" s="25"/>
      <c r="D19" s="22"/>
      <c r="E19" s="23"/>
    </row>
    <row r="20" spans="1:6" s="21" customFormat="1" ht="16.5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customHeight="1" outlineLevel="1" thickBot="1" x14ac:dyDescent="0.3">
      <c r="A21" s="26"/>
      <c r="B21" s="25"/>
      <c r="C21" s="25"/>
      <c r="D21" s="22"/>
      <c r="E21" s="25"/>
    </row>
    <row r="22" spans="1:6" s="21" customFormat="1" ht="16.5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customHeight="1" outlineLevel="1" thickBot="1" x14ac:dyDescent="0.3">
      <c r="A23" s="22"/>
      <c r="B23" s="25"/>
      <c r="C23" s="25"/>
      <c r="D23" s="22"/>
      <c r="E23" s="25"/>
    </row>
    <row r="24" spans="1:6" s="21" customFormat="1" ht="16.5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customHeight="1" outlineLevel="1" thickBot="1" x14ac:dyDescent="0.3">
      <c r="A25" s="27"/>
      <c r="B25" s="28"/>
      <c r="C25" s="28"/>
      <c r="D25" s="29"/>
      <c r="E25" s="30"/>
    </row>
    <row r="26" spans="1:6" s="21" customFormat="1" ht="16.5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customHeight="1" outlineLevel="1" thickBot="1" x14ac:dyDescent="0.3">
      <c r="A27" s="27"/>
      <c r="B27" s="23"/>
      <c r="C27" s="23"/>
      <c r="D27" s="29"/>
      <c r="E27" s="25"/>
    </row>
    <row r="28" spans="1:6" ht="16.5" customHeight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customHeight="1" outlineLevel="1" thickBot="1" x14ac:dyDescent="0.25">
      <c r="A61" s="37"/>
      <c r="B61" s="37"/>
      <c r="C61" s="37"/>
      <c r="D61" s="37"/>
      <c r="E61" s="37"/>
    </row>
    <row r="62" spans="1:6" ht="16.5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customHeight="1" outlineLevel="1" thickBot="1" x14ac:dyDescent="0.25">
      <c r="A63" s="63"/>
      <c r="B63" s="63"/>
    </row>
    <row r="64" spans="1:6" ht="16.5" customHeight="1" outlineLevel="1" x14ac:dyDescent="0.2">
      <c r="A64" s="69" t="s">
        <v>50</v>
      </c>
      <c r="B64" s="69"/>
      <c r="D64" s="47"/>
    </row>
    <row r="65" spans="1:6" ht="9.75" customHeight="1" outlineLevel="1" thickBot="1" x14ac:dyDescent="0.25">
      <c r="A65" s="62"/>
      <c r="B65" s="62"/>
    </row>
    <row r="66" spans="1:6" ht="16.5" customHeight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274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275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276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277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278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pageSetUpPr fitToPage="1"/>
  </sheetPr>
  <dimension ref="A1:F118"/>
  <sheetViews>
    <sheetView showGridLines="0" showRowColHeaders="0" workbookViewId="0">
      <pane ySplit="10" topLeftCell="A22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279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customHeight="1" outlineLevel="1" thickBot="1" x14ac:dyDescent="0.3">
      <c r="A15" s="62"/>
      <c r="B15" s="44"/>
      <c r="C15" s="44"/>
      <c r="D15" s="44"/>
      <c r="E15" s="44"/>
    </row>
    <row r="16" spans="1:6" s="21" customFormat="1" ht="16.5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customHeight="1" outlineLevel="1" thickBot="1" x14ac:dyDescent="0.3">
      <c r="A17" s="22"/>
      <c r="B17" s="23"/>
      <c r="C17" s="23"/>
      <c r="E17" s="24"/>
    </row>
    <row r="18" spans="1:6" s="21" customFormat="1" ht="16.5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customHeight="1" outlineLevel="1" thickBot="1" x14ac:dyDescent="0.3">
      <c r="A19" s="62"/>
      <c r="B19" s="25"/>
      <c r="C19" s="25"/>
      <c r="D19" s="22"/>
      <c r="E19" s="23"/>
    </row>
    <row r="20" spans="1:6" s="21" customFormat="1" ht="16.5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customHeight="1" outlineLevel="1" thickBot="1" x14ac:dyDescent="0.3">
      <c r="A21" s="26"/>
      <c r="B21" s="25"/>
      <c r="C21" s="25"/>
      <c r="D21" s="22"/>
      <c r="E21" s="25"/>
    </row>
    <row r="22" spans="1:6" s="21" customFormat="1" ht="16.5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customHeight="1" outlineLevel="1" thickBot="1" x14ac:dyDescent="0.3">
      <c r="A23" s="22"/>
      <c r="B23" s="25"/>
      <c r="C23" s="25"/>
      <c r="D23" s="22"/>
      <c r="E23" s="25"/>
    </row>
    <row r="24" spans="1:6" s="21" customFormat="1" ht="16.5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customHeight="1" outlineLevel="1" thickBot="1" x14ac:dyDescent="0.3">
      <c r="A25" s="27"/>
      <c r="B25" s="28"/>
      <c r="C25" s="28"/>
      <c r="D25" s="29"/>
      <c r="E25" s="30"/>
    </row>
    <row r="26" spans="1:6" s="21" customFormat="1" ht="16.5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customHeight="1" outlineLevel="1" thickBot="1" x14ac:dyDescent="0.3">
      <c r="A27" s="27"/>
      <c r="B27" s="23"/>
      <c r="C27" s="23"/>
      <c r="D27" s="29"/>
      <c r="E27" s="25"/>
    </row>
    <row r="28" spans="1:6" ht="16.5" customHeight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280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281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pageSetUpPr fitToPage="1"/>
  </sheetPr>
  <dimension ref="A1:F118"/>
  <sheetViews>
    <sheetView showGridLines="0" showRowColHeaders="0" workbookViewId="0">
      <pane ySplit="10" topLeftCell="A22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282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customHeight="1" outlineLevel="1" thickBot="1" x14ac:dyDescent="0.3">
      <c r="A15" s="62"/>
      <c r="B15" s="44"/>
      <c r="C15" s="44"/>
      <c r="D15" s="44"/>
      <c r="E15" s="44"/>
    </row>
    <row r="16" spans="1:6" s="21" customFormat="1" ht="16.5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customHeight="1" outlineLevel="1" thickBot="1" x14ac:dyDescent="0.3">
      <c r="A17" s="22"/>
      <c r="B17" s="23"/>
      <c r="C17" s="23"/>
      <c r="E17" s="24"/>
    </row>
    <row r="18" spans="1:6" s="21" customFormat="1" ht="16.5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customHeight="1" outlineLevel="1" thickBot="1" x14ac:dyDescent="0.3">
      <c r="A19" s="62"/>
      <c r="B19" s="25"/>
      <c r="C19" s="25"/>
      <c r="D19" s="22"/>
      <c r="E19" s="23"/>
    </row>
    <row r="20" spans="1:6" s="21" customFormat="1" ht="16.5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customHeight="1" outlineLevel="1" thickBot="1" x14ac:dyDescent="0.3">
      <c r="A21" s="26"/>
      <c r="B21" s="25"/>
      <c r="C21" s="25"/>
      <c r="D21" s="22"/>
      <c r="E21" s="25"/>
    </row>
    <row r="22" spans="1:6" s="21" customFormat="1" ht="16.5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customHeight="1" outlineLevel="1" thickBot="1" x14ac:dyDescent="0.3">
      <c r="A23" s="22"/>
      <c r="B23" s="25"/>
      <c r="C23" s="25"/>
      <c r="D23" s="22"/>
      <c r="E23" s="25"/>
    </row>
    <row r="24" spans="1:6" s="21" customFormat="1" ht="16.5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customHeight="1" outlineLevel="1" thickBot="1" x14ac:dyDescent="0.3">
      <c r="A25" s="27"/>
      <c r="B25" s="28"/>
      <c r="C25" s="28"/>
      <c r="D25" s="29"/>
      <c r="E25" s="30"/>
    </row>
    <row r="26" spans="1:6" s="21" customFormat="1" ht="16.5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customHeight="1" outlineLevel="1" thickBot="1" x14ac:dyDescent="0.3">
      <c r="A27" s="27"/>
      <c r="B27" s="23"/>
      <c r="C27" s="23"/>
      <c r="D27" s="29"/>
      <c r="E27" s="25"/>
    </row>
    <row r="28" spans="1:6" ht="16.5" customHeight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pageSetUpPr fitToPage="1"/>
  </sheetPr>
  <dimension ref="A1:F118"/>
  <sheetViews>
    <sheetView showGridLines="0" showRowColHeaders="0" workbookViewId="0">
      <pane ySplit="10" topLeftCell="A28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283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customHeight="1" outlineLevel="1" thickBot="1" x14ac:dyDescent="0.25">
      <c r="A61" s="37"/>
      <c r="B61" s="37"/>
      <c r="C61" s="37"/>
      <c r="D61" s="37"/>
      <c r="E61" s="37"/>
    </row>
    <row r="62" spans="1:6" ht="16.5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customHeight="1" outlineLevel="1" thickBot="1" x14ac:dyDescent="0.25">
      <c r="A63" s="63"/>
      <c r="B63" s="63"/>
    </row>
    <row r="64" spans="1:6" ht="16.5" customHeight="1" outlineLevel="1" x14ac:dyDescent="0.2">
      <c r="A64" s="69" t="s">
        <v>50</v>
      </c>
      <c r="B64" s="69"/>
      <c r="D64" s="47"/>
    </row>
    <row r="65" spans="1:6" ht="9.75" customHeight="1" outlineLevel="1" thickBot="1" x14ac:dyDescent="0.25">
      <c r="A65" s="62"/>
      <c r="B65" s="62"/>
    </row>
    <row r="66" spans="1:6" ht="16.5" customHeight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customHeight="1" outlineLevel="1" thickBot="1" x14ac:dyDescent="0.25">
      <c r="A69" s="34"/>
    </row>
    <row r="70" spans="1:6" ht="16.5" customHeight="1" outlineLevel="1" x14ac:dyDescent="0.2">
      <c r="A70" s="63" t="s">
        <v>65</v>
      </c>
      <c r="B70" s="70"/>
      <c r="C70" s="71"/>
      <c r="D70" s="71"/>
      <c r="E70" s="72"/>
    </row>
    <row r="71" spans="1:6" ht="9.75" customHeight="1" outlineLevel="1" thickBot="1" x14ac:dyDescent="0.25">
      <c r="A71" s="34"/>
    </row>
    <row r="72" spans="1:6" ht="16.5" customHeight="1" outlineLevel="1" x14ac:dyDescent="0.2">
      <c r="A72" s="63" t="s">
        <v>68</v>
      </c>
      <c r="B72" s="70"/>
      <c r="C72" s="71"/>
      <c r="D72" s="71"/>
      <c r="E72" s="72"/>
    </row>
    <row r="73" spans="1:6" ht="9.75" customHeight="1" outlineLevel="1" thickBot="1" x14ac:dyDescent="0.25">
      <c r="A73" s="34"/>
    </row>
    <row r="74" spans="1:6" ht="16.5" customHeight="1" outlineLevel="1" x14ac:dyDescent="0.2">
      <c r="A74" s="63" t="s">
        <v>70</v>
      </c>
      <c r="B74" s="70"/>
      <c r="C74" s="71"/>
      <c r="D74" s="71"/>
      <c r="E74" s="72"/>
    </row>
    <row r="75" spans="1:6" ht="9.75" customHeight="1" outlineLevel="1" thickBot="1" x14ac:dyDescent="0.25">
      <c r="A75" s="34"/>
    </row>
    <row r="76" spans="1:6" ht="16.5" customHeight="1" outlineLevel="1" x14ac:dyDescent="0.2">
      <c r="A76" s="63" t="s">
        <v>69</v>
      </c>
      <c r="B76" s="70"/>
      <c r="C76" s="71"/>
      <c r="D76" s="71"/>
      <c r="E76" s="72"/>
    </row>
    <row r="77" spans="1:6" ht="9.75" customHeight="1" outlineLevel="1" thickBot="1" x14ac:dyDescent="0.25">
      <c r="A77" s="34"/>
    </row>
    <row r="78" spans="1:6" ht="16.5" customHeight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pageSetUpPr fitToPage="1"/>
  </sheetPr>
  <dimension ref="A1:F118"/>
  <sheetViews>
    <sheetView showGridLines="0" showRowColHeaders="0" workbookViewId="0">
      <pane ySplit="10" topLeftCell="A22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284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customHeight="1" outlineLevel="1" thickBot="1" x14ac:dyDescent="0.3">
      <c r="A15" s="62"/>
      <c r="B15" s="44"/>
      <c r="C15" s="44"/>
      <c r="D15" s="44"/>
      <c r="E15" s="44"/>
    </row>
    <row r="16" spans="1:6" s="21" customFormat="1" ht="16.5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customHeight="1" outlineLevel="1" thickBot="1" x14ac:dyDescent="0.3">
      <c r="A17" s="22"/>
      <c r="B17" s="23"/>
      <c r="C17" s="23"/>
      <c r="E17" s="24"/>
    </row>
    <row r="18" spans="1:6" s="21" customFormat="1" ht="16.5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customHeight="1" outlineLevel="1" thickBot="1" x14ac:dyDescent="0.3">
      <c r="A19" s="62"/>
      <c r="B19" s="25"/>
      <c r="C19" s="25"/>
      <c r="D19" s="22"/>
      <c r="E19" s="23"/>
    </row>
    <row r="20" spans="1:6" s="21" customFormat="1" ht="16.5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customHeight="1" outlineLevel="1" thickBot="1" x14ac:dyDescent="0.3">
      <c r="A21" s="26"/>
      <c r="B21" s="25"/>
      <c r="C21" s="25"/>
      <c r="D21" s="22"/>
      <c r="E21" s="25"/>
    </row>
    <row r="22" spans="1:6" s="21" customFormat="1" ht="16.5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customHeight="1" outlineLevel="1" thickBot="1" x14ac:dyDescent="0.3">
      <c r="A23" s="22"/>
      <c r="B23" s="25"/>
      <c r="C23" s="25"/>
      <c r="D23" s="22"/>
      <c r="E23" s="25"/>
    </row>
    <row r="24" spans="1:6" s="21" customFormat="1" ht="16.5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customHeight="1" outlineLevel="1" thickBot="1" x14ac:dyDescent="0.3">
      <c r="A25" s="27"/>
      <c r="B25" s="28"/>
      <c r="C25" s="28"/>
      <c r="D25" s="29"/>
      <c r="E25" s="30"/>
    </row>
    <row r="26" spans="1:6" s="21" customFormat="1" ht="16.5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customHeight="1" outlineLevel="1" thickBot="1" x14ac:dyDescent="0.3">
      <c r="A27" s="27"/>
      <c r="B27" s="23"/>
      <c r="C27" s="23"/>
      <c r="D27" s="29"/>
      <c r="E27" s="25"/>
    </row>
    <row r="28" spans="1:6" ht="16.5" customHeight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customHeight="1" outlineLevel="1" thickBot="1" x14ac:dyDescent="0.25">
      <c r="A61" s="37"/>
      <c r="B61" s="37"/>
      <c r="C61" s="37"/>
      <c r="D61" s="37"/>
      <c r="E61" s="37"/>
    </row>
    <row r="62" spans="1:6" ht="16.5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customHeight="1" outlineLevel="1" thickBot="1" x14ac:dyDescent="0.25">
      <c r="A63" s="63"/>
      <c r="B63" s="63"/>
    </row>
    <row r="64" spans="1:6" ht="16.5" customHeight="1" outlineLevel="1" x14ac:dyDescent="0.2">
      <c r="A64" s="69" t="s">
        <v>50</v>
      </c>
      <c r="B64" s="69"/>
      <c r="D64" s="47"/>
    </row>
    <row r="65" spans="1:6" ht="9.75" customHeight="1" outlineLevel="1" thickBot="1" x14ac:dyDescent="0.25">
      <c r="A65" s="62"/>
      <c r="B65" s="62"/>
    </row>
    <row r="66" spans="1:6" ht="16.5" customHeight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285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286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287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288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289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pageSetUpPr fitToPage="1"/>
  </sheetPr>
  <dimension ref="A1:F118"/>
  <sheetViews>
    <sheetView showGridLines="0" showRowColHeaders="0" workbookViewId="0">
      <pane ySplit="10" topLeftCell="A22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290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customHeight="1" outlineLevel="1" thickBot="1" x14ac:dyDescent="0.3">
      <c r="A15" s="62"/>
      <c r="B15" s="44"/>
      <c r="C15" s="44"/>
      <c r="D15" s="44"/>
      <c r="E15" s="44"/>
    </row>
    <row r="16" spans="1:6" s="21" customFormat="1" ht="16.5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customHeight="1" outlineLevel="1" thickBot="1" x14ac:dyDescent="0.3">
      <c r="A17" s="22"/>
      <c r="B17" s="23"/>
      <c r="C17" s="23"/>
      <c r="E17" s="24"/>
    </row>
    <row r="18" spans="1:6" s="21" customFormat="1" ht="16.5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customHeight="1" outlineLevel="1" thickBot="1" x14ac:dyDescent="0.3">
      <c r="A19" s="62"/>
      <c r="B19" s="25"/>
      <c r="C19" s="25"/>
      <c r="D19" s="22"/>
      <c r="E19" s="23"/>
    </row>
    <row r="20" spans="1:6" s="21" customFormat="1" ht="16.5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customHeight="1" outlineLevel="1" thickBot="1" x14ac:dyDescent="0.3">
      <c r="A21" s="26"/>
      <c r="B21" s="25"/>
      <c r="C21" s="25"/>
      <c r="D21" s="22"/>
      <c r="E21" s="25"/>
    </row>
    <row r="22" spans="1:6" s="21" customFormat="1" ht="16.5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customHeight="1" outlineLevel="1" thickBot="1" x14ac:dyDescent="0.3">
      <c r="A23" s="22"/>
      <c r="B23" s="25"/>
      <c r="C23" s="25"/>
      <c r="D23" s="22"/>
      <c r="E23" s="25"/>
    </row>
    <row r="24" spans="1:6" s="21" customFormat="1" ht="16.5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customHeight="1" outlineLevel="1" thickBot="1" x14ac:dyDescent="0.3">
      <c r="A25" s="27"/>
      <c r="B25" s="28"/>
      <c r="C25" s="28"/>
      <c r="D25" s="29"/>
      <c r="E25" s="30"/>
    </row>
    <row r="26" spans="1:6" s="21" customFormat="1" ht="16.5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customHeight="1" outlineLevel="1" thickBot="1" x14ac:dyDescent="0.3">
      <c r="A27" s="27"/>
      <c r="B27" s="23"/>
      <c r="C27" s="23"/>
      <c r="D27" s="29"/>
      <c r="E27" s="25"/>
    </row>
    <row r="28" spans="1:6" ht="16.5" customHeight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291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58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58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58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58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58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58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58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58"/>
      <c r="B31" s="31"/>
      <c r="C31" s="31"/>
      <c r="D31" s="31"/>
    </row>
    <row r="32" spans="1:6" ht="16.5" customHeight="1" outlineLevel="1" x14ac:dyDescent="0.2">
      <c r="A32" s="58" t="s">
        <v>9</v>
      </c>
      <c r="B32" s="47"/>
      <c r="C32" s="31"/>
      <c r="D32" s="32"/>
    </row>
    <row r="33" spans="1:5" ht="9.75" customHeight="1" outlineLevel="1" thickBot="1" x14ac:dyDescent="0.25">
      <c r="A33" s="58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58"/>
      <c r="B35" s="32"/>
      <c r="C35" s="32"/>
      <c r="D35" s="22"/>
    </row>
    <row r="36" spans="1:5" ht="16.5" customHeight="1" outlineLevel="1" x14ac:dyDescent="0.2">
      <c r="A36" s="58" t="s">
        <v>79</v>
      </c>
      <c r="B36" s="47"/>
      <c r="C36" s="32"/>
      <c r="D36" s="22"/>
    </row>
    <row r="37" spans="1:5" ht="9.75" customHeight="1" outlineLevel="1" thickBot="1" x14ac:dyDescent="0.25">
      <c r="A37" s="58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59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59"/>
      <c r="B41" s="31"/>
      <c r="C41" s="31"/>
      <c r="D41" s="31"/>
    </row>
    <row r="42" spans="1:5" ht="16.5" customHeight="1" outlineLevel="1" x14ac:dyDescent="0.2">
      <c r="A42" s="59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59"/>
      <c r="B43" s="31"/>
      <c r="C43" s="31"/>
      <c r="D43" s="31"/>
    </row>
    <row r="44" spans="1:5" ht="16.5" customHeight="1" outlineLevel="1" x14ac:dyDescent="0.2">
      <c r="A44" s="59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59"/>
      <c r="B45" s="31"/>
      <c r="C45" s="31"/>
      <c r="D45" s="31"/>
    </row>
    <row r="46" spans="1:5" ht="16.5" customHeight="1" outlineLevel="1" x14ac:dyDescent="0.2">
      <c r="A46" s="59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59"/>
      <c r="B47" s="28"/>
      <c r="C47" s="31"/>
      <c r="D47" s="17"/>
      <c r="E47" s="17"/>
    </row>
    <row r="48" spans="1:5" ht="16.5" customHeight="1" outlineLevel="1" x14ac:dyDescent="0.2">
      <c r="A48" s="59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59"/>
      <c r="B49" s="31"/>
      <c r="C49" s="31"/>
      <c r="D49" s="31"/>
    </row>
    <row r="50" spans="1:6" ht="16.7" customHeight="1" outlineLevel="1" x14ac:dyDescent="0.2">
      <c r="A50" s="58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58"/>
      <c r="B51" s="31"/>
      <c r="C51" s="31"/>
      <c r="D51" s="58"/>
    </row>
    <row r="52" spans="1:6" ht="16.7" customHeight="1" outlineLevel="1" x14ac:dyDescent="0.2">
      <c r="A52" s="58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58"/>
      <c r="B53" s="31"/>
      <c r="C53" s="31"/>
      <c r="D53" s="58"/>
    </row>
    <row r="54" spans="1:6" ht="16.5" customHeight="1" outlineLevel="1" x14ac:dyDescent="0.2">
      <c r="A54" s="58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58"/>
      <c r="B55" s="31"/>
      <c r="C55" s="31"/>
      <c r="D55" s="58"/>
    </row>
    <row r="56" spans="1:6" ht="16.5" customHeight="1" outlineLevel="1" x14ac:dyDescent="0.2">
      <c r="A56" s="58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58"/>
      <c r="B57" s="31"/>
      <c r="C57" s="31"/>
      <c r="D57" s="58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59"/>
      <c r="B63" s="59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58"/>
      <c r="B65" s="58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58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59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59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59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59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  <mergeCell ref="A64:B64"/>
    <mergeCell ref="B70:E70"/>
    <mergeCell ref="B72:E72"/>
    <mergeCell ref="B74:E74"/>
    <mergeCell ref="B76:E76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pageSetUpPr fitToPage="1"/>
  </sheetPr>
  <dimension ref="A1:F118"/>
  <sheetViews>
    <sheetView showGridLines="0" showRowColHeaders="0" workbookViewId="0">
      <pane ySplit="10" topLeftCell="A28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292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customHeight="1" outlineLevel="1" thickBot="1" x14ac:dyDescent="0.25">
      <c r="A61" s="37"/>
      <c r="B61" s="37"/>
      <c r="C61" s="37"/>
      <c r="D61" s="37"/>
      <c r="E61" s="37"/>
    </row>
    <row r="62" spans="1:6" ht="16.5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customHeight="1" outlineLevel="1" thickBot="1" x14ac:dyDescent="0.25">
      <c r="A63" s="63"/>
      <c r="B63" s="63"/>
    </row>
    <row r="64" spans="1:6" ht="16.5" customHeight="1" outlineLevel="1" x14ac:dyDescent="0.2">
      <c r="A64" s="69" t="s">
        <v>50</v>
      </c>
      <c r="B64" s="69"/>
      <c r="D64" s="47"/>
    </row>
    <row r="65" spans="1:6" ht="9.75" customHeight="1" outlineLevel="1" thickBot="1" x14ac:dyDescent="0.25">
      <c r="A65" s="62"/>
      <c r="B65" s="62"/>
    </row>
    <row r="66" spans="1:6" ht="16.5" customHeight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customHeight="1" outlineLevel="1" thickBot="1" x14ac:dyDescent="0.25">
      <c r="A69" s="34"/>
    </row>
    <row r="70" spans="1:6" ht="16.5" customHeight="1" outlineLevel="1" x14ac:dyDescent="0.2">
      <c r="A70" s="63" t="s">
        <v>65</v>
      </c>
      <c r="B70" s="70"/>
      <c r="C70" s="71"/>
      <c r="D70" s="71"/>
      <c r="E70" s="72"/>
    </row>
    <row r="71" spans="1:6" ht="9.75" customHeight="1" outlineLevel="1" thickBot="1" x14ac:dyDescent="0.25">
      <c r="A71" s="34"/>
    </row>
    <row r="72" spans="1:6" ht="16.5" customHeight="1" outlineLevel="1" x14ac:dyDescent="0.2">
      <c r="A72" s="63" t="s">
        <v>68</v>
      </c>
      <c r="B72" s="70"/>
      <c r="C72" s="71"/>
      <c r="D72" s="71"/>
      <c r="E72" s="72"/>
    </row>
    <row r="73" spans="1:6" ht="9.75" customHeight="1" outlineLevel="1" thickBot="1" x14ac:dyDescent="0.25">
      <c r="A73" s="34"/>
    </row>
    <row r="74" spans="1:6" ht="16.5" customHeight="1" outlineLevel="1" x14ac:dyDescent="0.2">
      <c r="A74" s="63" t="s">
        <v>70</v>
      </c>
      <c r="B74" s="70"/>
      <c r="C74" s="71"/>
      <c r="D74" s="71"/>
      <c r="E74" s="72"/>
    </row>
    <row r="75" spans="1:6" ht="9.75" customHeight="1" outlineLevel="1" thickBot="1" x14ac:dyDescent="0.25">
      <c r="A75" s="34"/>
    </row>
    <row r="76" spans="1:6" ht="16.5" customHeight="1" outlineLevel="1" x14ac:dyDescent="0.2">
      <c r="A76" s="63" t="s">
        <v>69</v>
      </c>
      <c r="B76" s="70"/>
      <c r="C76" s="71"/>
      <c r="D76" s="71"/>
      <c r="E76" s="72"/>
    </row>
    <row r="77" spans="1:6" ht="9.75" customHeight="1" outlineLevel="1" thickBot="1" x14ac:dyDescent="0.25">
      <c r="A77" s="34"/>
    </row>
    <row r="78" spans="1:6" ht="16.5" customHeight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pageSetUpPr fitToPage="1"/>
  </sheetPr>
  <dimension ref="A1:F118"/>
  <sheetViews>
    <sheetView showGridLines="0" showRowColHeaders="0" workbookViewId="0">
      <pane ySplit="10" topLeftCell="A22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293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customHeight="1" outlineLevel="1" thickBot="1" x14ac:dyDescent="0.3">
      <c r="A15" s="62"/>
      <c r="B15" s="44"/>
      <c r="C15" s="44"/>
      <c r="D15" s="44"/>
      <c r="E15" s="44"/>
    </row>
    <row r="16" spans="1:6" s="21" customFormat="1" ht="16.5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customHeight="1" outlineLevel="1" thickBot="1" x14ac:dyDescent="0.3">
      <c r="A17" s="22"/>
      <c r="B17" s="23"/>
      <c r="C17" s="23"/>
      <c r="E17" s="24"/>
    </row>
    <row r="18" spans="1:6" s="21" customFormat="1" ht="16.5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customHeight="1" outlineLevel="1" thickBot="1" x14ac:dyDescent="0.3">
      <c r="A19" s="62"/>
      <c r="B19" s="25"/>
      <c r="C19" s="25"/>
      <c r="D19" s="22"/>
      <c r="E19" s="23"/>
    </row>
    <row r="20" spans="1:6" s="21" customFormat="1" ht="16.5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customHeight="1" outlineLevel="1" thickBot="1" x14ac:dyDescent="0.3">
      <c r="A21" s="26"/>
      <c r="B21" s="25"/>
      <c r="C21" s="25"/>
      <c r="D21" s="22"/>
      <c r="E21" s="25"/>
    </row>
    <row r="22" spans="1:6" s="21" customFormat="1" ht="16.5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customHeight="1" outlineLevel="1" thickBot="1" x14ac:dyDescent="0.3">
      <c r="A23" s="22"/>
      <c r="B23" s="25"/>
      <c r="C23" s="25"/>
      <c r="D23" s="22"/>
      <c r="E23" s="25"/>
    </row>
    <row r="24" spans="1:6" s="21" customFormat="1" ht="16.5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customHeight="1" outlineLevel="1" thickBot="1" x14ac:dyDescent="0.3">
      <c r="A25" s="27"/>
      <c r="B25" s="28"/>
      <c r="C25" s="28"/>
      <c r="D25" s="29"/>
      <c r="E25" s="30"/>
    </row>
    <row r="26" spans="1:6" s="21" customFormat="1" ht="16.5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customHeight="1" outlineLevel="1" thickBot="1" x14ac:dyDescent="0.3">
      <c r="A27" s="27"/>
      <c r="B27" s="23"/>
      <c r="C27" s="23"/>
      <c r="D27" s="29"/>
      <c r="E27" s="25"/>
    </row>
    <row r="28" spans="1:6" ht="16.5" customHeight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customHeight="1" outlineLevel="1" thickBot="1" x14ac:dyDescent="0.25">
      <c r="A61" s="37"/>
      <c r="B61" s="37"/>
      <c r="C61" s="37"/>
      <c r="D61" s="37"/>
      <c r="E61" s="37"/>
    </row>
    <row r="62" spans="1:6" ht="16.5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customHeight="1" outlineLevel="1" thickBot="1" x14ac:dyDescent="0.25">
      <c r="A63" s="63"/>
      <c r="B63" s="63"/>
    </row>
    <row r="64" spans="1:6" ht="16.5" customHeight="1" outlineLevel="1" x14ac:dyDescent="0.2">
      <c r="A64" s="69" t="s">
        <v>50</v>
      </c>
      <c r="B64" s="69"/>
      <c r="D64" s="47"/>
    </row>
    <row r="65" spans="1:6" ht="9.75" customHeight="1" outlineLevel="1" thickBot="1" x14ac:dyDescent="0.25">
      <c r="A65" s="62"/>
      <c r="B65" s="62"/>
    </row>
    <row r="66" spans="1:6" ht="16.5" customHeight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294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customHeight="1" outlineLevel="1" x14ac:dyDescent="0.25">
      <c r="A12" s="58" t="s">
        <v>44</v>
      </c>
      <c r="B12" s="70"/>
      <c r="C12" s="71"/>
      <c r="D12" s="71"/>
      <c r="E12" s="72"/>
    </row>
    <row r="13" spans="1:6" s="21" customFormat="1" ht="9.75" customHeight="1" outlineLevel="1" thickBot="1" x14ac:dyDescent="0.3">
      <c r="A13" s="58" t="s">
        <v>48</v>
      </c>
      <c r="B13" s="44"/>
      <c r="C13" s="44"/>
      <c r="D13" s="44"/>
      <c r="E13" s="44"/>
    </row>
    <row r="14" spans="1:6" s="21" customFormat="1" ht="16.5" customHeight="1" outlineLevel="1" x14ac:dyDescent="0.25">
      <c r="A14" s="58" t="s">
        <v>49</v>
      </c>
      <c r="B14" s="70"/>
      <c r="C14" s="71"/>
      <c r="D14" s="71"/>
      <c r="E14" s="72"/>
    </row>
    <row r="15" spans="1:6" s="21" customFormat="1" ht="9.9499999999999993" customHeight="1" outlineLevel="1" thickBot="1" x14ac:dyDescent="0.3">
      <c r="A15" s="58"/>
      <c r="B15" s="44"/>
      <c r="C15" s="44"/>
      <c r="D15" s="44"/>
      <c r="E15" s="44"/>
    </row>
    <row r="16" spans="1:6" s="21" customFormat="1" ht="16.5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customHeight="1" outlineLevel="1" thickBot="1" x14ac:dyDescent="0.3">
      <c r="A17" s="22"/>
      <c r="B17" s="23"/>
      <c r="C17" s="23"/>
      <c r="E17" s="24"/>
    </row>
    <row r="18" spans="1:6" s="21" customFormat="1" ht="16.5" customHeight="1" outlineLevel="1" x14ac:dyDescent="0.25">
      <c r="A18" s="58" t="s">
        <v>45</v>
      </c>
      <c r="B18" s="43"/>
      <c r="C18" s="23"/>
      <c r="D18" s="22" t="s">
        <v>40</v>
      </c>
      <c r="E18" s="43"/>
    </row>
    <row r="19" spans="1:6" s="21" customFormat="1" ht="9.9499999999999993" customHeight="1" outlineLevel="1" thickBot="1" x14ac:dyDescent="0.3">
      <c r="A19" s="58"/>
      <c r="B19" s="25"/>
      <c r="C19" s="25"/>
      <c r="D19" s="22"/>
      <c r="E19" s="23"/>
    </row>
    <row r="20" spans="1:6" s="21" customFormat="1" ht="16.5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customHeight="1" outlineLevel="1" thickBot="1" x14ac:dyDescent="0.3">
      <c r="A21" s="26"/>
      <c r="B21" s="25"/>
      <c r="C21" s="25"/>
      <c r="D21" s="22"/>
      <c r="E21" s="25"/>
    </row>
    <row r="22" spans="1:6" s="21" customFormat="1" ht="16.5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customHeight="1" outlineLevel="1" thickBot="1" x14ac:dyDescent="0.3">
      <c r="A23" s="22"/>
      <c r="B23" s="25"/>
      <c r="C23" s="25"/>
      <c r="D23" s="22"/>
      <c r="E23" s="25"/>
    </row>
    <row r="24" spans="1:6" s="21" customFormat="1" ht="16.5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customHeight="1" outlineLevel="1" thickBot="1" x14ac:dyDescent="0.3">
      <c r="A25" s="27"/>
      <c r="B25" s="28"/>
      <c r="C25" s="28"/>
      <c r="D25" s="29"/>
      <c r="E25" s="30"/>
    </row>
    <row r="26" spans="1:6" s="21" customFormat="1" ht="16.5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customHeight="1" outlineLevel="1" thickBot="1" x14ac:dyDescent="0.3">
      <c r="A27" s="27"/>
      <c r="B27" s="23"/>
      <c r="C27" s="23"/>
      <c r="D27" s="29"/>
      <c r="E27" s="25"/>
    </row>
    <row r="28" spans="1:6" ht="16.5" customHeight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58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58"/>
      <c r="B31" s="31"/>
      <c r="C31" s="31"/>
      <c r="D31" s="31"/>
    </row>
    <row r="32" spans="1:6" ht="16.5" customHeight="1" outlineLevel="1" x14ac:dyDescent="0.2">
      <c r="A32" s="58" t="s">
        <v>9</v>
      </c>
      <c r="B32" s="47"/>
      <c r="C32" s="31"/>
      <c r="D32" s="32"/>
    </row>
    <row r="33" spans="1:5" ht="9.75" customHeight="1" outlineLevel="1" thickBot="1" x14ac:dyDescent="0.25">
      <c r="A33" s="58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58"/>
      <c r="B35" s="32"/>
      <c r="C35" s="32"/>
      <c r="D35" s="22"/>
    </row>
    <row r="36" spans="1:5" ht="16.5" customHeight="1" outlineLevel="1" x14ac:dyDescent="0.2">
      <c r="A36" s="58" t="s">
        <v>79</v>
      </c>
      <c r="B36" s="47"/>
      <c r="C36" s="32"/>
      <c r="D36" s="22"/>
    </row>
    <row r="37" spans="1:5" ht="9.75" customHeight="1" outlineLevel="1" thickBot="1" x14ac:dyDescent="0.25">
      <c r="A37" s="58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59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59"/>
      <c r="B41" s="31"/>
      <c r="C41" s="31"/>
      <c r="D41" s="31"/>
    </row>
    <row r="42" spans="1:5" ht="16.5" customHeight="1" outlineLevel="1" x14ac:dyDescent="0.2">
      <c r="A42" s="59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59"/>
      <c r="B43" s="31"/>
      <c r="C43" s="31"/>
      <c r="D43" s="31"/>
    </row>
    <row r="44" spans="1:5" ht="16.5" customHeight="1" outlineLevel="1" x14ac:dyDescent="0.2">
      <c r="A44" s="59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59"/>
      <c r="B45" s="31"/>
      <c r="C45" s="31"/>
      <c r="D45" s="31"/>
    </row>
    <row r="46" spans="1:5" ht="16.5" customHeight="1" outlineLevel="1" x14ac:dyDescent="0.2">
      <c r="A46" s="59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59"/>
      <c r="B47" s="28"/>
      <c r="C47" s="31"/>
      <c r="D47" s="17"/>
      <c r="E47" s="17"/>
    </row>
    <row r="48" spans="1:5" ht="16.5" customHeight="1" outlineLevel="1" x14ac:dyDescent="0.2">
      <c r="A48" s="59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59"/>
      <c r="B49" s="31"/>
      <c r="C49" s="31"/>
      <c r="D49" s="31"/>
    </row>
    <row r="50" spans="1:6" ht="16.7" customHeight="1" outlineLevel="1" x14ac:dyDescent="0.2">
      <c r="A50" s="58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58"/>
      <c r="B51" s="31"/>
      <c r="C51" s="31"/>
      <c r="D51" s="58"/>
    </row>
    <row r="52" spans="1:6" ht="16.7" customHeight="1" outlineLevel="1" x14ac:dyDescent="0.2">
      <c r="A52" s="58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58"/>
      <c r="B53" s="31"/>
      <c r="C53" s="31"/>
      <c r="D53" s="58"/>
    </row>
    <row r="54" spans="1:6" ht="16.5" customHeight="1" outlineLevel="1" x14ac:dyDescent="0.2">
      <c r="A54" s="58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58"/>
      <c r="B55" s="31"/>
      <c r="C55" s="31"/>
      <c r="D55" s="58"/>
    </row>
    <row r="56" spans="1:6" ht="16.5" customHeight="1" outlineLevel="1" x14ac:dyDescent="0.2">
      <c r="A56" s="58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58"/>
      <c r="B57" s="31"/>
      <c r="C57" s="31"/>
      <c r="D57" s="58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59"/>
      <c r="B63" s="59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58"/>
      <c r="B65" s="58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58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59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59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59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59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  <mergeCell ref="A64:B64"/>
    <mergeCell ref="B70:E70"/>
    <mergeCell ref="B72:E72"/>
    <mergeCell ref="B74:E74"/>
    <mergeCell ref="B76:E76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295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296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Données!$D$1:$D$2</xm:f>
          </x14:formula1>
          <xm:sqref>E38 B36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Données!$A$5:$A$8</xm:f>
          </x14:formula1>
          <xm:sqref>B12:E12</xm:sqref>
        </x14:dataValidation>
      </x14:dataValidation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297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298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pageSetUpPr fitToPage="1"/>
  </sheetPr>
  <dimension ref="A1:F118"/>
  <sheetViews>
    <sheetView showGridLines="0" showRowColHeaders="0" workbookViewId="0">
      <pane ySplit="10" topLeftCell="A11" activePane="bottomLeft" state="frozen"/>
      <selection activeCell="A11" sqref="A11"/>
      <selection pane="bottomLeft" activeCell="B32" sqref="B32"/>
    </sheetView>
  </sheetViews>
  <sheetFormatPr baseColWidth="10" defaultColWidth="12.7109375" defaultRowHeight="30" customHeight="1" outlineLevelRow="1" x14ac:dyDescent="0.2"/>
  <cols>
    <col min="1" max="1" width="30.7109375" style="42" customWidth="1"/>
    <col min="2" max="2" width="20.7109375" style="16" customWidth="1"/>
    <col min="3" max="3" width="3.7109375" style="16" customWidth="1"/>
    <col min="4" max="4" width="30.7109375" style="16" customWidth="1"/>
    <col min="5" max="5" width="20.7109375" style="16" customWidth="1"/>
    <col min="6" max="6" width="3.7109375" style="17" customWidth="1"/>
    <col min="7" max="16384" width="12.7109375" style="17"/>
  </cols>
  <sheetData>
    <row r="1" spans="1:6" s="12" customFormat="1" ht="26.25" x14ac:dyDescent="0.4">
      <c r="A1" s="9" t="s">
        <v>17</v>
      </c>
      <c r="B1" s="10" t="s">
        <v>30</v>
      </c>
      <c r="C1" s="10"/>
      <c r="D1" s="11"/>
    </row>
    <row r="2" spans="1:6" ht="12.75" x14ac:dyDescent="0.2">
      <c r="A2" s="13" t="s">
        <v>18</v>
      </c>
      <c r="B2" s="14" t="s">
        <v>25</v>
      </c>
      <c r="C2" s="14"/>
      <c r="D2" s="2" t="str">
        <f ca="1">RIGHT(CELL("filename",D2),LEN(CELL("filename",D2))-SEARCH("]",CELL("filename",D2)))</f>
        <v>299</v>
      </c>
    </row>
    <row r="3" spans="1:6" ht="12.75" x14ac:dyDescent="0.2">
      <c r="A3" s="13" t="s">
        <v>19</v>
      </c>
      <c r="B3" s="14" t="s">
        <v>32</v>
      </c>
      <c r="C3" s="14"/>
      <c r="D3" s="18" t="str">
        <f ca="1">IF(VLOOKUP(_1,'Liste détaillée'!$B$3:$F$1048576,2,FALSE)="","",VLOOKUP(_1,'Liste détaillée'!$B$3:$F$1048576,2,FALSE))</f>
        <v/>
      </c>
      <c r="E3" s="15"/>
    </row>
    <row r="4" spans="1:6" ht="12.75" x14ac:dyDescent="0.2">
      <c r="A4" s="13" t="s">
        <v>20</v>
      </c>
      <c r="B4" s="14" t="s">
        <v>23</v>
      </c>
      <c r="C4" s="14"/>
      <c r="D4" s="18" t="str">
        <f ca="1">IF(VLOOKUP(_1,'Liste détaillée'!$B$3:$F$1048576,4,FALSE)="","",VLOOKUP(_1,'Liste détaillée'!$B$3:$F$1048576,4,FALSE))</f>
        <v/>
      </c>
    </row>
    <row r="5" spans="1:6" ht="12.75" x14ac:dyDescent="0.2">
      <c r="A5" s="13" t="s">
        <v>21</v>
      </c>
      <c r="B5" s="14" t="s">
        <v>24</v>
      </c>
      <c r="C5" s="14"/>
      <c r="D5" s="18" t="str">
        <f ca="1">IF(VLOOKUP(_1,'Liste détaillée'!$B$3:$F$1048576,5,FALSE)="","",VLOOKUP(_1,'Liste détaillée'!$B$3:$F$1048576,5,FALSE))</f>
        <v/>
      </c>
      <c r="E5" s="17"/>
    </row>
    <row r="6" spans="1:6" ht="12.75" x14ac:dyDescent="0.2">
      <c r="A6" s="13" t="s">
        <v>22</v>
      </c>
      <c r="B6" s="17"/>
      <c r="C6" s="17"/>
      <c r="E6" s="17"/>
    </row>
    <row r="7" spans="1:6" ht="13.5" thickBot="1" x14ac:dyDescent="0.25">
      <c r="A7" s="54"/>
      <c r="B7" s="17"/>
      <c r="C7" s="17"/>
      <c r="E7" s="17"/>
    </row>
    <row r="8" spans="1:6" ht="14.25" thickTop="1" thickBot="1" x14ac:dyDescent="0.25">
      <c r="A8" s="6" t="s">
        <v>38</v>
      </c>
      <c r="B8" s="17"/>
      <c r="C8" s="17"/>
      <c r="D8" s="53" t="s">
        <v>61</v>
      </c>
      <c r="E8" s="17"/>
    </row>
    <row r="9" spans="1:6" ht="13.5" thickTop="1" x14ac:dyDescent="0.2">
      <c r="A9" s="54"/>
      <c r="B9" s="17"/>
      <c r="C9" s="17"/>
      <c r="E9" s="17"/>
    </row>
    <row r="10" spans="1:6" ht="5.0999999999999996" customHeight="1" x14ac:dyDescent="0.2">
      <c r="A10" s="19"/>
      <c r="B10" s="20"/>
      <c r="C10" s="20"/>
      <c r="D10" s="20"/>
      <c r="E10" s="20"/>
      <c r="F10" s="49"/>
    </row>
    <row r="11" spans="1:6" ht="9.75" customHeight="1" thickBot="1" x14ac:dyDescent="0.25">
      <c r="A11" s="41"/>
      <c r="B11" s="50"/>
      <c r="C11" s="50"/>
      <c r="D11" s="50"/>
      <c r="E11" s="50"/>
    </row>
    <row r="12" spans="1:6" s="21" customFormat="1" ht="16.5" hidden="1" customHeight="1" outlineLevel="1" x14ac:dyDescent="0.25">
      <c r="A12" s="62" t="s">
        <v>44</v>
      </c>
      <c r="B12" s="70"/>
      <c r="C12" s="71"/>
      <c r="D12" s="71"/>
      <c r="E12" s="72"/>
    </row>
    <row r="13" spans="1:6" s="21" customFormat="1" ht="9.75" hidden="1" customHeight="1" outlineLevel="1" thickBot="1" x14ac:dyDescent="0.3">
      <c r="A13" s="62" t="s">
        <v>48</v>
      </c>
      <c r="B13" s="44"/>
      <c r="C13" s="44"/>
      <c r="D13" s="44"/>
      <c r="E13" s="44"/>
    </row>
    <row r="14" spans="1:6" s="21" customFormat="1" ht="16.5" hidden="1" customHeight="1" outlineLevel="1" x14ac:dyDescent="0.25">
      <c r="A14" s="62" t="s">
        <v>49</v>
      </c>
      <c r="B14" s="70"/>
      <c r="C14" s="71"/>
      <c r="D14" s="71"/>
      <c r="E14" s="72"/>
    </row>
    <row r="15" spans="1:6" s="21" customFormat="1" ht="9.9499999999999993" hidden="1" customHeight="1" outlineLevel="1" thickBot="1" x14ac:dyDescent="0.3">
      <c r="A15" s="62"/>
      <c r="B15" s="44"/>
      <c r="C15" s="44"/>
      <c r="D15" s="44"/>
      <c r="E15" s="44"/>
    </row>
    <row r="16" spans="1:6" s="21" customFormat="1" ht="16.5" hidden="1" customHeight="1" outlineLevel="1" x14ac:dyDescent="0.25">
      <c r="A16" s="22" t="s">
        <v>26</v>
      </c>
      <c r="B16" s="43"/>
      <c r="C16" s="23"/>
      <c r="D16" s="26" t="s">
        <v>78</v>
      </c>
      <c r="E16" s="47"/>
    </row>
    <row r="17" spans="1:6" s="21" customFormat="1" ht="9.9499999999999993" hidden="1" customHeight="1" outlineLevel="1" thickBot="1" x14ac:dyDescent="0.3">
      <c r="A17" s="22"/>
      <c r="B17" s="23"/>
      <c r="C17" s="23"/>
      <c r="E17" s="24"/>
    </row>
    <row r="18" spans="1:6" s="21" customFormat="1" ht="16.5" hidden="1" customHeight="1" outlineLevel="1" x14ac:dyDescent="0.25">
      <c r="A18" s="62" t="s">
        <v>45</v>
      </c>
      <c r="B18" s="43"/>
      <c r="C18" s="23"/>
      <c r="D18" s="22" t="s">
        <v>40</v>
      </c>
      <c r="E18" s="43"/>
    </row>
    <row r="19" spans="1:6" s="21" customFormat="1" ht="9.9499999999999993" hidden="1" customHeight="1" outlineLevel="1" thickBot="1" x14ac:dyDescent="0.3">
      <c r="A19" s="62"/>
      <c r="B19" s="25"/>
      <c r="C19" s="25"/>
      <c r="D19" s="22"/>
      <c r="E19" s="23"/>
    </row>
    <row r="20" spans="1:6" s="21" customFormat="1" ht="16.5" hidden="1" customHeight="1" outlineLevel="1" x14ac:dyDescent="0.25">
      <c r="A20" s="26" t="s">
        <v>27</v>
      </c>
      <c r="B20" s="47"/>
      <c r="C20" s="52"/>
      <c r="D20" s="22" t="s">
        <v>41</v>
      </c>
      <c r="E20" s="43"/>
    </row>
    <row r="21" spans="1:6" s="21" customFormat="1" ht="9.9499999999999993" hidden="1" customHeight="1" outlineLevel="1" thickBot="1" x14ac:dyDescent="0.3">
      <c r="A21" s="26"/>
      <c r="B21" s="25"/>
      <c r="C21" s="25"/>
      <c r="D21" s="22"/>
      <c r="E21" s="25"/>
    </row>
    <row r="22" spans="1:6" s="21" customFormat="1" ht="16.5" hidden="1" customHeight="1" outlineLevel="1" x14ac:dyDescent="0.25">
      <c r="A22" s="22" t="s">
        <v>28</v>
      </c>
      <c r="B22" s="47"/>
      <c r="C22" s="52"/>
      <c r="D22" s="22"/>
      <c r="E22" s="25"/>
    </row>
    <row r="23" spans="1:6" s="21" customFormat="1" ht="9.9499999999999993" hidden="1" customHeight="1" outlineLevel="1" thickBot="1" x14ac:dyDescent="0.3">
      <c r="A23" s="22"/>
      <c r="B23" s="25"/>
      <c r="C23" s="25"/>
      <c r="D23" s="22"/>
      <c r="E23" s="25"/>
    </row>
    <row r="24" spans="1:6" s="21" customFormat="1" ht="16.5" hidden="1" customHeight="1" outlineLevel="1" x14ac:dyDescent="0.25">
      <c r="A24" s="27" t="s">
        <v>7</v>
      </c>
      <c r="B24" s="45"/>
      <c r="C24" s="28"/>
      <c r="D24" s="29" t="s">
        <v>5</v>
      </c>
      <c r="E24" s="46"/>
    </row>
    <row r="25" spans="1:6" s="21" customFormat="1" ht="9.9499999999999993" hidden="1" customHeight="1" outlineLevel="1" thickBot="1" x14ac:dyDescent="0.3">
      <c r="A25" s="27"/>
      <c r="B25" s="28"/>
      <c r="C25" s="28"/>
      <c r="D25" s="29"/>
      <c r="E25" s="30"/>
    </row>
    <row r="26" spans="1:6" s="21" customFormat="1" ht="16.5" hidden="1" customHeight="1" outlineLevel="1" x14ac:dyDescent="0.25">
      <c r="A26" s="27" t="s">
        <v>29</v>
      </c>
      <c r="B26" s="48" t="str">
        <f>IF(B24="","",B24*E24)</f>
        <v/>
      </c>
      <c r="C26" s="28"/>
      <c r="D26" s="29" t="s">
        <v>76</v>
      </c>
      <c r="E26" s="43"/>
    </row>
    <row r="27" spans="1:6" s="21" customFormat="1" ht="9.9499999999999993" hidden="1" customHeight="1" outlineLevel="1" thickBot="1" x14ac:dyDescent="0.3">
      <c r="A27" s="27"/>
      <c r="B27" s="23"/>
      <c r="C27" s="23"/>
      <c r="D27" s="29"/>
      <c r="E27" s="25"/>
    </row>
    <row r="28" spans="1:6" ht="16.5" customHeight="1" collapsed="1" x14ac:dyDescent="0.2">
      <c r="A28" s="55" t="s">
        <v>53</v>
      </c>
      <c r="B28" s="55"/>
      <c r="C28" s="55"/>
      <c r="D28" s="53" t="s">
        <v>57</v>
      </c>
      <c r="E28" s="55"/>
      <c r="F28" s="56"/>
    </row>
    <row r="29" spans="1:6" s="32" customFormat="1" ht="9.75" customHeight="1" thickBot="1" x14ac:dyDescent="0.25">
      <c r="A29" s="37"/>
      <c r="B29" s="37"/>
      <c r="C29" s="37"/>
      <c r="D29" s="37"/>
      <c r="E29" s="37"/>
    </row>
    <row r="30" spans="1:6" ht="16.5" customHeight="1" outlineLevel="1" x14ac:dyDescent="0.2">
      <c r="A30" s="62" t="s">
        <v>2</v>
      </c>
      <c r="B30" s="74" t="str">
        <f ca="1">IF(VLOOKUP(_1,'Liste détaillée'!$B$3:$F$1048576,3,FALSE)="","",VLOOKUP(_1,'Liste détaillée'!$B$3:$F$1048576,3,FALSE))</f>
        <v/>
      </c>
      <c r="C30" s="75" t="str">
        <f ca="1">IF(VLOOKUP(_1,'Liste détaillée'!$B$3:$F$1048576,2,FALSE)="","",VLOOKUP(_1,'Liste détaillée'!$B$3:$F$1048576,2,FALSE))</f>
        <v/>
      </c>
      <c r="D30" s="75" t="str">
        <f ca="1">IF(VLOOKUP(_1,'Liste détaillée'!$B$3:$F$1048576,2,FALSE)="","",VLOOKUP(_1,'Liste détaillée'!$B$3:$F$1048576,2,FALSE))</f>
        <v/>
      </c>
      <c r="E30" s="76" t="str">
        <f ca="1">IF(VLOOKUP(_1,'Liste détaillée'!$B$3:$F$1048576,2,FALSE)="","",VLOOKUP(_1,'Liste détaillée'!$B$3:$F$1048576,2,FALSE))</f>
        <v/>
      </c>
    </row>
    <row r="31" spans="1:6" ht="9.75" customHeight="1" outlineLevel="1" thickBot="1" x14ac:dyDescent="0.25">
      <c r="A31" s="62"/>
      <c r="B31" s="31"/>
      <c r="C31" s="31"/>
      <c r="D31" s="31"/>
    </row>
    <row r="32" spans="1:6" ht="16.5" customHeight="1" outlineLevel="1" x14ac:dyDescent="0.2">
      <c r="A32" s="62" t="s">
        <v>9</v>
      </c>
      <c r="B32" s="47"/>
      <c r="C32" s="31"/>
      <c r="D32" s="32"/>
    </row>
    <row r="33" spans="1:5" ht="9.75" customHeight="1" outlineLevel="1" thickBot="1" x14ac:dyDescent="0.25">
      <c r="A33" s="62"/>
      <c r="B33" s="31"/>
      <c r="C33" s="31"/>
      <c r="D33" s="32"/>
    </row>
    <row r="34" spans="1:5" ht="16.5" customHeight="1" outlineLevel="1" x14ac:dyDescent="0.2">
      <c r="A34" s="22" t="s">
        <v>26</v>
      </c>
      <c r="B34" s="43"/>
      <c r="C34" s="32"/>
      <c r="D34" s="22" t="s">
        <v>47</v>
      </c>
      <c r="E34" s="43"/>
    </row>
    <row r="35" spans="1:5" ht="9.75" customHeight="1" outlineLevel="1" thickBot="1" x14ac:dyDescent="0.25">
      <c r="A35" s="62"/>
      <c r="B35" s="32"/>
      <c r="C35" s="32"/>
      <c r="D35" s="22"/>
    </row>
    <row r="36" spans="1:5" ht="16.5" customHeight="1" outlineLevel="1" x14ac:dyDescent="0.2">
      <c r="A36" s="62" t="s">
        <v>79</v>
      </c>
      <c r="B36" s="47"/>
      <c r="C36" s="32"/>
      <c r="D36" s="22"/>
    </row>
    <row r="37" spans="1:5" ht="9.75" customHeight="1" outlineLevel="1" thickBot="1" x14ac:dyDescent="0.25">
      <c r="A37" s="62"/>
      <c r="B37" s="32"/>
      <c r="C37" s="32"/>
      <c r="D37" s="22"/>
    </row>
    <row r="38" spans="1:5" ht="16.5" customHeight="1" outlineLevel="1" x14ac:dyDescent="0.2">
      <c r="A38" s="33" t="s">
        <v>46</v>
      </c>
      <c r="B38" s="47"/>
      <c r="C38" s="31"/>
      <c r="D38" s="22" t="s">
        <v>71</v>
      </c>
      <c r="E38" s="47"/>
    </row>
    <row r="39" spans="1:5" ht="9.75" customHeight="1" outlineLevel="1" thickBot="1" x14ac:dyDescent="0.25">
      <c r="A39" s="33"/>
      <c r="B39" s="31"/>
      <c r="C39" s="31"/>
      <c r="D39" s="31"/>
    </row>
    <row r="40" spans="1:5" ht="16.7" customHeight="1" outlineLevel="1" x14ac:dyDescent="0.2">
      <c r="A40" s="63" t="s">
        <v>72</v>
      </c>
      <c r="B40" s="45"/>
      <c r="C40" s="31"/>
      <c r="D40" s="29" t="s">
        <v>77</v>
      </c>
      <c r="E40" s="43"/>
    </row>
    <row r="41" spans="1:5" ht="9.75" customHeight="1" outlineLevel="1" thickBot="1" x14ac:dyDescent="0.25">
      <c r="A41" s="63"/>
      <c r="B41" s="31"/>
      <c r="C41" s="31"/>
      <c r="D41" s="31"/>
    </row>
    <row r="42" spans="1:5" ht="16.5" customHeight="1" outlineLevel="1" x14ac:dyDescent="0.2">
      <c r="A42" s="63" t="s">
        <v>56</v>
      </c>
      <c r="B42" s="48" t="str">
        <f>IF(B26="","",B40-B26)</f>
        <v/>
      </c>
      <c r="C42" s="31"/>
      <c r="D42" s="31"/>
    </row>
    <row r="43" spans="1:5" ht="9.75" customHeight="1" outlineLevel="1" thickBot="1" x14ac:dyDescent="0.25">
      <c r="A43" s="63"/>
      <c r="B43" s="31"/>
      <c r="C43" s="31"/>
      <c r="D43" s="31"/>
    </row>
    <row r="44" spans="1:5" ht="16.5" customHeight="1" outlineLevel="1" x14ac:dyDescent="0.2">
      <c r="A44" s="63" t="s">
        <v>73</v>
      </c>
      <c r="B44" s="45"/>
      <c r="C44" s="31"/>
      <c r="D44" s="77"/>
      <c r="E44" s="78"/>
    </row>
    <row r="45" spans="1:5" ht="10.5" customHeight="1" outlineLevel="1" thickBot="1" x14ac:dyDescent="0.25">
      <c r="A45" s="63"/>
      <c r="B45" s="31"/>
      <c r="C45" s="31"/>
      <c r="D45" s="31"/>
    </row>
    <row r="46" spans="1:5" ht="16.5" customHeight="1" outlineLevel="1" x14ac:dyDescent="0.2">
      <c r="A46" s="63" t="s">
        <v>74</v>
      </c>
      <c r="B46" s="45"/>
      <c r="C46" s="31"/>
      <c r="D46" s="77"/>
      <c r="E46" s="78"/>
    </row>
    <row r="47" spans="1:5" ht="9.75" customHeight="1" outlineLevel="1" thickBot="1" x14ac:dyDescent="0.25">
      <c r="A47" s="63"/>
      <c r="B47" s="28"/>
      <c r="C47" s="31"/>
      <c r="D47" s="17"/>
      <c r="E47" s="17"/>
    </row>
    <row r="48" spans="1:5" ht="16.5" customHeight="1" outlineLevel="1" x14ac:dyDescent="0.2">
      <c r="A48" s="63" t="s">
        <v>75</v>
      </c>
      <c r="B48" s="45"/>
      <c r="C48" s="31"/>
      <c r="D48" s="77"/>
      <c r="E48" s="78"/>
    </row>
    <row r="49" spans="1:6" ht="9.75" customHeight="1" outlineLevel="1" thickBot="1" x14ac:dyDescent="0.25">
      <c r="A49" s="63"/>
      <c r="B49" s="31"/>
      <c r="C49" s="31"/>
      <c r="D49" s="31"/>
    </row>
    <row r="50" spans="1:6" ht="16.7" customHeight="1" outlineLevel="1" x14ac:dyDescent="0.2">
      <c r="A50" s="62" t="s">
        <v>11</v>
      </c>
      <c r="B50" s="70"/>
      <c r="C50" s="71"/>
      <c r="D50" s="71"/>
      <c r="E50" s="72"/>
    </row>
    <row r="51" spans="1:6" ht="9.75" customHeight="1" outlineLevel="1" thickBot="1" x14ac:dyDescent="0.25">
      <c r="A51" s="62"/>
      <c r="B51" s="31"/>
      <c r="C51" s="31"/>
      <c r="D51" s="62"/>
    </row>
    <row r="52" spans="1:6" ht="16.7" customHeight="1" outlineLevel="1" x14ac:dyDescent="0.2">
      <c r="A52" s="62" t="s">
        <v>12</v>
      </c>
      <c r="B52" s="70"/>
      <c r="C52" s="71"/>
      <c r="D52" s="71"/>
      <c r="E52" s="72"/>
    </row>
    <row r="53" spans="1:6" ht="9.75" customHeight="1" outlineLevel="1" thickBot="1" x14ac:dyDescent="0.25">
      <c r="A53" s="62"/>
      <c r="B53" s="31"/>
      <c r="C53" s="31"/>
      <c r="D53" s="62"/>
    </row>
    <row r="54" spans="1:6" ht="16.5" customHeight="1" outlineLevel="1" x14ac:dyDescent="0.2">
      <c r="A54" s="62" t="s">
        <v>13</v>
      </c>
      <c r="B54" s="70"/>
      <c r="C54" s="71"/>
      <c r="D54" s="71"/>
      <c r="E54" s="72"/>
    </row>
    <row r="55" spans="1:6" ht="9.75" customHeight="1" outlineLevel="1" thickBot="1" x14ac:dyDescent="0.25">
      <c r="A55" s="62"/>
      <c r="B55" s="31"/>
      <c r="C55" s="31"/>
      <c r="D55" s="62"/>
    </row>
    <row r="56" spans="1:6" ht="16.5" customHeight="1" outlineLevel="1" x14ac:dyDescent="0.2">
      <c r="A56" s="62" t="s">
        <v>14</v>
      </c>
      <c r="B56" s="70"/>
      <c r="C56" s="71"/>
      <c r="D56" s="71"/>
      <c r="E56" s="72"/>
    </row>
    <row r="57" spans="1:6" ht="9.75" customHeight="1" outlineLevel="1" thickBot="1" x14ac:dyDescent="0.25">
      <c r="A57" s="62"/>
      <c r="B57" s="31"/>
      <c r="C57" s="31"/>
      <c r="D57" s="62"/>
    </row>
    <row r="58" spans="1:6" ht="16.5" customHeight="1" x14ac:dyDescent="0.2">
      <c r="A58" s="55" t="s">
        <v>54</v>
      </c>
      <c r="B58" s="55"/>
      <c r="C58" s="55"/>
      <c r="D58" s="53" t="s">
        <v>58</v>
      </c>
      <c r="E58" s="55"/>
      <c r="F58" s="56"/>
    </row>
    <row r="59" spans="1:6" s="32" customFormat="1" ht="9.75" customHeight="1" thickBot="1" x14ac:dyDescent="0.25">
      <c r="A59" s="37"/>
      <c r="B59" s="37"/>
      <c r="C59" s="37"/>
      <c r="D59" s="37"/>
      <c r="E59" s="37"/>
    </row>
    <row r="60" spans="1:6" s="32" customFormat="1" ht="16.5" hidden="1" customHeight="1" outlineLevel="1" x14ac:dyDescent="0.2">
      <c r="A60" s="69" t="s">
        <v>51</v>
      </c>
      <c r="B60" s="69"/>
      <c r="C60" s="37"/>
      <c r="D60" s="43"/>
      <c r="E60" s="37"/>
    </row>
    <row r="61" spans="1:6" s="32" customFormat="1" ht="9.75" hidden="1" customHeight="1" outlineLevel="1" thickBot="1" x14ac:dyDescent="0.25">
      <c r="A61" s="37"/>
      <c r="B61" s="37"/>
      <c r="C61" s="37"/>
      <c r="D61" s="37"/>
      <c r="E61" s="37"/>
    </row>
    <row r="62" spans="1:6" ht="16.5" hidden="1" customHeight="1" outlineLevel="1" x14ac:dyDescent="0.2">
      <c r="A62" s="73" t="s">
        <v>52</v>
      </c>
      <c r="B62" s="73"/>
      <c r="D62" s="51" t="str">
        <f ca="1">IF(D60="","CERTIFICAT PAS ENCORE ETABLI",IF(DATE(YEAR(D60)+2,MONTH(D60),DAY(D60))&lt;TODAY(),"NON","OUI"))</f>
        <v>CERTIFICAT PAS ENCORE ETABLI</v>
      </c>
    </row>
    <row r="63" spans="1:6" ht="9.75" hidden="1" customHeight="1" outlineLevel="1" thickBot="1" x14ac:dyDescent="0.25">
      <c r="A63" s="63"/>
      <c r="B63" s="63"/>
    </row>
    <row r="64" spans="1:6" ht="16.5" hidden="1" customHeight="1" outlineLevel="1" x14ac:dyDescent="0.2">
      <c r="A64" s="69" t="s">
        <v>50</v>
      </c>
      <c r="B64" s="69"/>
      <c r="D64" s="47"/>
    </row>
    <row r="65" spans="1:6" ht="9.75" hidden="1" customHeight="1" outlineLevel="1" thickBot="1" x14ac:dyDescent="0.25">
      <c r="A65" s="62"/>
      <c r="B65" s="62"/>
    </row>
    <row r="66" spans="1:6" ht="16.5" customHeight="1" collapsed="1" x14ac:dyDescent="0.2">
      <c r="A66" s="55" t="s">
        <v>55</v>
      </c>
      <c r="B66" s="55"/>
      <c r="C66" s="55"/>
      <c r="D66" s="53" t="s">
        <v>59</v>
      </c>
      <c r="E66" s="55"/>
      <c r="F66" s="56"/>
    </row>
    <row r="67" spans="1:6" ht="9.75" customHeight="1" thickBot="1" x14ac:dyDescent="0.25">
      <c r="A67" s="34"/>
    </row>
    <row r="68" spans="1:6" s="21" customFormat="1" ht="16.5" hidden="1" customHeight="1" outlineLevel="1" x14ac:dyDescent="0.25">
      <c r="A68" s="62" t="s">
        <v>66</v>
      </c>
      <c r="B68" s="43"/>
      <c r="C68" s="23"/>
      <c r="D68" s="22" t="s">
        <v>67</v>
      </c>
      <c r="E68" s="43"/>
    </row>
    <row r="69" spans="1:6" ht="9.75" hidden="1" customHeight="1" outlineLevel="1" thickBot="1" x14ac:dyDescent="0.25">
      <c r="A69" s="34"/>
    </row>
    <row r="70" spans="1:6" ht="16.5" hidden="1" customHeight="1" outlineLevel="1" x14ac:dyDescent="0.2">
      <c r="A70" s="63" t="s">
        <v>65</v>
      </c>
      <c r="B70" s="70"/>
      <c r="C70" s="71"/>
      <c r="D70" s="71"/>
      <c r="E70" s="72"/>
    </row>
    <row r="71" spans="1:6" ht="9.75" hidden="1" customHeight="1" outlineLevel="1" thickBot="1" x14ac:dyDescent="0.25">
      <c r="A71" s="34"/>
    </row>
    <row r="72" spans="1:6" ht="16.5" hidden="1" customHeight="1" outlineLevel="1" x14ac:dyDescent="0.2">
      <c r="A72" s="63" t="s">
        <v>68</v>
      </c>
      <c r="B72" s="70"/>
      <c r="C72" s="71"/>
      <c r="D72" s="71"/>
      <c r="E72" s="72"/>
    </row>
    <row r="73" spans="1:6" ht="9.75" hidden="1" customHeight="1" outlineLevel="1" thickBot="1" x14ac:dyDescent="0.25">
      <c r="A73" s="34"/>
    </row>
    <row r="74" spans="1:6" ht="16.5" hidden="1" customHeight="1" outlineLevel="1" x14ac:dyDescent="0.2">
      <c r="A74" s="63" t="s">
        <v>70</v>
      </c>
      <c r="B74" s="70"/>
      <c r="C74" s="71"/>
      <c r="D74" s="71"/>
      <c r="E74" s="72"/>
    </row>
    <row r="75" spans="1:6" ht="9.75" hidden="1" customHeight="1" outlineLevel="1" thickBot="1" x14ac:dyDescent="0.25">
      <c r="A75" s="34"/>
    </row>
    <row r="76" spans="1:6" ht="16.5" hidden="1" customHeight="1" outlineLevel="1" x14ac:dyDescent="0.2">
      <c r="A76" s="63" t="s">
        <v>69</v>
      </c>
      <c r="B76" s="70"/>
      <c r="C76" s="71"/>
      <c r="D76" s="71"/>
      <c r="E76" s="72"/>
    </row>
    <row r="77" spans="1:6" ht="9.75" hidden="1" customHeight="1" outlineLevel="1" thickBot="1" x14ac:dyDescent="0.25">
      <c r="A77" s="34"/>
    </row>
    <row r="78" spans="1:6" ht="16.5" customHeight="1" collapsed="1" x14ac:dyDescent="0.2">
      <c r="A78" s="55" t="s">
        <v>63</v>
      </c>
      <c r="B78" s="55"/>
      <c r="C78" s="55"/>
      <c r="D78" s="53" t="s">
        <v>64</v>
      </c>
      <c r="E78" s="55"/>
      <c r="F78" s="56"/>
    </row>
    <row r="79" spans="1:6" ht="9.75" customHeight="1" thickBot="1" x14ac:dyDescent="0.25">
      <c r="A79" s="34"/>
    </row>
    <row r="80" spans="1:6" ht="16.5" customHeight="1" collapsed="1" x14ac:dyDescent="0.2">
      <c r="A80" s="55" t="s">
        <v>62</v>
      </c>
      <c r="B80" s="55"/>
      <c r="C80" s="55"/>
      <c r="D80" s="53" t="s">
        <v>60</v>
      </c>
      <c r="E80" s="55"/>
      <c r="F80" s="56"/>
    </row>
    <row r="81" spans="1:5" ht="9.75" customHeight="1" x14ac:dyDescent="0.2">
      <c r="A81" s="34"/>
    </row>
    <row r="82" spans="1:5" ht="30" customHeight="1" x14ac:dyDescent="0.2">
      <c r="A82" s="34"/>
      <c r="B82" s="37"/>
      <c r="C82" s="37"/>
      <c r="D82" s="37"/>
      <c r="E82" s="35"/>
    </row>
    <row r="83" spans="1:5" ht="30" customHeight="1" x14ac:dyDescent="0.2">
      <c r="A83" s="34"/>
      <c r="B83" s="38"/>
      <c r="C83" s="38"/>
      <c r="D83" s="38"/>
      <c r="E83" s="35"/>
    </row>
    <row r="84" spans="1:5" ht="30" customHeight="1" x14ac:dyDescent="0.2">
      <c r="A84" s="34"/>
      <c r="B84" s="38"/>
      <c r="C84" s="38"/>
      <c r="D84" s="38"/>
      <c r="E84" s="35"/>
    </row>
    <row r="85" spans="1:5" ht="30" customHeight="1" x14ac:dyDescent="0.2">
      <c r="A85" s="34"/>
      <c r="B85" s="38"/>
      <c r="C85" s="38"/>
      <c r="D85" s="38"/>
      <c r="E85" s="35"/>
    </row>
    <row r="86" spans="1:5" ht="30" customHeight="1" x14ac:dyDescent="0.2">
      <c r="A86" s="34"/>
      <c r="B86" s="37"/>
      <c r="C86" s="37"/>
      <c r="D86" s="37"/>
      <c r="E86" s="35"/>
    </row>
    <row r="87" spans="1:5" ht="30" customHeight="1" x14ac:dyDescent="0.2">
      <c r="A87" s="34"/>
      <c r="B87" s="38"/>
      <c r="C87" s="38"/>
      <c r="D87" s="38"/>
      <c r="E87" s="35"/>
    </row>
    <row r="88" spans="1:5" ht="30" customHeight="1" x14ac:dyDescent="0.2">
      <c r="A88" s="34"/>
      <c r="B88" s="38"/>
      <c r="C88" s="38"/>
      <c r="D88" s="38"/>
      <c r="E88" s="35"/>
    </row>
    <row r="89" spans="1:5" ht="30" customHeight="1" x14ac:dyDescent="0.2">
      <c r="A89" s="34"/>
      <c r="B89" s="38"/>
      <c r="C89" s="38"/>
      <c r="D89" s="38"/>
      <c r="E89" s="35"/>
    </row>
    <row r="90" spans="1:5" ht="30" customHeight="1" x14ac:dyDescent="0.2">
      <c r="A90" s="34"/>
      <c r="B90" s="37"/>
      <c r="C90" s="37"/>
      <c r="D90" s="37"/>
      <c r="E90" s="35"/>
    </row>
    <row r="91" spans="1:5" ht="30" customHeight="1" x14ac:dyDescent="0.2">
      <c r="A91" s="34"/>
      <c r="B91" s="37"/>
      <c r="C91" s="37"/>
      <c r="D91" s="37"/>
      <c r="E91" s="35"/>
    </row>
    <row r="92" spans="1:5" ht="30" customHeight="1" x14ac:dyDescent="0.2">
      <c r="A92" s="34"/>
      <c r="B92" s="37"/>
      <c r="C92" s="37"/>
      <c r="D92" s="37"/>
      <c r="E92" s="35"/>
    </row>
    <row r="93" spans="1:5" ht="30" customHeight="1" x14ac:dyDescent="0.2">
      <c r="A93" s="34"/>
      <c r="B93" s="37"/>
      <c r="C93" s="37"/>
      <c r="D93" s="37"/>
      <c r="E93" s="35"/>
    </row>
    <row r="94" spans="1:5" ht="30" customHeight="1" x14ac:dyDescent="0.2">
      <c r="A94" s="34"/>
      <c r="B94" s="37"/>
      <c r="C94" s="37"/>
      <c r="D94" s="37"/>
      <c r="E94" s="35"/>
    </row>
    <row r="95" spans="1:5" ht="30" customHeight="1" x14ac:dyDescent="0.2">
      <c r="A95" s="34"/>
      <c r="B95" s="37"/>
      <c r="C95" s="37"/>
      <c r="D95" s="37"/>
      <c r="E95" s="35"/>
    </row>
    <row r="96" spans="1:5" ht="30" customHeight="1" x14ac:dyDescent="0.2">
      <c r="A96" s="34"/>
      <c r="B96" s="37"/>
      <c r="C96" s="37"/>
      <c r="D96" s="37"/>
      <c r="E96" s="35"/>
    </row>
    <row r="97" spans="1:5" ht="30" customHeight="1" x14ac:dyDescent="0.2">
      <c r="A97" s="34"/>
      <c r="B97" s="37"/>
      <c r="C97" s="37"/>
      <c r="D97" s="37"/>
      <c r="E97" s="35"/>
    </row>
    <row r="98" spans="1:5" ht="30" customHeight="1" x14ac:dyDescent="0.2">
      <c r="A98" s="34"/>
      <c r="B98" s="37"/>
      <c r="C98" s="37"/>
      <c r="D98" s="37"/>
      <c r="E98" s="35"/>
    </row>
    <row r="99" spans="1:5" ht="30" customHeight="1" x14ac:dyDescent="0.2">
      <c r="A99" s="34"/>
      <c r="B99" s="37"/>
      <c r="C99" s="37"/>
      <c r="D99" s="37"/>
      <c r="E99" s="35"/>
    </row>
    <row r="100" spans="1:5" ht="30" customHeight="1" x14ac:dyDescent="0.2">
      <c r="A100" s="34"/>
      <c r="B100" s="37"/>
      <c r="C100" s="37"/>
      <c r="D100" s="37"/>
      <c r="E100" s="35"/>
    </row>
    <row r="101" spans="1:5" ht="30" customHeight="1" x14ac:dyDescent="0.2">
      <c r="A101" s="34"/>
      <c r="B101" s="37"/>
      <c r="C101" s="37"/>
      <c r="D101" s="37"/>
      <c r="E101" s="35"/>
    </row>
    <row r="102" spans="1:5" ht="30" customHeight="1" x14ac:dyDescent="0.2">
      <c r="A102" s="34"/>
      <c r="B102" s="37"/>
      <c r="C102" s="37"/>
      <c r="D102" s="37"/>
      <c r="E102" s="35"/>
    </row>
    <row r="103" spans="1:5" ht="30" customHeight="1" x14ac:dyDescent="0.2">
      <c r="A103" s="34"/>
      <c r="B103" s="37"/>
      <c r="C103" s="37"/>
      <c r="D103" s="37"/>
      <c r="E103" s="35"/>
    </row>
    <row r="104" spans="1:5" ht="30" customHeight="1" x14ac:dyDescent="0.2">
      <c r="A104" s="34"/>
      <c r="B104" s="37"/>
      <c r="C104" s="37"/>
      <c r="D104" s="37"/>
      <c r="E104" s="35"/>
    </row>
    <row r="105" spans="1:5" ht="30" customHeight="1" x14ac:dyDescent="0.2">
      <c r="A105" s="34"/>
      <c r="B105" s="38"/>
      <c r="C105" s="38"/>
      <c r="D105" s="38"/>
      <c r="E105" s="39"/>
    </row>
    <row r="106" spans="1:5" ht="30" customHeight="1" x14ac:dyDescent="0.2">
      <c r="A106" s="40"/>
      <c r="B106" s="38"/>
      <c r="C106" s="38"/>
      <c r="D106" s="38"/>
      <c r="E106" s="41"/>
    </row>
    <row r="107" spans="1:5" ht="30" customHeight="1" x14ac:dyDescent="0.2">
      <c r="B107" s="38"/>
      <c r="C107" s="38"/>
      <c r="D107" s="38"/>
      <c r="E107" s="41"/>
    </row>
    <row r="108" spans="1:5" ht="30" customHeight="1" x14ac:dyDescent="0.2">
      <c r="B108" s="37"/>
      <c r="C108" s="37"/>
      <c r="D108" s="37"/>
      <c r="E108" s="41"/>
    </row>
    <row r="109" spans="1:5" ht="30" customHeight="1" x14ac:dyDescent="0.2">
      <c r="B109" s="38"/>
      <c r="C109" s="38"/>
      <c r="D109" s="38"/>
      <c r="E109" s="41"/>
    </row>
    <row r="110" spans="1:5" ht="30" customHeight="1" x14ac:dyDescent="0.2">
      <c r="B110" s="37"/>
      <c r="C110" s="37"/>
      <c r="D110" s="38"/>
      <c r="E110" s="41"/>
    </row>
    <row r="111" spans="1:5" ht="30" customHeight="1" x14ac:dyDescent="0.2">
      <c r="B111" s="37"/>
      <c r="C111" s="37"/>
      <c r="D111" s="38"/>
      <c r="E111" s="41"/>
    </row>
    <row r="112" spans="1:5" ht="30" customHeight="1" x14ac:dyDescent="0.2">
      <c r="B112" s="38"/>
      <c r="C112" s="38"/>
      <c r="D112" s="38"/>
      <c r="E112" s="35"/>
    </row>
    <row r="113" spans="2:5" ht="30" customHeight="1" x14ac:dyDescent="0.2">
      <c r="B113" s="38"/>
      <c r="C113" s="38"/>
      <c r="D113" s="38"/>
      <c r="E113" s="35"/>
    </row>
    <row r="114" spans="2:5" ht="30" customHeight="1" x14ac:dyDescent="0.2">
      <c r="B114" s="37"/>
      <c r="C114" s="37"/>
      <c r="D114" s="38"/>
      <c r="E114" s="35"/>
    </row>
    <row r="115" spans="2:5" ht="30" customHeight="1" x14ac:dyDescent="0.2">
      <c r="B115" s="37"/>
      <c r="C115" s="37"/>
      <c r="D115" s="38"/>
      <c r="E115" s="35"/>
    </row>
    <row r="116" spans="2:5" ht="30" customHeight="1" x14ac:dyDescent="0.2">
      <c r="B116" s="37"/>
      <c r="C116" s="37"/>
      <c r="D116" s="38"/>
      <c r="E116" s="35"/>
    </row>
    <row r="117" spans="2:5" ht="30" customHeight="1" x14ac:dyDescent="0.2">
      <c r="B117" s="37"/>
      <c r="C117" s="37"/>
      <c r="D117" s="38"/>
      <c r="E117" s="35"/>
    </row>
    <row r="118" spans="2:5" ht="30" customHeight="1" x14ac:dyDescent="0.2">
      <c r="B118" s="36"/>
      <c r="C118" s="36"/>
      <c r="D118" s="36"/>
      <c r="E118" s="36"/>
    </row>
  </sheetData>
  <sheetProtection sheet="1" objects="1" scenarios="1" selectLockedCells="1"/>
  <mergeCells count="17">
    <mergeCell ref="A64:B64"/>
    <mergeCell ref="B70:E70"/>
    <mergeCell ref="B72:E72"/>
    <mergeCell ref="B74:E74"/>
    <mergeCell ref="B76:E76"/>
    <mergeCell ref="A62:B62"/>
    <mergeCell ref="B12:E12"/>
    <mergeCell ref="B14:E14"/>
    <mergeCell ref="B30:E30"/>
    <mergeCell ref="D44:E44"/>
    <mergeCell ref="D46:E46"/>
    <mergeCell ref="D48:E48"/>
    <mergeCell ref="B50:E50"/>
    <mergeCell ref="B52:E52"/>
    <mergeCell ref="B54:E54"/>
    <mergeCell ref="B56:E56"/>
    <mergeCell ref="A60:B60"/>
  </mergeCells>
  <hyperlinks>
    <hyperlink ref="A8" location="'Liste détaillée'!B4" display="Retour à &quot;Liste détaillée&quot;"/>
  </hyperlinks>
  <pageMargins left="0.70866141732283472" right="0.70866141732283472" top="0.74803149606299213" bottom="0.74803149606299213" header="0.31496062992125984" footer="0.31496062992125984"/>
  <pageSetup paperSize="9" scale="7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Données!$A$5:$A$8</xm:f>
          </x14:formula1>
          <xm:sqref>B12:E12</xm:sqref>
        </x14:dataValidation>
        <x14:dataValidation type="list" allowBlank="1" showInputMessage="1" showErrorMessage="1">
          <x14:formula1>
            <xm:f>Données!$A$1:$A$3</xm:f>
          </x14:formula1>
          <xm:sqref>B18:C18</xm:sqref>
        </x14:dataValidation>
        <x14:dataValidation type="list" allowBlank="1" showInputMessage="1" showErrorMessage="1">
          <x14:formula1>
            <xm:f>Données!$D$1:$D$3</xm:f>
          </x14:formula1>
          <xm:sqref>E20</xm:sqref>
        </x14:dataValidation>
        <x14:dataValidation type="list" allowBlank="1" showInputMessage="1" showErrorMessage="1">
          <x14:formula1>
            <xm:f>Données!$D$1:$D$2</xm:f>
          </x14:formula1>
          <xm:sqref>E38 B36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52</vt:i4>
      </vt:variant>
      <vt:variant>
        <vt:lpstr>Plages nommées</vt:lpstr>
      </vt:variant>
      <vt:variant>
        <vt:i4>50</vt:i4>
      </vt:variant>
    </vt:vector>
  </HeadingPairs>
  <TitlesOfParts>
    <vt:vector size="102" baseType="lpstr">
      <vt:lpstr>Données</vt:lpstr>
      <vt:lpstr>Liste détaillée</vt:lpstr>
      <vt:lpstr>250</vt:lpstr>
      <vt:lpstr>251</vt:lpstr>
      <vt:lpstr>252</vt:lpstr>
      <vt:lpstr>253</vt:lpstr>
      <vt:lpstr>254</vt:lpstr>
      <vt:lpstr>255</vt:lpstr>
      <vt:lpstr>256</vt:lpstr>
      <vt:lpstr>257</vt:lpstr>
      <vt:lpstr>258</vt:lpstr>
      <vt:lpstr>259</vt:lpstr>
      <vt:lpstr>260</vt:lpstr>
      <vt:lpstr>261</vt:lpstr>
      <vt:lpstr>262</vt:lpstr>
      <vt:lpstr>263</vt:lpstr>
      <vt:lpstr>264</vt:lpstr>
      <vt:lpstr>265</vt:lpstr>
      <vt:lpstr>266</vt:lpstr>
      <vt:lpstr>267</vt:lpstr>
      <vt:lpstr>268</vt:lpstr>
      <vt:lpstr>269</vt:lpstr>
      <vt:lpstr>270</vt:lpstr>
      <vt:lpstr>271</vt:lpstr>
      <vt:lpstr>272</vt:lpstr>
      <vt:lpstr>273</vt:lpstr>
      <vt:lpstr>274</vt:lpstr>
      <vt:lpstr>275</vt:lpstr>
      <vt:lpstr>276</vt:lpstr>
      <vt:lpstr>277</vt:lpstr>
      <vt:lpstr>278</vt:lpstr>
      <vt:lpstr>279</vt:lpstr>
      <vt:lpstr>280</vt:lpstr>
      <vt:lpstr>281</vt:lpstr>
      <vt:lpstr>282</vt:lpstr>
      <vt:lpstr>283</vt:lpstr>
      <vt:lpstr>284</vt:lpstr>
      <vt:lpstr>285</vt:lpstr>
      <vt:lpstr>286</vt:lpstr>
      <vt:lpstr>287</vt:lpstr>
      <vt:lpstr>288</vt:lpstr>
      <vt:lpstr>289</vt:lpstr>
      <vt:lpstr>290</vt:lpstr>
      <vt:lpstr>291</vt:lpstr>
      <vt:lpstr>292</vt:lpstr>
      <vt:lpstr>293</vt:lpstr>
      <vt:lpstr>294</vt:lpstr>
      <vt:lpstr>295</vt:lpstr>
      <vt:lpstr>296</vt:lpstr>
      <vt:lpstr>297</vt:lpstr>
      <vt:lpstr>298</vt:lpstr>
      <vt:lpstr>299</vt:lpstr>
      <vt:lpstr>_1</vt:lpstr>
      <vt:lpstr>_10</vt:lpstr>
      <vt:lpstr>_11</vt:lpstr>
      <vt:lpstr>_12</vt:lpstr>
      <vt:lpstr>_13</vt:lpstr>
      <vt:lpstr>_14</vt:lpstr>
      <vt:lpstr>_15</vt:lpstr>
      <vt:lpstr>_16</vt:lpstr>
      <vt:lpstr>_17</vt:lpstr>
      <vt:lpstr>_18</vt:lpstr>
      <vt:lpstr>_19</vt:lpstr>
      <vt:lpstr>_2</vt:lpstr>
      <vt:lpstr>_20</vt:lpstr>
      <vt:lpstr>_21</vt:lpstr>
      <vt:lpstr>_22</vt:lpstr>
      <vt:lpstr>_23</vt:lpstr>
      <vt:lpstr>_24</vt:lpstr>
      <vt:lpstr>_25</vt:lpstr>
      <vt:lpstr>_26</vt:lpstr>
      <vt:lpstr>_27</vt:lpstr>
      <vt:lpstr>_28</vt:lpstr>
      <vt:lpstr>_29</vt:lpstr>
      <vt:lpstr>_3</vt:lpstr>
      <vt:lpstr>_30</vt:lpstr>
      <vt:lpstr>_31</vt:lpstr>
      <vt:lpstr>_32</vt:lpstr>
      <vt:lpstr>_33</vt:lpstr>
      <vt:lpstr>_34</vt:lpstr>
      <vt:lpstr>_35</vt:lpstr>
      <vt:lpstr>_36</vt:lpstr>
      <vt:lpstr>_37</vt:lpstr>
      <vt:lpstr>_38</vt:lpstr>
      <vt:lpstr>_39</vt:lpstr>
      <vt:lpstr>_4</vt:lpstr>
      <vt:lpstr>_40</vt:lpstr>
      <vt:lpstr>_41</vt:lpstr>
      <vt:lpstr>_42</vt:lpstr>
      <vt:lpstr>_43</vt:lpstr>
      <vt:lpstr>_44</vt:lpstr>
      <vt:lpstr>_45</vt:lpstr>
      <vt:lpstr>_46</vt:lpstr>
      <vt:lpstr>_47</vt:lpstr>
      <vt:lpstr>_48</vt:lpstr>
      <vt:lpstr>_49</vt:lpstr>
      <vt:lpstr>_5</vt:lpstr>
      <vt:lpstr>_50</vt:lpstr>
      <vt:lpstr>_6</vt:lpstr>
      <vt:lpstr>_7</vt:lpstr>
      <vt:lpstr>_8</vt:lpstr>
      <vt:lpstr>_9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Tempo</dc:creator>
  <cp:lastModifiedBy>Tempo</cp:lastModifiedBy>
  <cp:lastPrinted>2017-08-24T09:43:10Z</cp:lastPrinted>
  <dcterms:created xsi:type="dcterms:W3CDTF">2017-07-27T09:27:49Z</dcterms:created>
  <dcterms:modified xsi:type="dcterms:W3CDTF">2017-09-05T10:08:05Z</dcterms:modified>
</cp:coreProperties>
</file>