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A:\GEOLOGY\PROVINS\02_Sondage\"/>
    </mc:Choice>
  </mc:AlternateContent>
  <bookViews>
    <workbookView xWindow="195" yWindow="225" windowWidth="15045" windowHeight="9420" activeTab="1"/>
  </bookViews>
  <sheets>
    <sheet name="geology" sheetId="47" r:id="rId1"/>
    <sheet name="Sheet3" sheetId="48" r:id="rId2"/>
    <sheet name="33" sheetId="37" r:id="rId3"/>
    <sheet name="32" sheetId="36" r:id="rId4"/>
    <sheet name="31" sheetId="35" r:id="rId5"/>
    <sheet name="Log_Sondage_vierge" sheetId="1" state="hidden" r:id="rId6"/>
    <sheet name="Feuil1" sheetId="2" state="hidden" r:id="rId7"/>
  </sheets>
  <externalReferences>
    <externalReference r:id="rId8"/>
  </externalReferences>
  <definedNames>
    <definedName name="_xlnm._FilterDatabase" localSheetId="0" hidden="1">geology!$A$1:$Q$745</definedName>
    <definedName name="_xlnm.Print_Area" localSheetId="4">'31'!$A$1:$P$44</definedName>
    <definedName name="_xlnm.Print_Area" localSheetId="3">'32'!$A$1:$P$44</definedName>
    <definedName name="_xlnm.Print_Area" localSheetId="2">'33'!$A$1:$P$44</definedName>
    <definedName name="_xlnm.Print_Area" localSheetId="5">Log_Sondage_vierge!$A$1:$P$44</definedName>
  </definedNames>
  <calcPr calcId="152511"/>
</workbook>
</file>

<file path=xl/calcChain.xml><?xml version="1.0" encoding="utf-8"?>
<calcChain xmlns="http://schemas.openxmlformats.org/spreadsheetml/2006/main">
  <c r="K2" i="48" l="1"/>
  <c r="J2" i="48"/>
  <c r="H2" i="48"/>
  <c r="I2" i="48"/>
  <c r="G2" i="48"/>
  <c r="F2" i="48"/>
  <c r="E2" i="48"/>
  <c r="C2" i="48"/>
  <c r="B2" i="48"/>
  <c r="A2" i="48"/>
  <c r="Q745" i="47"/>
  <c r="Q744" i="47"/>
  <c r="Q743" i="47"/>
  <c r="Q742" i="47"/>
  <c r="Q741" i="47"/>
  <c r="Q740" i="47"/>
  <c r="Q739" i="47"/>
  <c r="Q738" i="47"/>
  <c r="Q737" i="47"/>
  <c r="Q736" i="47"/>
  <c r="Q735" i="47"/>
  <c r="Q734" i="47"/>
  <c r="Q733" i="47"/>
  <c r="Q732" i="47"/>
  <c r="Q731" i="47"/>
  <c r="Q730" i="47"/>
  <c r="Q729" i="47"/>
  <c r="Q728" i="47"/>
  <c r="Q727" i="47"/>
  <c r="Q726" i="47"/>
  <c r="Q725" i="47"/>
  <c r="Q724" i="47"/>
  <c r="Q723" i="47"/>
  <c r="Q722" i="47"/>
  <c r="Q721" i="47"/>
  <c r="Q720" i="47"/>
  <c r="Q719" i="47"/>
  <c r="Q718" i="47"/>
  <c r="Q717" i="47"/>
  <c r="Q716" i="47"/>
  <c r="Q715" i="47"/>
  <c r="Q714" i="47"/>
  <c r="Q713" i="47"/>
  <c r="Q712" i="47"/>
  <c r="Q711" i="47"/>
  <c r="Q710" i="47"/>
  <c r="Q709" i="47"/>
  <c r="Q708" i="47"/>
  <c r="Q707" i="47"/>
  <c r="Q706" i="47"/>
  <c r="Q705" i="47"/>
  <c r="Q704" i="47"/>
  <c r="Q703" i="47"/>
  <c r="Q702" i="47"/>
  <c r="Q701" i="47"/>
  <c r="Q700" i="47"/>
  <c r="Q699" i="47"/>
  <c r="Q698" i="47"/>
  <c r="Q697" i="47"/>
  <c r="Q696" i="47"/>
  <c r="Q695" i="47"/>
  <c r="Q694" i="47"/>
  <c r="Q693" i="47"/>
  <c r="Q692" i="47"/>
  <c r="Q691" i="47"/>
  <c r="Q690" i="47"/>
  <c r="Q689" i="47"/>
  <c r="Q688" i="47"/>
  <c r="Q687" i="47"/>
  <c r="Q686" i="47"/>
  <c r="Q685" i="47"/>
  <c r="Q684" i="47"/>
  <c r="Q683" i="47"/>
  <c r="Q682" i="47"/>
  <c r="O682" i="47"/>
  <c r="N682" i="47"/>
  <c r="M682" i="47"/>
  <c r="L682" i="47"/>
  <c r="K682" i="47"/>
  <c r="B682" i="47"/>
  <c r="Q681" i="47"/>
  <c r="O681" i="47"/>
  <c r="N681" i="47"/>
  <c r="M681" i="47"/>
  <c r="L681" i="47"/>
  <c r="K681" i="47"/>
  <c r="P681" i="47" s="1"/>
  <c r="B681" i="47"/>
  <c r="Q680" i="47"/>
  <c r="O680" i="47"/>
  <c r="N680" i="47"/>
  <c r="M680" i="47"/>
  <c r="L680" i="47"/>
  <c r="K680" i="47"/>
  <c r="P680" i="47" s="1"/>
  <c r="B680" i="47"/>
  <c r="Q679" i="47"/>
  <c r="O679" i="47"/>
  <c r="N679" i="47"/>
  <c r="M679" i="47"/>
  <c r="L679" i="47"/>
  <c r="K679" i="47"/>
  <c r="B679" i="47"/>
  <c r="Q678" i="47"/>
  <c r="O678" i="47"/>
  <c r="N678" i="47"/>
  <c r="M678" i="47"/>
  <c r="L678" i="47"/>
  <c r="K678" i="47"/>
  <c r="B678" i="47"/>
  <c r="Q677" i="47"/>
  <c r="O677" i="47"/>
  <c r="N677" i="47"/>
  <c r="M677" i="47"/>
  <c r="L677" i="47"/>
  <c r="K677" i="47"/>
  <c r="P677" i="47" s="1"/>
  <c r="B677" i="47"/>
  <c r="Q676" i="47"/>
  <c r="O676" i="47"/>
  <c r="N676" i="47"/>
  <c r="M676" i="47"/>
  <c r="L676" i="47"/>
  <c r="K676" i="47"/>
  <c r="P676" i="47" s="1"/>
  <c r="B676" i="47"/>
  <c r="Q675" i="47"/>
  <c r="O675" i="47"/>
  <c r="N675" i="47"/>
  <c r="M675" i="47"/>
  <c r="L675" i="47"/>
  <c r="K675" i="47"/>
  <c r="B675" i="47"/>
  <c r="Q674" i="47"/>
  <c r="O674" i="47"/>
  <c r="N674" i="47"/>
  <c r="M674" i="47"/>
  <c r="L674" i="47"/>
  <c r="K674" i="47"/>
  <c r="B674" i="47"/>
  <c r="Q673" i="47"/>
  <c r="O673" i="47"/>
  <c r="N673" i="47"/>
  <c r="M673" i="47"/>
  <c r="L673" i="47"/>
  <c r="K673" i="47"/>
  <c r="P673" i="47" s="1"/>
  <c r="B673" i="47"/>
  <c r="Q672" i="47"/>
  <c r="O672" i="47"/>
  <c r="N672" i="47"/>
  <c r="M672" i="47"/>
  <c r="L672" i="47"/>
  <c r="K672" i="47"/>
  <c r="P672" i="47" s="1"/>
  <c r="B672" i="47"/>
  <c r="Q671" i="47"/>
  <c r="O671" i="47"/>
  <c r="N671" i="47"/>
  <c r="M671" i="47"/>
  <c r="L671" i="47"/>
  <c r="K671" i="47"/>
  <c r="B671" i="47"/>
  <c r="Q670" i="47"/>
  <c r="O670" i="47"/>
  <c r="N670" i="47"/>
  <c r="M670" i="47"/>
  <c r="L670" i="47"/>
  <c r="K670" i="47"/>
  <c r="B670" i="47"/>
  <c r="Q669" i="47"/>
  <c r="O669" i="47"/>
  <c r="N669" i="47"/>
  <c r="M669" i="47"/>
  <c r="L669" i="47"/>
  <c r="K669" i="47"/>
  <c r="P669" i="47" s="1"/>
  <c r="B669" i="47"/>
  <c r="Q668" i="47"/>
  <c r="O668" i="47"/>
  <c r="N668" i="47"/>
  <c r="M668" i="47"/>
  <c r="L668" i="47"/>
  <c r="K668" i="47"/>
  <c r="P668" i="47" s="1"/>
  <c r="B668" i="47"/>
  <c r="Q667" i="47"/>
  <c r="O667" i="47"/>
  <c r="N667" i="47"/>
  <c r="M667" i="47"/>
  <c r="L667" i="47"/>
  <c r="K667" i="47"/>
  <c r="B667" i="47"/>
  <c r="Q666" i="47"/>
  <c r="O666" i="47"/>
  <c r="N666" i="47"/>
  <c r="M666" i="47"/>
  <c r="L666" i="47"/>
  <c r="K666" i="47"/>
  <c r="B666" i="47"/>
  <c r="Q665" i="47"/>
  <c r="O665" i="47"/>
  <c r="N665" i="47"/>
  <c r="M665" i="47"/>
  <c r="L665" i="47"/>
  <c r="K665" i="47"/>
  <c r="P665" i="47" s="1"/>
  <c r="B665" i="47"/>
  <c r="Q664" i="47"/>
  <c r="O664" i="47"/>
  <c r="N664" i="47"/>
  <c r="M664" i="47"/>
  <c r="L664" i="47"/>
  <c r="K664" i="47"/>
  <c r="P664" i="47" s="1"/>
  <c r="B664" i="47"/>
  <c r="Q663" i="47"/>
  <c r="O663" i="47"/>
  <c r="N663" i="47"/>
  <c r="M663" i="47"/>
  <c r="L663" i="47"/>
  <c r="K663" i="47"/>
  <c r="B663" i="47"/>
  <c r="Q662" i="47"/>
  <c r="O662" i="47"/>
  <c r="N662" i="47"/>
  <c r="M662" i="47"/>
  <c r="L662" i="47"/>
  <c r="K662" i="47"/>
  <c r="B662" i="47"/>
  <c r="Q661" i="47"/>
  <c r="O661" i="47"/>
  <c r="N661" i="47"/>
  <c r="M661" i="47"/>
  <c r="L661" i="47"/>
  <c r="K661" i="47"/>
  <c r="P661" i="47" s="1"/>
  <c r="B661" i="47"/>
  <c r="Q660" i="47"/>
  <c r="O660" i="47"/>
  <c r="N660" i="47"/>
  <c r="M660" i="47"/>
  <c r="L660" i="47"/>
  <c r="K660" i="47"/>
  <c r="P660" i="47" s="1"/>
  <c r="B660" i="47"/>
  <c r="Q659" i="47"/>
  <c r="O659" i="47"/>
  <c r="N659" i="47"/>
  <c r="M659" i="47"/>
  <c r="L659" i="47"/>
  <c r="K659" i="47"/>
  <c r="B659" i="47"/>
  <c r="Q658" i="47"/>
  <c r="O658" i="47"/>
  <c r="N658" i="47"/>
  <c r="M658" i="47"/>
  <c r="L658" i="47"/>
  <c r="K658" i="47"/>
  <c r="B658" i="47"/>
  <c r="Q657" i="47"/>
  <c r="O657" i="47"/>
  <c r="N657" i="47"/>
  <c r="M657" i="47"/>
  <c r="L657" i="47"/>
  <c r="K657" i="47"/>
  <c r="P657" i="47" s="1"/>
  <c r="B657" i="47"/>
  <c r="Q656" i="47"/>
  <c r="O656" i="47"/>
  <c r="N656" i="47"/>
  <c r="M656" i="47"/>
  <c r="L656" i="47"/>
  <c r="K656" i="47"/>
  <c r="P656" i="47" s="1"/>
  <c r="B656" i="47"/>
  <c r="Q655" i="47"/>
  <c r="O655" i="47"/>
  <c r="N655" i="47"/>
  <c r="M655" i="47"/>
  <c r="L655" i="47"/>
  <c r="K655" i="47"/>
  <c r="B655" i="47"/>
  <c r="Q654" i="47"/>
  <c r="O654" i="47"/>
  <c r="N654" i="47"/>
  <c r="M654" i="47"/>
  <c r="L654" i="47"/>
  <c r="K654" i="47"/>
  <c r="B654" i="47"/>
  <c r="Q653" i="47"/>
  <c r="O653" i="47"/>
  <c r="N653" i="47"/>
  <c r="M653" i="47"/>
  <c r="L653" i="47"/>
  <c r="K653" i="47"/>
  <c r="P653" i="47" s="1"/>
  <c r="B653" i="47"/>
  <c r="Q652" i="47"/>
  <c r="O652" i="47"/>
  <c r="N652" i="47"/>
  <c r="M652" i="47"/>
  <c r="L652" i="47"/>
  <c r="K652" i="47"/>
  <c r="P652" i="47" s="1"/>
  <c r="B652" i="47"/>
  <c r="Q651" i="47"/>
  <c r="O651" i="47"/>
  <c r="N651" i="47"/>
  <c r="M651" i="47"/>
  <c r="L651" i="47"/>
  <c r="K651" i="47"/>
  <c r="B651" i="47"/>
  <c r="Q650" i="47"/>
  <c r="O650" i="47"/>
  <c r="N650" i="47"/>
  <c r="M650" i="47"/>
  <c r="L650" i="47"/>
  <c r="K650" i="47"/>
  <c r="B650" i="47"/>
  <c r="Q649" i="47"/>
  <c r="O649" i="47"/>
  <c r="N649" i="47"/>
  <c r="M649" i="47"/>
  <c r="L649" i="47"/>
  <c r="K649" i="47"/>
  <c r="P649" i="47" s="1"/>
  <c r="B649" i="47"/>
  <c r="Q648" i="47"/>
  <c r="O648" i="47"/>
  <c r="N648" i="47"/>
  <c r="M648" i="47"/>
  <c r="L648" i="47"/>
  <c r="K648" i="47"/>
  <c r="P648" i="47" s="1"/>
  <c r="B648" i="47"/>
  <c r="Q647" i="47"/>
  <c r="O647" i="47"/>
  <c r="N647" i="47"/>
  <c r="M647" i="47"/>
  <c r="L647" i="47"/>
  <c r="K647" i="47"/>
  <c r="B647" i="47"/>
  <c r="Q646" i="47"/>
  <c r="O646" i="47"/>
  <c r="N646" i="47"/>
  <c r="M646" i="47"/>
  <c r="L646" i="47"/>
  <c r="K646" i="47"/>
  <c r="B646" i="47"/>
  <c r="Q645" i="47"/>
  <c r="O645" i="47"/>
  <c r="N645" i="47"/>
  <c r="M645" i="47"/>
  <c r="L645" i="47"/>
  <c r="K645" i="47"/>
  <c r="P645" i="47" s="1"/>
  <c r="B645" i="47"/>
  <c r="Q644" i="47"/>
  <c r="O644" i="47"/>
  <c r="N644" i="47"/>
  <c r="M644" i="47"/>
  <c r="L644" i="47"/>
  <c r="K644" i="47"/>
  <c r="P644" i="47" s="1"/>
  <c r="B644" i="47"/>
  <c r="Q643" i="47"/>
  <c r="O643" i="47"/>
  <c r="N643" i="47"/>
  <c r="M643" i="47"/>
  <c r="L643" i="47"/>
  <c r="K643" i="47"/>
  <c r="B643" i="47"/>
  <c r="Q642" i="47"/>
  <c r="O642" i="47"/>
  <c r="N642" i="47"/>
  <c r="M642" i="47"/>
  <c r="L642" i="47"/>
  <c r="K642" i="47"/>
  <c r="B642" i="47"/>
  <c r="Q641" i="47"/>
  <c r="O641" i="47"/>
  <c r="N641" i="47"/>
  <c r="M641" i="47"/>
  <c r="L641" i="47"/>
  <c r="K641" i="47"/>
  <c r="P641" i="47" s="1"/>
  <c r="B641" i="47"/>
  <c r="Q640" i="47"/>
  <c r="O640" i="47"/>
  <c r="N640" i="47"/>
  <c r="M640" i="47"/>
  <c r="L640" i="47"/>
  <c r="K640" i="47"/>
  <c r="P640" i="47" s="1"/>
  <c r="B640" i="47"/>
  <c r="Q639" i="47"/>
  <c r="O639" i="47"/>
  <c r="N639" i="47"/>
  <c r="M639" i="47"/>
  <c r="L639" i="47"/>
  <c r="K639" i="47"/>
  <c r="B639" i="47"/>
  <c r="Q638" i="47"/>
  <c r="O638" i="47"/>
  <c r="N638" i="47"/>
  <c r="M638" i="47"/>
  <c r="L638" i="47"/>
  <c r="K638" i="47"/>
  <c r="B638" i="47"/>
  <c r="Q637" i="47"/>
  <c r="O637" i="47"/>
  <c r="N637" i="47"/>
  <c r="M637" i="47"/>
  <c r="L637" i="47"/>
  <c r="K637" i="47"/>
  <c r="P637" i="47" s="1"/>
  <c r="B637" i="47"/>
  <c r="Q636" i="47"/>
  <c r="O636" i="47"/>
  <c r="N636" i="47"/>
  <c r="M636" i="47"/>
  <c r="L636" i="47"/>
  <c r="K636" i="47"/>
  <c r="P636" i="47" s="1"/>
  <c r="B636" i="47"/>
  <c r="Q635" i="47"/>
  <c r="O635" i="47"/>
  <c r="N635" i="47"/>
  <c r="M635" i="47"/>
  <c r="L635" i="47"/>
  <c r="K635" i="47"/>
  <c r="B635" i="47"/>
  <c r="Q634" i="47"/>
  <c r="O634" i="47"/>
  <c r="N634" i="47"/>
  <c r="M634" i="47"/>
  <c r="L634" i="47"/>
  <c r="K634" i="47"/>
  <c r="B634" i="47"/>
  <c r="Q633" i="47"/>
  <c r="O633" i="47"/>
  <c r="N633" i="47"/>
  <c r="M633" i="47"/>
  <c r="L633" i="47"/>
  <c r="K633" i="47"/>
  <c r="P633" i="47" s="1"/>
  <c r="B633" i="47"/>
  <c r="Q632" i="47"/>
  <c r="O632" i="47"/>
  <c r="N632" i="47"/>
  <c r="M632" i="47"/>
  <c r="L632" i="47"/>
  <c r="K632" i="47"/>
  <c r="P632" i="47" s="1"/>
  <c r="B632" i="47"/>
  <c r="Q631" i="47"/>
  <c r="O631" i="47"/>
  <c r="N631" i="47"/>
  <c r="M631" i="47"/>
  <c r="L631" i="47"/>
  <c r="K631" i="47"/>
  <c r="B631" i="47"/>
  <c r="Q630" i="47"/>
  <c r="O630" i="47"/>
  <c r="N630" i="47"/>
  <c r="M630" i="47"/>
  <c r="L630" i="47"/>
  <c r="K630" i="47"/>
  <c r="B630" i="47"/>
  <c r="Q629" i="47"/>
  <c r="O629" i="47"/>
  <c r="N629" i="47"/>
  <c r="M629" i="47"/>
  <c r="L629" i="47"/>
  <c r="K629" i="47"/>
  <c r="P629" i="47" s="1"/>
  <c r="B629" i="47"/>
  <c r="Q628" i="47"/>
  <c r="O628" i="47"/>
  <c r="N628" i="47"/>
  <c r="M628" i="47"/>
  <c r="L628" i="47"/>
  <c r="K628" i="47"/>
  <c r="P628" i="47" s="1"/>
  <c r="B628" i="47"/>
  <c r="Q627" i="47"/>
  <c r="O627" i="47"/>
  <c r="N627" i="47"/>
  <c r="M627" i="47"/>
  <c r="L627" i="47"/>
  <c r="K627" i="47"/>
  <c r="B627" i="47"/>
  <c r="Q626" i="47"/>
  <c r="O626" i="47"/>
  <c r="N626" i="47"/>
  <c r="M626" i="47"/>
  <c r="L626" i="47"/>
  <c r="K626" i="47"/>
  <c r="B626" i="47"/>
  <c r="Q625" i="47"/>
  <c r="O625" i="47"/>
  <c r="N625" i="47"/>
  <c r="M625" i="47"/>
  <c r="L625" i="47"/>
  <c r="K625" i="47"/>
  <c r="P625" i="47" s="1"/>
  <c r="B625" i="47"/>
  <c r="Q624" i="47"/>
  <c r="O624" i="47"/>
  <c r="N624" i="47"/>
  <c r="M624" i="47"/>
  <c r="L624" i="47"/>
  <c r="K624" i="47"/>
  <c r="P624" i="47" s="1"/>
  <c r="B624" i="47"/>
  <c r="Q623" i="47"/>
  <c r="O623" i="47"/>
  <c r="N623" i="47"/>
  <c r="M623" i="47"/>
  <c r="L623" i="47"/>
  <c r="K623" i="47"/>
  <c r="B623" i="47"/>
  <c r="Q622" i="47"/>
  <c r="O622" i="47"/>
  <c r="N622" i="47"/>
  <c r="M622" i="47"/>
  <c r="L622" i="47"/>
  <c r="K622" i="47"/>
  <c r="B622" i="47"/>
  <c r="Q621" i="47"/>
  <c r="O621" i="47"/>
  <c r="N621" i="47"/>
  <c r="M621" i="47"/>
  <c r="L621" i="47"/>
  <c r="K621" i="47"/>
  <c r="P621" i="47" s="1"/>
  <c r="B621" i="47"/>
  <c r="Q620" i="47"/>
  <c r="O620" i="47"/>
  <c r="N620" i="47"/>
  <c r="M620" i="47"/>
  <c r="L620" i="47"/>
  <c r="K620" i="47"/>
  <c r="P620" i="47" s="1"/>
  <c r="B620" i="47"/>
  <c r="Q619" i="47"/>
  <c r="O619" i="47"/>
  <c r="N619" i="47"/>
  <c r="M619" i="47"/>
  <c r="L619" i="47"/>
  <c r="K619" i="47"/>
  <c r="B619" i="47"/>
  <c r="Q618" i="47"/>
  <c r="O618" i="47"/>
  <c r="N618" i="47"/>
  <c r="M618" i="47"/>
  <c r="L618" i="47"/>
  <c r="K618" i="47"/>
  <c r="B618" i="47"/>
  <c r="Q617" i="47"/>
  <c r="O617" i="47"/>
  <c r="N617" i="47"/>
  <c r="M617" i="47"/>
  <c r="L617" i="47"/>
  <c r="K617" i="47"/>
  <c r="P617" i="47" s="1"/>
  <c r="B617" i="47"/>
  <c r="Q616" i="47"/>
  <c r="O616" i="47"/>
  <c r="N616" i="47"/>
  <c r="M616" i="47"/>
  <c r="L616" i="47"/>
  <c r="K616" i="47"/>
  <c r="P616" i="47" s="1"/>
  <c r="B616" i="47"/>
  <c r="Q615" i="47"/>
  <c r="O615" i="47"/>
  <c r="N615" i="47"/>
  <c r="M615" i="47"/>
  <c r="L615" i="47"/>
  <c r="K615" i="47"/>
  <c r="B615" i="47"/>
  <c r="Q614" i="47"/>
  <c r="O614" i="47"/>
  <c r="N614" i="47"/>
  <c r="M614" i="47"/>
  <c r="L614" i="47"/>
  <c r="K614" i="47"/>
  <c r="B614" i="47"/>
  <c r="Q613" i="47"/>
  <c r="O613" i="47"/>
  <c r="N613" i="47"/>
  <c r="M613" i="47"/>
  <c r="L613" i="47"/>
  <c r="K613" i="47"/>
  <c r="P613" i="47" s="1"/>
  <c r="B613" i="47"/>
  <c r="Q612" i="47"/>
  <c r="O612" i="47"/>
  <c r="N612" i="47"/>
  <c r="M612" i="47"/>
  <c r="L612" i="47"/>
  <c r="K612" i="47"/>
  <c r="P612" i="47" s="1"/>
  <c r="B612" i="47"/>
  <c r="Q611" i="47"/>
  <c r="O611" i="47"/>
  <c r="N611" i="47"/>
  <c r="M611" i="47"/>
  <c r="L611" i="47"/>
  <c r="K611" i="47"/>
  <c r="B611" i="47"/>
  <c r="Q610" i="47"/>
  <c r="O610" i="47"/>
  <c r="N610" i="47"/>
  <c r="M610" i="47"/>
  <c r="L610" i="47"/>
  <c r="K610" i="47"/>
  <c r="B610" i="47"/>
  <c r="Q609" i="47"/>
  <c r="O609" i="47"/>
  <c r="N609" i="47"/>
  <c r="M609" i="47"/>
  <c r="L609" i="47"/>
  <c r="K609" i="47"/>
  <c r="P609" i="47" s="1"/>
  <c r="B609" i="47"/>
  <c r="Q608" i="47"/>
  <c r="O608" i="47"/>
  <c r="N608" i="47"/>
  <c r="M608" i="47"/>
  <c r="L608" i="47"/>
  <c r="K608" i="47"/>
  <c r="P608" i="47" s="1"/>
  <c r="B608" i="47"/>
  <c r="Q607" i="47"/>
  <c r="O607" i="47"/>
  <c r="N607" i="47"/>
  <c r="M607" i="47"/>
  <c r="L607" i="47"/>
  <c r="K607" i="47"/>
  <c r="B607" i="47"/>
  <c r="Q606" i="47"/>
  <c r="O606" i="47"/>
  <c r="N606" i="47"/>
  <c r="M606" i="47"/>
  <c r="L606" i="47"/>
  <c r="K606" i="47"/>
  <c r="B606" i="47"/>
  <c r="Q605" i="47"/>
  <c r="O605" i="47"/>
  <c r="N605" i="47"/>
  <c r="M605" i="47"/>
  <c r="L605" i="47"/>
  <c r="K605" i="47"/>
  <c r="P605" i="47" s="1"/>
  <c r="B605" i="47"/>
  <c r="Q604" i="47"/>
  <c r="O604" i="47"/>
  <c r="N604" i="47"/>
  <c r="M604" i="47"/>
  <c r="L604" i="47"/>
  <c r="K604" i="47"/>
  <c r="P604" i="47" s="1"/>
  <c r="B604" i="47"/>
  <c r="Q603" i="47"/>
  <c r="O603" i="47"/>
  <c r="N603" i="47"/>
  <c r="M603" i="47"/>
  <c r="L603" i="47"/>
  <c r="K603" i="47"/>
  <c r="B603" i="47"/>
  <c r="Q602" i="47"/>
  <c r="O602" i="47"/>
  <c r="N602" i="47"/>
  <c r="M602" i="47"/>
  <c r="L602" i="47"/>
  <c r="K602" i="47"/>
  <c r="B602" i="47"/>
  <c r="Q601" i="47"/>
  <c r="O601" i="47"/>
  <c r="N601" i="47"/>
  <c r="M601" i="47"/>
  <c r="L601" i="47"/>
  <c r="K601" i="47"/>
  <c r="P601" i="47" s="1"/>
  <c r="B601" i="47"/>
  <c r="Q600" i="47"/>
  <c r="O600" i="47"/>
  <c r="N600" i="47"/>
  <c r="M600" i="47"/>
  <c r="L600" i="47"/>
  <c r="K600" i="47"/>
  <c r="P600" i="47" s="1"/>
  <c r="B600" i="47"/>
  <c r="Q599" i="47"/>
  <c r="O599" i="47"/>
  <c r="N599" i="47"/>
  <c r="M599" i="47"/>
  <c r="L599" i="47"/>
  <c r="K599" i="47"/>
  <c r="B599" i="47"/>
  <c r="Q598" i="47"/>
  <c r="O598" i="47"/>
  <c r="N598" i="47"/>
  <c r="M598" i="47"/>
  <c r="L598" i="47"/>
  <c r="K598" i="47"/>
  <c r="B598" i="47"/>
  <c r="Q597" i="47"/>
  <c r="O597" i="47"/>
  <c r="N597" i="47"/>
  <c r="M597" i="47"/>
  <c r="L597" i="47"/>
  <c r="P597" i="47" s="1"/>
  <c r="K597" i="47"/>
  <c r="B597" i="47"/>
  <c r="Q596" i="47"/>
  <c r="O596" i="47"/>
  <c r="N596" i="47"/>
  <c r="M596" i="47"/>
  <c r="L596" i="47"/>
  <c r="P596" i="47" s="1"/>
  <c r="K596" i="47"/>
  <c r="B596" i="47"/>
  <c r="Q595" i="47"/>
  <c r="O595" i="47"/>
  <c r="N595" i="47"/>
  <c r="M595" i="47"/>
  <c r="L595" i="47"/>
  <c r="K595" i="47"/>
  <c r="B595" i="47"/>
  <c r="Q594" i="47"/>
  <c r="O594" i="47"/>
  <c r="N594" i="47"/>
  <c r="M594" i="47"/>
  <c r="L594" i="47"/>
  <c r="P594" i="47" s="1"/>
  <c r="K594" i="47"/>
  <c r="B594" i="47"/>
  <c r="Q593" i="47"/>
  <c r="O593" i="47"/>
  <c r="N593" i="47"/>
  <c r="M593" i="47"/>
  <c r="L593" i="47"/>
  <c r="P593" i="47" s="1"/>
  <c r="K593" i="47"/>
  <c r="B593" i="47"/>
  <c r="Q592" i="47"/>
  <c r="O592" i="47"/>
  <c r="N592" i="47"/>
  <c r="M592" i="47"/>
  <c r="L592" i="47"/>
  <c r="P592" i="47" s="1"/>
  <c r="K592" i="47"/>
  <c r="B592" i="47"/>
  <c r="Q591" i="47"/>
  <c r="O591" i="47"/>
  <c r="N591" i="47"/>
  <c r="M591" i="47"/>
  <c r="L591" i="47"/>
  <c r="K591" i="47"/>
  <c r="B591" i="47"/>
  <c r="Q590" i="47"/>
  <c r="O590" i="47"/>
  <c r="N590" i="47"/>
  <c r="M590" i="47"/>
  <c r="L590" i="47"/>
  <c r="P590" i="47" s="1"/>
  <c r="K590" i="47"/>
  <c r="B590" i="47"/>
  <c r="Q589" i="47"/>
  <c r="O589" i="47"/>
  <c r="N589" i="47"/>
  <c r="M589" i="47"/>
  <c r="L589" i="47"/>
  <c r="P589" i="47" s="1"/>
  <c r="K589" i="47"/>
  <c r="B589" i="47"/>
  <c r="Q588" i="47"/>
  <c r="O588" i="47"/>
  <c r="N588" i="47"/>
  <c r="M588" i="47"/>
  <c r="L588" i="47"/>
  <c r="P588" i="47" s="1"/>
  <c r="K588" i="47"/>
  <c r="B588" i="47"/>
  <c r="Q587" i="47"/>
  <c r="O587" i="47"/>
  <c r="N587" i="47"/>
  <c r="M587" i="47"/>
  <c r="L587" i="47"/>
  <c r="K587" i="47"/>
  <c r="B587" i="47"/>
  <c r="Q586" i="47"/>
  <c r="O586" i="47"/>
  <c r="N586" i="47"/>
  <c r="M586" i="47"/>
  <c r="L586" i="47"/>
  <c r="P586" i="47" s="1"/>
  <c r="K586" i="47"/>
  <c r="B586" i="47"/>
  <c r="Q585" i="47"/>
  <c r="O585" i="47"/>
  <c r="N585" i="47"/>
  <c r="M585" i="47"/>
  <c r="L585" i="47"/>
  <c r="P585" i="47" s="1"/>
  <c r="K585" i="47"/>
  <c r="B585" i="47"/>
  <c r="Q584" i="47"/>
  <c r="O584" i="47"/>
  <c r="N584" i="47"/>
  <c r="M584" i="47"/>
  <c r="L584" i="47"/>
  <c r="P584" i="47" s="1"/>
  <c r="K584" i="47"/>
  <c r="B584" i="47"/>
  <c r="Q583" i="47"/>
  <c r="O583" i="47"/>
  <c r="N583" i="47"/>
  <c r="M583" i="47"/>
  <c r="L583" i="47"/>
  <c r="K583" i="47"/>
  <c r="B583" i="47"/>
  <c r="Q582" i="47"/>
  <c r="O582" i="47"/>
  <c r="N582" i="47"/>
  <c r="M582" i="47"/>
  <c r="L582" i="47"/>
  <c r="P582" i="47" s="1"/>
  <c r="K582" i="47"/>
  <c r="B582" i="47"/>
  <c r="Q581" i="47"/>
  <c r="O581" i="47"/>
  <c r="N581" i="47"/>
  <c r="M581" i="47"/>
  <c r="L581" i="47"/>
  <c r="P581" i="47" s="1"/>
  <c r="K581" i="47"/>
  <c r="B581" i="47"/>
  <c r="Q580" i="47"/>
  <c r="O580" i="47"/>
  <c r="N580" i="47"/>
  <c r="M580" i="47"/>
  <c r="L580" i="47"/>
  <c r="P580" i="47" s="1"/>
  <c r="K580" i="47"/>
  <c r="B580" i="47"/>
  <c r="Q579" i="47"/>
  <c r="O579" i="47"/>
  <c r="N579" i="47"/>
  <c r="M579" i="47"/>
  <c r="L579" i="47"/>
  <c r="K579" i="47"/>
  <c r="B579" i="47"/>
  <c r="Q578" i="47"/>
  <c r="O578" i="47"/>
  <c r="N578" i="47"/>
  <c r="M578" i="47"/>
  <c r="L578" i="47"/>
  <c r="P578" i="47" s="1"/>
  <c r="K578" i="47"/>
  <c r="B578" i="47"/>
  <c r="Q577" i="47"/>
  <c r="O577" i="47"/>
  <c r="N577" i="47"/>
  <c r="M577" i="47"/>
  <c r="L577" i="47"/>
  <c r="P577" i="47" s="1"/>
  <c r="K577" i="47"/>
  <c r="B577" i="47"/>
  <c r="Q576" i="47"/>
  <c r="O576" i="47"/>
  <c r="N576" i="47"/>
  <c r="M576" i="47"/>
  <c r="L576" i="47"/>
  <c r="P576" i="47" s="1"/>
  <c r="K576" i="47"/>
  <c r="B576" i="47"/>
  <c r="Q575" i="47"/>
  <c r="O575" i="47"/>
  <c r="N575" i="47"/>
  <c r="M575" i="47"/>
  <c r="L575" i="47"/>
  <c r="K575" i="47"/>
  <c r="B575" i="47"/>
  <c r="Q574" i="47"/>
  <c r="O574" i="47"/>
  <c r="N574" i="47"/>
  <c r="M574" i="47"/>
  <c r="L574" i="47"/>
  <c r="P574" i="47" s="1"/>
  <c r="K574" i="47"/>
  <c r="B574" i="47"/>
  <c r="Q573" i="47"/>
  <c r="O573" i="47"/>
  <c r="N573" i="47"/>
  <c r="M573" i="47"/>
  <c r="L573" i="47"/>
  <c r="P573" i="47" s="1"/>
  <c r="K573" i="47"/>
  <c r="B573" i="47"/>
  <c r="Q572" i="47"/>
  <c r="O572" i="47"/>
  <c r="N572" i="47"/>
  <c r="M572" i="47"/>
  <c r="L572" i="47"/>
  <c r="P572" i="47" s="1"/>
  <c r="K572" i="47"/>
  <c r="B572" i="47"/>
  <c r="Q571" i="47"/>
  <c r="O571" i="47"/>
  <c r="N571" i="47"/>
  <c r="M571" i="47"/>
  <c r="L571" i="47"/>
  <c r="K571" i="47"/>
  <c r="B571" i="47"/>
  <c r="Q570" i="47"/>
  <c r="O570" i="47"/>
  <c r="N570" i="47"/>
  <c r="M570" i="47"/>
  <c r="L570" i="47"/>
  <c r="P570" i="47" s="1"/>
  <c r="K570" i="47"/>
  <c r="B570" i="47"/>
  <c r="Q569" i="47"/>
  <c r="O569" i="47"/>
  <c r="N569" i="47"/>
  <c r="M569" i="47"/>
  <c r="L569" i="47"/>
  <c r="P569" i="47" s="1"/>
  <c r="K569" i="47"/>
  <c r="B569" i="47"/>
  <c r="Q568" i="47"/>
  <c r="O568" i="47"/>
  <c r="N568" i="47"/>
  <c r="M568" i="47"/>
  <c r="L568" i="47"/>
  <c r="P568" i="47" s="1"/>
  <c r="K568" i="47"/>
  <c r="B568" i="47"/>
  <c r="Q567" i="47"/>
  <c r="O567" i="47"/>
  <c r="N567" i="47"/>
  <c r="M567" i="47"/>
  <c r="L567" i="47"/>
  <c r="K567" i="47"/>
  <c r="B567" i="47"/>
  <c r="Q566" i="47"/>
  <c r="O566" i="47"/>
  <c r="N566" i="47"/>
  <c r="M566" i="47"/>
  <c r="L566" i="47"/>
  <c r="P566" i="47" s="1"/>
  <c r="K566" i="47"/>
  <c r="B566" i="47"/>
  <c r="Q565" i="47"/>
  <c r="O565" i="47"/>
  <c r="N565" i="47"/>
  <c r="M565" i="47"/>
  <c r="L565" i="47"/>
  <c r="P565" i="47" s="1"/>
  <c r="K565" i="47"/>
  <c r="B565" i="47"/>
  <c r="Q564" i="47"/>
  <c r="O564" i="47"/>
  <c r="N564" i="47"/>
  <c r="M564" i="47"/>
  <c r="L564" i="47"/>
  <c r="P564" i="47" s="1"/>
  <c r="K564" i="47"/>
  <c r="B564" i="47"/>
  <c r="Q563" i="47"/>
  <c r="O563" i="47"/>
  <c r="N563" i="47"/>
  <c r="M563" i="47"/>
  <c r="L563" i="47"/>
  <c r="K563" i="47"/>
  <c r="B563" i="47"/>
  <c r="Q562" i="47"/>
  <c r="O562" i="47"/>
  <c r="N562" i="47"/>
  <c r="M562" i="47"/>
  <c r="L562" i="47"/>
  <c r="P562" i="47" s="1"/>
  <c r="K562" i="47"/>
  <c r="B562" i="47"/>
  <c r="Q561" i="47"/>
  <c r="O561" i="47"/>
  <c r="N561" i="47"/>
  <c r="M561" i="47"/>
  <c r="L561" i="47"/>
  <c r="P561" i="47" s="1"/>
  <c r="K561" i="47"/>
  <c r="B561" i="47"/>
  <c r="Q560" i="47"/>
  <c r="O560" i="47"/>
  <c r="N560" i="47"/>
  <c r="M560" i="47"/>
  <c r="L560" i="47"/>
  <c r="P560" i="47" s="1"/>
  <c r="K560" i="47"/>
  <c r="B560" i="47"/>
  <c r="Q559" i="47"/>
  <c r="O559" i="47"/>
  <c r="N559" i="47"/>
  <c r="M559" i="47"/>
  <c r="L559" i="47"/>
  <c r="K559" i="47"/>
  <c r="B559" i="47"/>
  <c r="Q558" i="47"/>
  <c r="O558" i="47"/>
  <c r="N558" i="47"/>
  <c r="M558" i="47"/>
  <c r="L558" i="47"/>
  <c r="P558" i="47" s="1"/>
  <c r="K558" i="47"/>
  <c r="B558" i="47"/>
  <c r="Q557" i="47"/>
  <c r="O557" i="47"/>
  <c r="N557" i="47"/>
  <c r="M557" i="47"/>
  <c r="L557" i="47"/>
  <c r="P557" i="47" s="1"/>
  <c r="K557" i="47"/>
  <c r="B557" i="47"/>
  <c r="Q556" i="47"/>
  <c r="O556" i="47"/>
  <c r="N556" i="47"/>
  <c r="M556" i="47"/>
  <c r="L556" i="47"/>
  <c r="P556" i="47" s="1"/>
  <c r="K556" i="47"/>
  <c r="B556" i="47"/>
  <c r="Q555" i="47"/>
  <c r="O555" i="47"/>
  <c r="N555" i="47"/>
  <c r="M555" i="47"/>
  <c r="L555" i="47"/>
  <c r="K555" i="47"/>
  <c r="B555" i="47"/>
  <c r="Q554" i="47"/>
  <c r="O554" i="47"/>
  <c r="N554" i="47"/>
  <c r="M554" i="47"/>
  <c r="L554" i="47"/>
  <c r="P554" i="47" s="1"/>
  <c r="K554" i="47"/>
  <c r="B554" i="47"/>
  <c r="Q553" i="47"/>
  <c r="O553" i="47"/>
  <c r="N553" i="47"/>
  <c r="M553" i="47"/>
  <c r="L553" i="47"/>
  <c r="P553" i="47" s="1"/>
  <c r="K553" i="47"/>
  <c r="B553" i="47"/>
  <c r="Q552" i="47"/>
  <c r="O552" i="47"/>
  <c r="N552" i="47"/>
  <c r="M552" i="47"/>
  <c r="L552" i="47"/>
  <c r="P552" i="47" s="1"/>
  <c r="K552" i="47"/>
  <c r="B552" i="47"/>
  <c r="Q551" i="47"/>
  <c r="O551" i="47"/>
  <c r="N551" i="47"/>
  <c r="M551" i="47"/>
  <c r="L551" i="47"/>
  <c r="K551" i="47"/>
  <c r="B551" i="47"/>
  <c r="Q550" i="47"/>
  <c r="O550" i="47"/>
  <c r="N550" i="47"/>
  <c r="M550" i="47"/>
  <c r="L550" i="47"/>
  <c r="P550" i="47" s="1"/>
  <c r="K550" i="47"/>
  <c r="B550" i="47"/>
  <c r="Q549" i="47"/>
  <c r="O549" i="47"/>
  <c r="N549" i="47"/>
  <c r="M549" i="47"/>
  <c r="L549" i="47"/>
  <c r="P549" i="47" s="1"/>
  <c r="K549" i="47"/>
  <c r="B549" i="47"/>
  <c r="Q548" i="47"/>
  <c r="O548" i="47"/>
  <c r="N548" i="47"/>
  <c r="M548" i="47"/>
  <c r="L548" i="47"/>
  <c r="P548" i="47" s="1"/>
  <c r="K548" i="47"/>
  <c r="B548" i="47"/>
  <c r="Q547" i="47"/>
  <c r="O547" i="47"/>
  <c r="N547" i="47"/>
  <c r="M547" i="47"/>
  <c r="L547" i="47"/>
  <c r="K547" i="47"/>
  <c r="B547" i="47"/>
  <c r="Q546" i="47"/>
  <c r="O546" i="47"/>
  <c r="N546" i="47"/>
  <c r="M546" i="47"/>
  <c r="L546" i="47"/>
  <c r="P546" i="47" s="1"/>
  <c r="K546" i="47"/>
  <c r="B546" i="47"/>
  <c r="Q545" i="47"/>
  <c r="O545" i="47"/>
  <c r="N545" i="47"/>
  <c r="M545" i="47"/>
  <c r="L545" i="47"/>
  <c r="P545" i="47" s="1"/>
  <c r="K545" i="47"/>
  <c r="B545" i="47"/>
  <c r="Q544" i="47"/>
  <c r="O544" i="47"/>
  <c r="N544" i="47"/>
  <c r="M544" i="47"/>
  <c r="L544" i="47"/>
  <c r="P544" i="47" s="1"/>
  <c r="K544" i="47"/>
  <c r="B544" i="47"/>
  <c r="Q543" i="47"/>
  <c r="O543" i="47"/>
  <c r="N543" i="47"/>
  <c r="M543" i="47"/>
  <c r="L543" i="47"/>
  <c r="K543" i="47"/>
  <c r="B543" i="47"/>
  <c r="Q542" i="47"/>
  <c r="O542" i="47"/>
  <c r="N542" i="47"/>
  <c r="M542" i="47"/>
  <c r="L542" i="47"/>
  <c r="P542" i="47" s="1"/>
  <c r="K542" i="47"/>
  <c r="B542" i="47"/>
  <c r="Q541" i="47"/>
  <c r="O541" i="47"/>
  <c r="N541" i="47"/>
  <c r="M541" i="47"/>
  <c r="L541" i="47"/>
  <c r="P541" i="47" s="1"/>
  <c r="K541" i="47"/>
  <c r="B541" i="47"/>
  <c r="Q540" i="47"/>
  <c r="O540" i="47"/>
  <c r="N540" i="47"/>
  <c r="M540" i="47"/>
  <c r="L540" i="47"/>
  <c r="P540" i="47" s="1"/>
  <c r="K540" i="47"/>
  <c r="B540" i="47"/>
  <c r="Q539" i="47"/>
  <c r="O539" i="47"/>
  <c r="N539" i="47"/>
  <c r="M539" i="47"/>
  <c r="L539" i="47"/>
  <c r="K539" i="47"/>
  <c r="B539" i="47"/>
  <c r="Q538" i="47"/>
  <c r="O538" i="47"/>
  <c r="N538" i="47"/>
  <c r="M538" i="47"/>
  <c r="L538" i="47"/>
  <c r="P538" i="47" s="1"/>
  <c r="K538" i="47"/>
  <c r="B538" i="47"/>
  <c r="Q537" i="47"/>
  <c r="O537" i="47"/>
  <c r="N537" i="47"/>
  <c r="M537" i="47"/>
  <c r="L537" i="47"/>
  <c r="P537" i="47" s="1"/>
  <c r="K537" i="47"/>
  <c r="B537" i="47"/>
  <c r="Q536" i="47"/>
  <c r="O536" i="47"/>
  <c r="N536" i="47"/>
  <c r="M536" i="47"/>
  <c r="L536" i="47"/>
  <c r="P536" i="47" s="1"/>
  <c r="K536" i="47"/>
  <c r="B536" i="47"/>
  <c r="Q535" i="47"/>
  <c r="O535" i="47"/>
  <c r="N535" i="47"/>
  <c r="M535" i="47"/>
  <c r="L535" i="47"/>
  <c r="K535" i="47"/>
  <c r="B535" i="47"/>
  <c r="Q534" i="47"/>
  <c r="O534" i="47"/>
  <c r="N534" i="47"/>
  <c r="M534" i="47"/>
  <c r="L534" i="47"/>
  <c r="P534" i="47" s="1"/>
  <c r="K534" i="47"/>
  <c r="B534" i="47"/>
  <c r="Q533" i="47"/>
  <c r="O533" i="47"/>
  <c r="N533" i="47"/>
  <c r="M533" i="47"/>
  <c r="L533" i="47"/>
  <c r="P533" i="47" s="1"/>
  <c r="K533" i="47"/>
  <c r="B533" i="47"/>
  <c r="Q532" i="47"/>
  <c r="O532" i="47"/>
  <c r="N532" i="47"/>
  <c r="M532" i="47"/>
  <c r="L532" i="47"/>
  <c r="P532" i="47" s="1"/>
  <c r="K532" i="47"/>
  <c r="B532" i="47"/>
  <c r="Q531" i="47"/>
  <c r="O531" i="47"/>
  <c r="N531" i="47"/>
  <c r="M531" i="47"/>
  <c r="L531" i="47"/>
  <c r="K531" i="47"/>
  <c r="B531" i="47"/>
  <c r="Q530" i="47"/>
  <c r="O530" i="47"/>
  <c r="N530" i="47"/>
  <c r="M530" i="47"/>
  <c r="L530" i="47"/>
  <c r="P530" i="47" s="1"/>
  <c r="K530" i="47"/>
  <c r="B530" i="47"/>
  <c r="Q529" i="47"/>
  <c r="O529" i="47"/>
  <c r="N529" i="47"/>
  <c r="M529" i="47"/>
  <c r="L529" i="47"/>
  <c r="P529" i="47" s="1"/>
  <c r="K529" i="47"/>
  <c r="B529" i="47"/>
  <c r="Q528" i="47"/>
  <c r="O528" i="47"/>
  <c r="N528" i="47"/>
  <c r="M528" i="47"/>
  <c r="L528" i="47"/>
  <c r="P528" i="47" s="1"/>
  <c r="K528" i="47"/>
  <c r="B528" i="47"/>
  <c r="Q527" i="47"/>
  <c r="O527" i="47"/>
  <c r="N527" i="47"/>
  <c r="M527" i="47"/>
  <c r="L527" i="47"/>
  <c r="K527" i="47"/>
  <c r="B527" i="47"/>
  <c r="Q526" i="47"/>
  <c r="O526" i="47"/>
  <c r="N526" i="47"/>
  <c r="M526" i="47"/>
  <c r="L526" i="47"/>
  <c r="P526" i="47" s="1"/>
  <c r="K526" i="47"/>
  <c r="B526" i="47"/>
  <c r="Q525" i="47"/>
  <c r="O525" i="47"/>
  <c r="N525" i="47"/>
  <c r="M525" i="47"/>
  <c r="L525" i="47"/>
  <c r="P525" i="47" s="1"/>
  <c r="K525" i="47"/>
  <c r="B525" i="47"/>
  <c r="Q524" i="47"/>
  <c r="O524" i="47"/>
  <c r="N524" i="47"/>
  <c r="M524" i="47"/>
  <c r="L524" i="47"/>
  <c r="P524" i="47" s="1"/>
  <c r="K524" i="47"/>
  <c r="B524" i="47"/>
  <c r="Q523" i="47"/>
  <c r="O523" i="47"/>
  <c r="N523" i="47"/>
  <c r="M523" i="47"/>
  <c r="L523" i="47"/>
  <c r="K523" i="47"/>
  <c r="B523" i="47"/>
  <c r="Q522" i="47"/>
  <c r="O522" i="47"/>
  <c r="N522" i="47"/>
  <c r="M522" i="47"/>
  <c r="L522" i="47"/>
  <c r="P522" i="47" s="1"/>
  <c r="K522" i="47"/>
  <c r="B522" i="47"/>
  <c r="Q521" i="47"/>
  <c r="O521" i="47"/>
  <c r="N521" i="47"/>
  <c r="M521" i="47"/>
  <c r="L521" i="47"/>
  <c r="P521" i="47" s="1"/>
  <c r="K521" i="47"/>
  <c r="B521" i="47"/>
  <c r="Q520" i="47"/>
  <c r="O520" i="47"/>
  <c r="N520" i="47"/>
  <c r="M520" i="47"/>
  <c r="L520" i="47"/>
  <c r="P520" i="47" s="1"/>
  <c r="K520" i="47"/>
  <c r="B520" i="47"/>
  <c r="Q519" i="47"/>
  <c r="O519" i="47"/>
  <c r="N519" i="47"/>
  <c r="M519" i="47"/>
  <c r="L519" i="47"/>
  <c r="K519" i="47"/>
  <c r="B519" i="47"/>
  <c r="Q518" i="47"/>
  <c r="O518" i="47"/>
  <c r="N518" i="47"/>
  <c r="M518" i="47"/>
  <c r="L518" i="47"/>
  <c r="P518" i="47" s="1"/>
  <c r="K518" i="47"/>
  <c r="B518" i="47"/>
  <c r="Q517" i="47"/>
  <c r="O517" i="47"/>
  <c r="N517" i="47"/>
  <c r="M517" i="47"/>
  <c r="L517" i="47"/>
  <c r="P517" i="47" s="1"/>
  <c r="K517" i="47"/>
  <c r="B517" i="47"/>
  <c r="Q516" i="47"/>
  <c r="O516" i="47"/>
  <c r="N516" i="47"/>
  <c r="M516" i="47"/>
  <c r="L516" i="47"/>
  <c r="P516" i="47" s="1"/>
  <c r="K516" i="47"/>
  <c r="B516" i="47"/>
  <c r="Q515" i="47"/>
  <c r="O515" i="47"/>
  <c r="N515" i="47"/>
  <c r="M515" i="47"/>
  <c r="L515" i="47"/>
  <c r="K515" i="47"/>
  <c r="B515" i="47"/>
  <c r="Q514" i="47"/>
  <c r="O514" i="47"/>
  <c r="N514" i="47"/>
  <c r="M514" i="47"/>
  <c r="L514" i="47"/>
  <c r="P514" i="47" s="1"/>
  <c r="K514" i="47"/>
  <c r="B514" i="47"/>
  <c r="Q513" i="47"/>
  <c r="O513" i="47"/>
  <c r="N513" i="47"/>
  <c r="M513" i="47"/>
  <c r="L513" i="47"/>
  <c r="P513" i="47" s="1"/>
  <c r="K513" i="47"/>
  <c r="B513" i="47"/>
  <c r="Q512" i="47"/>
  <c r="O512" i="47"/>
  <c r="N512" i="47"/>
  <c r="M512" i="47"/>
  <c r="L512" i="47"/>
  <c r="P512" i="47" s="1"/>
  <c r="K512" i="47"/>
  <c r="B512" i="47"/>
  <c r="Q511" i="47"/>
  <c r="O511" i="47"/>
  <c r="N511" i="47"/>
  <c r="M511" i="47"/>
  <c r="L511" i="47"/>
  <c r="K511" i="47"/>
  <c r="B511" i="47"/>
  <c r="Q510" i="47"/>
  <c r="O510" i="47"/>
  <c r="N510" i="47"/>
  <c r="M510" i="47"/>
  <c r="L510" i="47"/>
  <c r="P510" i="47" s="1"/>
  <c r="K510" i="47"/>
  <c r="B510" i="47"/>
  <c r="Q509" i="47"/>
  <c r="O509" i="47"/>
  <c r="N509" i="47"/>
  <c r="M509" i="47"/>
  <c r="L509" i="47"/>
  <c r="P509" i="47" s="1"/>
  <c r="K509" i="47"/>
  <c r="B509" i="47"/>
  <c r="Q508" i="47"/>
  <c r="O508" i="47"/>
  <c r="N508" i="47"/>
  <c r="M508" i="47"/>
  <c r="L508" i="47"/>
  <c r="P508" i="47" s="1"/>
  <c r="K508" i="47"/>
  <c r="B508" i="47"/>
  <c r="Q507" i="47"/>
  <c r="O507" i="47"/>
  <c r="N507" i="47"/>
  <c r="M507" i="47"/>
  <c r="L507" i="47"/>
  <c r="K507" i="47"/>
  <c r="B507" i="47"/>
  <c r="Q506" i="47"/>
  <c r="O506" i="47"/>
  <c r="N506" i="47"/>
  <c r="M506" i="47"/>
  <c r="L506" i="47"/>
  <c r="P506" i="47" s="1"/>
  <c r="K506" i="47"/>
  <c r="B506" i="47"/>
  <c r="Q505" i="47"/>
  <c r="O505" i="47"/>
  <c r="N505" i="47"/>
  <c r="M505" i="47"/>
  <c r="L505" i="47"/>
  <c r="P505" i="47" s="1"/>
  <c r="K505" i="47"/>
  <c r="B505" i="47"/>
  <c r="Q504" i="47"/>
  <c r="O504" i="47"/>
  <c r="N504" i="47"/>
  <c r="M504" i="47"/>
  <c r="L504" i="47"/>
  <c r="P504" i="47" s="1"/>
  <c r="K504" i="47"/>
  <c r="B504" i="47"/>
  <c r="Q503" i="47"/>
  <c r="O503" i="47"/>
  <c r="N503" i="47"/>
  <c r="M503" i="47"/>
  <c r="L503" i="47"/>
  <c r="K503" i="47"/>
  <c r="B503" i="47"/>
  <c r="Q502" i="47"/>
  <c r="O502" i="47"/>
  <c r="N502" i="47"/>
  <c r="M502" i="47"/>
  <c r="L502" i="47"/>
  <c r="P502" i="47" s="1"/>
  <c r="K502" i="47"/>
  <c r="B502" i="47"/>
  <c r="Q501" i="47"/>
  <c r="O501" i="47"/>
  <c r="N501" i="47"/>
  <c r="M501" i="47"/>
  <c r="L501" i="47"/>
  <c r="P501" i="47" s="1"/>
  <c r="K501" i="47"/>
  <c r="B501" i="47"/>
  <c r="Q500" i="47"/>
  <c r="O500" i="47"/>
  <c r="N500" i="47"/>
  <c r="M500" i="47"/>
  <c r="L500" i="47"/>
  <c r="P500" i="47" s="1"/>
  <c r="K500" i="47"/>
  <c r="B500" i="47"/>
  <c r="Q499" i="47"/>
  <c r="O499" i="47"/>
  <c r="N499" i="47"/>
  <c r="M499" i="47"/>
  <c r="L499" i="47"/>
  <c r="K499" i="47"/>
  <c r="B499" i="47"/>
  <c r="Q498" i="47"/>
  <c r="O498" i="47"/>
  <c r="N498" i="47"/>
  <c r="M498" i="47"/>
  <c r="L498" i="47"/>
  <c r="P498" i="47" s="1"/>
  <c r="K498" i="47"/>
  <c r="B498" i="47"/>
  <c r="Q497" i="47"/>
  <c r="O497" i="47"/>
  <c r="N497" i="47"/>
  <c r="M497" i="47"/>
  <c r="L497" i="47"/>
  <c r="P497" i="47" s="1"/>
  <c r="K497" i="47"/>
  <c r="B497" i="47"/>
  <c r="Q496" i="47"/>
  <c r="O496" i="47"/>
  <c r="N496" i="47"/>
  <c r="M496" i="47"/>
  <c r="L496" i="47"/>
  <c r="P496" i="47" s="1"/>
  <c r="K496" i="47"/>
  <c r="B496" i="47"/>
  <c r="Q495" i="47"/>
  <c r="O495" i="47"/>
  <c r="N495" i="47"/>
  <c r="M495" i="47"/>
  <c r="L495" i="47"/>
  <c r="K495" i="47"/>
  <c r="B495" i="47"/>
  <c r="Q494" i="47"/>
  <c r="O494" i="47"/>
  <c r="N494" i="47"/>
  <c r="M494" i="47"/>
  <c r="L494" i="47"/>
  <c r="P494" i="47" s="1"/>
  <c r="K494" i="47"/>
  <c r="B494" i="47"/>
  <c r="Q493" i="47"/>
  <c r="O493" i="47"/>
  <c r="N493" i="47"/>
  <c r="M493" i="47"/>
  <c r="L493" i="47"/>
  <c r="P493" i="47" s="1"/>
  <c r="K493" i="47"/>
  <c r="B493" i="47"/>
  <c r="Q492" i="47"/>
  <c r="O492" i="47"/>
  <c r="N492" i="47"/>
  <c r="M492" i="47"/>
  <c r="L492" i="47"/>
  <c r="P492" i="47" s="1"/>
  <c r="K492" i="47"/>
  <c r="B492" i="47"/>
  <c r="Q491" i="47"/>
  <c r="O491" i="47"/>
  <c r="N491" i="47"/>
  <c r="M491" i="47"/>
  <c r="L491" i="47"/>
  <c r="K491" i="47"/>
  <c r="B491" i="47"/>
  <c r="Q490" i="47"/>
  <c r="O490" i="47"/>
  <c r="N490" i="47"/>
  <c r="M490" i="47"/>
  <c r="L490" i="47"/>
  <c r="P490" i="47" s="1"/>
  <c r="K490" i="47"/>
  <c r="B490" i="47"/>
  <c r="Q489" i="47"/>
  <c r="O489" i="47"/>
  <c r="N489" i="47"/>
  <c r="M489" i="47"/>
  <c r="L489" i="47"/>
  <c r="P489" i="47" s="1"/>
  <c r="K489" i="47"/>
  <c r="B489" i="47"/>
  <c r="Q488" i="47"/>
  <c r="O488" i="47"/>
  <c r="N488" i="47"/>
  <c r="M488" i="47"/>
  <c r="L488" i="47"/>
  <c r="P488" i="47" s="1"/>
  <c r="K488" i="47"/>
  <c r="B488" i="47"/>
  <c r="Q487" i="47"/>
  <c r="O487" i="47"/>
  <c r="N487" i="47"/>
  <c r="M487" i="47"/>
  <c r="L487" i="47"/>
  <c r="K487" i="47"/>
  <c r="B487" i="47"/>
  <c r="Q486" i="47"/>
  <c r="O486" i="47"/>
  <c r="N486" i="47"/>
  <c r="M486" i="47"/>
  <c r="L486" i="47"/>
  <c r="P486" i="47" s="1"/>
  <c r="K486" i="47"/>
  <c r="B486" i="47"/>
  <c r="Q485" i="47"/>
  <c r="O485" i="47"/>
  <c r="N485" i="47"/>
  <c r="M485" i="47"/>
  <c r="L485" i="47"/>
  <c r="P485" i="47" s="1"/>
  <c r="K485" i="47"/>
  <c r="B485" i="47"/>
  <c r="Q484" i="47"/>
  <c r="O484" i="47"/>
  <c r="N484" i="47"/>
  <c r="M484" i="47"/>
  <c r="L484" i="47"/>
  <c r="P484" i="47" s="1"/>
  <c r="K484" i="47"/>
  <c r="B484" i="47"/>
  <c r="Q483" i="47"/>
  <c r="O483" i="47"/>
  <c r="N483" i="47"/>
  <c r="M483" i="47"/>
  <c r="L483" i="47"/>
  <c r="K483" i="47"/>
  <c r="B483" i="47"/>
  <c r="Q482" i="47"/>
  <c r="O482" i="47"/>
  <c r="N482" i="47"/>
  <c r="M482" i="47"/>
  <c r="L482" i="47"/>
  <c r="P482" i="47" s="1"/>
  <c r="K482" i="47"/>
  <c r="B482" i="47"/>
  <c r="Q481" i="47"/>
  <c r="O481" i="47"/>
  <c r="N481" i="47"/>
  <c r="M481" i="47"/>
  <c r="L481" i="47"/>
  <c r="P481" i="47" s="1"/>
  <c r="K481" i="47"/>
  <c r="B481" i="47"/>
  <c r="Q480" i="47"/>
  <c r="O480" i="47"/>
  <c r="N480" i="47"/>
  <c r="M480" i="47"/>
  <c r="L480" i="47"/>
  <c r="P480" i="47" s="1"/>
  <c r="K480" i="47"/>
  <c r="B480" i="47"/>
  <c r="Q479" i="47"/>
  <c r="O479" i="47"/>
  <c r="N479" i="47"/>
  <c r="M479" i="47"/>
  <c r="L479" i="47"/>
  <c r="K479" i="47"/>
  <c r="B479" i="47"/>
  <c r="Q478" i="47"/>
  <c r="O478" i="47"/>
  <c r="N478" i="47"/>
  <c r="M478" i="47"/>
  <c r="L478" i="47"/>
  <c r="P478" i="47" s="1"/>
  <c r="K478" i="47"/>
  <c r="B478" i="47"/>
  <c r="Q477" i="47"/>
  <c r="O477" i="47"/>
  <c r="N477" i="47"/>
  <c r="M477" i="47"/>
  <c r="L477" i="47"/>
  <c r="P477" i="47" s="1"/>
  <c r="K477" i="47"/>
  <c r="B477" i="47"/>
  <c r="Q476" i="47"/>
  <c r="O476" i="47"/>
  <c r="N476" i="47"/>
  <c r="M476" i="47"/>
  <c r="L476" i="47"/>
  <c r="P476" i="47" s="1"/>
  <c r="K476" i="47"/>
  <c r="B476" i="47"/>
  <c r="Q475" i="47"/>
  <c r="O475" i="47"/>
  <c r="N475" i="47"/>
  <c r="M475" i="47"/>
  <c r="L475" i="47"/>
  <c r="K475" i="47"/>
  <c r="B475" i="47"/>
  <c r="Q474" i="47"/>
  <c r="O474" i="47"/>
  <c r="N474" i="47"/>
  <c r="M474" i="47"/>
  <c r="L474" i="47"/>
  <c r="P474" i="47" s="1"/>
  <c r="K474" i="47"/>
  <c r="B474" i="47"/>
  <c r="Q473" i="47"/>
  <c r="O473" i="47"/>
  <c r="N473" i="47"/>
  <c r="M473" i="47"/>
  <c r="L473" i="47"/>
  <c r="P473" i="47" s="1"/>
  <c r="K473" i="47"/>
  <c r="B473" i="47"/>
  <c r="Q472" i="47"/>
  <c r="O472" i="47"/>
  <c r="N472" i="47"/>
  <c r="M472" i="47"/>
  <c r="L472" i="47"/>
  <c r="P472" i="47" s="1"/>
  <c r="K472" i="47"/>
  <c r="B472" i="47"/>
  <c r="Q471" i="47"/>
  <c r="O471" i="47"/>
  <c r="N471" i="47"/>
  <c r="M471" i="47"/>
  <c r="L471" i="47"/>
  <c r="K471" i="47"/>
  <c r="B471" i="47"/>
  <c r="Q470" i="47"/>
  <c r="O470" i="47"/>
  <c r="N470" i="47"/>
  <c r="M470" i="47"/>
  <c r="L470" i="47"/>
  <c r="P470" i="47" s="1"/>
  <c r="K470" i="47"/>
  <c r="B470" i="47"/>
  <c r="Q469" i="47"/>
  <c r="O469" i="47"/>
  <c r="N469" i="47"/>
  <c r="M469" i="47"/>
  <c r="L469" i="47"/>
  <c r="P469" i="47" s="1"/>
  <c r="K469" i="47"/>
  <c r="B469" i="47"/>
  <c r="Q468" i="47"/>
  <c r="O468" i="47"/>
  <c r="N468" i="47"/>
  <c r="M468" i="47"/>
  <c r="L468" i="47"/>
  <c r="P468" i="47" s="1"/>
  <c r="K468" i="47"/>
  <c r="B468" i="47"/>
  <c r="Q467" i="47"/>
  <c r="O467" i="47"/>
  <c r="N467" i="47"/>
  <c r="M467" i="47"/>
  <c r="L467" i="47"/>
  <c r="K467" i="47"/>
  <c r="B467" i="47"/>
  <c r="Q466" i="47"/>
  <c r="O466" i="47"/>
  <c r="N466" i="47"/>
  <c r="M466" i="47"/>
  <c r="L466" i="47"/>
  <c r="P466" i="47" s="1"/>
  <c r="K466" i="47"/>
  <c r="B466" i="47"/>
  <c r="Q465" i="47"/>
  <c r="O465" i="47"/>
  <c r="N465" i="47"/>
  <c r="M465" i="47"/>
  <c r="L465" i="47"/>
  <c r="P465" i="47" s="1"/>
  <c r="K465" i="47"/>
  <c r="B465" i="47"/>
  <c r="Q464" i="47"/>
  <c r="O464" i="47"/>
  <c r="N464" i="47"/>
  <c r="M464" i="47"/>
  <c r="L464" i="47"/>
  <c r="P464" i="47" s="1"/>
  <c r="K464" i="47"/>
  <c r="B464" i="47"/>
  <c r="Q463" i="47"/>
  <c r="O463" i="47"/>
  <c r="N463" i="47"/>
  <c r="M463" i="47"/>
  <c r="L463" i="47"/>
  <c r="K463" i="47"/>
  <c r="B463" i="47"/>
  <c r="Q462" i="47"/>
  <c r="O462" i="47"/>
  <c r="N462" i="47"/>
  <c r="M462" i="47"/>
  <c r="L462" i="47"/>
  <c r="P462" i="47" s="1"/>
  <c r="K462" i="47"/>
  <c r="B462" i="47"/>
  <c r="Q461" i="47"/>
  <c r="O461" i="47"/>
  <c r="N461" i="47"/>
  <c r="M461" i="47"/>
  <c r="L461" i="47"/>
  <c r="P461" i="47" s="1"/>
  <c r="K461" i="47"/>
  <c r="B461" i="47"/>
  <c r="Q460" i="47"/>
  <c r="O460" i="47"/>
  <c r="N460" i="47"/>
  <c r="M460" i="47"/>
  <c r="L460" i="47"/>
  <c r="P460" i="47" s="1"/>
  <c r="K460" i="47"/>
  <c r="B460" i="47"/>
  <c r="Q459" i="47"/>
  <c r="O459" i="47"/>
  <c r="N459" i="47"/>
  <c r="M459" i="47"/>
  <c r="L459" i="47"/>
  <c r="K459" i="47"/>
  <c r="B459" i="47"/>
  <c r="Q458" i="47"/>
  <c r="O458" i="47"/>
  <c r="N458" i="47"/>
  <c r="M458" i="47"/>
  <c r="L458" i="47"/>
  <c r="P458" i="47" s="1"/>
  <c r="K458" i="47"/>
  <c r="B458" i="47"/>
  <c r="Q457" i="47"/>
  <c r="O457" i="47"/>
  <c r="N457" i="47"/>
  <c r="M457" i="47"/>
  <c r="L457" i="47"/>
  <c r="P457" i="47" s="1"/>
  <c r="K457" i="47"/>
  <c r="B457" i="47"/>
  <c r="Q456" i="47"/>
  <c r="O456" i="47"/>
  <c r="N456" i="47"/>
  <c r="M456" i="47"/>
  <c r="L456" i="47"/>
  <c r="P456" i="47" s="1"/>
  <c r="K456" i="47"/>
  <c r="B456" i="47"/>
  <c r="Q455" i="47"/>
  <c r="O455" i="47"/>
  <c r="N455" i="47"/>
  <c r="M455" i="47"/>
  <c r="L455" i="47"/>
  <c r="K455" i="47"/>
  <c r="B455" i="47"/>
  <c r="Q454" i="47"/>
  <c r="O454" i="47"/>
  <c r="N454" i="47"/>
  <c r="M454" i="47"/>
  <c r="L454" i="47"/>
  <c r="P454" i="47" s="1"/>
  <c r="K454" i="47"/>
  <c r="B454" i="47"/>
  <c r="Q453" i="47"/>
  <c r="O453" i="47"/>
  <c r="N453" i="47"/>
  <c r="M453" i="47"/>
  <c r="L453" i="47"/>
  <c r="P453" i="47" s="1"/>
  <c r="K453" i="47"/>
  <c r="B453" i="47"/>
  <c r="Q452" i="47"/>
  <c r="O452" i="47"/>
  <c r="N452" i="47"/>
  <c r="M452" i="47"/>
  <c r="L452" i="47"/>
  <c r="P452" i="47" s="1"/>
  <c r="K452" i="47"/>
  <c r="B452" i="47"/>
  <c r="Q451" i="47"/>
  <c r="O451" i="47"/>
  <c r="N451" i="47"/>
  <c r="M451" i="47"/>
  <c r="L451" i="47"/>
  <c r="K451" i="47"/>
  <c r="B451" i="47"/>
  <c r="Q450" i="47"/>
  <c r="O450" i="47"/>
  <c r="N450" i="47"/>
  <c r="M450" i="47"/>
  <c r="L450" i="47"/>
  <c r="P450" i="47" s="1"/>
  <c r="K450" i="47"/>
  <c r="B450" i="47"/>
  <c r="Q449" i="47"/>
  <c r="O449" i="47"/>
  <c r="N449" i="47"/>
  <c r="M449" i="47"/>
  <c r="L449" i="47"/>
  <c r="P449" i="47" s="1"/>
  <c r="K449" i="47"/>
  <c r="B449" i="47"/>
  <c r="Q448" i="47"/>
  <c r="O448" i="47"/>
  <c r="N448" i="47"/>
  <c r="M448" i="47"/>
  <c r="L448" i="47"/>
  <c r="P448" i="47" s="1"/>
  <c r="K448" i="47"/>
  <c r="B448" i="47"/>
  <c r="Q447" i="47"/>
  <c r="O447" i="47"/>
  <c r="N447" i="47"/>
  <c r="M447" i="47"/>
  <c r="L447" i="47"/>
  <c r="K447" i="47"/>
  <c r="B447" i="47"/>
  <c r="Q446" i="47"/>
  <c r="O446" i="47"/>
  <c r="N446" i="47"/>
  <c r="M446" i="47"/>
  <c r="L446" i="47"/>
  <c r="P446" i="47" s="1"/>
  <c r="K446" i="47"/>
  <c r="B446" i="47"/>
  <c r="Q445" i="47"/>
  <c r="O445" i="47"/>
  <c r="N445" i="47"/>
  <c r="M445" i="47"/>
  <c r="L445" i="47"/>
  <c r="P445" i="47" s="1"/>
  <c r="K445" i="47"/>
  <c r="B445" i="47"/>
  <c r="Q444" i="47"/>
  <c r="O444" i="47"/>
  <c r="N444" i="47"/>
  <c r="M444" i="47"/>
  <c r="L444" i="47"/>
  <c r="P444" i="47" s="1"/>
  <c r="K444" i="47"/>
  <c r="B444" i="47"/>
  <c r="Q443" i="47"/>
  <c r="O443" i="47"/>
  <c r="N443" i="47"/>
  <c r="M443" i="47"/>
  <c r="L443" i="47"/>
  <c r="K443" i="47"/>
  <c r="B443" i="47"/>
  <c r="Q442" i="47"/>
  <c r="O442" i="47"/>
  <c r="N442" i="47"/>
  <c r="M442" i="47"/>
  <c r="L442" i="47"/>
  <c r="P442" i="47" s="1"/>
  <c r="K442" i="47"/>
  <c r="B442" i="47"/>
  <c r="Q441" i="47"/>
  <c r="O441" i="47"/>
  <c r="N441" i="47"/>
  <c r="M441" i="47"/>
  <c r="L441" i="47"/>
  <c r="P441" i="47" s="1"/>
  <c r="K441" i="47"/>
  <c r="B441" i="47"/>
  <c r="Q440" i="47"/>
  <c r="O440" i="47"/>
  <c r="N440" i="47"/>
  <c r="M440" i="47"/>
  <c r="L440" i="47"/>
  <c r="P440" i="47" s="1"/>
  <c r="K440" i="47"/>
  <c r="B440" i="47"/>
  <c r="Q439" i="47"/>
  <c r="O439" i="47"/>
  <c r="N439" i="47"/>
  <c r="M439" i="47"/>
  <c r="L439" i="47"/>
  <c r="K439" i="47"/>
  <c r="B439" i="47"/>
  <c r="Q438" i="47"/>
  <c r="O438" i="47"/>
  <c r="N438" i="47"/>
  <c r="M438" i="47"/>
  <c r="L438" i="47"/>
  <c r="P438" i="47" s="1"/>
  <c r="K438" i="47"/>
  <c r="B438" i="47"/>
  <c r="Q437" i="47"/>
  <c r="O437" i="47"/>
  <c r="N437" i="47"/>
  <c r="M437" i="47"/>
  <c r="L437" i="47"/>
  <c r="P437" i="47" s="1"/>
  <c r="K437" i="47"/>
  <c r="B437" i="47"/>
  <c r="Q436" i="47"/>
  <c r="O436" i="47"/>
  <c r="N436" i="47"/>
  <c r="M436" i="47"/>
  <c r="L436" i="47"/>
  <c r="P436" i="47" s="1"/>
  <c r="K436" i="47"/>
  <c r="B436" i="47"/>
  <c r="Q435" i="47"/>
  <c r="O435" i="47"/>
  <c r="N435" i="47"/>
  <c r="M435" i="47"/>
  <c r="L435" i="47"/>
  <c r="K435" i="47"/>
  <c r="B435" i="47"/>
  <c r="Q434" i="47"/>
  <c r="O434" i="47"/>
  <c r="N434" i="47"/>
  <c r="M434" i="47"/>
  <c r="L434" i="47"/>
  <c r="P434" i="47" s="1"/>
  <c r="K434" i="47"/>
  <c r="B434" i="47"/>
  <c r="Q433" i="47"/>
  <c r="O433" i="47"/>
  <c r="N433" i="47"/>
  <c r="M433" i="47"/>
  <c r="L433" i="47"/>
  <c r="P433" i="47" s="1"/>
  <c r="K433" i="47"/>
  <c r="B433" i="47"/>
  <c r="Q432" i="47"/>
  <c r="O432" i="47"/>
  <c r="N432" i="47"/>
  <c r="M432" i="47"/>
  <c r="L432" i="47"/>
  <c r="P432" i="47" s="1"/>
  <c r="K432" i="47"/>
  <c r="B432" i="47"/>
  <c r="Q431" i="47"/>
  <c r="O431" i="47"/>
  <c r="N431" i="47"/>
  <c r="M431" i="47"/>
  <c r="L431" i="47"/>
  <c r="K431" i="47"/>
  <c r="B431" i="47"/>
  <c r="Q430" i="47"/>
  <c r="O430" i="47"/>
  <c r="N430" i="47"/>
  <c r="M430" i="47"/>
  <c r="L430" i="47"/>
  <c r="P430" i="47" s="1"/>
  <c r="K430" i="47"/>
  <c r="B430" i="47"/>
  <c r="Q429" i="47"/>
  <c r="O429" i="47"/>
  <c r="N429" i="47"/>
  <c r="M429" i="47"/>
  <c r="L429" i="47"/>
  <c r="P429" i="47" s="1"/>
  <c r="K429" i="47"/>
  <c r="B429" i="47"/>
  <c r="Q428" i="47"/>
  <c r="O428" i="47"/>
  <c r="N428" i="47"/>
  <c r="M428" i="47"/>
  <c r="L428" i="47"/>
  <c r="P428" i="47" s="1"/>
  <c r="K428" i="47"/>
  <c r="B428" i="47"/>
  <c r="Q427" i="47"/>
  <c r="O427" i="47"/>
  <c r="N427" i="47"/>
  <c r="M427" i="47"/>
  <c r="L427" i="47"/>
  <c r="K427" i="47"/>
  <c r="B427" i="47"/>
  <c r="Q426" i="47"/>
  <c r="O426" i="47"/>
  <c r="N426" i="47"/>
  <c r="M426" i="47"/>
  <c r="L426" i="47"/>
  <c r="P426" i="47" s="1"/>
  <c r="K426" i="47"/>
  <c r="B426" i="47"/>
  <c r="Q425" i="47"/>
  <c r="O425" i="47"/>
  <c r="N425" i="47"/>
  <c r="M425" i="47"/>
  <c r="L425" i="47"/>
  <c r="P425" i="47" s="1"/>
  <c r="K425" i="47"/>
  <c r="B425" i="47"/>
  <c r="Q424" i="47"/>
  <c r="O424" i="47"/>
  <c r="N424" i="47"/>
  <c r="M424" i="47"/>
  <c r="L424" i="47"/>
  <c r="P424" i="47" s="1"/>
  <c r="K424" i="47"/>
  <c r="B424" i="47"/>
  <c r="Q423" i="47"/>
  <c r="O423" i="47"/>
  <c r="N423" i="47"/>
  <c r="M423" i="47"/>
  <c r="L423" i="47"/>
  <c r="K423" i="47"/>
  <c r="B423" i="47"/>
  <c r="Q422" i="47"/>
  <c r="O422" i="47"/>
  <c r="N422" i="47"/>
  <c r="M422" i="47"/>
  <c r="L422" i="47"/>
  <c r="P422" i="47" s="1"/>
  <c r="K422" i="47"/>
  <c r="B422" i="47"/>
  <c r="Q421" i="47"/>
  <c r="O421" i="47"/>
  <c r="N421" i="47"/>
  <c r="M421" i="47"/>
  <c r="L421" i="47"/>
  <c r="P421" i="47" s="1"/>
  <c r="K421" i="47"/>
  <c r="B421" i="47"/>
  <c r="Q420" i="47"/>
  <c r="O420" i="47"/>
  <c r="N420" i="47"/>
  <c r="M420" i="47"/>
  <c r="L420" i="47"/>
  <c r="P420" i="47" s="1"/>
  <c r="K420" i="47"/>
  <c r="B420" i="47"/>
  <c r="Q419" i="47"/>
  <c r="O419" i="47"/>
  <c r="N419" i="47"/>
  <c r="M419" i="47"/>
  <c r="L419" i="47"/>
  <c r="K419" i="47"/>
  <c r="B419" i="47"/>
  <c r="Q418" i="47"/>
  <c r="O418" i="47"/>
  <c r="N418" i="47"/>
  <c r="M418" i="47"/>
  <c r="L418" i="47"/>
  <c r="P418" i="47" s="1"/>
  <c r="K418" i="47"/>
  <c r="B418" i="47"/>
  <c r="Q417" i="47"/>
  <c r="O417" i="47"/>
  <c r="N417" i="47"/>
  <c r="M417" i="47"/>
  <c r="L417" i="47"/>
  <c r="P417" i="47" s="1"/>
  <c r="K417" i="47"/>
  <c r="B417" i="47"/>
  <c r="Q416" i="47"/>
  <c r="O416" i="47"/>
  <c r="N416" i="47"/>
  <c r="M416" i="47"/>
  <c r="L416" i="47"/>
  <c r="P416" i="47" s="1"/>
  <c r="K416" i="47"/>
  <c r="B416" i="47"/>
  <c r="Q415" i="47"/>
  <c r="O415" i="47"/>
  <c r="N415" i="47"/>
  <c r="M415" i="47"/>
  <c r="L415" i="47"/>
  <c r="K415" i="47"/>
  <c r="B415" i="47"/>
  <c r="Q414" i="47"/>
  <c r="O414" i="47"/>
  <c r="N414" i="47"/>
  <c r="M414" i="47"/>
  <c r="L414" i="47"/>
  <c r="P414" i="47" s="1"/>
  <c r="K414" i="47"/>
  <c r="B414" i="47"/>
  <c r="Q413" i="47"/>
  <c r="O413" i="47"/>
  <c r="N413" i="47"/>
  <c r="M413" i="47"/>
  <c r="L413" i="47"/>
  <c r="P413" i="47" s="1"/>
  <c r="K413" i="47"/>
  <c r="B413" i="47"/>
  <c r="Q412" i="47"/>
  <c r="O412" i="47"/>
  <c r="N412" i="47"/>
  <c r="M412" i="47"/>
  <c r="L412" i="47"/>
  <c r="P412" i="47" s="1"/>
  <c r="K412" i="47"/>
  <c r="B412" i="47"/>
  <c r="Q411" i="47"/>
  <c r="O411" i="47"/>
  <c r="N411" i="47"/>
  <c r="M411" i="47"/>
  <c r="L411" i="47"/>
  <c r="K411" i="47"/>
  <c r="B411" i="47"/>
  <c r="Q410" i="47"/>
  <c r="O410" i="47"/>
  <c r="N410" i="47"/>
  <c r="M410" i="47"/>
  <c r="L410" i="47"/>
  <c r="P410" i="47" s="1"/>
  <c r="K410" i="47"/>
  <c r="B410" i="47"/>
  <c r="Q409" i="47"/>
  <c r="O409" i="47"/>
  <c r="N409" i="47"/>
  <c r="M409" i="47"/>
  <c r="L409" i="47"/>
  <c r="P409" i="47" s="1"/>
  <c r="K409" i="47"/>
  <c r="B409" i="47"/>
  <c r="Q408" i="47"/>
  <c r="O408" i="47"/>
  <c r="N408" i="47"/>
  <c r="M408" i="47"/>
  <c r="L408" i="47"/>
  <c r="P408" i="47" s="1"/>
  <c r="K408" i="47"/>
  <c r="B408" i="47"/>
  <c r="Q407" i="47"/>
  <c r="O407" i="47"/>
  <c r="N407" i="47"/>
  <c r="M407" i="47"/>
  <c r="L407" i="47"/>
  <c r="K407" i="47"/>
  <c r="B407" i="47"/>
  <c r="Q406" i="47"/>
  <c r="O406" i="47"/>
  <c r="N406" i="47"/>
  <c r="M406" i="47"/>
  <c r="L406" i="47"/>
  <c r="P406" i="47" s="1"/>
  <c r="K406" i="47"/>
  <c r="B406" i="47"/>
  <c r="Q405" i="47"/>
  <c r="O405" i="47"/>
  <c r="N405" i="47"/>
  <c r="M405" i="47"/>
  <c r="L405" i="47"/>
  <c r="P405" i="47" s="1"/>
  <c r="K405" i="47"/>
  <c r="B405" i="47"/>
  <c r="Q404" i="47"/>
  <c r="O404" i="47"/>
  <c r="N404" i="47"/>
  <c r="M404" i="47"/>
  <c r="L404" i="47"/>
  <c r="P404" i="47" s="1"/>
  <c r="K404" i="47"/>
  <c r="B404" i="47"/>
  <c r="Q403" i="47"/>
  <c r="O403" i="47"/>
  <c r="N403" i="47"/>
  <c r="M403" i="47"/>
  <c r="L403" i="47"/>
  <c r="K403" i="47"/>
  <c r="B403" i="47"/>
  <c r="Q402" i="47"/>
  <c r="O402" i="47"/>
  <c r="N402" i="47"/>
  <c r="M402" i="47"/>
  <c r="L402" i="47"/>
  <c r="P402" i="47" s="1"/>
  <c r="K402" i="47"/>
  <c r="B402" i="47"/>
  <c r="Q401" i="47"/>
  <c r="O401" i="47"/>
  <c r="N401" i="47"/>
  <c r="M401" i="47"/>
  <c r="L401" i="47"/>
  <c r="P401" i="47" s="1"/>
  <c r="K401" i="47"/>
  <c r="B401" i="47"/>
  <c r="Q400" i="47"/>
  <c r="O400" i="47"/>
  <c r="N400" i="47"/>
  <c r="M400" i="47"/>
  <c r="L400" i="47"/>
  <c r="P400" i="47" s="1"/>
  <c r="K400" i="47"/>
  <c r="B400" i="47"/>
  <c r="Q399" i="47"/>
  <c r="O399" i="47"/>
  <c r="N399" i="47"/>
  <c r="M399" i="47"/>
  <c r="L399" i="47"/>
  <c r="K399" i="47"/>
  <c r="B399" i="47"/>
  <c r="Q398" i="47"/>
  <c r="O398" i="47"/>
  <c r="N398" i="47"/>
  <c r="M398" i="47"/>
  <c r="L398" i="47"/>
  <c r="P398" i="47" s="1"/>
  <c r="K398" i="47"/>
  <c r="B398" i="47"/>
  <c r="Q397" i="47"/>
  <c r="O397" i="47"/>
  <c r="N397" i="47"/>
  <c r="M397" i="47"/>
  <c r="L397" i="47"/>
  <c r="P397" i="47" s="1"/>
  <c r="K397" i="47"/>
  <c r="B397" i="47"/>
  <c r="Q396" i="47"/>
  <c r="O396" i="47"/>
  <c r="N396" i="47"/>
  <c r="M396" i="47"/>
  <c r="L396" i="47"/>
  <c r="P396" i="47" s="1"/>
  <c r="K396" i="47"/>
  <c r="B396" i="47"/>
  <c r="Q395" i="47"/>
  <c r="O395" i="47"/>
  <c r="N395" i="47"/>
  <c r="M395" i="47"/>
  <c r="L395" i="47"/>
  <c r="K395" i="47"/>
  <c r="B395" i="47"/>
  <c r="Q394" i="47"/>
  <c r="O394" i="47"/>
  <c r="N394" i="47"/>
  <c r="M394" i="47"/>
  <c r="L394" i="47"/>
  <c r="P394" i="47" s="1"/>
  <c r="K394" i="47"/>
  <c r="B394" i="47"/>
  <c r="Q393" i="47"/>
  <c r="O393" i="47"/>
  <c r="N393" i="47"/>
  <c r="M393" i="47"/>
  <c r="L393" i="47"/>
  <c r="P393" i="47" s="1"/>
  <c r="K393" i="47"/>
  <c r="B393" i="47"/>
  <c r="Q392" i="47"/>
  <c r="O392" i="47"/>
  <c r="N392" i="47"/>
  <c r="M392" i="47"/>
  <c r="L392" i="47"/>
  <c r="P392" i="47" s="1"/>
  <c r="K392" i="47"/>
  <c r="B392" i="47"/>
  <c r="Q391" i="47"/>
  <c r="O391" i="47"/>
  <c r="N391" i="47"/>
  <c r="M391" i="47"/>
  <c r="L391" i="47"/>
  <c r="K391" i="47"/>
  <c r="B391" i="47"/>
  <c r="Q390" i="47"/>
  <c r="O390" i="47"/>
  <c r="N390" i="47"/>
  <c r="M390" i="47"/>
  <c r="L390" i="47"/>
  <c r="P390" i="47" s="1"/>
  <c r="K390" i="47"/>
  <c r="B390" i="47"/>
  <c r="Q389" i="47"/>
  <c r="O389" i="47"/>
  <c r="N389" i="47"/>
  <c r="M389" i="47"/>
  <c r="L389" i="47"/>
  <c r="P389" i="47" s="1"/>
  <c r="K389" i="47"/>
  <c r="B389" i="47"/>
  <c r="Q388" i="47"/>
  <c r="O388" i="47"/>
  <c r="N388" i="47"/>
  <c r="M388" i="47"/>
  <c r="L388" i="47"/>
  <c r="P388" i="47" s="1"/>
  <c r="K388" i="47"/>
  <c r="B388" i="47"/>
  <c r="Q387" i="47"/>
  <c r="O387" i="47"/>
  <c r="N387" i="47"/>
  <c r="M387" i="47"/>
  <c r="L387" i="47"/>
  <c r="K387" i="47"/>
  <c r="B387" i="47"/>
  <c r="Q386" i="47"/>
  <c r="O386" i="47"/>
  <c r="N386" i="47"/>
  <c r="M386" i="47"/>
  <c r="L386" i="47"/>
  <c r="P386" i="47" s="1"/>
  <c r="K386" i="47"/>
  <c r="B386" i="47"/>
  <c r="Q385" i="47"/>
  <c r="O385" i="47"/>
  <c r="N385" i="47"/>
  <c r="M385" i="47"/>
  <c r="L385" i="47"/>
  <c r="P385" i="47" s="1"/>
  <c r="K385" i="47"/>
  <c r="B385" i="47"/>
  <c r="Q384" i="47"/>
  <c r="O384" i="47"/>
  <c r="N384" i="47"/>
  <c r="M384" i="47"/>
  <c r="L384" i="47"/>
  <c r="P384" i="47" s="1"/>
  <c r="K384" i="47"/>
  <c r="B384" i="47"/>
  <c r="Q383" i="47"/>
  <c r="O383" i="47"/>
  <c r="N383" i="47"/>
  <c r="M383" i="47"/>
  <c r="L383" i="47"/>
  <c r="K383" i="47"/>
  <c r="B383" i="47"/>
  <c r="Q382" i="47"/>
  <c r="O382" i="47"/>
  <c r="N382" i="47"/>
  <c r="M382" i="47"/>
  <c r="L382" i="47"/>
  <c r="P382" i="47" s="1"/>
  <c r="K382" i="47"/>
  <c r="B382" i="47"/>
  <c r="Q381" i="47"/>
  <c r="O381" i="47"/>
  <c r="N381" i="47"/>
  <c r="M381" i="47"/>
  <c r="L381" i="47"/>
  <c r="P381" i="47" s="1"/>
  <c r="K381" i="47"/>
  <c r="B381" i="47"/>
  <c r="Q380" i="47"/>
  <c r="O380" i="47"/>
  <c r="N380" i="47"/>
  <c r="M380" i="47"/>
  <c r="L380" i="47"/>
  <c r="P380" i="47" s="1"/>
  <c r="K380" i="47"/>
  <c r="B380" i="47"/>
  <c r="Q379" i="47"/>
  <c r="O379" i="47"/>
  <c r="N379" i="47"/>
  <c r="M379" i="47"/>
  <c r="L379" i="47"/>
  <c r="K379" i="47"/>
  <c r="B379" i="47"/>
  <c r="Q378" i="47"/>
  <c r="O378" i="47"/>
  <c r="N378" i="47"/>
  <c r="M378" i="47"/>
  <c r="L378" i="47"/>
  <c r="P378" i="47" s="1"/>
  <c r="K378" i="47"/>
  <c r="B378" i="47"/>
  <c r="Q377" i="47"/>
  <c r="O377" i="47"/>
  <c r="N377" i="47"/>
  <c r="M377" i="47"/>
  <c r="L377" i="47"/>
  <c r="P377" i="47" s="1"/>
  <c r="K377" i="47"/>
  <c r="B377" i="47"/>
  <c r="Q376" i="47"/>
  <c r="O376" i="47"/>
  <c r="N376" i="47"/>
  <c r="M376" i="47"/>
  <c r="L376" i="47"/>
  <c r="P376" i="47" s="1"/>
  <c r="K376" i="47"/>
  <c r="B376" i="47"/>
  <c r="Q375" i="47"/>
  <c r="O375" i="47"/>
  <c r="N375" i="47"/>
  <c r="M375" i="47"/>
  <c r="L375" i="47"/>
  <c r="K375" i="47"/>
  <c r="B375" i="47"/>
  <c r="Q374" i="47"/>
  <c r="O374" i="47"/>
  <c r="N374" i="47"/>
  <c r="M374" i="47"/>
  <c r="L374" i="47"/>
  <c r="P374" i="47" s="1"/>
  <c r="K374" i="47"/>
  <c r="B374" i="47"/>
  <c r="Q373" i="47"/>
  <c r="O373" i="47"/>
  <c r="N373" i="47"/>
  <c r="M373" i="47"/>
  <c r="L373" i="47"/>
  <c r="P373" i="47" s="1"/>
  <c r="K373" i="47"/>
  <c r="B373" i="47"/>
  <c r="Q372" i="47"/>
  <c r="O372" i="47"/>
  <c r="N372" i="47"/>
  <c r="M372" i="47"/>
  <c r="L372" i="47"/>
  <c r="P372" i="47" s="1"/>
  <c r="K372" i="47"/>
  <c r="B372" i="47"/>
  <c r="Q371" i="47"/>
  <c r="O371" i="47"/>
  <c r="N371" i="47"/>
  <c r="M371" i="47"/>
  <c r="L371" i="47"/>
  <c r="K371" i="47"/>
  <c r="B371" i="47"/>
  <c r="Q370" i="47"/>
  <c r="O370" i="47"/>
  <c r="N370" i="47"/>
  <c r="M370" i="47"/>
  <c r="L370" i="47"/>
  <c r="P370" i="47" s="1"/>
  <c r="K370" i="47"/>
  <c r="B370" i="47"/>
  <c r="Q369" i="47"/>
  <c r="O369" i="47"/>
  <c r="N369" i="47"/>
  <c r="M369" i="47"/>
  <c r="L369" i="47"/>
  <c r="P369" i="47" s="1"/>
  <c r="K369" i="47"/>
  <c r="B369" i="47"/>
  <c r="Q368" i="47"/>
  <c r="O368" i="47"/>
  <c r="N368" i="47"/>
  <c r="M368" i="47"/>
  <c r="L368" i="47"/>
  <c r="P368" i="47" s="1"/>
  <c r="K368" i="47"/>
  <c r="B368" i="47"/>
  <c r="Q367" i="47"/>
  <c r="O367" i="47"/>
  <c r="N367" i="47"/>
  <c r="M367" i="47"/>
  <c r="L367" i="47"/>
  <c r="K367" i="47"/>
  <c r="B367" i="47"/>
  <c r="Q366" i="47"/>
  <c r="O366" i="47"/>
  <c r="N366" i="47"/>
  <c r="M366" i="47"/>
  <c r="L366" i="47"/>
  <c r="P366" i="47" s="1"/>
  <c r="K366" i="47"/>
  <c r="B366" i="47"/>
  <c r="Q365" i="47"/>
  <c r="O365" i="47"/>
  <c r="N365" i="47"/>
  <c r="M365" i="47"/>
  <c r="L365" i="47"/>
  <c r="P365" i="47" s="1"/>
  <c r="K365" i="47"/>
  <c r="B365" i="47"/>
  <c r="Q364" i="47"/>
  <c r="O364" i="47"/>
  <c r="N364" i="47"/>
  <c r="M364" i="47"/>
  <c r="L364" i="47"/>
  <c r="P364" i="47" s="1"/>
  <c r="K364" i="47"/>
  <c r="B364" i="47"/>
  <c r="Q363" i="47"/>
  <c r="O363" i="47"/>
  <c r="N363" i="47"/>
  <c r="M363" i="47"/>
  <c r="L363" i="47"/>
  <c r="K363" i="47"/>
  <c r="B363" i="47"/>
  <c r="Q362" i="47"/>
  <c r="O362" i="47"/>
  <c r="N362" i="47"/>
  <c r="M362" i="47"/>
  <c r="L362" i="47"/>
  <c r="P362" i="47" s="1"/>
  <c r="K362" i="47"/>
  <c r="B362" i="47"/>
  <c r="Q361" i="47"/>
  <c r="O361" i="47"/>
  <c r="N361" i="47"/>
  <c r="M361" i="47"/>
  <c r="L361" i="47"/>
  <c r="P361" i="47" s="1"/>
  <c r="K361" i="47"/>
  <c r="B361" i="47"/>
  <c r="Q360" i="47"/>
  <c r="O360" i="47"/>
  <c r="N360" i="47"/>
  <c r="M360" i="47"/>
  <c r="L360" i="47"/>
  <c r="P360" i="47" s="1"/>
  <c r="K360" i="47"/>
  <c r="B360" i="47"/>
  <c r="Q359" i="47"/>
  <c r="O359" i="47"/>
  <c r="N359" i="47"/>
  <c r="M359" i="47"/>
  <c r="L359" i="47"/>
  <c r="K359" i="47"/>
  <c r="B359" i="47"/>
  <c r="Q358" i="47"/>
  <c r="O358" i="47"/>
  <c r="N358" i="47"/>
  <c r="M358" i="47"/>
  <c r="L358" i="47"/>
  <c r="P358" i="47" s="1"/>
  <c r="K358" i="47"/>
  <c r="B358" i="47"/>
  <c r="Q357" i="47"/>
  <c r="O357" i="47"/>
  <c r="N357" i="47"/>
  <c r="M357" i="47"/>
  <c r="L357" i="47"/>
  <c r="P357" i="47" s="1"/>
  <c r="K357" i="47"/>
  <c r="B357" i="47"/>
  <c r="Q356" i="47"/>
  <c r="O356" i="47"/>
  <c r="N356" i="47"/>
  <c r="M356" i="47"/>
  <c r="L356" i="47"/>
  <c r="P356" i="47" s="1"/>
  <c r="K356" i="47"/>
  <c r="B356" i="47"/>
  <c r="Q355" i="47"/>
  <c r="O355" i="47"/>
  <c r="N355" i="47"/>
  <c r="M355" i="47"/>
  <c r="L355" i="47"/>
  <c r="K355" i="47"/>
  <c r="B355" i="47"/>
  <c r="Q354" i="47"/>
  <c r="O354" i="47"/>
  <c r="N354" i="47"/>
  <c r="M354" i="47"/>
  <c r="L354" i="47"/>
  <c r="P354" i="47" s="1"/>
  <c r="K354" i="47"/>
  <c r="B354" i="47"/>
  <c r="Q353" i="47"/>
  <c r="O353" i="47"/>
  <c r="N353" i="47"/>
  <c r="M353" i="47"/>
  <c r="L353" i="47"/>
  <c r="P353" i="47" s="1"/>
  <c r="K353" i="47"/>
  <c r="B353" i="47"/>
  <c r="Q352" i="47"/>
  <c r="O352" i="47"/>
  <c r="N352" i="47"/>
  <c r="M352" i="47"/>
  <c r="L352" i="47"/>
  <c r="P352" i="47" s="1"/>
  <c r="K352" i="47"/>
  <c r="B352" i="47"/>
  <c r="Q351" i="47"/>
  <c r="O351" i="47"/>
  <c r="N351" i="47"/>
  <c r="M351" i="47"/>
  <c r="L351" i="47"/>
  <c r="K351" i="47"/>
  <c r="B351" i="47"/>
  <c r="Q350" i="47"/>
  <c r="O350" i="47"/>
  <c r="N350" i="47"/>
  <c r="M350" i="47"/>
  <c r="L350" i="47"/>
  <c r="P350" i="47" s="1"/>
  <c r="K350" i="47"/>
  <c r="B350" i="47"/>
  <c r="Q349" i="47"/>
  <c r="O349" i="47"/>
  <c r="N349" i="47"/>
  <c r="M349" i="47"/>
  <c r="L349" i="47"/>
  <c r="P349" i="47" s="1"/>
  <c r="K349" i="47"/>
  <c r="B349" i="47"/>
  <c r="Q348" i="47"/>
  <c r="O348" i="47"/>
  <c r="N348" i="47"/>
  <c r="M348" i="47"/>
  <c r="L348" i="47"/>
  <c r="P348" i="47" s="1"/>
  <c r="K348" i="47"/>
  <c r="B348" i="47"/>
  <c r="Q347" i="47"/>
  <c r="O347" i="47"/>
  <c r="N347" i="47"/>
  <c r="M347" i="47"/>
  <c r="L347" i="47"/>
  <c r="K347" i="47"/>
  <c r="B347" i="47"/>
  <c r="Q346" i="47"/>
  <c r="O346" i="47"/>
  <c r="N346" i="47"/>
  <c r="M346" i="47"/>
  <c r="L346" i="47"/>
  <c r="P346" i="47" s="1"/>
  <c r="K346" i="47"/>
  <c r="B346" i="47"/>
  <c r="Q345" i="47"/>
  <c r="O345" i="47"/>
  <c r="N345" i="47"/>
  <c r="M345" i="47"/>
  <c r="L345" i="47"/>
  <c r="P345" i="47" s="1"/>
  <c r="K345" i="47"/>
  <c r="B345" i="47"/>
  <c r="Q344" i="47"/>
  <c r="O344" i="47"/>
  <c r="N344" i="47"/>
  <c r="M344" i="47"/>
  <c r="L344" i="47"/>
  <c r="P344" i="47" s="1"/>
  <c r="K344" i="47"/>
  <c r="B344" i="47"/>
  <c r="Q343" i="47"/>
  <c r="O343" i="47"/>
  <c r="N343" i="47"/>
  <c r="M343" i="47"/>
  <c r="L343" i="47"/>
  <c r="K343" i="47"/>
  <c r="B343" i="47"/>
  <c r="Q342" i="47"/>
  <c r="O342" i="47"/>
  <c r="N342" i="47"/>
  <c r="M342" i="47"/>
  <c r="L342" i="47"/>
  <c r="P342" i="47" s="1"/>
  <c r="K342" i="47"/>
  <c r="B342" i="47"/>
  <c r="Q341" i="47"/>
  <c r="O341" i="47"/>
  <c r="N341" i="47"/>
  <c r="M341" i="47"/>
  <c r="L341" i="47"/>
  <c r="P341" i="47" s="1"/>
  <c r="K341" i="47"/>
  <c r="B341" i="47"/>
  <c r="Q340" i="47"/>
  <c r="O340" i="47"/>
  <c r="N340" i="47"/>
  <c r="M340" i="47"/>
  <c r="L340" i="47"/>
  <c r="P340" i="47" s="1"/>
  <c r="K340" i="47"/>
  <c r="B340" i="47"/>
  <c r="Q339" i="47"/>
  <c r="O339" i="47"/>
  <c r="N339" i="47"/>
  <c r="M339" i="47"/>
  <c r="L339" i="47"/>
  <c r="P339" i="47" s="1"/>
  <c r="K339" i="47"/>
  <c r="B339" i="47"/>
  <c r="Q338" i="47"/>
  <c r="O338" i="47"/>
  <c r="N338" i="47"/>
  <c r="M338" i="47"/>
  <c r="L338" i="47"/>
  <c r="P338" i="47" s="1"/>
  <c r="K338" i="47"/>
  <c r="B338" i="47"/>
  <c r="Q337" i="47"/>
  <c r="O337" i="47"/>
  <c r="N337" i="47"/>
  <c r="M337" i="47"/>
  <c r="L337" i="47"/>
  <c r="P337" i="47" s="1"/>
  <c r="K337" i="47"/>
  <c r="Q336" i="47"/>
  <c r="O336" i="47"/>
  <c r="N336" i="47"/>
  <c r="M336" i="47"/>
  <c r="L336" i="47"/>
  <c r="K336" i="47"/>
  <c r="P336" i="47" s="1"/>
  <c r="Q335" i="47"/>
  <c r="O335" i="47"/>
  <c r="N335" i="47"/>
  <c r="M335" i="47"/>
  <c r="L335" i="47"/>
  <c r="K335" i="47"/>
  <c r="P335" i="47" s="1"/>
  <c r="Q334" i="47"/>
  <c r="O334" i="47"/>
  <c r="N334" i="47"/>
  <c r="M334" i="47"/>
  <c r="L334" i="47"/>
  <c r="K334" i="47"/>
  <c r="Q333" i="47"/>
  <c r="O333" i="47"/>
  <c r="N333" i="47"/>
  <c r="M333" i="47"/>
  <c r="L333" i="47"/>
  <c r="P333" i="47" s="1"/>
  <c r="K333" i="47"/>
  <c r="Q332" i="47"/>
  <c r="O332" i="47"/>
  <c r="N332" i="47"/>
  <c r="M332" i="47"/>
  <c r="L332" i="47"/>
  <c r="K332" i="47"/>
  <c r="P332" i="47" s="1"/>
  <c r="Q331" i="47"/>
  <c r="O331" i="47"/>
  <c r="N331" i="47"/>
  <c r="M331" i="47"/>
  <c r="L331" i="47"/>
  <c r="K331" i="47"/>
  <c r="P331" i="47" s="1"/>
  <c r="Q330" i="47"/>
  <c r="O330" i="47"/>
  <c r="N330" i="47"/>
  <c r="M330" i="47"/>
  <c r="L330" i="47"/>
  <c r="P330" i="47" s="1"/>
  <c r="K330" i="47"/>
  <c r="Q329" i="47"/>
  <c r="O329" i="47"/>
  <c r="N329" i="47"/>
  <c r="M329" i="47"/>
  <c r="P329" i="47" s="1"/>
  <c r="L329" i="47"/>
  <c r="K329" i="47"/>
  <c r="Q328" i="47"/>
  <c r="O328" i="47"/>
  <c r="N328" i="47"/>
  <c r="M328" i="47"/>
  <c r="L328" i="47"/>
  <c r="K328" i="47"/>
  <c r="P328" i="47" s="1"/>
  <c r="Q327" i="47"/>
  <c r="O327" i="47"/>
  <c r="N327" i="47"/>
  <c r="M327" i="47"/>
  <c r="L327" i="47"/>
  <c r="K327" i="47"/>
  <c r="P327" i="47" s="1"/>
  <c r="Q326" i="47"/>
  <c r="O326" i="47"/>
  <c r="N326" i="47"/>
  <c r="M326" i="47"/>
  <c r="L326" i="47"/>
  <c r="K326" i="47"/>
  <c r="P326" i="47" s="1"/>
  <c r="Q325" i="47"/>
  <c r="P325" i="47"/>
  <c r="O325" i="47"/>
  <c r="N325" i="47"/>
  <c r="M325" i="47"/>
  <c r="L325" i="47"/>
  <c r="K325" i="47"/>
  <c r="Q324" i="47"/>
  <c r="O324" i="47"/>
  <c r="N324" i="47"/>
  <c r="M324" i="47"/>
  <c r="L324" i="47"/>
  <c r="K324" i="47"/>
  <c r="P324" i="47" s="1"/>
  <c r="Q323" i="47"/>
  <c r="O323" i="47"/>
  <c r="N323" i="47"/>
  <c r="M323" i="47"/>
  <c r="L323" i="47"/>
  <c r="K323" i="47"/>
  <c r="P323" i="47" s="1"/>
  <c r="Q322" i="47"/>
  <c r="O322" i="47"/>
  <c r="N322" i="47"/>
  <c r="M322" i="47"/>
  <c r="P322" i="47" s="1"/>
  <c r="L322" i="47"/>
  <c r="K322" i="47"/>
  <c r="Q321" i="47"/>
  <c r="P321" i="47"/>
  <c r="O321" i="47"/>
  <c r="N321" i="47"/>
  <c r="M321" i="47"/>
  <c r="L321" i="47"/>
  <c r="K321" i="47"/>
  <c r="Q320" i="47"/>
  <c r="O320" i="47"/>
  <c r="N320" i="47"/>
  <c r="M320" i="47"/>
  <c r="L320" i="47"/>
  <c r="K320" i="47"/>
  <c r="Q319" i="47"/>
  <c r="O319" i="47"/>
  <c r="N319" i="47"/>
  <c r="M319" i="47"/>
  <c r="L319" i="47"/>
  <c r="K319" i="47"/>
  <c r="P319" i="47" s="1"/>
  <c r="Q318" i="47"/>
  <c r="O318" i="47"/>
  <c r="N318" i="47"/>
  <c r="M318" i="47"/>
  <c r="L318" i="47"/>
  <c r="K318" i="47"/>
  <c r="P318" i="47" s="1"/>
  <c r="Q317" i="47"/>
  <c r="O317" i="47"/>
  <c r="N317" i="47"/>
  <c r="M317" i="47"/>
  <c r="L317" i="47"/>
  <c r="P317" i="47" s="1"/>
  <c r="K317" i="47"/>
  <c r="Q316" i="47"/>
  <c r="P316" i="47"/>
  <c r="O316" i="47"/>
  <c r="N316" i="47"/>
  <c r="M316" i="47"/>
  <c r="L316" i="47"/>
  <c r="K316" i="47"/>
  <c r="Q315" i="47"/>
  <c r="O315" i="47"/>
  <c r="N315" i="47"/>
  <c r="M315" i="47"/>
  <c r="L315" i="47"/>
  <c r="K315" i="47"/>
  <c r="P315" i="47" s="1"/>
  <c r="Q314" i="47"/>
  <c r="O314" i="47"/>
  <c r="N314" i="47"/>
  <c r="M314" i="47"/>
  <c r="P314" i="47" s="1"/>
  <c r="L314" i="47"/>
  <c r="K314" i="47"/>
  <c r="Q313" i="47"/>
  <c r="O313" i="47"/>
  <c r="N313" i="47"/>
  <c r="M313" i="47"/>
  <c r="L313" i="47"/>
  <c r="P313" i="47" s="1"/>
  <c r="K313" i="47"/>
  <c r="Q312" i="47"/>
  <c r="O312" i="47"/>
  <c r="N312" i="47"/>
  <c r="M312" i="47"/>
  <c r="L312" i="47"/>
  <c r="K312" i="47"/>
  <c r="Q311" i="47"/>
  <c r="O311" i="47"/>
  <c r="N311" i="47"/>
  <c r="M311" i="47"/>
  <c r="L311" i="47"/>
  <c r="K311" i="47"/>
  <c r="P311" i="47" s="1"/>
  <c r="Q310" i="47"/>
  <c r="O310" i="47"/>
  <c r="N310" i="47"/>
  <c r="M310" i="47"/>
  <c r="L310" i="47"/>
  <c r="K310" i="47"/>
  <c r="Q309" i="47"/>
  <c r="O309" i="47"/>
  <c r="N309" i="47"/>
  <c r="M309" i="47"/>
  <c r="L309" i="47"/>
  <c r="P309" i="47" s="1"/>
  <c r="K309" i="47"/>
  <c r="Q308" i="47"/>
  <c r="O308" i="47"/>
  <c r="N308" i="47"/>
  <c r="M308" i="47"/>
  <c r="L308" i="47"/>
  <c r="K308" i="47"/>
  <c r="P308" i="47" s="1"/>
  <c r="Q307" i="47"/>
  <c r="O307" i="47"/>
  <c r="N307" i="47"/>
  <c r="M307" i="47"/>
  <c r="L307" i="47"/>
  <c r="K307" i="47"/>
  <c r="P307" i="47" s="1"/>
  <c r="Q306" i="47"/>
  <c r="O306" i="47"/>
  <c r="N306" i="47"/>
  <c r="M306" i="47"/>
  <c r="P306" i="47" s="1"/>
  <c r="L306" i="47"/>
  <c r="K306" i="47"/>
  <c r="Q305" i="47"/>
  <c r="O305" i="47"/>
  <c r="N305" i="47"/>
  <c r="M305" i="47"/>
  <c r="L305" i="47"/>
  <c r="P305" i="47" s="1"/>
  <c r="K305" i="47"/>
  <c r="Q304" i="47"/>
  <c r="O304" i="47"/>
  <c r="N304" i="47"/>
  <c r="M304" i="47"/>
  <c r="L304" i="47"/>
  <c r="K304" i="47"/>
  <c r="P304" i="47" s="1"/>
  <c r="Q303" i="47"/>
  <c r="O303" i="47"/>
  <c r="N303" i="47"/>
  <c r="M303" i="47"/>
  <c r="L303" i="47"/>
  <c r="K303" i="47"/>
  <c r="P303" i="47" s="1"/>
  <c r="Q302" i="47"/>
  <c r="O302" i="47"/>
  <c r="N302" i="47"/>
  <c r="M302" i="47"/>
  <c r="L302" i="47"/>
  <c r="K302" i="47"/>
  <c r="P302" i="47" s="1"/>
  <c r="Q301" i="47"/>
  <c r="P301" i="47"/>
  <c r="O301" i="47"/>
  <c r="N301" i="47"/>
  <c r="M301" i="47"/>
  <c r="L301" i="47"/>
  <c r="K301" i="47"/>
  <c r="Q300" i="47"/>
  <c r="P300" i="47"/>
  <c r="O300" i="47"/>
  <c r="N300" i="47"/>
  <c r="M300" i="47"/>
  <c r="L300" i="47"/>
  <c r="K300" i="47"/>
  <c r="Q299" i="47"/>
  <c r="O299" i="47"/>
  <c r="N299" i="47"/>
  <c r="M299" i="47"/>
  <c r="L299" i="47"/>
  <c r="K299" i="47"/>
  <c r="P299" i="47" s="1"/>
  <c r="Q298" i="47"/>
  <c r="O298" i="47"/>
  <c r="N298" i="47"/>
  <c r="M298" i="47"/>
  <c r="P298" i="47" s="1"/>
  <c r="L298" i="47"/>
  <c r="K298" i="47"/>
  <c r="Q297" i="47"/>
  <c r="P297" i="47"/>
  <c r="O297" i="47"/>
  <c r="N297" i="47"/>
  <c r="M297" i="47"/>
  <c r="L297" i="47"/>
  <c r="K297" i="47"/>
  <c r="Q296" i="47"/>
  <c r="O296" i="47"/>
  <c r="N296" i="47"/>
  <c r="M296" i="47"/>
  <c r="L296" i="47"/>
  <c r="K296" i="47"/>
  <c r="P296" i="47" s="1"/>
  <c r="Q295" i="47"/>
  <c r="O295" i="47"/>
  <c r="N295" i="47"/>
  <c r="M295" i="47"/>
  <c r="L295" i="47"/>
  <c r="K295" i="47"/>
  <c r="P295" i="47" s="1"/>
  <c r="Q294" i="47"/>
  <c r="O294" i="47"/>
  <c r="N294" i="47"/>
  <c r="M294" i="47"/>
  <c r="L294" i="47"/>
  <c r="K294" i="47"/>
  <c r="Q293" i="47"/>
  <c r="P293" i="47"/>
  <c r="O293" i="47"/>
  <c r="N293" i="47"/>
  <c r="M293" i="47"/>
  <c r="L293" i="47"/>
  <c r="K293" i="47"/>
  <c r="Q292" i="47"/>
  <c r="P292" i="47"/>
  <c r="O292" i="47"/>
  <c r="N292" i="47"/>
  <c r="M292" i="47"/>
  <c r="L292" i="47"/>
  <c r="K292" i="47"/>
  <c r="Q291" i="47"/>
  <c r="O291" i="47"/>
  <c r="N291" i="47"/>
  <c r="M291" i="47"/>
  <c r="L291" i="47"/>
  <c r="K291" i="47"/>
  <c r="P291" i="47" s="1"/>
  <c r="Q290" i="47"/>
  <c r="O290" i="47"/>
  <c r="N290" i="47"/>
  <c r="M290" i="47"/>
  <c r="P290" i="47" s="1"/>
  <c r="L290" i="47"/>
  <c r="K290" i="47"/>
  <c r="Q289" i="47"/>
  <c r="O289" i="47"/>
  <c r="N289" i="47"/>
  <c r="M289" i="47"/>
  <c r="L289" i="47"/>
  <c r="P289" i="47" s="1"/>
  <c r="K289" i="47"/>
  <c r="Q288" i="47"/>
  <c r="O288" i="47"/>
  <c r="N288" i="47"/>
  <c r="M288" i="47"/>
  <c r="L288" i="47"/>
  <c r="K288" i="47"/>
  <c r="Q287" i="47"/>
  <c r="O287" i="47"/>
  <c r="N287" i="47"/>
  <c r="M287" i="47"/>
  <c r="L287" i="47"/>
  <c r="K287" i="47"/>
  <c r="P287" i="47" s="1"/>
  <c r="Q286" i="47"/>
  <c r="O286" i="47"/>
  <c r="N286" i="47"/>
  <c r="M286" i="47"/>
  <c r="L286" i="47"/>
  <c r="K286" i="47"/>
  <c r="Q285" i="47"/>
  <c r="O285" i="47"/>
  <c r="N285" i="47"/>
  <c r="M285" i="47"/>
  <c r="L285" i="47"/>
  <c r="P285" i="47" s="1"/>
  <c r="K285" i="47"/>
  <c r="Q284" i="47"/>
  <c r="O284" i="47"/>
  <c r="N284" i="47"/>
  <c r="M284" i="47"/>
  <c r="L284" i="47"/>
  <c r="K284" i="47"/>
  <c r="P284" i="47" s="1"/>
  <c r="Q283" i="47"/>
  <c r="O283" i="47"/>
  <c r="N283" i="47"/>
  <c r="M283" i="47"/>
  <c r="L283" i="47"/>
  <c r="K283" i="47"/>
  <c r="P283" i="47" s="1"/>
  <c r="Q282" i="47"/>
  <c r="O282" i="47"/>
  <c r="N282" i="47"/>
  <c r="M282" i="47"/>
  <c r="P282" i="47" s="1"/>
  <c r="L282" i="47"/>
  <c r="K282" i="47"/>
  <c r="Q281" i="47"/>
  <c r="O281" i="47"/>
  <c r="N281" i="47"/>
  <c r="M281" i="47"/>
  <c r="P281" i="47" s="1"/>
  <c r="L281" i="47"/>
  <c r="K281" i="47"/>
  <c r="Q280" i="47"/>
  <c r="O280" i="47"/>
  <c r="N280" i="47"/>
  <c r="M280" i="47"/>
  <c r="L280" i="47"/>
  <c r="K280" i="47"/>
  <c r="P280" i="47" s="1"/>
  <c r="Q279" i="47"/>
  <c r="O279" i="47"/>
  <c r="N279" i="47"/>
  <c r="M279" i="47"/>
  <c r="L279" i="47"/>
  <c r="K279" i="47"/>
  <c r="P279" i="47" s="1"/>
  <c r="Q278" i="47"/>
  <c r="O278" i="47"/>
  <c r="N278" i="47"/>
  <c r="M278" i="47"/>
  <c r="L278" i="47"/>
  <c r="K278" i="47"/>
  <c r="P278" i="47" s="1"/>
  <c r="Q277" i="47"/>
  <c r="P277" i="47"/>
  <c r="O277" i="47"/>
  <c r="N277" i="47"/>
  <c r="M277" i="47"/>
  <c r="L277" i="47"/>
  <c r="K277" i="47"/>
  <c r="Q276" i="47"/>
  <c r="O276" i="47"/>
  <c r="N276" i="47"/>
  <c r="M276" i="47"/>
  <c r="L276" i="47"/>
  <c r="K276" i="47"/>
  <c r="P276" i="47" s="1"/>
  <c r="Q275" i="47"/>
  <c r="O275" i="47"/>
  <c r="N275" i="47"/>
  <c r="M275" i="47"/>
  <c r="L275" i="47"/>
  <c r="K275" i="47"/>
  <c r="P275" i="47" s="1"/>
  <c r="Q274" i="47"/>
  <c r="O274" i="47"/>
  <c r="N274" i="47"/>
  <c r="M274" i="47"/>
  <c r="P274" i="47" s="1"/>
  <c r="L274" i="47"/>
  <c r="K274" i="47"/>
  <c r="Q273" i="47"/>
  <c r="P273" i="47"/>
  <c r="O273" i="47"/>
  <c r="N273" i="47"/>
  <c r="M273" i="47"/>
  <c r="L273" i="47"/>
  <c r="K273" i="47"/>
  <c r="Q272" i="47"/>
  <c r="O272" i="47"/>
  <c r="N272" i="47"/>
  <c r="M272" i="47"/>
  <c r="L272" i="47"/>
  <c r="K272" i="47"/>
  <c r="P272" i="47" s="1"/>
  <c r="Q271" i="47"/>
  <c r="O271" i="47"/>
  <c r="N271" i="47"/>
  <c r="M271" i="47"/>
  <c r="L271" i="47"/>
  <c r="K271" i="47"/>
  <c r="P271" i="47" s="1"/>
  <c r="Q270" i="47"/>
  <c r="O270" i="47"/>
  <c r="N270" i="47"/>
  <c r="M270" i="47"/>
  <c r="L270" i="47"/>
  <c r="K270" i="47"/>
  <c r="P270" i="47" s="1"/>
  <c r="Q269" i="47"/>
  <c r="O269" i="47"/>
  <c r="N269" i="47"/>
  <c r="M269" i="47"/>
  <c r="L269" i="47"/>
  <c r="P269" i="47" s="1"/>
  <c r="K269" i="47"/>
  <c r="Q268" i="47"/>
  <c r="P268" i="47"/>
  <c r="O268" i="47"/>
  <c r="N268" i="47"/>
  <c r="M268" i="47"/>
  <c r="L268" i="47"/>
  <c r="K268" i="47"/>
  <c r="Q267" i="47"/>
  <c r="O267" i="47"/>
  <c r="N267" i="47"/>
  <c r="M267" i="47"/>
  <c r="L267" i="47"/>
  <c r="K267" i="47"/>
  <c r="P267" i="47" s="1"/>
  <c r="Q266" i="47"/>
  <c r="O266" i="47"/>
  <c r="N266" i="47"/>
  <c r="M266" i="47"/>
  <c r="P266" i="47" s="1"/>
  <c r="L266" i="47"/>
  <c r="K266" i="47"/>
  <c r="Q265" i="47"/>
  <c r="O265" i="47"/>
  <c r="N265" i="47"/>
  <c r="M265" i="47"/>
  <c r="L265" i="47"/>
  <c r="P265" i="47" s="1"/>
  <c r="K265" i="47"/>
  <c r="Q264" i="47"/>
  <c r="O264" i="47"/>
  <c r="N264" i="47"/>
  <c r="M264" i="47"/>
  <c r="L264" i="47"/>
  <c r="K264" i="47"/>
  <c r="P264" i="47" s="1"/>
  <c r="Q263" i="47"/>
  <c r="O263" i="47"/>
  <c r="N263" i="47"/>
  <c r="M263" i="47"/>
  <c r="L263" i="47"/>
  <c r="K263" i="47"/>
  <c r="P263" i="47" s="1"/>
  <c r="Q262" i="47"/>
  <c r="O262" i="47"/>
  <c r="N262" i="47"/>
  <c r="M262" i="47"/>
  <c r="L262" i="47"/>
  <c r="K262" i="47"/>
  <c r="Q261" i="47"/>
  <c r="O261" i="47"/>
  <c r="N261" i="47"/>
  <c r="M261" i="47"/>
  <c r="L261" i="47"/>
  <c r="P261" i="47" s="1"/>
  <c r="K261" i="47"/>
  <c r="Q260" i="47"/>
  <c r="O260" i="47"/>
  <c r="N260" i="47"/>
  <c r="M260" i="47"/>
  <c r="L260" i="47"/>
  <c r="K260" i="47"/>
  <c r="P260" i="47" s="1"/>
  <c r="Q259" i="47"/>
  <c r="O259" i="47"/>
  <c r="N259" i="47"/>
  <c r="M259" i="47"/>
  <c r="L259" i="47"/>
  <c r="K259" i="47"/>
  <c r="P259" i="47" s="1"/>
  <c r="Q258" i="47"/>
  <c r="O258" i="47"/>
  <c r="N258" i="47"/>
  <c r="M258" i="47"/>
  <c r="P258" i="47" s="1"/>
  <c r="L258" i="47"/>
  <c r="K258" i="47"/>
  <c r="Q257" i="47"/>
  <c r="P257" i="47"/>
  <c r="O257" i="47"/>
  <c r="N257" i="47"/>
  <c r="M257" i="47"/>
  <c r="L257" i="47"/>
  <c r="K257" i="47"/>
  <c r="Q256" i="47"/>
  <c r="O256" i="47"/>
  <c r="N256" i="47"/>
  <c r="M256" i="47"/>
  <c r="L256" i="47"/>
  <c r="K256" i="47"/>
  <c r="Q255" i="47"/>
  <c r="O255" i="47"/>
  <c r="N255" i="47"/>
  <c r="M255" i="47"/>
  <c r="L255" i="47"/>
  <c r="K255" i="47"/>
  <c r="P255" i="47" s="1"/>
  <c r="Q254" i="47"/>
  <c r="O254" i="47"/>
  <c r="N254" i="47"/>
  <c r="M254" i="47"/>
  <c r="L254" i="47"/>
  <c r="K254" i="47"/>
  <c r="Q253" i="47"/>
  <c r="P253" i="47"/>
  <c r="O253" i="47"/>
  <c r="N253" i="47"/>
  <c r="M253" i="47"/>
  <c r="L253" i="47"/>
  <c r="K253" i="47"/>
  <c r="Q252" i="47"/>
  <c r="P252" i="47"/>
  <c r="O252" i="47"/>
  <c r="N252" i="47"/>
  <c r="M252" i="47"/>
  <c r="L252" i="47"/>
  <c r="K252" i="47"/>
  <c r="Q251" i="47"/>
  <c r="O251" i="47"/>
  <c r="N251" i="47"/>
  <c r="M251" i="47"/>
  <c r="L251" i="47"/>
  <c r="K251" i="47"/>
  <c r="P251" i="47" s="1"/>
  <c r="Q250" i="47"/>
  <c r="O250" i="47"/>
  <c r="N250" i="47"/>
  <c r="M250" i="47"/>
  <c r="P250" i="47" s="1"/>
  <c r="L250" i="47"/>
  <c r="K250" i="47"/>
  <c r="Q249" i="47"/>
  <c r="O249" i="47"/>
  <c r="N249" i="47"/>
  <c r="M249" i="47"/>
  <c r="L249" i="47"/>
  <c r="P249" i="47" s="1"/>
  <c r="K249" i="47"/>
  <c r="Q248" i="47"/>
  <c r="O248" i="47"/>
  <c r="N248" i="47"/>
  <c r="M248" i="47"/>
  <c r="L248" i="47"/>
  <c r="K248" i="47"/>
  <c r="P248" i="47" s="1"/>
  <c r="Q247" i="47"/>
  <c r="O247" i="47"/>
  <c r="N247" i="47"/>
  <c r="M247" i="47"/>
  <c r="L247" i="47"/>
  <c r="K247" i="47"/>
  <c r="P247" i="47" s="1"/>
  <c r="Q246" i="47"/>
  <c r="O246" i="47"/>
  <c r="N246" i="47"/>
  <c r="M246" i="47"/>
  <c r="L246" i="47"/>
  <c r="K246" i="47"/>
  <c r="P246" i="47" s="1"/>
  <c r="Q245" i="47"/>
  <c r="O245" i="47"/>
  <c r="N245" i="47"/>
  <c r="M245" i="47"/>
  <c r="L245" i="47"/>
  <c r="P245" i="47" s="1"/>
  <c r="K245" i="47"/>
  <c r="Q244" i="47"/>
  <c r="O244" i="47"/>
  <c r="N244" i="47"/>
  <c r="M244" i="47"/>
  <c r="L244" i="47"/>
  <c r="K244" i="47"/>
  <c r="P244" i="47" s="1"/>
  <c r="Q243" i="47"/>
  <c r="O243" i="47"/>
  <c r="N243" i="47"/>
  <c r="M243" i="47"/>
  <c r="L243" i="47"/>
  <c r="K243" i="47"/>
  <c r="P243" i="47" s="1"/>
  <c r="Q242" i="47"/>
  <c r="O242" i="47"/>
  <c r="N242" i="47"/>
  <c r="M242" i="47"/>
  <c r="P242" i="47" s="1"/>
  <c r="L242" i="47"/>
  <c r="K242" i="47"/>
  <c r="Q241" i="47"/>
  <c r="O241" i="47"/>
  <c r="N241" i="47"/>
  <c r="M241" i="47"/>
  <c r="L241" i="47"/>
  <c r="P241" i="47" s="1"/>
  <c r="K241" i="47"/>
  <c r="Q240" i="47"/>
  <c r="O240" i="47"/>
  <c r="N240" i="47"/>
  <c r="M240" i="47"/>
  <c r="L240" i="47"/>
  <c r="K240" i="47"/>
  <c r="P240" i="47" s="1"/>
  <c r="Q239" i="47"/>
  <c r="O239" i="47"/>
  <c r="N239" i="47"/>
  <c r="M239" i="47"/>
  <c r="L239" i="47"/>
  <c r="K239" i="47"/>
  <c r="P239" i="47" s="1"/>
  <c r="Q238" i="47"/>
  <c r="O238" i="47"/>
  <c r="N238" i="47"/>
  <c r="M238" i="47"/>
  <c r="L238" i="47"/>
  <c r="K238" i="47"/>
  <c r="P238" i="47" s="1"/>
  <c r="Q237" i="47"/>
  <c r="P237" i="47"/>
  <c r="O237" i="47"/>
  <c r="N237" i="47"/>
  <c r="M237" i="47"/>
  <c r="L237" i="47"/>
  <c r="K237" i="47"/>
  <c r="Q236" i="47"/>
  <c r="P236" i="47"/>
  <c r="O236" i="47"/>
  <c r="N236" i="47"/>
  <c r="M236" i="47"/>
  <c r="L236" i="47"/>
  <c r="K236" i="47"/>
  <c r="Q235" i="47"/>
  <c r="O235" i="47"/>
  <c r="N235" i="47"/>
  <c r="M235" i="47"/>
  <c r="L235" i="47"/>
  <c r="K235" i="47"/>
  <c r="P235" i="47" s="1"/>
  <c r="Q234" i="47"/>
  <c r="O234" i="47"/>
  <c r="N234" i="47"/>
  <c r="M234" i="47"/>
  <c r="P234" i="47" s="1"/>
  <c r="L234" i="47"/>
  <c r="K234" i="47"/>
  <c r="Q233" i="47"/>
  <c r="P233" i="47"/>
  <c r="O233" i="47"/>
  <c r="N233" i="47"/>
  <c r="M233" i="47"/>
  <c r="L233" i="47"/>
  <c r="K233" i="47"/>
  <c r="Q232" i="47"/>
  <c r="O232" i="47"/>
  <c r="N232" i="47"/>
  <c r="M232" i="47"/>
  <c r="L232" i="47"/>
  <c r="K232" i="47"/>
  <c r="P232" i="47" s="1"/>
  <c r="Q231" i="47"/>
  <c r="O231" i="47"/>
  <c r="N231" i="47"/>
  <c r="M231" i="47"/>
  <c r="L231" i="47"/>
  <c r="K231" i="47"/>
  <c r="P231" i="47" s="1"/>
  <c r="Q230" i="47"/>
  <c r="O230" i="47"/>
  <c r="N230" i="47"/>
  <c r="M230" i="47"/>
  <c r="L230" i="47"/>
  <c r="K230" i="47"/>
  <c r="Q229" i="47"/>
  <c r="P229" i="47"/>
  <c r="O229" i="47"/>
  <c r="N229" i="47"/>
  <c r="M229" i="47"/>
  <c r="L229" i="47"/>
  <c r="K229" i="47"/>
  <c r="Q228" i="47"/>
  <c r="P228" i="47"/>
  <c r="O228" i="47"/>
  <c r="N228" i="47"/>
  <c r="M228" i="47"/>
  <c r="L228" i="47"/>
  <c r="K228" i="47"/>
  <c r="Q227" i="47"/>
  <c r="O227" i="47"/>
  <c r="N227" i="47"/>
  <c r="M227" i="47"/>
  <c r="L227" i="47"/>
  <c r="K227" i="47"/>
  <c r="P227" i="47" s="1"/>
  <c r="Q226" i="47"/>
  <c r="O226" i="47"/>
  <c r="N226" i="47"/>
  <c r="M226" i="47"/>
  <c r="P226" i="47" s="1"/>
  <c r="L226" i="47"/>
  <c r="K226" i="47"/>
  <c r="Q225" i="47"/>
  <c r="O225" i="47"/>
  <c r="N225" i="47"/>
  <c r="M225" i="47"/>
  <c r="L225" i="47"/>
  <c r="P225" i="47" s="1"/>
  <c r="K225" i="47"/>
  <c r="Q224" i="47"/>
  <c r="O224" i="47"/>
  <c r="N224" i="47"/>
  <c r="M224" i="47"/>
  <c r="L224" i="47"/>
  <c r="K224" i="47"/>
  <c r="Q223" i="47"/>
  <c r="O223" i="47"/>
  <c r="N223" i="47"/>
  <c r="M223" i="47"/>
  <c r="L223" i="47"/>
  <c r="K223" i="47"/>
  <c r="P223" i="47" s="1"/>
  <c r="Q222" i="47"/>
  <c r="O222" i="47"/>
  <c r="N222" i="47"/>
  <c r="M222" i="47"/>
  <c r="L222" i="47"/>
  <c r="K222" i="47"/>
  <c r="Q221" i="47"/>
  <c r="O221" i="47"/>
  <c r="N221" i="47"/>
  <c r="M221" i="47"/>
  <c r="L221" i="47"/>
  <c r="P221" i="47" s="1"/>
  <c r="K221" i="47"/>
  <c r="Q220" i="47"/>
  <c r="O220" i="47"/>
  <c r="N220" i="47"/>
  <c r="M220" i="47"/>
  <c r="L220" i="47"/>
  <c r="K220" i="47"/>
  <c r="P220" i="47" s="1"/>
  <c r="Q219" i="47"/>
  <c r="O219" i="47"/>
  <c r="N219" i="47"/>
  <c r="M219" i="47"/>
  <c r="L219" i="47"/>
  <c r="K219" i="47"/>
  <c r="P219" i="47" s="1"/>
  <c r="Q218" i="47"/>
  <c r="O218" i="47"/>
  <c r="N218" i="47"/>
  <c r="M218" i="47"/>
  <c r="P218" i="47" s="1"/>
  <c r="L218" i="47"/>
  <c r="K218" i="47"/>
  <c r="Q217" i="47"/>
  <c r="O217" i="47"/>
  <c r="N217" i="47"/>
  <c r="M217" i="47"/>
  <c r="P217" i="47" s="1"/>
  <c r="L217" i="47"/>
  <c r="K217" i="47"/>
  <c r="Q216" i="47"/>
  <c r="O216" i="47"/>
  <c r="N216" i="47"/>
  <c r="M216" i="47"/>
  <c r="L216" i="47"/>
  <c r="K216" i="47"/>
  <c r="P216" i="47" s="1"/>
  <c r="Q215" i="47"/>
  <c r="O215" i="47"/>
  <c r="N215" i="47"/>
  <c r="M215" i="47"/>
  <c r="L215" i="47"/>
  <c r="K215" i="47"/>
  <c r="P215" i="47" s="1"/>
  <c r="Q214" i="47"/>
  <c r="O214" i="47"/>
  <c r="N214" i="47"/>
  <c r="M214" i="47"/>
  <c r="L214" i="47"/>
  <c r="K214" i="47"/>
  <c r="P214" i="47" s="1"/>
  <c r="Q213" i="47"/>
  <c r="P213" i="47"/>
  <c r="O213" i="47"/>
  <c r="N213" i="47"/>
  <c r="M213" i="47"/>
  <c r="L213" i="47"/>
  <c r="K213" i="47"/>
  <c r="Q212" i="47"/>
  <c r="O212" i="47"/>
  <c r="N212" i="47"/>
  <c r="M212" i="47"/>
  <c r="L212" i="47"/>
  <c r="K212" i="47"/>
  <c r="P212" i="47" s="1"/>
  <c r="Q211" i="47"/>
  <c r="O211" i="47"/>
  <c r="N211" i="47"/>
  <c r="M211" i="47"/>
  <c r="L211" i="47"/>
  <c r="K211" i="47"/>
  <c r="P211" i="47" s="1"/>
  <c r="Q210" i="47"/>
  <c r="O210" i="47"/>
  <c r="N210" i="47"/>
  <c r="M210" i="47"/>
  <c r="P210" i="47" s="1"/>
  <c r="L210" i="47"/>
  <c r="K210" i="47"/>
  <c r="Q209" i="47"/>
  <c r="P209" i="47"/>
  <c r="O209" i="47"/>
  <c r="N209" i="47"/>
  <c r="M209" i="47"/>
  <c r="L209" i="47"/>
  <c r="K209" i="47"/>
  <c r="Q208" i="47"/>
  <c r="O208" i="47"/>
  <c r="N208" i="47"/>
  <c r="M208" i="47"/>
  <c r="L208" i="47"/>
  <c r="K208" i="47"/>
  <c r="P208" i="47" s="1"/>
  <c r="Q207" i="47"/>
  <c r="O207" i="47"/>
  <c r="N207" i="47"/>
  <c r="M207" i="47"/>
  <c r="L207" i="47"/>
  <c r="K207" i="47"/>
  <c r="P207" i="47" s="1"/>
  <c r="Q206" i="47"/>
  <c r="O206" i="47"/>
  <c r="N206" i="47"/>
  <c r="M206" i="47"/>
  <c r="L206" i="47"/>
  <c r="K206" i="47"/>
  <c r="P206" i="47" s="1"/>
  <c r="Q205" i="47"/>
  <c r="O205" i="47"/>
  <c r="N205" i="47"/>
  <c r="M205" i="47"/>
  <c r="L205" i="47"/>
  <c r="P205" i="47" s="1"/>
  <c r="K205" i="47"/>
  <c r="Q204" i="47"/>
  <c r="P204" i="47"/>
  <c r="O204" i="47"/>
  <c r="N204" i="47"/>
  <c r="M204" i="47"/>
  <c r="L204" i="47"/>
  <c r="K204" i="47"/>
  <c r="Q203" i="47"/>
  <c r="O203" i="47"/>
  <c r="N203" i="47"/>
  <c r="M203" i="47"/>
  <c r="L203" i="47"/>
  <c r="K203" i="47"/>
  <c r="P203" i="47" s="1"/>
  <c r="Q202" i="47"/>
  <c r="O202" i="47"/>
  <c r="N202" i="47"/>
  <c r="M202" i="47"/>
  <c r="P202" i="47" s="1"/>
  <c r="L202" i="47"/>
  <c r="K202" i="47"/>
  <c r="Q201" i="47"/>
  <c r="O201" i="47"/>
  <c r="N201" i="47"/>
  <c r="M201" i="47"/>
  <c r="L201" i="47"/>
  <c r="P201" i="47" s="1"/>
  <c r="K201" i="47"/>
  <c r="Q200" i="47"/>
  <c r="O200" i="47"/>
  <c r="N200" i="47"/>
  <c r="M200" i="47"/>
  <c r="L200" i="47"/>
  <c r="K200" i="47"/>
  <c r="P200" i="47" s="1"/>
  <c r="Q199" i="47"/>
  <c r="O199" i="47"/>
  <c r="N199" i="47"/>
  <c r="M199" i="47"/>
  <c r="L199" i="47"/>
  <c r="K199" i="47"/>
  <c r="P199" i="47" s="1"/>
  <c r="Q198" i="47"/>
  <c r="O198" i="47"/>
  <c r="N198" i="47"/>
  <c r="M198" i="47"/>
  <c r="L198" i="47"/>
  <c r="K198" i="47"/>
  <c r="Q197" i="47"/>
  <c r="O197" i="47"/>
  <c r="N197" i="47"/>
  <c r="M197" i="47"/>
  <c r="L197" i="47"/>
  <c r="P197" i="47" s="1"/>
  <c r="K197" i="47"/>
  <c r="Q196" i="47"/>
  <c r="O196" i="47"/>
  <c r="N196" i="47"/>
  <c r="M196" i="47"/>
  <c r="L196" i="47"/>
  <c r="K196" i="47"/>
  <c r="P196" i="47" s="1"/>
  <c r="Q195" i="47"/>
  <c r="O195" i="47"/>
  <c r="N195" i="47"/>
  <c r="M195" i="47"/>
  <c r="L195" i="47"/>
  <c r="K195" i="47"/>
  <c r="P195" i="47" s="1"/>
  <c r="Q194" i="47"/>
  <c r="O194" i="47"/>
  <c r="N194" i="47"/>
  <c r="M194" i="47"/>
  <c r="P194" i="47" s="1"/>
  <c r="L194" i="47"/>
  <c r="K194" i="47"/>
  <c r="Q193" i="47"/>
  <c r="P193" i="47"/>
  <c r="O193" i="47"/>
  <c r="N193" i="47"/>
  <c r="M193" i="47"/>
  <c r="L193" i="47"/>
  <c r="K193" i="47"/>
  <c r="Q192" i="47"/>
  <c r="O192" i="47"/>
  <c r="N192" i="47"/>
  <c r="M192" i="47"/>
  <c r="L192" i="47"/>
  <c r="K192" i="47"/>
  <c r="Q191" i="47"/>
  <c r="O191" i="47"/>
  <c r="N191" i="47"/>
  <c r="M191" i="47"/>
  <c r="L191" i="47"/>
  <c r="K191" i="47"/>
  <c r="P191" i="47" s="1"/>
  <c r="Q190" i="47"/>
  <c r="O190" i="47"/>
  <c r="N190" i="47"/>
  <c r="M190" i="47"/>
  <c r="L190" i="47"/>
  <c r="K190" i="47"/>
  <c r="Q189" i="47"/>
  <c r="P189" i="47"/>
  <c r="O189" i="47"/>
  <c r="N189" i="47"/>
  <c r="M189" i="47"/>
  <c r="L189" i="47"/>
  <c r="K189" i="47"/>
  <c r="Q188" i="47"/>
  <c r="P188" i="47"/>
  <c r="O188" i="47"/>
  <c r="N188" i="47"/>
  <c r="M188" i="47"/>
  <c r="L188" i="47"/>
  <c r="K188" i="47"/>
  <c r="B188" i="47"/>
  <c r="Q187" i="47"/>
  <c r="P187" i="47"/>
  <c r="O187" i="47"/>
  <c r="N187" i="47"/>
  <c r="M187" i="47"/>
  <c r="L187" i="47"/>
  <c r="K187" i="47"/>
  <c r="B187" i="47"/>
  <c r="Q186" i="47"/>
  <c r="P186" i="47"/>
  <c r="O186" i="47"/>
  <c r="N186" i="47"/>
  <c r="M186" i="47"/>
  <c r="L186" i="47"/>
  <c r="K186" i="47"/>
  <c r="B186" i="47"/>
  <c r="Q185" i="47"/>
  <c r="P185" i="47"/>
  <c r="O185" i="47"/>
  <c r="N185" i="47"/>
  <c r="M185" i="47"/>
  <c r="L185" i="47"/>
  <c r="K185" i="47"/>
  <c r="B185" i="47"/>
  <c r="Q184" i="47"/>
  <c r="P184" i="47"/>
  <c r="O184" i="47"/>
  <c r="N184" i="47"/>
  <c r="M184" i="47"/>
  <c r="L184" i="47"/>
  <c r="K184" i="47"/>
  <c r="B184" i="47"/>
  <c r="Q183" i="47"/>
  <c r="P183" i="47"/>
  <c r="O183" i="47"/>
  <c r="N183" i="47"/>
  <c r="M183" i="47"/>
  <c r="L183" i="47"/>
  <c r="K183" i="47"/>
  <c r="B183" i="47"/>
  <c r="Q182" i="47"/>
  <c r="P182" i="47"/>
  <c r="O182" i="47"/>
  <c r="N182" i="47"/>
  <c r="M182" i="47"/>
  <c r="L182" i="47"/>
  <c r="K182" i="47"/>
  <c r="B182" i="47"/>
  <c r="Q181" i="47"/>
  <c r="P181" i="47"/>
  <c r="O181" i="47"/>
  <c r="N181" i="47"/>
  <c r="M181" i="47"/>
  <c r="L181" i="47"/>
  <c r="K181" i="47"/>
  <c r="B181" i="47"/>
  <c r="Q180" i="47"/>
  <c r="P180" i="47"/>
  <c r="O180" i="47"/>
  <c r="N180" i="47"/>
  <c r="M180" i="47"/>
  <c r="L180" i="47"/>
  <c r="K180" i="47"/>
  <c r="B180" i="47"/>
  <c r="Q179" i="47"/>
  <c r="P179" i="47"/>
  <c r="O179" i="47"/>
  <c r="N179" i="47"/>
  <c r="M179" i="47"/>
  <c r="L179" i="47"/>
  <c r="K179" i="47"/>
  <c r="B179" i="47"/>
  <c r="Q178" i="47"/>
  <c r="P178" i="47"/>
  <c r="O178" i="47"/>
  <c r="N178" i="47"/>
  <c r="M178" i="47"/>
  <c r="L178" i="47"/>
  <c r="K178" i="47"/>
  <c r="B178" i="47"/>
  <c r="Q177" i="47"/>
  <c r="P177" i="47"/>
  <c r="O177" i="47"/>
  <c r="N177" i="47"/>
  <c r="M177" i="47"/>
  <c r="L177" i="47"/>
  <c r="K177" i="47"/>
  <c r="B177" i="47"/>
  <c r="Q176" i="47"/>
  <c r="P176" i="47"/>
  <c r="O176" i="47"/>
  <c r="N176" i="47"/>
  <c r="M176" i="47"/>
  <c r="L176" i="47"/>
  <c r="K176" i="47"/>
  <c r="B176" i="47"/>
  <c r="Q175" i="47"/>
  <c r="P175" i="47"/>
  <c r="O175" i="47"/>
  <c r="N175" i="47"/>
  <c r="M175" i="47"/>
  <c r="L175" i="47"/>
  <c r="K175" i="47"/>
  <c r="B175" i="47"/>
  <c r="Q174" i="47"/>
  <c r="P174" i="47"/>
  <c r="O174" i="47"/>
  <c r="N174" i="47"/>
  <c r="M174" i="47"/>
  <c r="L174" i="47"/>
  <c r="K174" i="47"/>
  <c r="B174" i="47"/>
  <c r="Q173" i="47"/>
  <c r="P173" i="47"/>
  <c r="O173" i="47"/>
  <c r="N173" i="47"/>
  <c r="M173" i="47"/>
  <c r="L173" i="47"/>
  <c r="K173" i="47"/>
  <c r="B173" i="47"/>
  <c r="Q172" i="47"/>
  <c r="P172" i="47"/>
  <c r="O172" i="47"/>
  <c r="N172" i="47"/>
  <c r="M172" i="47"/>
  <c r="L172" i="47"/>
  <c r="K172" i="47"/>
  <c r="B172" i="47"/>
  <c r="Q171" i="47"/>
  <c r="P171" i="47"/>
  <c r="O171" i="47"/>
  <c r="N171" i="47"/>
  <c r="M171" i="47"/>
  <c r="L171" i="47"/>
  <c r="K171" i="47"/>
  <c r="B171" i="47"/>
  <c r="Q170" i="47"/>
  <c r="P170" i="47"/>
  <c r="O170" i="47"/>
  <c r="N170" i="47"/>
  <c r="M170" i="47"/>
  <c r="L170" i="47"/>
  <c r="K170" i="47"/>
  <c r="B170" i="47"/>
  <c r="Q169" i="47"/>
  <c r="P169" i="47"/>
  <c r="O169" i="47"/>
  <c r="N169" i="47"/>
  <c r="M169" i="47"/>
  <c r="L169" i="47"/>
  <c r="K169" i="47"/>
  <c r="B169" i="47"/>
  <c r="Q168" i="47"/>
  <c r="P168" i="47"/>
  <c r="O168" i="47"/>
  <c r="N168" i="47"/>
  <c r="M168" i="47"/>
  <c r="L168" i="47"/>
  <c r="K168" i="47"/>
  <c r="B168" i="47"/>
  <c r="Q167" i="47"/>
  <c r="P167" i="47"/>
  <c r="O167" i="47"/>
  <c r="N167" i="47"/>
  <c r="M167" i="47"/>
  <c r="L167" i="47"/>
  <c r="K167" i="47"/>
  <c r="B167" i="47"/>
  <c r="Q166" i="47"/>
  <c r="P166" i="47"/>
  <c r="O166" i="47"/>
  <c r="N166" i="47"/>
  <c r="M166" i="47"/>
  <c r="L166" i="47"/>
  <c r="K166" i="47"/>
  <c r="B166" i="47"/>
  <c r="Q165" i="47"/>
  <c r="P165" i="47"/>
  <c r="O165" i="47"/>
  <c r="N165" i="47"/>
  <c r="M165" i="47"/>
  <c r="L165" i="47"/>
  <c r="K165" i="47"/>
  <c r="B165" i="47"/>
  <c r="Q164" i="47"/>
  <c r="P164" i="47"/>
  <c r="O164" i="47"/>
  <c r="N164" i="47"/>
  <c r="M164" i="47"/>
  <c r="L164" i="47"/>
  <c r="K164" i="47"/>
  <c r="B164" i="47"/>
  <c r="Q163" i="47"/>
  <c r="P163" i="47"/>
  <c r="O163" i="47"/>
  <c r="N163" i="47"/>
  <c r="M163" i="47"/>
  <c r="L163" i="47"/>
  <c r="K163" i="47"/>
  <c r="B163" i="47"/>
  <c r="Q162" i="47"/>
  <c r="P162" i="47"/>
  <c r="O162" i="47"/>
  <c r="N162" i="47"/>
  <c r="M162" i="47"/>
  <c r="L162" i="47"/>
  <c r="K162" i="47"/>
  <c r="B162" i="47"/>
  <c r="Q161" i="47"/>
  <c r="P161" i="47"/>
  <c r="O161" i="47"/>
  <c r="N161" i="47"/>
  <c r="M161" i="47"/>
  <c r="L161" i="47"/>
  <c r="K161" i="47"/>
  <c r="B161" i="47"/>
  <c r="Q160" i="47"/>
  <c r="P160" i="47"/>
  <c r="O160" i="47"/>
  <c r="N160" i="47"/>
  <c r="M160" i="47"/>
  <c r="L160" i="47"/>
  <c r="K160" i="47"/>
  <c r="B160" i="47"/>
  <c r="Q159" i="47"/>
  <c r="P159" i="47"/>
  <c r="O159" i="47"/>
  <c r="N159" i="47"/>
  <c r="M159" i="47"/>
  <c r="L159" i="47"/>
  <c r="K159" i="47"/>
  <c r="B159" i="47"/>
  <c r="Q158" i="47"/>
  <c r="P158" i="47"/>
  <c r="O158" i="47"/>
  <c r="N158" i="47"/>
  <c r="M158" i="47"/>
  <c r="L158" i="47"/>
  <c r="K158" i="47"/>
  <c r="B158" i="47"/>
  <c r="Q157" i="47"/>
  <c r="P157" i="47"/>
  <c r="O157" i="47"/>
  <c r="N157" i="47"/>
  <c r="M157" i="47"/>
  <c r="L157" i="47"/>
  <c r="K157" i="47"/>
  <c r="B157" i="47"/>
  <c r="Q156" i="47"/>
  <c r="P156" i="47"/>
  <c r="O156" i="47"/>
  <c r="N156" i="47"/>
  <c r="M156" i="47"/>
  <c r="L156" i="47"/>
  <c r="K156" i="47"/>
  <c r="B156" i="47"/>
  <c r="Q155" i="47"/>
  <c r="P155" i="47"/>
  <c r="O155" i="47"/>
  <c r="N155" i="47"/>
  <c r="M155" i="47"/>
  <c r="L155" i="47"/>
  <c r="K155" i="47"/>
  <c r="B155" i="47"/>
  <c r="Q154" i="47"/>
  <c r="P154" i="47"/>
  <c r="O154" i="47"/>
  <c r="N154" i="47"/>
  <c r="M154" i="47"/>
  <c r="L154" i="47"/>
  <c r="K154" i="47"/>
  <c r="B154" i="47"/>
  <c r="Q153" i="47"/>
  <c r="P153" i="47"/>
  <c r="O153" i="47"/>
  <c r="N153" i="47"/>
  <c r="M153" i="47"/>
  <c r="L153" i="47"/>
  <c r="K153" i="47"/>
  <c r="B153" i="47"/>
  <c r="Q152" i="47"/>
  <c r="P152" i="47"/>
  <c r="O152" i="47"/>
  <c r="N152" i="47"/>
  <c r="M152" i="47"/>
  <c r="L152" i="47"/>
  <c r="K152" i="47"/>
  <c r="B152" i="47"/>
  <c r="Q151" i="47"/>
  <c r="P151" i="47"/>
  <c r="O151" i="47"/>
  <c r="N151" i="47"/>
  <c r="M151" i="47"/>
  <c r="L151" i="47"/>
  <c r="K151" i="47"/>
  <c r="B151" i="47"/>
  <c r="Q150" i="47"/>
  <c r="P150" i="47"/>
  <c r="O150" i="47"/>
  <c r="N150" i="47"/>
  <c r="M150" i="47"/>
  <c r="L150" i="47"/>
  <c r="K150" i="47"/>
  <c r="B150" i="47"/>
  <c r="Q149" i="47"/>
  <c r="P149" i="47"/>
  <c r="O149" i="47"/>
  <c r="N149" i="47"/>
  <c r="M149" i="47"/>
  <c r="L149" i="47"/>
  <c r="K149" i="47"/>
  <c r="B149" i="47"/>
  <c r="Q148" i="47"/>
  <c r="P148" i="47"/>
  <c r="O148" i="47"/>
  <c r="N148" i="47"/>
  <c r="M148" i="47"/>
  <c r="L148" i="47"/>
  <c r="K148" i="47"/>
  <c r="B148" i="47"/>
  <c r="Q147" i="47"/>
  <c r="P147" i="47"/>
  <c r="O147" i="47"/>
  <c r="N147" i="47"/>
  <c r="M147" i="47"/>
  <c r="L147" i="47"/>
  <c r="K147" i="47"/>
  <c r="B147" i="47"/>
  <c r="Q146" i="47"/>
  <c r="P146" i="47"/>
  <c r="O146" i="47"/>
  <c r="N146" i="47"/>
  <c r="M146" i="47"/>
  <c r="L146" i="47"/>
  <c r="K146" i="47"/>
  <c r="B146" i="47"/>
  <c r="Q145" i="47"/>
  <c r="P145" i="47"/>
  <c r="O145" i="47"/>
  <c r="N145" i="47"/>
  <c r="M145" i="47"/>
  <c r="L145" i="47"/>
  <c r="K145" i="47"/>
  <c r="B145" i="47"/>
  <c r="Q144" i="47"/>
  <c r="P144" i="47"/>
  <c r="O144" i="47"/>
  <c r="N144" i="47"/>
  <c r="M144" i="47"/>
  <c r="L144" i="47"/>
  <c r="K144" i="47"/>
  <c r="B144" i="47"/>
  <c r="Q143" i="47"/>
  <c r="P143" i="47"/>
  <c r="O143" i="47"/>
  <c r="N143" i="47"/>
  <c r="M143" i="47"/>
  <c r="L143" i="47"/>
  <c r="K143" i="47"/>
  <c r="B143" i="47"/>
  <c r="Q142" i="47"/>
  <c r="P142" i="47"/>
  <c r="O142" i="47"/>
  <c r="N142" i="47"/>
  <c r="M142" i="47"/>
  <c r="L142" i="47"/>
  <c r="K142" i="47"/>
  <c r="B142" i="47"/>
  <c r="Q141" i="47"/>
  <c r="P141" i="47"/>
  <c r="O141" i="47"/>
  <c r="N141" i="47"/>
  <c r="M141" i="47"/>
  <c r="L141" i="47"/>
  <c r="K141" i="47"/>
  <c r="B141" i="47"/>
  <c r="Q140" i="47"/>
  <c r="P140" i="47"/>
  <c r="O140" i="47"/>
  <c r="N140" i="47"/>
  <c r="M140" i="47"/>
  <c r="L140" i="47"/>
  <c r="K140" i="47"/>
  <c r="B140" i="47"/>
  <c r="Q139" i="47"/>
  <c r="P139" i="47"/>
  <c r="O139" i="47"/>
  <c r="N139" i="47"/>
  <c r="M139" i="47"/>
  <c r="L139" i="47"/>
  <c r="K139" i="47"/>
  <c r="B139" i="47"/>
  <c r="Q138" i="47"/>
  <c r="P138" i="47"/>
  <c r="O138" i="47"/>
  <c r="N138" i="47"/>
  <c r="M138" i="47"/>
  <c r="L138" i="47"/>
  <c r="K138" i="47"/>
  <c r="B138" i="47"/>
  <c r="Q137" i="47"/>
  <c r="P137" i="47"/>
  <c r="O137" i="47"/>
  <c r="N137" i="47"/>
  <c r="M137" i="47"/>
  <c r="L137" i="47"/>
  <c r="K137" i="47"/>
  <c r="B137" i="47"/>
  <c r="Q136" i="47"/>
  <c r="P136" i="47"/>
  <c r="O136" i="47"/>
  <c r="N136" i="47"/>
  <c r="M136" i="47"/>
  <c r="L136" i="47"/>
  <c r="K136" i="47"/>
  <c r="B136" i="47"/>
  <c r="Q135" i="47"/>
  <c r="P135" i="47"/>
  <c r="O135" i="47"/>
  <c r="N135" i="47"/>
  <c r="M135" i="47"/>
  <c r="L135" i="47"/>
  <c r="K135" i="47"/>
  <c r="B135" i="47"/>
  <c r="Q134" i="47"/>
  <c r="P134" i="47"/>
  <c r="O134" i="47"/>
  <c r="N134" i="47"/>
  <c r="M134" i="47"/>
  <c r="L134" i="47"/>
  <c r="K134" i="47"/>
  <c r="B134" i="47"/>
  <c r="Q133" i="47"/>
  <c r="P133" i="47"/>
  <c r="O133" i="47"/>
  <c r="N133" i="47"/>
  <c r="M133" i="47"/>
  <c r="L133" i="47"/>
  <c r="K133" i="47"/>
  <c r="B133" i="47"/>
  <c r="Q132" i="47"/>
  <c r="P132" i="47"/>
  <c r="O132" i="47"/>
  <c r="N132" i="47"/>
  <c r="M132" i="47"/>
  <c r="L132" i="47"/>
  <c r="K132" i="47"/>
  <c r="B132" i="47"/>
  <c r="Q131" i="47"/>
  <c r="P131" i="47"/>
  <c r="O131" i="47"/>
  <c r="N131" i="47"/>
  <c r="M131" i="47"/>
  <c r="L131" i="47"/>
  <c r="K131" i="47"/>
  <c r="B131" i="47"/>
  <c r="Q130" i="47"/>
  <c r="P130" i="47"/>
  <c r="O130" i="47"/>
  <c r="N130" i="47"/>
  <c r="M130" i="47"/>
  <c r="L130" i="47"/>
  <c r="K130" i="47"/>
  <c r="B130" i="47"/>
  <c r="Q129" i="47"/>
  <c r="P129" i="47"/>
  <c r="O129" i="47"/>
  <c r="N129" i="47"/>
  <c r="M129" i="47"/>
  <c r="L129" i="47"/>
  <c r="K129" i="47"/>
  <c r="B129" i="47"/>
  <c r="Q128" i="47"/>
  <c r="P128" i="47"/>
  <c r="O128" i="47"/>
  <c r="N128" i="47"/>
  <c r="M128" i="47"/>
  <c r="L128" i="47"/>
  <c r="K128" i="47"/>
  <c r="B128" i="47"/>
  <c r="Q127" i="47"/>
  <c r="P127" i="47"/>
  <c r="O127" i="47"/>
  <c r="N127" i="47"/>
  <c r="M127" i="47"/>
  <c r="L127" i="47"/>
  <c r="K127" i="47"/>
  <c r="B127" i="47"/>
  <c r="Q126" i="47"/>
  <c r="P126" i="47"/>
  <c r="O126" i="47"/>
  <c r="N126" i="47"/>
  <c r="M126" i="47"/>
  <c r="L126" i="47"/>
  <c r="K126" i="47"/>
  <c r="B126" i="47"/>
  <c r="Q125" i="47"/>
  <c r="P125" i="47"/>
  <c r="O125" i="47"/>
  <c r="N125" i="47"/>
  <c r="M125" i="47"/>
  <c r="L125" i="47"/>
  <c r="K125" i="47"/>
  <c r="B125" i="47"/>
  <c r="Q124" i="47"/>
  <c r="P124" i="47"/>
  <c r="O124" i="47"/>
  <c r="N124" i="47"/>
  <c r="M124" i="47"/>
  <c r="L124" i="47"/>
  <c r="K124" i="47"/>
  <c r="B124" i="47"/>
  <c r="Q123" i="47"/>
  <c r="P123" i="47"/>
  <c r="O123" i="47"/>
  <c r="N123" i="47"/>
  <c r="M123" i="47"/>
  <c r="L123" i="47"/>
  <c r="K123" i="47"/>
  <c r="B123" i="47"/>
  <c r="Q122" i="47"/>
  <c r="P122" i="47"/>
  <c r="O122" i="47"/>
  <c r="N122" i="47"/>
  <c r="M122" i="47"/>
  <c r="L122" i="47"/>
  <c r="K122" i="47"/>
  <c r="B122" i="47"/>
  <c r="Q121" i="47"/>
  <c r="P121" i="47"/>
  <c r="O121" i="47"/>
  <c r="N121" i="47"/>
  <c r="M121" i="47"/>
  <c r="L121" i="47"/>
  <c r="K121" i="47"/>
  <c r="B121" i="47"/>
  <c r="Q120" i="47"/>
  <c r="P120" i="47"/>
  <c r="O120" i="47"/>
  <c r="N120" i="47"/>
  <c r="M120" i="47"/>
  <c r="L120" i="47"/>
  <c r="K120" i="47"/>
  <c r="B120" i="47"/>
  <c r="Q119" i="47"/>
  <c r="P119" i="47"/>
  <c r="O119" i="47"/>
  <c r="N119" i="47"/>
  <c r="M119" i="47"/>
  <c r="L119" i="47"/>
  <c r="K119" i="47"/>
  <c r="B119" i="47"/>
  <c r="Q118" i="47"/>
  <c r="P118" i="47"/>
  <c r="O118" i="47"/>
  <c r="N118" i="47"/>
  <c r="M118" i="47"/>
  <c r="L118" i="47"/>
  <c r="K118" i="47"/>
  <c r="B118" i="47"/>
  <c r="Q117" i="47"/>
  <c r="P117" i="47"/>
  <c r="O117" i="47"/>
  <c r="N117" i="47"/>
  <c r="M117" i="47"/>
  <c r="L117" i="47"/>
  <c r="K117" i="47"/>
  <c r="B117" i="47"/>
  <c r="Q116" i="47"/>
  <c r="P116" i="47"/>
  <c r="O116" i="47"/>
  <c r="N116" i="47"/>
  <c r="M116" i="47"/>
  <c r="L116" i="47"/>
  <c r="K116" i="47"/>
  <c r="B116" i="47"/>
  <c r="Q115" i="47"/>
  <c r="P115" i="47"/>
  <c r="O115" i="47"/>
  <c r="N115" i="47"/>
  <c r="M115" i="47"/>
  <c r="L115" i="47"/>
  <c r="K115" i="47"/>
  <c r="B115" i="47"/>
  <c r="Q114" i="47"/>
  <c r="P114" i="47"/>
  <c r="O114" i="47"/>
  <c r="N114" i="47"/>
  <c r="M114" i="47"/>
  <c r="L114" i="47"/>
  <c r="K114" i="47"/>
  <c r="B114" i="47"/>
  <c r="Q113" i="47"/>
  <c r="P113" i="47"/>
  <c r="O113" i="47"/>
  <c r="N113" i="47"/>
  <c r="M113" i="47"/>
  <c r="L113" i="47"/>
  <c r="K113" i="47"/>
  <c r="B113" i="47"/>
  <c r="Q112" i="47"/>
  <c r="P112" i="47"/>
  <c r="O112" i="47"/>
  <c r="N112" i="47"/>
  <c r="M112" i="47"/>
  <c r="L112" i="47"/>
  <c r="K112" i="47"/>
  <c r="B112" i="47"/>
  <c r="Q111" i="47"/>
  <c r="P111" i="47"/>
  <c r="O111" i="47"/>
  <c r="N111" i="47"/>
  <c r="M111" i="47"/>
  <c r="L111" i="47"/>
  <c r="K111" i="47"/>
  <c r="B111" i="47"/>
  <c r="Q110" i="47"/>
  <c r="P110" i="47"/>
  <c r="O110" i="47"/>
  <c r="N110" i="47"/>
  <c r="M110" i="47"/>
  <c r="L110" i="47"/>
  <c r="K110" i="47"/>
  <c r="B110" i="47"/>
  <c r="Q109" i="47"/>
  <c r="P109" i="47"/>
  <c r="O109" i="47"/>
  <c r="N109" i="47"/>
  <c r="M109" i="47"/>
  <c r="L109" i="47"/>
  <c r="K109" i="47"/>
  <c r="B109" i="47"/>
  <c r="Q108" i="47"/>
  <c r="P108" i="47"/>
  <c r="O108" i="47"/>
  <c r="N108" i="47"/>
  <c r="M108" i="47"/>
  <c r="L108" i="47"/>
  <c r="K108" i="47"/>
  <c r="B108" i="47"/>
  <c r="Q107" i="47"/>
  <c r="P107" i="47"/>
  <c r="O107" i="47"/>
  <c r="N107" i="47"/>
  <c r="M107" i="47"/>
  <c r="L107" i="47"/>
  <c r="K107" i="47"/>
  <c r="B107" i="47"/>
  <c r="Q106" i="47"/>
  <c r="P106" i="47"/>
  <c r="O106" i="47"/>
  <c r="N106" i="47"/>
  <c r="M106" i="47"/>
  <c r="L106" i="47"/>
  <c r="K106" i="47"/>
  <c r="B106" i="47"/>
  <c r="Q105" i="47"/>
  <c r="P105" i="47"/>
  <c r="O105" i="47"/>
  <c r="N105" i="47"/>
  <c r="M105" i="47"/>
  <c r="L105" i="47"/>
  <c r="K105" i="47"/>
  <c r="B105" i="47"/>
  <c r="Q104" i="47"/>
  <c r="P104" i="47"/>
  <c r="O104" i="47"/>
  <c r="N104" i="47"/>
  <c r="M104" i="47"/>
  <c r="L104" i="47"/>
  <c r="K104" i="47"/>
  <c r="B104" i="47"/>
  <c r="Q103" i="47"/>
  <c r="P103" i="47"/>
  <c r="O103" i="47"/>
  <c r="N103" i="47"/>
  <c r="M103" i="47"/>
  <c r="L103" i="47"/>
  <c r="K103" i="47"/>
  <c r="B103" i="47"/>
  <c r="Q102" i="47"/>
  <c r="P102" i="47"/>
  <c r="O102" i="47"/>
  <c r="N102" i="47"/>
  <c r="M102" i="47"/>
  <c r="L102" i="47"/>
  <c r="K102" i="47"/>
  <c r="B102" i="47"/>
  <c r="Q101" i="47"/>
  <c r="P101" i="47"/>
  <c r="O101" i="47"/>
  <c r="N101" i="47"/>
  <c r="M101" i="47"/>
  <c r="L101" i="47"/>
  <c r="K101" i="47"/>
  <c r="B101" i="47"/>
  <c r="Q100" i="47"/>
  <c r="P100" i="47"/>
  <c r="O100" i="47"/>
  <c r="N100" i="47"/>
  <c r="M100" i="47"/>
  <c r="L100" i="47"/>
  <c r="K100" i="47"/>
  <c r="B100" i="47"/>
  <c r="Q99" i="47"/>
  <c r="P99" i="47"/>
  <c r="O99" i="47"/>
  <c r="N99" i="47"/>
  <c r="M99" i="47"/>
  <c r="L99" i="47"/>
  <c r="K99" i="47"/>
  <c r="B99" i="47"/>
  <c r="Q98" i="47"/>
  <c r="P98" i="47"/>
  <c r="O98" i="47"/>
  <c r="N98" i="47"/>
  <c r="M98" i="47"/>
  <c r="L98" i="47"/>
  <c r="K98" i="47"/>
  <c r="B98" i="47"/>
  <c r="Q97" i="47"/>
  <c r="P97" i="47"/>
  <c r="O97" i="47"/>
  <c r="N97" i="47"/>
  <c r="M97" i="47"/>
  <c r="L97" i="47"/>
  <c r="K97" i="47"/>
  <c r="B97" i="47"/>
  <c r="Q96" i="47"/>
  <c r="P96" i="47"/>
  <c r="O96" i="47"/>
  <c r="N96" i="47"/>
  <c r="M96" i="47"/>
  <c r="L96" i="47"/>
  <c r="K96" i="47"/>
  <c r="B96" i="47"/>
  <c r="Q95" i="47"/>
  <c r="P95" i="47"/>
  <c r="O95" i="47"/>
  <c r="N95" i="47"/>
  <c r="M95" i="47"/>
  <c r="L95" i="47"/>
  <c r="K95" i="47"/>
  <c r="B95" i="47"/>
  <c r="Q94" i="47"/>
  <c r="P94" i="47"/>
  <c r="O94" i="47"/>
  <c r="N94" i="47"/>
  <c r="M94" i="47"/>
  <c r="L94" i="47"/>
  <c r="K94" i="47"/>
  <c r="B94" i="47"/>
  <c r="Q93" i="47"/>
  <c r="P93" i="47"/>
  <c r="O93" i="47"/>
  <c r="N93" i="47"/>
  <c r="M93" i="47"/>
  <c r="L93" i="47"/>
  <c r="K93" i="47"/>
  <c r="B93" i="47"/>
  <c r="Q92" i="47"/>
  <c r="P92" i="47"/>
  <c r="O92" i="47"/>
  <c r="N92" i="47"/>
  <c r="M92" i="47"/>
  <c r="L92" i="47"/>
  <c r="K92" i="47"/>
  <c r="B92" i="47"/>
  <c r="Q91" i="47"/>
  <c r="P91" i="47"/>
  <c r="O91" i="47"/>
  <c r="N91" i="47"/>
  <c r="M91" i="47"/>
  <c r="L91" i="47"/>
  <c r="K91" i="47"/>
  <c r="B91" i="47"/>
  <c r="Q90" i="47"/>
  <c r="P90" i="47"/>
  <c r="O90" i="47"/>
  <c r="N90" i="47"/>
  <c r="M90" i="47"/>
  <c r="L90" i="47"/>
  <c r="K90" i="47"/>
  <c r="B90" i="47"/>
  <c r="Q89" i="47"/>
  <c r="P89" i="47"/>
  <c r="O89" i="47"/>
  <c r="N89" i="47"/>
  <c r="M89" i="47"/>
  <c r="L89" i="47"/>
  <c r="K89" i="47"/>
  <c r="B89" i="47"/>
  <c r="Q88" i="47"/>
  <c r="P88" i="47"/>
  <c r="O88" i="47"/>
  <c r="N88" i="47"/>
  <c r="M88" i="47"/>
  <c r="L88" i="47"/>
  <c r="K88" i="47"/>
  <c r="B88" i="47"/>
  <c r="Q87" i="47"/>
  <c r="P87" i="47"/>
  <c r="O87" i="47"/>
  <c r="N87" i="47"/>
  <c r="M87" i="47"/>
  <c r="L87" i="47"/>
  <c r="K87" i="47"/>
  <c r="B87" i="47"/>
  <c r="Q86" i="47"/>
  <c r="P86" i="47"/>
  <c r="O86" i="47"/>
  <c r="N86" i="47"/>
  <c r="M86" i="47"/>
  <c r="L86" i="47"/>
  <c r="K86" i="47"/>
  <c r="B86" i="47"/>
  <c r="Q85" i="47"/>
  <c r="P85" i="47"/>
  <c r="O85" i="47"/>
  <c r="N85" i="47"/>
  <c r="M85" i="47"/>
  <c r="L85" i="47"/>
  <c r="K85" i="47"/>
  <c r="B85" i="47"/>
  <c r="Q84" i="47"/>
  <c r="P84" i="47"/>
  <c r="O84" i="47"/>
  <c r="N84" i="47"/>
  <c r="M84" i="47"/>
  <c r="L84" i="47"/>
  <c r="K84" i="47"/>
  <c r="B84" i="47"/>
  <c r="Q83" i="47"/>
  <c r="P83" i="47"/>
  <c r="O83" i="47"/>
  <c r="N83" i="47"/>
  <c r="M83" i="47"/>
  <c r="L83" i="47"/>
  <c r="K83" i="47"/>
  <c r="B83" i="47"/>
  <c r="Q82" i="47"/>
  <c r="P82" i="47"/>
  <c r="O82" i="47"/>
  <c r="N82" i="47"/>
  <c r="M82" i="47"/>
  <c r="L82" i="47"/>
  <c r="K82" i="47"/>
  <c r="B82" i="47"/>
  <c r="Q81" i="47"/>
  <c r="P81" i="47"/>
  <c r="O81" i="47"/>
  <c r="N81" i="47"/>
  <c r="M81" i="47"/>
  <c r="L81" i="47"/>
  <c r="K81" i="47"/>
  <c r="B81" i="47"/>
  <c r="Q80" i="47"/>
  <c r="P80" i="47"/>
  <c r="O80" i="47"/>
  <c r="N80" i="47"/>
  <c r="M80" i="47"/>
  <c r="L80" i="47"/>
  <c r="K80" i="47"/>
  <c r="B80" i="47"/>
  <c r="Q79" i="47"/>
  <c r="P79" i="47"/>
  <c r="O79" i="47"/>
  <c r="N79" i="47"/>
  <c r="M79" i="47"/>
  <c r="L79" i="47"/>
  <c r="K79" i="47"/>
  <c r="B79" i="47"/>
  <c r="Q78" i="47"/>
  <c r="P78" i="47"/>
  <c r="O78" i="47"/>
  <c r="N78" i="47"/>
  <c r="M78" i="47"/>
  <c r="L78" i="47"/>
  <c r="K78" i="47"/>
  <c r="B78" i="47"/>
  <c r="Q77" i="47"/>
  <c r="P77" i="47"/>
  <c r="O77" i="47"/>
  <c r="N77" i="47"/>
  <c r="M77" i="47"/>
  <c r="L77" i="47"/>
  <c r="K77" i="47"/>
  <c r="B77" i="47"/>
  <c r="Q76" i="47"/>
  <c r="P76" i="47"/>
  <c r="O76" i="47"/>
  <c r="N76" i="47"/>
  <c r="M76" i="47"/>
  <c r="L76" i="47"/>
  <c r="K76" i="47"/>
  <c r="B76" i="47"/>
  <c r="Q75" i="47"/>
  <c r="P75" i="47"/>
  <c r="O75" i="47"/>
  <c r="N75" i="47"/>
  <c r="M75" i="47"/>
  <c r="L75" i="47"/>
  <c r="K75" i="47"/>
  <c r="B75" i="47"/>
  <c r="Q74" i="47"/>
  <c r="P74" i="47"/>
  <c r="O74" i="47"/>
  <c r="N74" i="47"/>
  <c r="M74" i="47"/>
  <c r="L74" i="47"/>
  <c r="K74" i="47"/>
  <c r="B74" i="47"/>
  <c r="Q73" i="47"/>
  <c r="P73" i="47"/>
  <c r="O73" i="47"/>
  <c r="N73" i="47"/>
  <c r="M73" i="47"/>
  <c r="L73" i="47"/>
  <c r="K73" i="47"/>
  <c r="B73" i="47"/>
  <c r="Q72" i="47"/>
  <c r="P72" i="47"/>
  <c r="O72" i="47"/>
  <c r="N72" i="47"/>
  <c r="M72" i="47"/>
  <c r="L72" i="47"/>
  <c r="K72" i="47"/>
  <c r="B72" i="47"/>
  <c r="Q71" i="47"/>
  <c r="P71" i="47"/>
  <c r="O71" i="47"/>
  <c r="N71" i="47"/>
  <c r="M71" i="47"/>
  <c r="L71" i="47"/>
  <c r="K71" i="47"/>
  <c r="B71" i="47"/>
  <c r="Q70" i="47"/>
  <c r="P70" i="47"/>
  <c r="O70" i="47"/>
  <c r="N70" i="47"/>
  <c r="M70" i="47"/>
  <c r="L70" i="47"/>
  <c r="K70" i="47"/>
  <c r="B70" i="47"/>
  <c r="Q69" i="47"/>
  <c r="P69" i="47"/>
  <c r="O69" i="47"/>
  <c r="N69" i="47"/>
  <c r="M69" i="47"/>
  <c r="L69" i="47"/>
  <c r="K69" i="47"/>
  <c r="B69" i="47"/>
  <c r="Q68" i="47"/>
  <c r="P68" i="47"/>
  <c r="O68" i="47"/>
  <c r="N68" i="47"/>
  <c r="M68" i="47"/>
  <c r="L68" i="47"/>
  <c r="K68" i="47"/>
  <c r="B68" i="47"/>
  <c r="Q67" i="47"/>
  <c r="P67" i="47"/>
  <c r="O67" i="47"/>
  <c r="N67" i="47"/>
  <c r="M67" i="47"/>
  <c r="L67" i="47"/>
  <c r="K67" i="47"/>
  <c r="B67" i="47"/>
  <c r="Q66" i="47"/>
  <c r="P66" i="47"/>
  <c r="O66" i="47"/>
  <c r="N66" i="47"/>
  <c r="M66" i="47"/>
  <c r="L66" i="47"/>
  <c r="K66" i="47"/>
  <c r="B66" i="47"/>
  <c r="Q65" i="47"/>
  <c r="P65" i="47"/>
  <c r="O65" i="47"/>
  <c r="N65" i="47"/>
  <c r="M65" i="47"/>
  <c r="L65" i="47"/>
  <c r="K65" i="47"/>
  <c r="B65" i="47"/>
  <c r="Q64" i="47"/>
  <c r="P64" i="47"/>
  <c r="O64" i="47"/>
  <c r="N64" i="47"/>
  <c r="M64" i="47"/>
  <c r="L64" i="47"/>
  <c r="K64" i="47"/>
  <c r="B64" i="47"/>
  <c r="Q63" i="47"/>
  <c r="P63" i="47"/>
  <c r="O63" i="47"/>
  <c r="N63" i="47"/>
  <c r="M63" i="47"/>
  <c r="L63" i="47"/>
  <c r="K63" i="47"/>
  <c r="B63" i="47"/>
  <c r="Q62" i="47"/>
  <c r="P62" i="47"/>
  <c r="O62" i="47"/>
  <c r="N62" i="47"/>
  <c r="M62" i="47"/>
  <c r="L62" i="47"/>
  <c r="K62" i="47"/>
  <c r="B62" i="47"/>
  <c r="Q61" i="47"/>
  <c r="P61" i="47"/>
  <c r="O61" i="47"/>
  <c r="N61" i="47"/>
  <c r="M61" i="47"/>
  <c r="L61" i="47"/>
  <c r="K61" i="47"/>
  <c r="B61" i="47"/>
  <c r="Q60" i="47"/>
  <c r="P60" i="47"/>
  <c r="O60" i="47"/>
  <c r="N60" i="47"/>
  <c r="M60" i="47"/>
  <c r="L60" i="47"/>
  <c r="K60" i="47"/>
  <c r="B60" i="47"/>
  <c r="Q59" i="47"/>
  <c r="P59" i="47"/>
  <c r="O59" i="47"/>
  <c r="N59" i="47"/>
  <c r="M59" i="47"/>
  <c r="L59" i="47"/>
  <c r="K59" i="47"/>
  <c r="B59" i="47"/>
  <c r="Q58" i="47"/>
  <c r="P58" i="47"/>
  <c r="O58" i="47"/>
  <c r="N58" i="47"/>
  <c r="M58" i="47"/>
  <c r="L58" i="47"/>
  <c r="K58" i="47"/>
  <c r="B58" i="47"/>
  <c r="Q57" i="47"/>
  <c r="P57" i="47"/>
  <c r="O57" i="47"/>
  <c r="N57" i="47"/>
  <c r="M57" i="47"/>
  <c r="L57" i="47"/>
  <c r="K57" i="47"/>
  <c r="B57" i="47"/>
  <c r="Q56" i="47"/>
  <c r="P56" i="47"/>
  <c r="O56" i="47"/>
  <c r="N56" i="47"/>
  <c r="M56" i="47"/>
  <c r="L56" i="47"/>
  <c r="K56" i="47"/>
  <c r="B56" i="47"/>
  <c r="Q55" i="47"/>
  <c r="P55" i="47"/>
  <c r="O55" i="47"/>
  <c r="N55" i="47"/>
  <c r="M55" i="47"/>
  <c r="L55" i="47"/>
  <c r="K55" i="47"/>
  <c r="B55" i="47"/>
  <c r="Q54" i="47"/>
  <c r="P54" i="47"/>
  <c r="O54" i="47"/>
  <c r="N54" i="47"/>
  <c r="M54" i="47"/>
  <c r="L54" i="47"/>
  <c r="K54" i="47"/>
  <c r="B54" i="47"/>
  <c r="Q53" i="47"/>
  <c r="P53" i="47"/>
  <c r="O53" i="47"/>
  <c r="N53" i="47"/>
  <c r="M53" i="47"/>
  <c r="L53" i="47"/>
  <c r="K53" i="47"/>
  <c r="B53" i="47"/>
  <c r="Q52" i="47"/>
  <c r="P52" i="47"/>
  <c r="O52" i="47"/>
  <c r="N52" i="47"/>
  <c r="M52" i="47"/>
  <c r="L52" i="47"/>
  <c r="K52" i="47"/>
  <c r="B52" i="47"/>
  <c r="Q51" i="47"/>
  <c r="P51" i="47"/>
  <c r="O51" i="47"/>
  <c r="N51" i="47"/>
  <c r="M51" i="47"/>
  <c r="L51" i="47"/>
  <c r="K51" i="47"/>
  <c r="B51" i="47"/>
  <c r="Q50" i="47"/>
  <c r="P50" i="47"/>
  <c r="O50" i="47"/>
  <c r="N50" i="47"/>
  <c r="M50" i="47"/>
  <c r="L50" i="47"/>
  <c r="K50" i="47"/>
  <c r="B50" i="47"/>
  <c r="Q49" i="47"/>
  <c r="P49" i="47"/>
  <c r="O49" i="47"/>
  <c r="N49" i="47"/>
  <c r="M49" i="47"/>
  <c r="L49" i="47"/>
  <c r="K49" i="47"/>
  <c r="B49" i="47"/>
  <c r="Q48" i="47"/>
  <c r="P48" i="47"/>
  <c r="O48" i="47"/>
  <c r="N48" i="47"/>
  <c r="M48" i="47"/>
  <c r="L48" i="47"/>
  <c r="K48" i="47"/>
  <c r="B48" i="47"/>
  <c r="Q47" i="47"/>
  <c r="P47" i="47"/>
  <c r="O47" i="47"/>
  <c r="N47" i="47"/>
  <c r="M47" i="47"/>
  <c r="L47" i="47"/>
  <c r="K47" i="47"/>
  <c r="B47" i="47"/>
  <c r="Q46" i="47"/>
  <c r="P46" i="47"/>
  <c r="O46" i="47"/>
  <c r="N46" i="47"/>
  <c r="M46" i="47"/>
  <c r="L46" i="47"/>
  <c r="K46" i="47"/>
  <c r="B46" i="47"/>
  <c r="Q45" i="47"/>
  <c r="P45" i="47"/>
  <c r="O45" i="47"/>
  <c r="N45" i="47"/>
  <c r="M45" i="47"/>
  <c r="L45" i="47"/>
  <c r="K45" i="47"/>
  <c r="B45" i="47"/>
  <c r="Q44" i="47"/>
  <c r="P44" i="47"/>
  <c r="O44" i="47"/>
  <c r="N44" i="47"/>
  <c r="M44" i="47"/>
  <c r="L44" i="47"/>
  <c r="K44" i="47"/>
  <c r="B44" i="47"/>
  <c r="Q43" i="47"/>
  <c r="P43" i="47"/>
  <c r="O43" i="47"/>
  <c r="N43" i="47"/>
  <c r="M43" i="47"/>
  <c r="L43" i="47"/>
  <c r="K43" i="47"/>
  <c r="B43" i="47"/>
  <c r="Q42" i="47"/>
  <c r="P42" i="47"/>
  <c r="O42" i="47"/>
  <c r="N42" i="47"/>
  <c r="M42" i="47"/>
  <c r="L42" i="47"/>
  <c r="K42" i="47"/>
  <c r="B42" i="47"/>
  <c r="Q41" i="47"/>
  <c r="P41" i="47"/>
  <c r="O41" i="47"/>
  <c r="N41" i="47"/>
  <c r="M41" i="47"/>
  <c r="L41" i="47"/>
  <c r="K41" i="47"/>
  <c r="B41" i="47"/>
  <c r="Q40" i="47"/>
  <c r="P40" i="47"/>
  <c r="O40" i="47"/>
  <c r="N40" i="47"/>
  <c r="M40" i="47"/>
  <c r="L40" i="47"/>
  <c r="K40" i="47"/>
  <c r="B40" i="47"/>
  <c r="Q39" i="47"/>
  <c r="P39" i="47"/>
  <c r="O39" i="47"/>
  <c r="N39" i="47"/>
  <c r="M39" i="47"/>
  <c r="L39" i="47"/>
  <c r="K39" i="47"/>
  <c r="B39" i="47"/>
  <c r="Q38" i="47"/>
  <c r="P38" i="47"/>
  <c r="O38" i="47"/>
  <c r="N38" i="47"/>
  <c r="M38" i="47"/>
  <c r="L38" i="47"/>
  <c r="K38" i="47"/>
  <c r="B38" i="47"/>
  <c r="Q37" i="47"/>
  <c r="P37" i="47"/>
  <c r="O37" i="47"/>
  <c r="N37" i="47"/>
  <c r="M37" i="47"/>
  <c r="L37" i="47"/>
  <c r="K37" i="47"/>
  <c r="B37" i="47"/>
  <c r="Q36" i="47"/>
  <c r="P36" i="47"/>
  <c r="O36" i="47"/>
  <c r="N36" i="47"/>
  <c r="M36" i="47"/>
  <c r="L36" i="47"/>
  <c r="K36" i="47"/>
  <c r="B36" i="47"/>
  <c r="Q35" i="47"/>
  <c r="P35" i="47"/>
  <c r="O35" i="47"/>
  <c r="N35" i="47"/>
  <c r="M35" i="47"/>
  <c r="L35" i="47"/>
  <c r="K35" i="47"/>
  <c r="B35" i="47"/>
  <c r="Q34" i="47"/>
  <c r="P34" i="47"/>
  <c r="O34" i="47"/>
  <c r="N34" i="47"/>
  <c r="M34" i="47"/>
  <c r="L34" i="47"/>
  <c r="K34" i="47"/>
  <c r="B34" i="47"/>
  <c r="Q33" i="47"/>
  <c r="P33" i="47"/>
  <c r="O33" i="47"/>
  <c r="N33" i="47"/>
  <c r="M33" i="47"/>
  <c r="L33" i="47"/>
  <c r="K33" i="47"/>
  <c r="B33" i="47"/>
  <c r="Q32" i="47"/>
  <c r="P32" i="47"/>
  <c r="O32" i="47"/>
  <c r="N32" i="47"/>
  <c r="M32" i="47"/>
  <c r="L32" i="47"/>
  <c r="K32" i="47"/>
  <c r="B32" i="47"/>
  <c r="Q31" i="47"/>
  <c r="P31" i="47"/>
  <c r="O31" i="47"/>
  <c r="N31" i="47"/>
  <c r="M31" i="47"/>
  <c r="L31" i="47"/>
  <c r="K31" i="47"/>
  <c r="B31" i="47"/>
  <c r="Q30" i="47"/>
  <c r="P30" i="47"/>
  <c r="O30" i="47"/>
  <c r="N30" i="47"/>
  <c r="M30" i="47"/>
  <c r="L30" i="47"/>
  <c r="K30" i="47"/>
  <c r="B30" i="47"/>
  <c r="Q29" i="47"/>
  <c r="P29" i="47"/>
  <c r="O29" i="47"/>
  <c r="N29" i="47"/>
  <c r="M29" i="47"/>
  <c r="L29" i="47"/>
  <c r="K29" i="47"/>
  <c r="B29" i="47"/>
  <c r="Q28" i="47"/>
  <c r="P28" i="47"/>
  <c r="O28" i="47"/>
  <c r="N28" i="47"/>
  <c r="M28" i="47"/>
  <c r="L28" i="47"/>
  <c r="K28" i="47"/>
  <c r="B28" i="47"/>
  <c r="Q27" i="47"/>
  <c r="P27" i="47"/>
  <c r="O27" i="47"/>
  <c r="N27" i="47"/>
  <c r="M27" i="47"/>
  <c r="L27" i="47"/>
  <c r="K27" i="47"/>
  <c r="B27" i="47"/>
  <c r="Q26" i="47"/>
  <c r="P26" i="47"/>
  <c r="O26" i="47"/>
  <c r="N26" i="47"/>
  <c r="M26" i="47"/>
  <c r="L26" i="47"/>
  <c r="K26" i="47"/>
  <c r="B26" i="47"/>
  <c r="Q25" i="47"/>
  <c r="P25" i="47"/>
  <c r="O25" i="47"/>
  <c r="N25" i="47"/>
  <c r="M25" i="47"/>
  <c r="L25" i="47"/>
  <c r="K25" i="47"/>
  <c r="B25" i="47"/>
  <c r="Q24" i="47"/>
  <c r="P24" i="47"/>
  <c r="O24" i="47"/>
  <c r="N24" i="47"/>
  <c r="M24" i="47"/>
  <c r="L24" i="47"/>
  <c r="K24" i="47"/>
  <c r="B24" i="47"/>
  <c r="Q23" i="47"/>
  <c r="P23" i="47"/>
  <c r="O23" i="47"/>
  <c r="N23" i="47"/>
  <c r="M23" i="47"/>
  <c r="L23" i="47"/>
  <c r="K23" i="47"/>
  <c r="B23" i="47"/>
  <c r="Q22" i="47"/>
  <c r="P22" i="47"/>
  <c r="O22" i="47"/>
  <c r="N22" i="47"/>
  <c r="M22" i="47"/>
  <c r="L22" i="47"/>
  <c r="K22" i="47"/>
  <c r="B22" i="47"/>
  <c r="Q21" i="47"/>
  <c r="P21" i="47"/>
  <c r="O21" i="47"/>
  <c r="N21" i="47"/>
  <c r="M21" i="47"/>
  <c r="L21" i="47"/>
  <c r="K21" i="47"/>
  <c r="B21" i="47"/>
  <c r="Q20" i="47"/>
  <c r="P20" i="47"/>
  <c r="O20" i="47"/>
  <c r="N20" i="47"/>
  <c r="M20" i="47"/>
  <c r="L20" i="47"/>
  <c r="K20" i="47"/>
  <c r="B20" i="47"/>
  <c r="Q19" i="47"/>
  <c r="P19" i="47"/>
  <c r="O19" i="47"/>
  <c r="N19" i="47"/>
  <c r="M19" i="47"/>
  <c r="L19" i="47"/>
  <c r="K19" i="47"/>
  <c r="B19" i="47"/>
  <c r="Q18" i="47"/>
  <c r="P18" i="47"/>
  <c r="O18" i="47"/>
  <c r="N18" i="47"/>
  <c r="M18" i="47"/>
  <c r="L18" i="47"/>
  <c r="K18" i="47"/>
  <c r="B18" i="47"/>
  <c r="Q17" i="47"/>
  <c r="P17" i="47"/>
  <c r="O17" i="47"/>
  <c r="N17" i="47"/>
  <c r="M17" i="47"/>
  <c r="L17" i="47"/>
  <c r="K17" i="47"/>
  <c r="B17" i="47"/>
  <c r="Q16" i="47"/>
  <c r="P16" i="47"/>
  <c r="O16" i="47"/>
  <c r="N16" i="47"/>
  <c r="M16" i="47"/>
  <c r="L16" i="47"/>
  <c r="K16" i="47"/>
  <c r="B16" i="47"/>
  <c r="Q15" i="47"/>
  <c r="P15" i="47"/>
  <c r="O15" i="47"/>
  <c r="N15" i="47"/>
  <c r="M15" i="47"/>
  <c r="L15" i="47"/>
  <c r="K15" i="47"/>
  <c r="B15" i="47"/>
  <c r="Q14" i="47"/>
  <c r="P14" i="47"/>
  <c r="O14" i="47"/>
  <c r="N14" i="47"/>
  <c r="M14" i="47"/>
  <c r="L14" i="47"/>
  <c r="K14" i="47"/>
  <c r="B14" i="47"/>
  <c r="Q13" i="47"/>
  <c r="P13" i="47"/>
  <c r="O13" i="47"/>
  <c r="N13" i="47"/>
  <c r="M13" i="47"/>
  <c r="L13" i="47"/>
  <c r="K13" i="47"/>
  <c r="B13" i="47"/>
  <c r="Q12" i="47"/>
  <c r="P12" i="47"/>
  <c r="O12" i="47"/>
  <c r="N12" i="47"/>
  <c r="M12" i="47"/>
  <c r="L12" i="47"/>
  <c r="K12" i="47"/>
  <c r="B12" i="47"/>
  <c r="Q11" i="47"/>
  <c r="P11" i="47"/>
  <c r="O11" i="47"/>
  <c r="N11" i="47"/>
  <c r="M11" i="47"/>
  <c r="L11" i="47"/>
  <c r="K11" i="47"/>
  <c r="B11" i="47"/>
  <c r="Q10" i="47"/>
  <c r="P10" i="47"/>
  <c r="O10" i="47"/>
  <c r="N10" i="47"/>
  <c r="M10" i="47"/>
  <c r="L10" i="47"/>
  <c r="K10" i="47"/>
  <c r="B10" i="47"/>
  <c r="Q9" i="47"/>
  <c r="P9" i="47"/>
  <c r="O9" i="47"/>
  <c r="N9" i="47"/>
  <c r="M9" i="47"/>
  <c r="L9" i="47"/>
  <c r="K9" i="47"/>
  <c r="B9" i="47"/>
  <c r="Q8" i="47"/>
  <c r="P8" i="47"/>
  <c r="O8" i="47"/>
  <c r="N8" i="47"/>
  <c r="M8" i="47"/>
  <c r="L8" i="47"/>
  <c r="K8" i="47"/>
  <c r="B8" i="47"/>
  <c r="Q7" i="47"/>
  <c r="P7" i="47"/>
  <c r="O7" i="47"/>
  <c r="N7" i="47"/>
  <c r="M7" i="47"/>
  <c r="L7" i="47"/>
  <c r="K7" i="47"/>
  <c r="B7" i="47"/>
  <c r="Q6" i="47"/>
  <c r="P6" i="47"/>
  <c r="O6" i="47"/>
  <c r="N6" i="47"/>
  <c r="M6" i="47"/>
  <c r="L6" i="47"/>
  <c r="K6" i="47"/>
  <c r="B6" i="47"/>
  <c r="Q5" i="47"/>
  <c r="P5" i="47"/>
  <c r="O5" i="47"/>
  <c r="N5" i="47"/>
  <c r="M5" i="47"/>
  <c r="L5" i="47"/>
  <c r="K5" i="47"/>
  <c r="B5" i="47"/>
  <c r="Q4" i="47"/>
  <c r="P4" i="47"/>
  <c r="O4" i="47"/>
  <c r="N4" i="47"/>
  <c r="M4" i="47"/>
  <c r="L4" i="47"/>
  <c r="K4" i="47"/>
  <c r="B4" i="47"/>
  <c r="Q3" i="47"/>
  <c r="P3" i="47"/>
  <c r="O3" i="47"/>
  <c r="N3" i="47"/>
  <c r="M3" i="47"/>
  <c r="L3" i="47"/>
  <c r="K3" i="47"/>
  <c r="B3" i="47"/>
  <c r="Q2" i="47"/>
  <c r="P2" i="47"/>
  <c r="O2" i="47"/>
  <c r="N2" i="47"/>
  <c r="M2" i="47"/>
  <c r="L2" i="47"/>
  <c r="K2" i="47"/>
  <c r="P230" i="47" l="1"/>
  <c r="P294" i="47"/>
  <c r="P190" i="47"/>
  <c r="P224" i="47"/>
  <c r="P254" i="47"/>
  <c r="P288" i="47"/>
  <c r="P312" i="47"/>
  <c r="P347" i="47"/>
  <c r="P355" i="47"/>
  <c r="P363" i="47"/>
  <c r="P371" i="47"/>
  <c r="P379" i="47"/>
  <c r="P387" i="47"/>
  <c r="P395" i="47"/>
  <c r="P403" i="47"/>
  <c r="P411" i="47"/>
  <c r="P419" i="47"/>
  <c r="P427" i="47"/>
  <c r="P435" i="47"/>
  <c r="P443" i="47"/>
  <c r="P451" i="47"/>
  <c r="P459" i="47"/>
  <c r="P467" i="47"/>
  <c r="P475" i="47"/>
  <c r="P483" i="47"/>
  <c r="P491" i="47"/>
  <c r="P198" i="47"/>
  <c r="P262" i="47"/>
  <c r="P334" i="47"/>
  <c r="P192" i="47"/>
  <c r="P222" i="47"/>
  <c r="P256" i="47"/>
  <c r="P286" i="47"/>
  <c r="P310" i="47"/>
  <c r="P343" i="47"/>
  <c r="P351" i="47"/>
  <c r="P359" i="47"/>
  <c r="P367" i="47"/>
  <c r="P375" i="47"/>
  <c r="P383" i="47"/>
  <c r="P391" i="47"/>
  <c r="P399" i="47"/>
  <c r="P407" i="47"/>
  <c r="P415" i="47"/>
  <c r="P423" i="47"/>
  <c r="P431" i="47"/>
  <c r="P439" i="47"/>
  <c r="P447" i="47"/>
  <c r="P455" i="47"/>
  <c r="P463" i="47"/>
  <c r="P471" i="47"/>
  <c r="P479" i="47"/>
  <c r="P487" i="47"/>
  <c r="P495" i="47"/>
  <c r="P499" i="47"/>
  <c r="P507" i="47"/>
  <c r="P515" i="47"/>
  <c r="P523" i="47"/>
  <c r="P531" i="47"/>
  <c r="P539" i="47"/>
  <c r="P547" i="47"/>
  <c r="P555" i="47"/>
  <c r="P563" i="47"/>
  <c r="P571" i="47"/>
  <c r="P579" i="47"/>
  <c r="P587" i="47"/>
  <c r="P595" i="47"/>
  <c r="P320" i="47"/>
  <c r="P503" i="47"/>
  <c r="P511" i="47"/>
  <c r="P519" i="47"/>
  <c r="P527" i="47"/>
  <c r="P535" i="47"/>
  <c r="P543" i="47"/>
  <c r="P551" i="47"/>
  <c r="P559" i="47"/>
  <c r="P567" i="47"/>
  <c r="P575" i="47"/>
  <c r="P583" i="47"/>
  <c r="P591" i="47"/>
  <c r="P603" i="47"/>
  <c r="P611" i="47"/>
  <c r="P619" i="47"/>
  <c r="P627" i="47"/>
  <c r="P635" i="47"/>
  <c r="P643" i="47"/>
  <c r="P651" i="47"/>
  <c r="P659" i="47"/>
  <c r="P667" i="47"/>
  <c r="P675" i="47"/>
  <c r="P602" i="47"/>
  <c r="P610" i="47"/>
  <c r="P618" i="47"/>
  <c r="P626" i="47"/>
  <c r="P634" i="47"/>
  <c r="P642" i="47"/>
  <c r="P650" i="47"/>
  <c r="P658" i="47"/>
  <c r="P666" i="47"/>
  <c r="P674" i="47"/>
  <c r="P682" i="47"/>
  <c r="P599" i="47"/>
  <c r="P607" i="47"/>
  <c r="P615" i="47"/>
  <c r="P623" i="47"/>
  <c r="P631" i="47"/>
  <c r="P639" i="47"/>
  <c r="P647" i="47"/>
  <c r="P655" i="47"/>
  <c r="P663" i="47"/>
  <c r="P671" i="47"/>
  <c r="P679" i="47"/>
  <c r="P598" i="47"/>
  <c r="P606" i="47"/>
  <c r="P614" i="47"/>
  <c r="P622" i="47"/>
  <c r="P630" i="47"/>
  <c r="P638" i="47"/>
  <c r="P646" i="47"/>
  <c r="P654" i="47"/>
  <c r="P662" i="47"/>
  <c r="P670" i="47"/>
  <c r="P678" i="47"/>
  <c r="B43" i="37" l="1"/>
  <c r="B42" i="37"/>
  <c r="B41" i="37"/>
  <c r="B40" i="37"/>
  <c r="B39" i="37"/>
  <c r="B38" i="37"/>
  <c r="B37" i="37"/>
  <c r="B36" i="37"/>
  <c r="B35" i="37"/>
  <c r="B34" i="37"/>
  <c r="B33" i="37"/>
  <c r="B32" i="37"/>
  <c r="B31" i="37"/>
  <c r="B30" i="37"/>
  <c r="B29" i="37"/>
  <c r="B28" i="37"/>
  <c r="B27" i="37"/>
  <c r="B26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X14" i="37"/>
  <c r="Y13" i="37"/>
  <c r="X13" i="37"/>
  <c r="B43" i="36" l="1"/>
  <c r="B42" i="36"/>
  <c r="B41" i="36"/>
  <c r="B40" i="36"/>
  <c r="B39" i="36"/>
  <c r="B38" i="36"/>
  <c r="B37" i="36"/>
  <c r="B36" i="36"/>
  <c r="B35" i="36"/>
  <c r="B34" i="36"/>
  <c r="B33" i="36"/>
  <c r="B32" i="36"/>
  <c r="B31" i="36"/>
  <c r="B30" i="36"/>
  <c r="B29" i="36"/>
  <c r="B28" i="36"/>
  <c r="B27" i="36"/>
  <c r="B26" i="36"/>
  <c r="X21" i="36"/>
  <c r="Y20" i="36"/>
  <c r="X20" i="36"/>
  <c r="Y19" i="36"/>
  <c r="X19" i="36"/>
  <c r="Y18" i="36"/>
  <c r="X18" i="36"/>
  <c r="Y17" i="36"/>
  <c r="X17" i="36"/>
  <c r="Y16" i="36"/>
  <c r="X16" i="36"/>
  <c r="Y15" i="36"/>
  <c r="X15" i="36"/>
  <c r="Y14" i="36"/>
  <c r="X14" i="36"/>
  <c r="Y13" i="36"/>
  <c r="X13" i="36"/>
  <c r="B43" i="35"/>
  <c r="B42" i="35"/>
  <c r="B41" i="35"/>
  <c r="B40" i="35"/>
  <c r="B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X21" i="35"/>
  <c r="Y20" i="35"/>
  <c r="X20" i="35"/>
  <c r="Y19" i="35"/>
  <c r="X19" i="35"/>
  <c r="Y18" i="35"/>
  <c r="X18" i="35"/>
  <c r="Y17" i="35"/>
  <c r="X17" i="35"/>
  <c r="Y16" i="35"/>
  <c r="X16" i="35"/>
  <c r="Y15" i="35"/>
  <c r="X15" i="35"/>
  <c r="Y14" i="35"/>
  <c r="X14" i="35"/>
  <c r="Y13" i="35"/>
  <c r="X13" i="35"/>
  <c r="G17" i="2" l="1"/>
  <c r="G16" i="2"/>
  <c r="G15" i="2"/>
  <c r="G14" i="2"/>
  <c r="G13" i="2"/>
  <c r="L12" i="2"/>
  <c r="J12" i="2"/>
  <c r="I12" i="2"/>
  <c r="H12" i="2"/>
  <c r="G12" i="2"/>
  <c r="L11" i="2"/>
  <c r="K11" i="2"/>
  <c r="J11" i="2"/>
  <c r="I11" i="2"/>
  <c r="H11" i="2"/>
  <c r="G11" i="2"/>
  <c r="L10" i="2"/>
  <c r="K10" i="2"/>
  <c r="J10" i="2"/>
  <c r="I10" i="2"/>
  <c r="G10" i="2"/>
  <c r="L9" i="2"/>
  <c r="K9" i="2"/>
  <c r="J9" i="2"/>
  <c r="I9" i="2"/>
  <c r="G9" i="2"/>
  <c r="L8" i="2"/>
  <c r="K8" i="2"/>
  <c r="J8" i="2"/>
  <c r="I8" i="2"/>
  <c r="G8" i="2"/>
  <c r="L7" i="2"/>
  <c r="K7" i="2"/>
  <c r="J7" i="2"/>
  <c r="I7" i="2"/>
  <c r="G7" i="2"/>
  <c r="L6" i="2"/>
  <c r="K6" i="2"/>
  <c r="J6" i="2"/>
  <c r="I6" i="2"/>
  <c r="G6" i="2"/>
  <c r="L5" i="2"/>
  <c r="K5" i="2"/>
  <c r="J5" i="2"/>
  <c r="I5" i="2"/>
  <c r="G5" i="2"/>
  <c r="L4" i="2"/>
  <c r="K4" i="2"/>
  <c r="J4" i="2"/>
  <c r="I4" i="2"/>
  <c r="G4" i="2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26" i="1"/>
</calcChain>
</file>

<file path=xl/sharedStrings.xml><?xml version="1.0" encoding="utf-8"?>
<sst xmlns="http://schemas.openxmlformats.org/spreadsheetml/2006/main" count="714" uniqueCount="231">
  <si>
    <t>FICHE DESCRIPTIVE SONDAGE</t>
  </si>
  <si>
    <t>DATE :</t>
  </si>
  <si>
    <t>X</t>
  </si>
  <si>
    <t>Y</t>
  </si>
  <si>
    <t>Z</t>
  </si>
  <si>
    <t>REMARQUES</t>
  </si>
  <si>
    <t>TEINTE</t>
  </si>
  <si>
    <t>INTENSITE</t>
  </si>
  <si>
    <t>1 - blanc</t>
  </si>
  <si>
    <t>0 - indéfinie</t>
  </si>
  <si>
    <t>1 - claire</t>
  </si>
  <si>
    <t>7 - marron</t>
  </si>
  <si>
    <t>8 - noir</t>
  </si>
  <si>
    <t>DURAND M.</t>
  </si>
  <si>
    <t>FERNANDES L.</t>
  </si>
  <si>
    <t xml:space="preserve">De </t>
  </si>
  <si>
    <t>à</t>
  </si>
  <si>
    <t>COULEUR</t>
  </si>
  <si>
    <t>Teinte</t>
  </si>
  <si>
    <t>Destr</t>
  </si>
  <si>
    <t>Car</t>
  </si>
  <si>
    <t>30 - Terre Végétale</t>
  </si>
  <si>
    <t>31 - Limon</t>
  </si>
  <si>
    <t>40 - Calcaire massif (dur)</t>
  </si>
  <si>
    <t>41 - Calcaire tendre</t>
  </si>
  <si>
    <t>42 - Marne</t>
  </si>
  <si>
    <t>44 - Induration (quartz)</t>
  </si>
  <si>
    <t>ARGILES</t>
  </si>
  <si>
    <t>DECOUVERTURE</t>
  </si>
  <si>
    <t>SABLES</t>
  </si>
  <si>
    <t>53 - Sable argileux grossier</t>
  </si>
  <si>
    <t>52 - Sable argileux fin</t>
  </si>
  <si>
    <t>10 - argile</t>
  </si>
  <si>
    <t>11 - argile peu sableuse</t>
  </si>
  <si>
    <t>2 - foncée</t>
  </si>
  <si>
    <t>9 - kaki</t>
  </si>
  <si>
    <t>2 - beige</t>
  </si>
  <si>
    <t>3 - jaune</t>
  </si>
  <si>
    <t>6 - roux</t>
  </si>
  <si>
    <t>4 - gris</t>
  </si>
  <si>
    <t>5 - brun</t>
  </si>
  <si>
    <t>20 - Silex</t>
  </si>
  <si>
    <t>21 - Galet</t>
  </si>
  <si>
    <t>22 - Gravier</t>
  </si>
  <si>
    <t>23 - Carbonaté (chaux)</t>
  </si>
  <si>
    <t>24 - Lignite (charbon)</t>
  </si>
  <si>
    <t>25 - Pyrite</t>
  </si>
  <si>
    <t>26 - Bois flotté</t>
  </si>
  <si>
    <t>TYPE MATERIAU</t>
  </si>
  <si>
    <t>POLLUTION</t>
  </si>
  <si>
    <t>12 - argile sableuse</t>
  </si>
  <si>
    <t>43 - Alternance marne-calcaire</t>
  </si>
  <si>
    <t>51 - Sable argileux</t>
  </si>
  <si>
    <t>50 - Sable</t>
  </si>
  <si>
    <t>Intens</t>
  </si>
  <si>
    <t>TYPE SOND</t>
  </si>
  <si>
    <t>NATURE R/T)</t>
  </si>
  <si>
    <t>EQUIPE</t>
  </si>
  <si>
    <t>PROF</t>
  </si>
  <si>
    <t>COULEUR MATERIAU</t>
  </si>
  <si>
    <t>27 -Tâché (+ code coul)</t>
  </si>
  <si>
    <t xml:space="preserve"> TYPE MATER</t>
  </si>
  <si>
    <t>LIEU-DIT/ CARRIERE</t>
  </si>
  <si>
    <t>RECUP. en m</t>
  </si>
  <si>
    <t>CORMERON</t>
  </si>
  <si>
    <t>MONTBRON</t>
  </si>
  <si>
    <t>MONTRE</t>
  </si>
  <si>
    <t>CHALAUTRE</t>
  </si>
  <si>
    <t>CROIX-GERARD</t>
  </si>
  <si>
    <t>BARONNIE</t>
  </si>
  <si>
    <t>MARIVAL</t>
  </si>
  <si>
    <t>AUTRES</t>
  </si>
  <si>
    <t>CARRIERES</t>
  </si>
  <si>
    <t>R</t>
  </si>
  <si>
    <t>T</t>
  </si>
  <si>
    <t xml:space="preserve">POLLUTION </t>
  </si>
  <si>
    <t>I</t>
  </si>
  <si>
    <t>II</t>
  </si>
  <si>
    <t>NOM SONDAGE</t>
  </si>
  <si>
    <t>12</t>
  </si>
  <si>
    <t xml:space="preserve">4 </t>
  </si>
  <si>
    <t xml:space="preserve">1 </t>
  </si>
  <si>
    <t xml:space="preserve">5 </t>
  </si>
  <si>
    <t xml:space="preserve">2 </t>
  </si>
  <si>
    <t>10</t>
  </si>
  <si>
    <t>24</t>
  </si>
  <si>
    <t>11</t>
  </si>
  <si>
    <t xml:space="preserve">9 </t>
  </si>
  <si>
    <t>23</t>
  </si>
  <si>
    <t>sable marron</t>
  </si>
  <si>
    <t>Althea geo</t>
  </si>
  <si>
    <t>bileuse</t>
  </si>
  <si>
    <t>27</t>
  </si>
  <si>
    <t>parpaing</t>
  </si>
  <si>
    <t>très peu charbon</t>
  </si>
  <si>
    <t>sondage</t>
  </si>
  <si>
    <t>from</t>
  </si>
  <si>
    <t>to</t>
  </si>
  <si>
    <t>description</t>
  </si>
  <si>
    <t>type_materiau</t>
  </si>
  <si>
    <t>couleur_teinte</t>
  </si>
  <si>
    <t>couleur_intensite</t>
  </si>
  <si>
    <t>POLLUTIONI</t>
  </si>
  <si>
    <t>POLLUTIONII</t>
  </si>
  <si>
    <t>Remarques</t>
  </si>
  <si>
    <t>COULEUR TEINTE</t>
  </si>
  <si>
    <t>COULEUR INTEN</t>
  </si>
  <si>
    <t>POLLUTION I</t>
  </si>
  <si>
    <t>POLLUTION II</t>
  </si>
  <si>
    <t>litho</t>
  </si>
  <si>
    <t>date</t>
  </si>
  <si>
    <t>MTR_PE1601</t>
  </si>
  <si>
    <t xml:space="preserve"> ARGILE GRISE CLAIRE SABLEUSE TACHEE ORANGE</t>
  </si>
  <si>
    <t xml:space="preserve"> ARGILE BRUNE CLAIRE SABLEUSE </t>
  </si>
  <si>
    <t xml:space="preserve"> ARGILE BRUNE FONCEE (petite pollution vers 5.5m)</t>
  </si>
  <si>
    <t xml:space="preserve"> ARGILE BRUNE LEGEREMENT KAKI</t>
  </si>
  <si>
    <t>MTR_PE1602</t>
  </si>
  <si>
    <t xml:space="preserve"> ARGILE GRISE CLAIRE SABLEUSE </t>
  </si>
  <si>
    <t xml:space="preserve"> ARGILE BRUNE CLAIRE SABLEUSE</t>
  </si>
  <si>
    <t xml:space="preserve"> ARGILE BRUNE FONCEE</t>
  </si>
  <si>
    <t xml:space="preserve"> PASSAGE SABLEUX BRUN</t>
  </si>
  <si>
    <t xml:space="preserve"> ARGILE BRUNE CLAIRE</t>
  </si>
  <si>
    <t xml:space="preserve"> ARGILE BRUNE DEVENANT KAKI</t>
  </si>
  <si>
    <t>MTR_PE1603</t>
  </si>
  <si>
    <t xml:space="preserve"> ARGILE BRUNE(petite pollution vers 5m)</t>
  </si>
  <si>
    <t xml:space="preserve"> PASSAGE SABLEUX BRUN CLAIR</t>
  </si>
  <si>
    <t xml:space="preserve"> ARGILE BRUNE S'ECLAIRCISSANT PIMENTEE DE CHAUX</t>
  </si>
  <si>
    <t>MTR_PE1604</t>
  </si>
  <si>
    <t xml:space="preserve"> ARGILE CREME SABLEUSE TACHEE ORANGE POLLUEE</t>
  </si>
  <si>
    <t xml:space="preserve"> ARGILE BRUNE SABLEUSE</t>
  </si>
  <si>
    <t xml:space="preserve"> ARGILE BRUNE FONCEE POLLUEE PYRITES</t>
  </si>
  <si>
    <t xml:space="preserve"> ARGILE BRUNE</t>
  </si>
  <si>
    <t xml:space="preserve"> PASSAGE SABLE FIN BRUN CLAIR</t>
  </si>
  <si>
    <t xml:space="preserve"> ARGILE BRUNE PIMENTEE DE CHAUX</t>
  </si>
  <si>
    <t>MTR_PE1605</t>
  </si>
  <si>
    <t xml:space="preserve"> ARGILE GRISE CLAIRE SABLEUSE TACHEE ORANGE POLLUEE SUR LA FIN</t>
  </si>
  <si>
    <t xml:space="preserve"> ARGILE BRUNE CLAIRE BARIOLEE SABLEUSE POLLUEE SUR LA FIN</t>
  </si>
  <si>
    <t xml:space="preserve"> ARGILE BRUNE FONCEE BARIOLEE NOIR POLLUEE CHARBON</t>
  </si>
  <si>
    <t xml:space="preserve"> ARGILE BRUNE LEGEREMENT SABLEUSE POUR FINIR PIMENTEE DE CHAUX</t>
  </si>
  <si>
    <t>MTR_PE1606</t>
  </si>
  <si>
    <t xml:space="preserve"> ARGILE CREME SABLEUSE TACHEE ORANGE</t>
  </si>
  <si>
    <t xml:space="preserve"> ARGILE BRUNE FONCEE BARIOLEE TACHEE EN CHARBON ET DEVENANT SABLEUSE SUR LA FIN</t>
  </si>
  <si>
    <t>MTR_PE1607</t>
  </si>
  <si>
    <t xml:space="preserve"> ARGILE GRISE CLAIRE SABLEUSE</t>
  </si>
  <si>
    <t xml:space="preserve"> ARGILE BRUNE LEGEREMENT SABLEUSE</t>
  </si>
  <si>
    <t xml:space="preserve"> ARGILE BRUNE FONCEE SUR LE DEPART DEVENANT BRUNE PAR LA SUITE (petite pollution vers 4.50m)</t>
  </si>
  <si>
    <t xml:space="preserve"> PASSAGE DE SABLE FIN POUR FINIR EN ARGILE BRUNE POLLUEE PIMENTEE DE CHAUX</t>
  </si>
  <si>
    <t>MTR_PE1608</t>
  </si>
  <si>
    <t xml:space="preserve"> ARGILE BRUNE CLAIRE TACHEE ORANGE LEGEREMENT SABLEUSE</t>
  </si>
  <si>
    <t xml:space="preserve"> ARGILE BRUNE FONCEE LEGEREMENT SABLEUSE</t>
  </si>
  <si>
    <t xml:space="preserve"> ARGILE BRUNE SABLEUSE FONCEE S'ECLAIRCISSANT PASSANT EN SABLE</t>
  </si>
  <si>
    <t>MTR_PE1609</t>
  </si>
  <si>
    <t xml:space="preserve"> ARGILE GRISE CLAIRE LEGEREMENT SABLEUSE</t>
  </si>
  <si>
    <t xml:space="preserve"> ARGILE BRUNE FONCEE DEVENANT TRES SABLEUSE </t>
  </si>
  <si>
    <t>MTR_PE1610</t>
  </si>
  <si>
    <t xml:space="preserve"> ARGILE BRUNE </t>
  </si>
  <si>
    <t xml:space="preserve"> ARGILE BRUNE DEVENANT DE PLUS EN PLUS SABLEUSE</t>
  </si>
  <si>
    <t>MTR_PE1611</t>
  </si>
  <si>
    <t xml:space="preserve"> ARGILE GRISE CLAIRE TRES SABLEUSE</t>
  </si>
  <si>
    <t xml:space="preserve"> ARGILE BRUNE FONCEE LEGEREM</t>
  </si>
  <si>
    <t xml:space="preserve"> ARGILE BRUNE DEVENANT SABLEUSE</t>
  </si>
  <si>
    <t>MTR_PE1612</t>
  </si>
  <si>
    <t xml:space="preserve"> ARGILE BRUNE CLAIRE LEGEREMENT SABLEUSE</t>
  </si>
  <si>
    <t xml:space="preserve"> ARGILE BRUNE SABLEUSE DEVENANT TRES SABLEUSE</t>
  </si>
  <si>
    <t>MTR_PE1613</t>
  </si>
  <si>
    <t xml:space="preserve"> ARGILE BRUNE FONCEE DEVENANT SABLEUSE</t>
  </si>
  <si>
    <t>MTR_PE1614</t>
  </si>
  <si>
    <t xml:space="preserve"> ARGILE BRUNE DEVENANT SABLEUSE ET FINISSANT EN CHARBON NOIR</t>
  </si>
  <si>
    <t>MTR_PE1615</t>
  </si>
  <si>
    <t xml:space="preserve"> ARGILE BRUNE DEVENANT TRES SABLEUSE</t>
  </si>
  <si>
    <t>MTR_PE1616</t>
  </si>
  <si>
    <t xml:space="preserve"> ARGILE BRUNE S'ECLAICISSANT SABLEUSE</t>
  </si>
  <si>
    <t>MTR_PE1617</t>
  </si>
  <si>
    <t>MTR_PE1618</t>
  </si>
  <si>
    <t xml:space="preserve"> ARGILE BRUNE FONCEE DEVENANT SABLEUSE ET POLLUEE SABLE MARRON</t>
  </si>
  <si>
    <t>MTR_PE1619</t>
  </si>
  <si>
    <t>MTR_R1601</t>
  </si>
  <si>
    <t xml:space="preserve"> TERRE VEGETALE</t>
  </si>
  <si>
    <t xml:space="preserve"> LIMON</t>
  </si>
  <si>
    <t xml:space="preserve"> CALCAIRE MOYEN</t>
  </si>
  <si>
    <t>MARNE ARGILEUSE</t>
  </si>
  <si>
    <t xml:space="preserve"> ARGILE BRUNE DEVENANT POLLUEE ET FINISSANT NOIRE</t>
  </si>
  <si>
    <t>MTR_R1602</t>
  </si>
  <si>
    <t xml:space="preserve"> LIMon</t>
  </si>
  <si>
    <t xml:space="preserve"> CALCAIRE Moyen</t>
  </si>
  <si>
    <t>Marne Argileuse</t>
  </si>
  <si>
    <t xml:space="preserve"> ARGILE GRISE LEGEREment sableuse</t>
  </si>
  <si>
    <t xml:space="preserve"> ARGILE BRUNE DEVENANT SABLEUSE POUR FINIR TRES SABLEUSE</t>
  </si>
  <si>
    <t>MTR_R1603</t>
  </si>
  <si>
    <t xml:space="preserve"> CALCAIRE</t>
  </si>
  <si>
    <t xml:space="preserve"> ARGILE GRISE CLAIRE</t>
  </si>
  <si>
    <t xml:space="preserve"> ARGILE BRUNE POLLUEE CHAUX ET PYRITES</t>
  </si>
  <si>
    <t>MTR_R1604</t>
  </si>
  <si>
    <t xml:space="preserve"> CALCAIRE + LIMON</t>
  </si>
  <si>
    <t xml:space="preserve"> ARGILE BRUNE S'ECLAIRCISSANT DEVENANT POLLUEE ET CHARBON NOIR</t>
  </si>
  <si>
    <t>MTR_R1605</t>
  </si>
  <si>
    <t xml:space="preserve"> TERRE VEGETALE </t>
  </si>
  <si>
    <t xml:space="preserve"> ARGILE BRUNE S'ECLAIRCISSANT DEVENANT TRES SABLEUSE FINISSANT POLLUEE CHARBON NOIR</t>
  </si>
  <si>
    <t>MTR_R1606</t>
  </si>
  <si>
    <t xml:space="preserve"> ARGILE FRISE CLAIRE TACHER ORANGER LEGEREMENT SABLEUSE ET POLLUEE AU DEPART</t>
  </si>
  <si>
    <t xml:space="preserve"> ARGILE BRUNE DEVENANT LEGEREMENT SABLEUSE ET POLLUEE A LA FIN</t>
  </si>
  <si>
    <t>MTR_R1607</t>
  </si>
  <si>
    <t>MTR_R1608</t>
  </si>
  <si>
    <t xml:space="preserve"> ARGILE GRISE LEGEREMENT SABLEUSE AVEC DES PASSAGES DE POLLUTION AU SABLE FIN</t>
  </si>
  <si>
    <t xml:space="preserve"> ARGILE BRUNE LEGEREMENT SABLEUSE DEVENANT POLLUEE PYRITES</t>
  </si>
  <si>
    <t>MTR_R1609</t>
  </si>
  <si>
    <t xml:space="preserve"> CALCAIRE TRES DUR QUARTZ</t>
  </si>
  <si>
    <t>MARNE ARGILEUSE GRIS CLAIRE</t>
  </si>
  <si>
    <t xml:space="preserve"> ARGILE BRUNE FONCER</t>
  </si>
  <si>
    <t xml:space="preserve"> ARGILE BRUNE CLAIRE DEVENANT POLLUEE PYRITES,SABLE ETC...</t>
  </si>
  <si>
    <t>MTR_R1610</t>
  </si>
  <si>
    <t>LIMON</t>
  </si>
  <si>
    <t>MTR1501</t>
  </si>
  <si>
    <t>CALCAIRE SOUPLE MARNEUX</t>
  </si>
  <si>
    <t>ARGILE GRISE CLAIRE TACHE ORANGE TRES SABLEUSE</t>
  </si>
  <si>
    <t>ARGILE GRISE CLAIRE SABLEUSE ET PAR LA SUITE DEVENANT TRES SABLEUSE</t>
  </si>
  <si>
    <t xml:space="preserve">ARGILE BRUNE </t>
  </si>
  <si>
    <t>ARGILE BRUNE DEVENANT KAKI ET POLLUEE PIRYTES</t>
  </si>
  <si>
    <t>MTR1502</t>
  </si>
  <si>
    <t>ARGILE GRISE CLAIRE TRES SABLEUSE</t>
  </si>
  <si>
    <t>ARGILE GRISE CLAIRE LEGEREMENT SABLEUSE</t>
  </si>
  <si>
    <t>ARGILE BRUNE LEGEREMENT SABLEUSE</t>
  </si>
  <si>
    <t>ARGILE BRUNE ? (perdu en carrottant, la carrotte n'arrive pas a rester dans le carrottier trop grasse ? )</t>
  </si>
  <si>
    <t>ARGILE BRUNE SABLEUSE</t>
  </si>
  <si>
    <t>MTR1504</t>
  </si>
  <si>
    <t>LIMON MARNEUX + CALCAIRE</t>
  </si>
  <si>
    <t xml:space="preserve">CALCAIRE </t>
  </si>
  <si>
    <t>SABLE COMPACTE</t>
  </si>
  <si>
    <t>ARGILE BRUNE PASSANT EN SABLE BRUN ARGILEUX</t>
  </si>
  <si>
    <t>ARGILE BRUNE CLAIRE TRES SABLEUSE</t>
  </si>
  <si>
    <t>échantillon perdu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</si>
</sst>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Geneva"/>
    </font>
    <font>
      <b/>
      <sz val="10"/>
      <name val="Geneva"/>
    </font>
    <font>
      <b/>
      <sz val="9"/>
      <name val="Geneva"/>
    </font>
    <font>
      <b/>
      <sz val="10"/>
      <name val="Geneva"/>
    </font>
    <font>
      <b/>
      <sz val="12"/>
      <name val="Geneva"/>
    </font>
    <font>
      <b/>
      <sz val="11"/>
      <name val="Geneva"/>
    </font>
    <font>
      <sz val="11"/>
      <name val="Geneva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35"/>
      </patternFill>
    </fill>
    <fill>
      <patternFill patternType="solid">
        <fgColor theme="5"/>
        <bgColor indexed="35"/>
      </patternFill>
    </fill>
    <fill>
      <patternFill patternType="solid">
        <fgColor indexed="50"/>
        <bgColor indexed="35"/>
      </patternFill>
    </fill>
    <fill>
      <patternFill patternType="solid">
        <fgColor indexed="41"/>
        <bgColor indexed="35"/>
      </patternFill>
    </fill>
    <fill>
      <patternFill patternType="solid">
        <fgColor theme="7"/>
        <bgColor indexed="35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29">
    <xf numFmtId="0" fontId="0" fillId="0" borderId="0" xfId="0"/>
    <xf numFmtId="0" fontId="0" fillId="3" borderId="0" xfId="0" applyFill="1"/>
    <xf numFmtId="0" fontId="4" fillId="3" borderId="0" xfId="0" applyFont="1" applyFill="1" applyBorder="1"/>
    <xf numFmtId="0" fontId="1" fillId="3" borderId="0" xfId="0" applyFont="1" applyFill="1" applyBorder="1" applyAlignment="1">
      <alignment horizontal="centerContinuous" vertical="center"/>
    </xf>
    <xf numFmtId="0" fontId="0" fillId="3" borderId="9" xfId="0" applyFill="1" applyBorder="1"/>
    <xf numFmtId="0" fontId="0" fillId="0" borderId="0" xfId="0" applyFill="1" applyBorder="1"/>
    <xf numFmtId="0" fontId="6" fillId="0" borderId="0" xfId="0" applyFont="1" applyFill="1" applyBorder="1"/>
    <xf numFmtId="0" fontId="0" fillId="3" borderId="8" xfId="0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Fill="1" applyBorder="1" applyAlignment="1"/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8" borderId="13" xfId="0" applyFont="1" applyFill="1" applyBorder="1" applyAlignment="1"/>
    <xf numFmtId="0" fontId="6" fillId="8" borderId="14" xfId="0" applyFont="1" applyFill="1" applyBorder="1" applyAlignment="1"/>
    <xf numFmtId="0" fontId="6" fillId="5" borderId="23" xfId="0" applyFont="1" applyFill="1" applyBorder="1" applyAlignment="1"/>
    <xf numFmtId="0" fontId="6" fillId="5" borderId="14" xfId="0" applyFont="1" applyFill="1" applyBorder="1" applyAlignment="1"/>
    <xf numFmtId="0" fontId="6" fillId="8" borderId="23" xfId="0" applyFont="1" applyFill="1" applyBorder="1" applyAlignment="1"/>
    <xf numFmtId="0" fontId="0" fillId="0" borderId="0" xfId="0" applyBorder="1"/>
    <xf numFmtId="0" fontId="5" fillId="3" borderId="18" xfId="0" applyFont="1" applyFill="1" applyBorder="1" applyAlignment="1">
      <alignment vertical="top"/>
    </xf>
    <xf numFmtId="0" fontId="5" fillId="3" borderId="21" xfId="0" applyFont="1" applyFill="1" applyBorder="1" applyAlignment="1">
      <alignment vertical="top"/>
    </xf>
    <xf numFmtId="0" fontId="5" fillId="3" borderId="20" xfId="0" applyFont="1" applyFill="1" applyBorder="1" applyAlignment="1">
      <alignment horizontal="center" vertical="center"/>
    </xf>
    <xf numFmtId="0" fontId="6" fillId="7" borderId="33" xfId="0" applyFont="1" applyFill="1" applyBorder="1"/>
    <xf numFmtId="0" fontId="6" fillId="7" borderId="34" xfId="0" applyFont="1" applyFill="1" applyBorder="1"/>
    <xf numFmtId="0" fontId="6" fillId="7" borderId="7" xfId="0" applyFont="1" applyFill="1" applyBorder="1"/>
    <xf numFmtId="0" fontId="6" fillId="7" borderId="12" xfId="0" applyFont="1" applyFill="1" applyBorder="1"/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9" borderId="8" xfId="0" applyFill="1" applyBorder="1"/>
    <xf numFmtId="0" fontId="0" fillId="9" borderId="9" xfId="0" applyFill="1" applyBorder="1"/>
    <xf numFmtId="0" fontId="0" fillId="0" borderId="0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6" fillId="6" borderId="30" xfId="0" applyFont="1" applyFill="1" applyBorder="1" applyAlignment="1">
      <alignment horizontal="left"/>
    </xf>
    <xf numFmtId="0" fontId="6" fillId="6" borderId="9" xfId="0" applyFont="1" applyFill="1" applyBorder="1" applyAlignment="1">
      <alignment horizontal="left"/>
    </xf>
    <xf numFmtId="0" fontId="6" fillId="6" borderId="11" xfId="0" applyFont="1" applyFill="1" applyBorder="1" applyAlignment="1">
      <alignment horizontal="left"/>
    </xf>
    <xf numFmtId="0" fontId="6" fillId="7" borderId="30" xfId="0" applyFont="1" applyFill="1" applyBorder="1" applyAlignment="1">
      <alignment horizontal="left"/>
    </xf>
    <xf numFmtId="0" fontId="6" fillId="7" borderId="9" xfId="0" applyFont="1" applyFill="1" applyBorder="1" applyAlignment="1">
      <alignment horizontal="left"/>
    </xf>
    <xf numFmtId="0" fontId="6" fillId="7" borderId="11" xfId="0" applyFont="1" applyFill="1" applyBorder="1" applyAlignment="1">
      <alignment horizontal="left"/>
    </xf>
    <xf numFmtId="0" fontId="6" fillId="6" borderId="31" xfId="0" applyFont="1" applyFill="1" applyBorder="1" applyAlignment="1">
      <alignment horizontal="left"/>
    </xf>
    <xf numFmtId="0" fontId="6" fillId="6" borderId="6" xfId="0" applyFont="1" applyFill="1" applyBorder="1" applyAlignment="1">
      <alignment horizontal="left"/>
    </xf>
    <xf numFmtId="0" fontId="6" fillId="6" borderId="32" xfId="0" applyFont="1" applyFill="1" applyBorder="1" applyAlignment="1">
      <alignment horizontal="left"/>
    </xf>
    <xf numFmtId="0" fontId="6" fillId="7" borderId="30" xfId="0" applyFont="1" applyFill="1" applyBorder="1" applyAlignment="1">
      <alignment horizontal="left" wrapText="1"/>
    </xf>
    <xf numFmtId="0" fontId="6" fillId="7" borderId="9" xfId="0" applyFont="1" applyFill="1" applyBorder="1" applyAlignment="1">
      <alignment horizontal="left" wrapText="1"/>
    </xf>
    <xf numFmtId="0" fontId="6" fillId="7" borderId="11" xfId="0" applyFont="1" applyFill="1" applyBorder="1" applyAlignment="1">
      <alignment horizontal="left" wrapText="1"/>
    </xf>
    <xf numFmtId="0" fontId="6" fillId="7" borderId="31" xfId="0" applyFont="1" applyFill="1" applyBorder="1" applyAlignment="1">
      <alignment horizontal="left" wrapText="1"/>
    </xf>
    <xf numFmtId="0" fontId="6" fillId="7" borderId="6" xfId="0" applyFont="1" applyFill="1" applyBorder="1" applyAlignment="1">
      <alignment horizontal="left" wrapText="1"/>
    </xf>
    <xf numFmtId="0" fontId="6" fillId="7" borderId="32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left" vertical="top"/>
    </xf>
    <xf numFmtId="0" fontId="5" fillId="3" borderId="25" xfId="0" applyFont="1" applyFill="1" applyBorder="1" applyAlignment="1">
      <alignment horizontal="left" vertical="top"/>
    </xf>
    <xf numFmtId="0" fontId="5" fillId="3" borderId="26" xfId="0" applyFont="1" applyFill="1" applyBorder="1" applyAlignment="1">
      <alignment horizontal="left" vertical="top"/>
    </xf>
    <xf numFmtId="0" fontId="6" fillId="6" borderId="27" xfId="0" applyFont="1" applyFill="1" applyBorder="1" applyAlignment="1">
      <alignment horizontal="left"/>
    </xf>
    <xf numFmtId="0" fontId="6" fillId="6" borderId="28" xfId="0" applyFont="1" applyFill="1" applyBorder="1" applyAlignment="1">
      <alignment horizontal="left"/>
    </xf>
    <xf numFmtId="0" fontId="6" fillId="6" borderId="29" xfId="0" applyFont="1" applyFill="1" applyBorder="1" applyAlignment="1">
      <alignment horizontal="left"/>
    </xf>
    <xf numFmtId="0" fontId="6" fillId="8" borderId="12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8" borderId="36" xfId="0" applyFont="1" applyFill="1" applyBorder="1" applyAlignment="1">
      <alignment horizontal="center"/>
    </xf>
    <xf numFmtId="0" fontId="6" fillId="4" borderId="30" xfId="0" applyFont="1" applyFill="1" applyBorder="1" applyAlignment="1">
      <alignment horizontal="left"/>
    </xf>
    <xf numFmtId="0" fontId="6" fillId="4" borderId="9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6" fillId="7" borderId="35" xfId="0" applyFont="1" applyFill="1" applyBorder="1" applyAlignment="1">
      <alignment horizontal="left"/>
    </xf>
    <xf numFmtId="0" fontId="6" fillId="7" borderId="37" xfId="0" applyFont="1" applyFill="1" applyBorder="1" applyAlignment="1">
      <alignment horizontal="left"/>
    </xf>
    <xf numFmtId="0" fontId="6" fillId="4" borderId="31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6" fillId="4" borderId="32" xfId="0" applyFont="1" applyFill="1" applyBorder="1" applyAlignment="1">
      <alignment horizontal="left"/>
    </xf>
    <xf numFmtId="0" fontId="6" fillId="7" borderId="31" xfId="0" applyFont="1" applyFill="1" applyBorder="1" applyAlignment="1">
      <alignment horizontal="left"/>
    </xf>
    <xf numFmtId="0" fontId="6" fillId="7" borderId="38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left"/>
    </xf>
    <xf numFmtId="0" fontId="6" fillId="4" borderId="28" xfId="0" applyFont="1" applyFill="1" applyBorder="1" applyAlignment="1">
      <alignment horizontal="left"/>
    </xf>
    <xf numFmtId="0" fontId="6" fillId="4" borderId="29" xfId="0" applyFont="1" applyFill="1" applyBorder="1" applyAlignment="1">
      <alignment horizontal="left"/>
    </xf>
    <xf numFmtId="0" fontId="6" fillId="7" borderId="7" xfId="0" applyFont="1" applyFill="1" applyBorder="1" applyAlignment="1">
      <alignment horizontal="left"/>
    </xf>
    <xf numFmtId="0" fontId="6" fillId="7" borderId="23" xfId="0" applyFont="1" applyFill="1" applyBorder="1" applyAlignment="1">
      <alignment horizontal="left"/>
    </xf>
    <xf numFmtId="0" fontId="6" fillId="7" borderId="27" xfId="0" applyFont="1" applyFill="1" applyBorder="1" applyAlignment="1">
      <alignment horizontal="left"/>
    </xf>
    <xf numFmtId="0" fontId="6" fillId="7" borderId="28" xfId="0" applyFont="1" applyFill="1" applyBorder="1" applyAlignment="1">
      <alignment horizontal="left"/>
    </xf>
    <xf numFmtId="0" fontId="6" fillId="7" borderId="29" xfId="0" applyFont="1" applyFill="1" applyBorder="1" applyAlignment="1">
      <alignment horizontal="left"/>
    </xf>
    <xf numFmtId="0" fontId="0" fillId="3" borderId="19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top"/>
    </xf>
    <xf numFmtId="0" fontId="1" fillId="3" borderId="25" xfId="0" applyFont="1" applyFill="1" applyBorder="1" applyAlignment="1">
      <alignment horizontal="center" vertical="top"/>
    </xf>
    <xf numFmtId="0" fontId="1" fillId="3" borderId="26" xfId="0" applyFont="1" applyFill="1" applyBorder="1" applyAlignment="1">
      <alignment horizontal="center" vertical="top"/>
    </xf>
    <xf numFmtId="0" fontId="1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0" fontId="7" fillId="0" borderId="0" xfId="1"/>
    <xf numFmtId="0" fontId="7" fillId="0" borderId="0" xfId="1" applyFont="1"/>
    <xf numFmtId="1" fontId="7" fillId="0" borderId="0" xfId="1" applyNumberFormat="1"/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4" fontId="1" fillId="3" borderId="4" xfId="0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4" xfId="0" applyBorder="1" applyAlignment="1"/>
    <xf numFmtId="0" fontId="0" fillId="0" borderId="3" xfId="0" applyBorder="1" applyAlignment="1"/>
    <xf numFmtId="0" fontId="1" fillId="2" borderId="19" xfId="0" applyFont="1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0" borderId="19" xfId="0" applyBorder="1" applyAlignment="1"/>
    <xf numFmtId="0" fontId="0" fillId="0" borderId="16" xfId="0" applyBorder="1" applyAlignment="1"/>
    <xf numFmtId="0" fontId="0" fillId="0" borderId="15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0" borderId="10" xfId="0" applyBorder="1" applyAlignment="1"/>
    <xf numFmtId="0" fontId="0" fillId="0" borderId="18" xfId="0" applyBorder="1" applyAlignment="1"/>
    <xf numFmtId="0" fontId="0" fillId="0" borderId="10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1" fillId="3" borderId="24" xfId="0" applyFont="1" applyFill="1" applyBorder="1" applyAlignment="1">
      <alignment vertical="top"/>
    </xf>
    <xf numFmtId="0" fontId="1" fillId="3" borderId="25" xfId="0" applyFont="1" applyFill="1" applyBorder="1" applyAlignment="1">
      <alignment vertical="top"/>
    </xf>
    <xf numFmtId="0" fontId="1" fillId="3" borderId="26" xfId="0" applyFont="1" applyFill="1" applyBorder="1" applyAlignment="1">
      <alignment vertical="top"/>
    </xf>
    <xf numFmtId="0" fontId="1" fillId="3" borderId="4" xfId="0" applyFont="1" applyFill="1" applyBorder="1" applyAlignment="1">
      <alignment vertical="center"/>
    </xf>
    <xf numFmtId="0" fontId="5" fillId="3" borderId="24" xfId="0" applyFont="1" applyFill="1" applyBorder="1" applyAlignment="1">
      <alignment vertical="top"/>
    </xf>
    <xf numFmtId="0" fontId="5" fillId="3" borderId="25" xfId="0" applyFont="1" applyFill="1" applyBorder="1" applyAlignment="1">
      <alignment vertical="top"/>
    </xf>
    <xf numFmtId="0" fontId="5" fillId="3" borderId="26" xfId="0" applyFont="1" applyFill="1" applyBorder="1" applyAlignment="1">
      <alignment vertical="top"/>
    </xf>
    <xf numFmtId="0" fontId="5" fillId="3" borderId="4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6" fillId="4" borderId="27" xfId="0" applyFont="1" applyFill="1" applyBorder="1" applyAlignment="1"/>
    <xf numFmtId="0" fontId="6" fillId="4" borderId="28" xfId="0" applyFont="1" applyFill="1" applyBorder="1" applyAlignment="1"/>
    <xf numFmtId="0" fontId="6" fillId="4" borderId="29" xfId="0" applyFont="1" applyFill="1" applyBorder="1" applyAlignment="1"/>
    <xf numFmtId="0" fontId="6" fillId="7" borderId="7" xfId="0" applyFont="1" applyFill="1" applyBorder="1" applyAlignment="1"/>
    <xf numFmtId="0" fontId="6" fillId="7" borderId="23" xfId="0" applyFont="1" applyFill="1" applyBorder="1" applyAlignment="1"/>
    <xf numFmtId="0" fontId="6" fillId="7" borderId="27" xfId="0" applyFont="1" applyFill="1" applyBorder="1" applyAlignment="1"/>
    <xf numFmtId="0" fontId="6" fillId="7" borderId="28" xfId="0" applyFont="1" applyFill="1" applyBorder="1" applyAlignment="1"/>
    <xf numFmtId="0" fontId="6" fillId="7" borderId="29" xfId="0" applyFont="1" applyFill="1" applyBorder="1" applyAlignment="1"/>
    <xf numFmtId="0" fontId="6" fillId="4" borderId="30" xfId="0" applyFont="1" applyFill="1" applyBorder="1" applyAlignment="1"/>
    <xf numFmtId="0" fontId="6" fillId="4" borderId="9" xfId="0" applyFont="1" applyFill="1" applyBorder="1" applyAlignment="1"/>
    <xf numFmtId="0" fontId="6" fillId="4" borderId="11" xfId="0" applyFont="1" applyFill="1" applyBorder="1" applyAlignment="1"/>
    <xf numFmtId="0" fontId="6" fillId="7" borderId="35" xfId="0" applyFont="1" applyFill="1" applyBorder="1" applyAlignment="1"/>
    <xf numFmtId="0" fontId="6" fillId="7" borderId="37" xfId="0" applyFont="1" applyFill="1" applyBorder="1" applyAlignment="1"/>
    <xf numFmtId="0" fontId="6" fillId="7" borderId="30" xfId="0" applyFont="1" applyFill="1" applyBorder="1" applyAlignment="1"/>
    <xf numFmtId="0" fontId="6" fillId="7" borderId="9" xfId="0" applyFont="1" applyFill="1" applyBorder="1" applyAlignment="1"/>
    <xf numFmtId="0" fontId="6" fillId="7" borderId="11" xfId="0" applyFont="1" applyFill="1" applyBorder="1" applyAlignment="1"/>
    <xf numFmtId="0" fontId="6" fillId="4" borderId="31" xfId="0" applyFont="1" applyFill="1" applyBorder="1" applyAlignment="1"/>
    <xf numFmtId="0" fontId="6" fillId="4" borderId="6" xfId="0" applyFont="1" applyFill="1" applyBorder="1" applyAlignment="1"/>
    <xf numFmtId="0" fontId="6" fillId="4" borderId="32" xfId="0" applyFont="1" applyFill="1" applyBorder="1" applyAlignment="1"/>
    <xf numFmtId="0" fontId="6" fillId="7" borderId="31" xfId="0" applyFont="1" applyFill="1" applyBorder="1" applyAlignment="1"/>
    <xf numFmtId="0" fontId="6" fillId="7" borderId="38" xfId="0" applyFont="1" applyFill="1" applyBorder="1" applyAlignment="1"/>
    <xf numFmtId="0" fontId="6" fillId="6" borderId="27" xfId="0" applyFont="1" applyFill="1" applyBorder="1" applyAlignment="1"/>
    <xf numFmtId="0" fontId="6" fillId="6" borderId="28" xfId="0" applyFont="1" applyFill="1" applyBorder="1" applyAlignment="1"/>
    <xf numFmtId="0" fontId="6" fillId="6" borderId="29" xfId="0" applyFont="1" applyFill="1" applyBorder="1" applyAlignment="1"/>
    <xf numFmtId="0" fontId="6" fillId="6" borderId="30" xfId="0" applyFont="1" applyFill="1" applyBorder="1" applyAlignment="1"/>
    <xf numFmtId="0" fontId="6" fillId="6" borderId="9" xfId="0" applyFont="1" applyFill="1" applyBorder="1" applyAlignment="1"/>
    <xf numFmtId="0" fontId="6" fillId="6" borderId="11" xfId="0" applyFont="1" applyFill="1" applyBorder="1" applyAlignment="1"/>
    <xf numFmtId="0" fontId="6" fillId="8" borderId="12" xfId="0" applyFont="1" applyFill="1" applyBorder="1" applyAlignment="1"/>
    <xf numFmtId="0" fontId="6" fillId="8" borderId="36" xfId="0" applyFont="1" applyFill="1" applyBorder="1" applyAlignment="1"/>
    <xf numFmtId="0" fontId="6" fillId="6" borderId="31" xfId="0" applyFont="1" applyFill="1" applyBorder="1" applyAlignment="1"/>
    <xf numFmtId="0" fontId="6" fillId="6" borderId="6" xfId="0" applyFont="1" applyFill="1" applyBorder="1" applyAlignment="1"/>
    <xf numFmtId="0" fontId="6" fillId="6" borderId="32" xfId="0" applyFont="1" applyFill="1" applyBorder="1" applyAlignment="1"/>
    <xf numFmtId="0" fontId="6" fillId="7" borderId="30" xfId="0" applyFont="1" applyFill="1" applyBorder="1" applyAlignment="1">
      <alignment wrapText="1"/>
    </xf>
    <xf numFmtId="0" fontId="6" fillId="7" borderId="9" xfId="0" applyFont="1" applyFill="1" applyBorder="1" applyAlignment="1">
      <alignment wrapText="1"/>
    </xf>
    <xf numFmtId="0" fontId="6" fillId="7" borderId="11" xfId="0" applyFont="1" applyFill="1" applyBorder="1" applyAlignment="1">
      <alignment wrapText="1"/>
    </xf>
    <xf numFmtId="0" fontId="6" fillId="7" borderId="31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32" xfId="0" applyFont="1" applyFill="1" applyBorder="1" applyAlignment="1">
      <alignment wrapText="1"/>
    </xf>
    <xf numFmtId="0" fontId="1" fillId="3" borderId="20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3" borderId="22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5FFFF"/>
      <rgbColor rgb="00CCFFCC"/>
      <rgbColor rgb="00FFFF99"/>
      <rgbColor rgb="00CDF5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</xdr:colOff>
      <xdr:row>43</xdr:row>
      <xdr:rowOff>0</xdr:rowOff>
    </xdr:from>
    <xdr:to>
      <xdr:col>2</xdr:col>
      <xdr:colOff>449580</xdr:colOff>
      <xdr:row>43</xdr:row>
      <xdr:rowOff>0</xdr:rowOff>
    </xdr:to>
    <xdr:pic>
      <xdr:nvPicPr>
        <xdr:cNvPr id="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" y="10267950"/>
          <a:ext cx="7677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144780</xdr:colOff>
      <xdr:row>43</xdr:row>
      <xdr:rowOff>0</xdr:rowOff>
    </xdr:from>
    <xdr:to>
      <xdr:col>2</xdr:col>
      <xdr:colOff>472440</xdr:colOff>
      <xdr:row>43</xdr:row>
      <xdr:rowOff>0</xdr:rowOff>
    </xdr:to>
    <xdr:pic>
      <xdr:nvPicPr>
        <xdr:cNvPr id="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" y="10267950"/>
          <a:ext cx="77533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167640</xdr:colOff>
      <xdr:row>43</xdr:row>
      <xdr:rowOff>0</xdr:rowOff>
    </xdr:from>
    <xdr:to>
      <xdr:col>2</xdr:col>
      <xdr:colOff>495300</xdr:colOff>
      <xdr:row>43</xdr:row>
      <xdr:rowOff>0</xdr:rowOff>
    </xdr:to>
    <xdr:pic>
      <xdr:nvPicPr>
        <xdr:cNvPr id="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" y="10267950"/>
          <a:ext cx="76581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182880</xdr:colOff>
      <xdr:row>43</xdr:row>
      <xdr:rowOff>0</xdr:rowOff>
    </xdr:from>
    <xdr:to>
      <xdr:col>2</xdr:col>
      <xdr:colOff>510540</xdr:colOff>
      <xdr:row>43</xdr:row>
      <xdr:rowOff>0</xdr:rowOff>
    </xdr:to>
    <xdr:pic>
      <xdr:nvPicPr>
        <xdr:cNvPr id="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" y="10267950"/>
          <a:ext cx="7467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198120</xdr:colOff>
      <xdr:row>43</xdr:row>
      <xdr:rowOff>0</xdr:rowOff>
    </xdr:from>
    <xdr:to>
      <xdr:col>2</xdr:col>
      <xdr:colOff>518160</xdr:colOff>
      <xdr:row>43</xdr:row>
      <xdr:rowOff>0</xdr:rowOff>
    </xdr:to>
    <xdr:pic>
      <xdr:nvPicPr>
        <xdr:cNvPr id="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" y="10267950"/>
          <a:ext cx="7391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20321</xdr:colOff>
      <xdr:row>0</xdr:row>
      <xdr:rowOff>110900</xdr:rowOff>
    </xdr:from>
    <xdr:to>
      <xdr:col>4</xdr:col>
      <xdr:colOff>87086</xdr:colOff>
      <xdr:row>2</xdr:row>
      <xdr:rowOff>149493</xdr:rowOff>
    </xdr:to>
    <xdr:pic>
      <xdr:nvPicPr>
        <xdr:cNvPr id="7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146" y="110900"/>
          <a:ext cx="1400265" cy="4672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</xdr:colOff>
      <xdr:row>43</xdr:row>
      <xdr:rowOff>0</xdr:rowOff>
    </xdr:from>
    <xdr:to>
      <xdr:col>2</xdr:col>
      <xdr:colOff>449580</xdr:colOff>
      <xdr:row>43</xdr:row>
      <xdr:rowOff>0</xdr:rowOff>
    </xdr:to>
    <xdr:pic>
      <xdr:nvPicPr>
        <xdr:cNvPr id="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" y="10267950"/>
          <a:ext cx="7677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144780</xdr:colOff>
      <xdr:row>43</xdr:row>
      <xdr:rowOff>0</xdr:rowOff>
    </xdr:from>
    <xdr:to>
      <xdr:col>2</xdr:col>
      <xdr:colOff>472440</xdr:colOff>
      <xdr:row>43</xdr:row>
      <xdr:rowOff>0</xdr:rowOff>
    </xdr:to>
    <xdr:pic>
      <xdr:nvPicPr>
        <xdr:cNvPr id="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" y="10267950"/>
          <a:ext cx="77533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167640</xdr:colOff>
      <xdr:row>43</xdr:row>
      <xdr:rowOff>0</xdr:rowOff>
    </xdr:from>
    <xdr:to>
      <xdr:col>2</xdr:col>
      <xdr:colOff>495300</xdr:colOff>
      <xdr:row>43</xdr:row>
      <xdr:rowOff>0</xdr:rowOff>
    </xdr:to>
    <xdr:pic>
      <xdr:nvPicPr>
        <xdr:cNvPr id="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" y="10267950"/>
          <a:ext cx="76581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182880</xdr:colOff>
      <xdr:row>43</xdr:row>
      <xdr:rowOff>0</xdr:rowOff>
    </xdr:from>
    <xdr:to>
      <xdr:col>2</xdr:col>
      <xdr:colOff>510540</xdr:colOff>
      <xdr:row>43</xdr:row>
      <xdr:rowOff>0</xdr:rowOff>
    </xdr:to>
    <xdr:pic>
      <xdr:nvPicPr>
        <xdr:cNvPr id="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" y="10267950"/>
          <a:ext cx="7467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198120</xdr:colOff>
      <xdr:row>43</xdr:row>
      <xdr:rowOff>0</xdr:rowOff>
    </xdr:from>
    <xdr:to>
      <xdr:col>2</xdr:col>
      <xdr:colOff>518160</xdr:colOff>
      <xdr:row>43</xdr:row>
      <xdr:rowOff>0</xdr:rowOff>
    </xdr:to>
    <xdr:pic>
      <xdr:nvPicPr>
        <xdr:cNvPr id="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" y="10267950"/>
          <a:ext cx="7391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20321</xdr:colOff>
      <xdr:row>0</xdr:row>
      <xdr:rowOff>110900</xdr:rowOff>
    </xdr:from>
    <xdr:to>
      <xdr:col>4</xdr:col>
      <xdr:colOff>87086</xdr:colOff>
      <xdr:row>2</xdr:row>
      <xdr:rowOff>149493</xdr:rowOff>
    </xdr:to>
    <xdr:pic>
      <xdr:nvPicPr>
        <xdr:cNvPr id="7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146" y="110900"/>
          <a:ext cx="1400265" cy="4672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</xdr:colOff>
      <xdr:row>43</xdr:row>
      <xdr:rowOff>0</xdr:rowOff>
    </xdr:from>
    <xdr:to>
      <xdr:col>2</xdr:col>
      <xdr:colOff>449580</xdr:colOff>
      <xdr:row>43</xdr:row>
      <xdr:rowOff>0</xdr:rowOff>
    </xdr:to>
    <xdr:pic>
      <xdr:nvPicPr>
        <xdr:cNvPr id="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" y="10267950"/>
          <a:ext cx="7677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144780</xdr:colOff>
      <xdr:row>43</xdr:row>
      <xdr:rowOff>0</xdr:rowOff>
    </xdr:from>
    <xdr:to>
      <xdr:col>2</xdr:col>
      <xdr:colOff>472440</xdr:colOff>
      <xdr:row>43</xdr:row>
      <xdr:rowOff>0</xdr:rowOff>
    </xdr:to>
    <xdr:pic>
      <xdr:nvPicPr>
        <xdr:cNvPr id="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" y="10267950"/>
          <a:ext cx="77533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167640</xdr:colOff>
      <xdr:row>43</xdr:row>
      <xdr:rowOff>0</xdr:rowOff>
    </xdr:from>
    <xdr:to>
      <xdr:col>2</xdr:col>
      <xdr:colOff>495300</xdr:colOff>
      <xdr:row>43</xdr:row>
      <xdr:rowOff>0</xdr:rowOff>
    </xdr:to>
    <xdr:pic>
      <xdr:nvPicPr>
        <xdr:cNvPr id="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" y="10267950"/>
          <a:ext cx="76581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182880</xdr:colOff>
      <xdr:row>43</xdr:row>
      <xdr:rowOff>0</xdr:rowOff>
    </xdr:from>
    <xdr:to>
      <xdr:col>2</xdr:col>
      <xdr:colOff>510540</xdr:colOff>
      <xdr:row>43</xdr:row>
      <xdr:rowOff>0</xdr:rowOff>
    </xdr:to>
    <xdr:pic>
      <xdr:nvPicPr>
        <xdr:cNvPr id="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" y="10267950"/>
          <a:ext cx="7467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198120</xdr:colOff>
      <xdr:row>43</xdr:row>
      <xdr:rowOff>0</xdr:rowOff>
    </xdr:from>
    <xdr:to>
      <xdr:col>2</xdr:col>
      <xdr:colOff>518160</xdr:colOff>
      <xdr:row>43</xdr:row>
      <xdr:rowOff>0</xdr:rowOff>
    </xdr:to>
    <xdr:pic>
      <xdr:nvPicPr>
        <xdr:cNvPr id="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" y="10267950"/>
          <a:ext cx="7391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20321</xdr:colOff>
      <xdr:row>0</xdr:row>
      <xdr:rowOff>110900</xdr:rowOff>
    </xdr:from>
    <xdr:to>
      <xdr:col>4</xdr:col>
      <xdr:colOff>87086</xdr:colOff>
      <xdr:row>2</xdr:row>
      <xdr:rowOff>149493</xdr:rowOff>
    </xdr:to>
    <xdr:pic>
      <xdr:nvPicPr>
        <xdr:cNvPr id="7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146" y="110900"/>
          <a:ext cx="1400265" cy="4672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</xdr:colOff>
      <xdr:row>43</xdr:row>
      <xdr:rowOff>0</xdr:rowOff>
    </xdr:from>
    <xdr:to>
      <xdr:col>2</xdr:col>
      <xdr:colOff>449580</xdr:colOff>
      <xdr:row>43</xdr:row>
      <xdr:rowOff>0</xdr:rowOff>
    </xdr:to>
    <xdr:pic>
      <xdr:nvPicPr>
        <xdr:cNvPr id="1035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11140440"/>
          <a:ext cx="937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144780</xdr:colOff>
      <xdr:row>43</xdr:row>
      <xdr:rowOff>0</xdr:rowOff>
    </xdr:from>
    <xdr:to>
      <xdr:col>2</xdr:col>
      <xdr:colOff>472440</xdr:colOff>
      <xdr:row>43</xdr:row>
      <xdr:rowOff>0</xdr:rowOff>
    </xdr:to>
    <xdr:pic>
      <xdr:nvPicPr>
        <xdr:cNvPr id="1036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1140440"/>
          <a:ext cx="9448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167640</xdr:colOff>
      <xdr:row>43</xdr:row>
      <xdr:rowOff>0</xdr:rowOff>
    </xdr:from>
    <xdr:to>
      <xdr:col>2</xdr:col>
      <xdr:colOff>495300</xdr:colOff>
      <xdr:row>43</xdr:row>
      <xdr:rowOff>0</xdr:rowOff>
    </xdr:to>
    <xdr:pic>
      <xdr:nvPicPr>
        <xdr:cNvPr id="1037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" y="11140440"/>
          <a:ext cx="9448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182880</xdr:colOff>
      <xdr:row>43</xdr:row>
      <xdr:rowOff>0</xdr:rowOff>
    </xdr:from>
    <xdr:to>
      <xdr:col>2</xdr:col>
      <xdr:colOff>510540</xdr:colOff>
      <xdr:row>43</xdr:row>
      <xdr:rowOff>0</xdr:rowOff>
    </xdr:to>
    <xdr:pic>
      <xdr:nvPicPr>
        <xdr:cNvPr id="1038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" y="11140440"/>
          <a:ext cx="9448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198120</xdr:colOff>
      <xdr:row>43</xdr:row>
      <xdr:rowOff>0</xdr:rowOff>
    </xdr:from>
    <xdr:to>
      <xdr:col>2</xdr:col>
      <xdr:colOff>518160</xdr:colOff>
      <xdr:row>43</xdr:row>
      <xdr:rowOff>0</xdr:rowOff>
    </xdr:to>
    <xdr:pic>
      <xdr:nvPicPr>
        <xdr:cNvPr id="1039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" y="11140440"/>
          <a:ext cx="937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20321</xdr:colOff>
      <xdr:row>0</xdr:row>
      <xdr:rowOff>110900</xdr:rowOff>
    </xdr:from>
    <xdr:to>
      <xdr:col>4</xdr:col>
      <xdr:colOff>87086</xdr:colOff>
      <xdr:row>2</xdr:row>
      <xdr:rowOff>149493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50" y="110900"/>
          <a:ext cx="1449250" cy="4740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OLOGY/PROVINS/04_Modeles_geologiques/MONTRE/02%20-%20DATABASE/20170713/Montre_201708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collar"/>
      <sheetName val="Stats"/>
      <sheetName val="geology"/>
      <sheetName val="samples"/>
      <sheetName val="samples_verif"/>
      <sheetName val="stats samples_verif"/>
      <sheetName val="Feuil3"/>
      <sheetName val="Feuil1"/>
      <sheetName val="Feuil2"/>
    </sheetNames>
    <sheetDataSet>
      <sheetData sheetId="0">
        <row r="4">
          <cell r="F4" t="str">
            <v xml:space="preserve">  hyn</v>
          </cell>
          <cell r="G4" t="str">
            <v>TYPE MATERIAU</v>
          </cell>
          <cell r="I4" t="str">
            <v>COULEUR MATERIAU</v>
          </cell>
        </row>
        <row r="5">
          <cell r="G5" t="str">
            <v>ARGILES</v>
          </cell>
          <cell r="I5" t="str">
            <v>TEINTE</v>
          </cell>
          <cell r="K5" t="str">
            <v>INTENSITE</v>
          </cell>
          <cell r="M5" t="str">
            <v>POLLUTION</v>
          </cell>
        </row>
        <row r="6">
          <cell r="F6">
            <v>10</v>
          </cell>
          <cell r="G6" t="str">
            <v>argile</v>
          </cell>
          <cell r="H6">
            <v>1</v>
          </cell>
          <cell r="I6" t="str">
            <v>blanc</v>
          </cell>
          <cell r="J6">
            <v>0</v>
          </cell>
          <cell r="K6" t="str">
            <v>ind</v>
          </cell>
          <cell r="L6">
            <v>20</v>
          </cell>
          <cell r="M6" t="str">
            <v>Silex</v>
          </cell>
        </row>
        <row r="7">
          <cell r="F7">
            <v>11</v>
          </cell>
          <cell r="G7" t="str">
            <v>argile peu sableuse</v>
          </cell>
          <cell r="H7">
            <v>2</v>
          </cell>
          <cell r="I7" t="str">
            <v>beige</v>
          </cell>
          <cell r="J7">
            <v>1</v>
          </cell>
          <cell r="K7" t="str">
            <v>claire</v>
          </cell>
          <cell r="L7">
            <v>21</v>
          </cell>
          <cell r="M7" t="str">
            <v>Galet</v>
          </cell>
        </row>
        <row r="8">
          <cell r="F8">
            <v>12</v>
          </cell>
          <cell r="G8" t="str">
            <v>argile sableuse</v>
          </cell>
          <cell r="H8">
            <v>3</v>
          </cell>
          <cell r="I8" t="str">
            <v>jaune</v>
          </cell>
          <cell r="J8">
            <v>2</v>
          </cell>
          <cell r="K8" t="str">
            <v>foncée</v>
          </cell>
          <cell r="L8">
            <v>22</v>
          </cell>
          <cell r="M8" t="str">
            <v>Gravier</v>
          </cell>
        </row>
        <row r="9">
          <cell r="G9" t="str">
            <v>SABLES</v>
          </cell>
          <cell r="H9">
            <v>4</v>
          </cell>
          <cell r="I9" t="str">
            <v>gris</v>
          </cell>
          <cell r="L9">
            <v>23</v>
          </cell>
          <cell r="M9" t="str">
            <v>Carbonaté (chaux)</v>
          </cell>
        </row>
        <row r="10">
          <cell r="F10">
            <v>50</v>
          </cell>
          <cell r="G10" t="str">
            <v>Sable</v>
          </cell>
          <cell r="H10">
            <v>5</v>
          </cell>
          <cell r="I10" t="str">
            <v>brun</v>
          </cell>
          <cell r="L10">
            <v>24</v>
          </cell>
          <cell r="M10" t="str">
            <v>Lignite (charbon)</v>
          </cell>
        </row>
        <row r="11">
          <cell r="F11">
            <v>51</v>
          </cell>
          <cell r="G11" t="str">
            <v>Sable argileux</v>
          </cell>
          <cell r="H11">
            <v>6</v>
          </cell>
          <cell r="I11" t="str">
            <v>roux</v>
          </cell>
          <cell r="L11">
            <v>25</v>
          </cell>
          <cell r="M11" t="str">
            <v>Pyrite</v>
          </cell>
        </row>
        <row r="12">
          <cell r="F12">
            <v>52</v>
          </cell>
          <cell r="G12" t="str">
            <v>Sable argileux fin</v>
          </cell>
          <cell r="H12">
            <v>7</v>
          </cell>
          <cell r="I12" t="str">
            <v>marron</v>
          </cell>
          <cell r="L12">
            <v>26</v>
          </cell>
          <cell r="M12" t="str">
            <v>Bois flotté</v>
          </cell>
        </row>
        <row r="13">
          <cell r="F13">
            <v>53</v>
          </cell>
          <cell r="G13" t="str">
            <v>Sable argileux grossier</v>
          </cell>
          <cell r="H13">
            <v>8</v>
          </cell>
          <cell r="I13" t="str">
            <v>noir</v>
          </cell>
          <cell r="L13">
            <v>27</v>
          </cell>
          <cell r="M13" t="str">
            <v>Tâché (+ code coul)</v>
          </cell>
        </row>
        <row r="14">
          <cell r="G14" t="str">
            <v>DECOUVERTURE</v>
          </cell>
          <cell r="H14">
            <v>9</v>
          </cell>
          <cell r="I14" t="str">
            <v>kaki</v>
          </cell>
          <cell r="L14">
            <v>28</v>
          </cell>
          <cell r="M14" t="str">
            <v>passage sable</v>
          </cell>
        </row>
        <row r="15">
          <cell r="F15">
            <v>30</v>
          </cell>
          <cell r="G15" t="str">
            <v>Terre Végétale</v>
          </cell>
        </row>
        <row r="16">
          <cell r="F16">
            <v>31</v>
          </cell>
          <cell r="G16" t="str">
            <v>Limon</v>
          </cell>
        </row>
        <row r="17">
          <cell r="F17">
            <v>40</v>
          </cell>
          <cell r="G17" t="str">
            <v>Calcaire massif (dur)</v>
          </cell>
        </row>
        <row r="18">
          <cell r="F18">
            <v>41</v>
          </cell>
          <cell r="G18" t="str">
            <v>Calcaire tendre</v>
          </cell>
        </row>
        <row r="19">
          <cell r="F19">
            <v>42</v>
          </cell>
          <cell r="G19" t="str">
            <v>Marne</v>
          </cell>
        </row>
        <row r="20">
          <cell r="F20">
            <v>43</v>
          </cell>
          <cell r="G20" t="str">
            <v>Alternance marne-calcaire</v>
          </cell>
        </row>
        <row r="21">
          <cell r="F21">
            <v>44</v>
          </cell>
          <cell r="G21" t="str">
            <v>Induration (quartz)</v>
          </cell>
        </row>
      </sheetData>
      <sheetData sheetId="1">
        <row r="1">
          <cell r="A1" t="str">
            <v>hole_id</v>
          </cell>
          <cell r="B1" t="str">
            <v>hole_path</v>
          </cell>
          <cell r="C1" t="str">
            <v>y</v>
          </cell>
          <cell r="D1" t="str">
            <v>x</v>
          </cell>
          <cell r="E1" t="str">
            <v>z (draper sur dtm)</v>
          </cell>
          <cell r="F1" t="str">
            <v>max_depth</v>
          </cell>
          <cell r="G1" t="str">
            <v xml:space="preserve">dip </v>
          </cell>
          <cell r="H1" t="str">
            <v>azimuth</v>
          </cell>
          <cell r="I1" t="str">
            <v>year</v>
          </cell>
        </row>
        <row r="2">
          <cell r="A2">
            <v>1176</v>
          </cell>
          <cell r="B2" t="str">
            <v>LINEAR</v>
          </cell>
          <cell r="C2">
            <v>99147.547900000005</v>
          </cell>
          <cell r="D2">
            <v>687335.72549999994</v>
          </cell>
          <cell r="E2">
            <v>167.53100000000001</v>
          </cell>
          <cell r="F2">
            <v>19.5</v>
          </cell>
          <cell r="G2">
            <v>-90</v>
          </cell>
          <cell r="H2">
            <v>0</v>
          </cell>
          <cell r="I2">
            <v>1974</v>
          </cell>
        </row>
        <row r="3">
          <cell r="A3">
            <v>1177</v>
          </cell>
          <cell r="B3" t="str">
            <v>LINEAR</v>
          </cell>
          <cell r="C3">
            <v>99077.439599999998</v>
          </cell>
          <cell r="D3">
            <v>687264.78630000004</v>
          </cell>
          <cell r="E3">
            <v>166.35</v>
          </cell>
          <cell r="F3">
            <v>25</v>
          </cell>
          <cell r="G3">
            <v>-90</v>
          </cell>
          <cell r="H3">
            <v>0</v>
          </cell>
          <cell r="I3">
            <v>1974</v>
          </cell>
        </row>
        <row r="4">
          <cell r="A4">
            <v>1178</v>
          </cell>
          <cell r="B4" t="str">
            <v>LINEAR</v>
          </cell>
          <cell r="C4">
            <v>99012.723100000003</v>
          </cell>
          <cell r="D4">
            <v>687183.7095</v>
          </cell>
          <cell r="E4">
            <v>164.18100000000001</v>
          </cell>
          <cell r="F4">
            <v>24</v>
          </cell>
          <cell r="G4">
            <v>-90</v>
          </cell>
          <cell r="H4">
            <v>0</v>
          </cell>
          <cell r="I4">
            <v>1974</v>
          </cell>
        </row>
        <row r="5">
          <cell r="A5">
            <v>1179</v>
          </cell>
          <cell r="B5" t="str">
            <v>LINEAR</v>
          </cell>
          <cell r="C5">
            <v>98951.404599999994</v>
          </cell>
          <cell r="D5">
            <v>687103.46200000006</v>
          </cell>
          <cell r="E5">
            <v>161.70599999999999</v>
          </cell>
          <cell r="F5">
            <v>22.8</v>
          </cell>
          <cell r="G5">
            <v>-90</v>
          </cell>
          <cell r="H5">
            <v>0</v>
          </cell>
          <cell r="I5">
            <v>1974</v>
          </cell>
        </row>
        <row r="6">
          <cell r="A6">
            <v>1180</v>
          </cell>
          <cell r="B6" t="str">
            <v>LINEAR</v>
          </cell>
          <cell r="C6">
            <v>98996.801500000001</v>
          </cell>
          <cell r="D6">
            <v>687328.48829999997</v>
          </cell>
          <cell r="E6">
            <v>164.79599999999999</v>
          </cell>
          <cell r="F6">
            <v>19.5</v>
          </cell>
          <cell r="G6">
            <v>-90</v>
          </cell>
          <cell r="H6">
            <v>0</v>
          </cell>
          <cell r="I6">
            <v>1974</v>
          </cell>
        </row>
        <row r="7">
          <cell r="A7">
            <v>1181</v>
          </cell>
          <cell r="B7" t="str">
            <v>LINEAR</v>
          </cell>
          <cell r="C7">
            <v>98934.578200000004</v>
          </cell>
          <cell r="D7">
            <v>687249.11049999995</v>
          </cell>
          <cell r="E7">
            <v>163.98099999999999</v>
          </cell>
          <cell r="F7">
            <v>19.5</v>
          </cell>
          <cell r="G7">
            <v>-90</v>
          </cell>
          <cell r="H7">
            <v>0</v>
          </cell>
          <cell r="I7">
            <v>1974</v>
          </cell>
        </row>
        <row r="8">
          <cell r="A8">
            <v>1182</v>
          </cell>
          <cell r="B8" t="str">
            <v>LINEAR</v>
          </cell>
          <cell r="C8">
            <v>98867.500499999995</v>
          </cell>
          <cell r="D8">
            <v>687168.34809999994</v>
          </cell>
          <cell r="E8">
            <v>161.77199999999999</v>
          </cell>
          <cell r="F8">
            <v>19.8</v>
          </cell>
          <cell r="G8">
            <v>-90</v>
          </cell>
          <cell r="H8">
            <v>0</v>
          </cell>
          <cell r="I8">
            <v>1974</v>
          </cell>
        </row>
        <row r="9">
          <cell r="A9">
            <v>1183</v>
          </cell>
          <cell r="B9" t="str">
            <v>LINEAR</v>
          </cell>
          <cell r="C9">
            <v>98918.724400000006</v>
          </cell>
          <cell r="D9">
            <v>687393.73540000001</v>
          </cell>
          <cell r="E9">
            <v>162.94</v>
          </cell>
          <cell r="F9">
            <v>14</v>
          </cell>
          <cell r="G9">
            <v>-90</v>
          </cell>
          <cell r="H9">
            <v>0</v>
          </cell>
          <cell r="I9">
            <v>1974</v>
          </cell>
        </row>
        <row r="10">
          <cell r="A10">
            <v>1184</v>
          </cell>
          <cell r="B10" t="str">
            <v>LINEAR</v>
          </cell>
          <cell r="C10">
            <v>98836.115399999995</v>
          </cell>
          <cell r="D10">
            <v>687459.83330000006</v>
          </cell>
          <cell r="E10">
            <v>161.81899999999999</v>
          </cell>
          <cell r="F10">
            <v>1</v>
          </cell>
          <cell r="G10">
            <v>-90</v>
          </cell>
          <cell r="H10">
            <v>0</v>
          </cell>
          <cell r="I10">
            <v>1974</v>
          </cell>
        </row>
        <row r="11">
          <cell r="A11">
            <v>1185</v>
          </cell>
          <cell r="B11" t="str">
            <v>LINEAR</v>
          </cell>
          <cell r="C11">
            <v>98851.810200000007</v>
          </cell>
          <cell r="D11">
            <v>687314.45010000002</v>
          </cell>
          <cell r="E11">
            <v>161.97399999999999</v>
          </cell>
          <cell r="F11">
            <v>13.3</v>
          </cell>
          <cell r="G11">
            <v>-90</v>
          </cell>
          <cell r="H11">
            <v>0</v>
          </cell>
          <cell r="I11">
            <v>1974</v>
          </cell>
        </row>
        <row r="12">
          <cell r="A12">
            <v>1186</v>
          </cell>
          <cell r="B12" t="str">
            <v>LINEAR</v>
          </cell>
          <cell r="C12">
            <v>98980.9375</v>
          </cell>
          <cell r="D12">
            <v>687474.68519999995</v>
          </cell>
          <cell r="E12">
            <v>163.64400000000001</v>
          </cell>
          <cell r="F12">
            <v>1</v>
          </cell>
          <cell r="G12">
            <v>-90</v>
          </cell>
          <cell r="H12">
            <v>0</v>
          </cell>
          <cell r="I12">
            <v>1974</v>
          </cell>
        </row>
        <row r="13">
          <cell r="A13">
            <v>1187</v>
          </cell>
          <cell r="B13" t="str">
            <v>LINEAR</v>
          </cell>
          <cell r="C13">
            <v>99063.010899999994</v>
          </cell>
          <cell r="D13">
            <v>687408.3358</v>
          </cell>
          <cell r="E13">
            <v>165.316</v>
          </cell>
          <cell r="F13">
            <v>14.5</v>
          </cell>
          <cell r="G13">
            <v>-90</v>
          </cell>
          <cell r="H13">
            <v>0</v>
          </cell>
          <cell r="I13">
            <v>1974</v>
          </cell>
        </row>
        <row r="14">
          <cell r="A14">
            <v>1188</v>
          </cell>
          <cell r="B14" t="str">
            <v>LINEAR</v>
          </cell>
          <cell r="C14">
            <v>99131.122300000003</v>
          </cell>
          <cell r="D14">
            <v>687487.10869999998</v>
          </cell>
          <cell r="E14">
            <v>164.76</v>
          </cell>
          <cell r="F14">
            <v>1</v>
          </cell>
          <cell r="G14">
            <v>-90</v>
          </cell>
          <cell r="H14">
            <v>0</v>
          </cell>
          <cell r="I14">
            <v>1974</v>
          </cell>
        </row>
        <row r="15">
          <cell r="A15">
            <v>1189</v>
          </cell>
          <cell r="B15" t="str">
            <v>LINEAR</v>
          </cell>
          <cell r="C15">
            <v>99046.227599999998</v>
          </cell>
          <cell r="D15">
            <v>687557.11869999999</v>
          </cell>
          <cell r="E15">
            <v>164.10499999999999</v>
          </cell>
          <cell r="F15">
            <v>1</v>
          </cell>
          <cell r="G15">
            <v>-90</v>
          </cell>
          <cell r="H15">
            <v>0</v>
          </cell>
          <cell r="I15">
            <v>1974</v>
          </cell>
        </row>
        <row r="16">
          <cell r="A16">
            <v>1190</v>
          </cell>
          <cell r="B16" t="str">
            <v>LINEAR</v>
          </cell>
          <cell r="C16">
            <v>98910.081000000006</v>
          </cell>
          <cell r="D16">
            <v>687467.82129999995</v>
          </cell>
          <cell r="E16">
            <v>162.83600000000001</v>
          </cell>
          <cell r="F16">
            <v>1</v>
          </cell>
          <cell r="G16">
            <v>-90</v>
          </cell>
          <cell r="H16">
            <v>0</v>
          </cell>
          <cell r="I16">
            <v>1974</v>
          </cell>
        </row>
        <row r="17">
          <cell r="A17">
            <v>1191</v>
          </cell>
          <cell r="B17" t="str">
            <v>LINEAR</v>
          </cell>
          <cell r="C17">
            <v>98843.959099999993</v>
          </cell>
          <cell r="D17">
            <v>687386.46149999998</v>
          </cell>
          <cell r="E17">
            <v>161.65199999999999</v>
          </cell>
          <cell r="F17">
            <v>12</v>
          </cell>
          <cell r="G17">
            <v>-90</v>
          </cell>
          <cell r="H17">
            <v>0</v>
          </cell>
          <cell r="I17">
            <v>1974</v>
          </cell>
        </row>
        <row r="18">
          <cell r="A18">
            <v>1192</v>
          </cell>
          <cell r="B18" t="str">
            <v>LINEAR</v>
          </cell>
          <cell r="C18">
            <v>98989.050300000003</v>
          </cell>
          <cell r="D18">
            <v>687400.87800000003</v>
          </cell>
          <cell r="E18">
            <v>164.68600000000001</v>
          </cell>
          <cell r="F18">
            <v>1</v>
          </cell>
          <cell r="G18">
            <v>-90</v>
          </cell>
          <cell r="H18">
            <v>0</v>
          </cell>
          <cell r="I18">
            <v>1974</v>
          </cell>
        </row>
        <row r="19">
          <cell r="A19">
            <v>1193</v>
          </cell>
          <cell r="B19" t="str">
            <v>LINEAR</v>
          </cell>
          <cell r="C19">
            <v>98927.084499999997</v>
          </cell>
          <cell r="D19">
            <v>687321.88100000005</v>
          </cell>
          <cell r="E19">
            <v>163.572</v>
          </cell>
          <cell r="F19">
            <v>16.3</v>
          </cell>
          <cell r="G19">
            <v>-90</v>
          </cell>
          <cell r="H19">
            <v>0</v>
          </cell>
          <cell r="I19">
            <v>1974</v>
          </cell>
        </row>
        <row r="20">
          <cell r="A20">
            <v>1194</v>
          </cell>
          <cell r="B20" t="str">
            <v>LINEAR</v>
          </cell>
          <cell r="C20">
            <v>98860.525299999994</v>
          </cell>
          <cell r="D20">
            <v>687240.76170000003</v>
          </cell>
          <cell r="E20">
            <v>162.221</v>
          </cell>
          <cell r="F20">
            <v>17.8</v>
          </cell>
          <cell r="G20">
            <v>-90</v>
          </cell>
          <cell r="H20">
            <v>0</v>
          </cell>
          <cell r="I20">
            <v>1974</v>
          </cell>
        </row>
        <row r="21">
          <cell r="A21">
            <v>1195</v>
          </cell>
          <cell r="B21" t="str">
            <v>LINEAR</v>
          </cell>
          <cell r="C21">
            <v>98942.490300000005</v>
          </cell>
          <cell r="D21">
            <v>687176.65760000004</v>
          </cell>
          <cell r="E21">
            <v>163.37899999999999</v>
          </cell>
          <cell r="F21">
            <v>21.3</v>
          </cell>
          <cell r="G21">
            <v>-90</v>
          </cell>
          <cell r="H21">
            <v>0</v>
          </cell>
          <cell r="I21">
            <v>1974</v>
          </cell>
        </row>
        <row r="22">
          <cell r="A22">
            <v>1196</v>
          </cell>
          <cell r="B22" t="str">
            <v>LINEAR</v>
          </cell>
          <cell r="C22">
            <v>99004.811000000002</v>
          </cell>
          <cell r="D22">
            <v>687256.87419999996</v>
          </cell>
          <cell r="E22">
            <v>165.434</v>
          </cell>
          <cell r="F22">
            <v>15.5</v>
          </cell>
          <cell r="G22">
            <v>-90</v>
          </cell>
          <cell r="H22">
            <v>0</v>
          </cell>
          <cell r="I22">
            <v>1974</v>
          </cell>
        </row>
        <row r="23">
          <cell r="A23">
            <v>1197</v>
          </cell>
          <cell r="B23" t="str">
            <v>LINEAR</v>
          </cell>
          <cell r="C23">
            <v>99070.762100000007</v>
          </cell>
          <cell r="D23">
            <v>687335.94609999994</v>
          </cell>
          <cell r="E23">
            <v>166</v>
          </cell>
          <cell r="F23">
            <v>21</v>
          </cell>
          <cell r="G23">
            <v>-90</v>
          </cell>
          <cell r="H23">
            <v>0</v>
          </cell>
          <cell r="I23">
            <v>1974</v>
          </cell>
        </row>
        <row r="24">
          <cell r="A24">
            <v>1198</v>
          </cell>
          <cell r="B24" t="str">
            <v>LINEAR</v>
          </cell>
          <cell r="C24">
            <v>99146.655899999998</v>
          </cell>
          <cell r="D24">
            <v>687267.10939999996</v>
          </cell>
          <cell r="E24">
            <v>167.96299999999999</v>
          </cell>
          <cell r="F24">
            <v>24.8</v>
          </cell>
          <cell r="G24">
            <v>-90</v>
          </cell>
          <cell r="H24">
            <v>0</v>
          </cell>
          <cell r="I24">
            <v>1974</v>
          </cell>
        </row>
        <row r="25">
          <cell r="A25">
            <v>1199</v>
          </cell>
          <cell r="B25" t="str">
            <v>LINEAR</v>
          </cell>
          <cell r="C25">
            <v>99211.995599999995</v>
          </cell>
          <cell r="D25">
            <v>687280.20940000005</v>
          </cell>
          <cell r="E25">
            <v>168.756</v>
          </cell>
          <cell r="F25">
            <v>25</v>
          </cell>
          <cell r="G25">
            <v>-90</v>
          </cell>
          <cell r="H25">
            <v>0</v>
          </cell>
          <cell r="I25">
            <v>1974</v>
          </cell>
        </row>
        <row r="26">
          <cell r="A26">
            <v>1200</v>
          </cell>
          <cell r="B26" t="str">
            <v>LINEAR</v>
          </cell>
          <cell r="C26">
            <v>99093.556899999996</v>
          </cell>
          <cell r="D26">
            <v>687115.96380000003</v>
          </cell>
          <cell r="E26">
            <v>163.80799999999999</v>
          </cell>
          <cell r="F26">
            <v>24.3</v>
          </cell>
          <cell r="G26">
            <v>-90</v>
          </cell>
          <cell r="H26">
            <v>0</v>
          </cell>
          <cell r="I26">
            <v>1974</v>
          </cell>
        </row>
        <row r="27">
          <cell r="A27">
            <v>1201</v>
          </cell>
          <cell r="B27" t="str">
            <v>LINEAR</v>
          </cell>
          <cell r="C27">
            <v>99161.155700000003</v>
          </cell>
          <cell r="D27">
            <v>687201.54909999995</v>
          </cell>
          <cell r="E27">
            <v>166.887</v>
          </cell>
          <cell r="F27">
            <v>24.5</v>
          </cell>
          <cell r="G27">
            <v>-90</v>
          </cell>
          <cell r="H27">
            <v>0</v>
          </cell>
          <cell r="I27">
            <v>1974</v>
          </cell>
        </row>
        <row r="28">
          <cell r="A28">
            <v>1202</v>
          </cell>
          <cell r="B28" t="str">
            <v>LINEAR</v>
          </cell>
          <cell r="C28">
            <v>99084.886599999998</v>
          </cell>
          <cell r="D28">
            <v>687192.50600000005</v>
          </cell>
          <cell r="E28">
            <v>165</v>
          </cell>
          <cell r="F28">
            <v>25.5</v>
          </cell>
          <cell r="G28">
            <v>-90</v>
          </cell>
          <cell r="H28">
            <v>0</v>
          </cell>
          <cell r="I28">
            <v>1974</v>
          </cell>
        </row>
        <row r="29">
          <cell r="A29">
            <v>1203</v>
          </cell>
          <cell r="B29" t="str">
            <v>LINEAR</v>
          </cell>
          <cell r="C29">
            <v>99019.774099999995</v>
          </cell>
          <cell r="D29">
            <v>687112.70490000001</v>
          </cell>
          <cell r="E29">
            <v>162.55699999999999</v>
          </cell>
          <cell r="F29">
            <v>26.4</v>
          </cell>
          <cell r="G29">
            <v>-90</v>
          </cell>
          <cell r="H29">
            <v>0</v>
          </cell>
          <cell r="I29">
            <v>1974</v>
          </cell>
        </row>
        <row r="30">
          <cell r="A30">
            <v>1204</v>
          </cell>
          <cell r="B30" t="str">
            <v>LINEAR</v>
          </cell>
          <cell r="C30">
            <v>99163.268899999995</v>
          </cell>
          <cell r="D30">
            <v>687127.42610000004</v>
          </cell>
          <cell r="E30">
            <v>165.52500000000001</v>
          </cell>
          <cell r="F30">
            <v>24.8</v>
          </cell>
          <cell r="G30">
            <v>-90</v>
          </cell>
          <cell r="H30">
            <v>0</v>
          </cell>
          <cell r="I30">
            <v>1974</v>
          </cell>
        </row>
        <row r="31">
          <cell r="A31">
            <v>1205</v>
          </cell>
          <cell r="B31" t="str">
            <v>LINEAR</v>
          </cell>
          <cell r="C31">
            <v>99165.345100000006</v>
          </cell>
          <cell r="D31">
            <v>687063.47629999998</v>
          </cell>
          <cell r="E31">
            <v>164.53</v>
          </cell>
          <cell r="F31">
            <v>23.8</v>
          </cell>
          <cell r="G31">
            <v>-90</v>
          </cell>
          <cell r="H31">
            <v>0</v>
          </cell>
          <cell r="I31">
            <v>1974</v>
          </cell>
        </row>
        <row r="32">
          <cell r="A32">
            <v>1206</v>
          </cell>
          <cell r="B32" t="str">
            <v>LINEAR</v>
          </cell>
          <cell r="C32">
            <v>99225.9908</v>
          </cell>
          <cell r="D32">
            <v>687141.96669999999</v>
          </cell>
          <cell r="E32">
            <v>167.869</v>
          </cell>
          <cell r="F32">
            <v>24.3</v>
          </cell>
          <cell r="G32">
            <v>-90</v>
          </cell>
          <cell r="H32">
            <v>0</v>
          </cell>
          <cell r="I32">
            <v>1974</v>
          </cell>
        </row>
        <row r="33">
          <cell r="A33">
            <v>1207</v>
          </cell>
          <cell r="B33" t="str">
            <v>LINEAR</v>
          </cell>
          <cell r="C33">
            <v>99230.5815</v>
          </cell>
          <cell r="D33">
            <v>687070.47030000004</v>
          </cell>
          <cell r="E33">
            <v>166.29499999999999</v>
          </cell>
          <cell r="F33">
            <v>1</v>
          </cell>
          <cell r="G33">
            <v>-90</v>
          </cell>
          <cell r="H33">
            <v>0</v>
          </cell>
          <cell r="I33">
            <v>1974</v>
          </cell>
        </row>
        <row r="34">
          <cell r="A34">
            <v>1208</v>
          </cell>
          <cell r="B34" t="str">
            <v>LINEAR</v>
          </cell>
          <cell r="C34">
            <v>99103.550399999993</v>
          </cell>
          <cell r="D34">
            <v>686984.21739999996</v>
          </cell>
          <cell r="E34">
            <v>161.73500000000001</v>
          </cell>
          <cell r="F34">
            <v>1</v>
          </cell>
          <cell r="G34">
            <v>-90</v>
          </cell>
          <cell r="H34">
            <v>0</v>
          </cell>
          <cell r="I34">
            <v>1974</v>
          </cell>
        </row>
        <row r="35">
          <cell r="A35">
            <v>1209</v>
          </cell>
          <cell r="B35" t="str">
            <v>LINEAR</v>
          </cell>
          <cell r="C35">
            <v>99193</v>
          </cell>
          <cell r="D35">
            <v>686964</v>
          </cell>
          <cell r="E35">
            <v>160</v>
          </cell>
          <cell r="F35">
            <v>24.8</v>
          </cell>
          <cell r="G35">
            <v>-90</v>
          </cell>
          <cell r="H35">
            <v>0</v>
          </cell>
          <cell r="I35">
            <v>1974</v>
          </cell>
        </row>
        <row r="36">
          <cell r="A36">
            <v>1210</v>
          </cell>
          <cell r="B36" t="str">
            <v>LINEAR</v>
          </cell>
          <cell r="C36">
            <v>99023.817299999995</v>
          </cell>
          <cell r="D36">
            <v>687040.23060000001</v>
          </cell>
          <cell r="E36">
            <v>160.35599999999999</v>
          </cell>
          <cell r="F36">
            <v>24.3</v>
          </cell>
          <cell r="G36">
            <v>-90</v>
          </cell>
          <cell r="H36">
            <v>0</v>
          </cell>
          <cell r="I36">
            <v>1974</v>
          </cell>
        </row>
        <row r="37">
          <cell r="A37">
            <v>1211</v>
          </cell>
          <cell r="B37" t="str">
            <v>LINEAR</v>
          </cell>
          <cell r="C37">
            <v>98962.482699999993</v>
          </cell>
          <cell r="D37">
            <v>686966.2378</v>
          </cell>
          <cell r="E37">
            <v>159.69399999999999</v>
          </cell>
          <cell r="F37">
            <v>22.3</v>
          </cell>
          <cell r="G37">
            <v>-90</v>
          </cell>
          <cell r="H37">
            <v>0</v>
          </cell>
          <cell r="I37">
            <v>1974</v>
          </cell>
        </row>
        <row r="38">
          <cell r="A38">
            <v>1212</v>
          </cell>
          <cell r="B38" t="str">
            <v>LINEAR</v>
          </cell>
          <cell r="C38">
            <v>98896.356199999995</v>
          </cell>
          <cell r="D38">
            <v>686891.75190000003</v>
          </cell>
          <cell r="E38">
            <v>159.488</v>
          </cell>
          <cell r="F38">
            <v>21.3</v>
          </cell>
          <cell r="G38">
            <v>-90</v>
          </cell>
          <cell r="H38">
            <v>0</v>
          </cell>
          <cell r="I38">
            <v>1974</v>
          </cell>
        </row>
        <row r="39">
          <cell r="A39">
            <v>1213</v>
          </cell>
          <cell r="B39" t="str">
            <v>LINEAR</v>
          </cell>
          <cell r="C39">
            <v>98831.132800000007</v>
          </cell>
          <cell r="D39">
            <v>686816.29139999999</v>
          </cell>
          <cell r="E39">
            <v>159.78100000000001</v>
          </cell>
          <cell r="F39">
            <v>1</v>
          </cell>
          <cell r="G39">
            <v>-90</v>
          </cell>
          <cell r="H39">
            <v>0</v>
          </cell>
          <cell r="I39">
            <v>1974</v>
          </cell>
        </row>
        <row r="40">
          <cell r="A40">
            <v>1214</v>
          </cell>
          <cell r="B40" t="str">
            <v>LINEAR</v>
          </cell>
          <cell r="C40">
            <v>98915.4041</v>
          </cell>
          <cell r="D40">
            <v>686747.75490000006</v>
          </cell>
          <cell r="E40">
            <v>159.88800000000001</v>
          </cell>
          <cell r="F40">
            <v>1</v>
          </cell>
          <cell r="G40">
            <v>-90</v>
          </cell>
          <cell r="H40">
            <v>0</v>
          </cell>
          <cell r="I40">
            <v>1974</v>
          </cell>
        </row>
        <row r="41">
          <cell r="A41">
            <v>1215</v>
          </cell>
          <cell r="B41" t="str">
            <v>LINEAR</v>
          </cell>
          <cell r="C41">
            <v>98976.7644</v>
          </cell>
          <cell r="D41">
            <v>686825.71129999997</v>
          </cell>
          <cell r="E41">
            <v>159.87299999999999</v>
          </cell>
          <cell r="F41">
            <v>25</v>
          </cell>
          <cell r="G41">
            <v>-90</v>
          </cell>
          <cell r="H41">
            <v>0</v>
          </cell>
          <cell r="I41">
            <v>1974</v>
          </cell>
        </row>
        <row r="42">
          <cell r="A42">
            <v>1216</v>
          </cell>
          <cell r="B42" t="str">
            <v>LINEAR</v>
          </cell>
          <cell r="C42">
            <v>99040.798800000004</v>
          </cell>
          <cell r="D42">
            <v>686906.78639999998</v>
          </cell>
          <cell r="E42">
            <v>160.22399999999999</v>
          </cell>
          <cell r="F42">
            <v>18</v>
          </cell>
          <cell r="G42">
            <v>-90</v>
          </cell>
          <cell r="H42">
            <v>0</v>
          </cell>
          <cell r="I42">
            <v>1974</v>
          </cell>
        </row>
        <row r="43">
          <cell r="A43">
            <v>1217</v>
          </cell>
          <cell r="B43" t="str">
            <v>LINEAR</v>
          </cell>
          <cell r="C43">
            <v>99123.804099999994</v>
          </cell>
          <cell r="D43">
            <v>686855.30619999999</v>
          </cell>
          <cell r="E43">
            <v>162.11500000000001</v>
          </cell>
          <cell r="F43">
            <v>24.3</v>
          </cell>
          <cell r="G43">
            <v>-90</v>
          </cell>
          <cell r="H43">
            <v>0</v>
          </cell>
          <cell r="I43">
            <v>1974</v>
          </cell>
        </row>
        <row r="44">
          <cell r="A44">
            <v>1218</v>
          </cell>
          <cell r="B44" t="str">
            <v>LINEAR</v>
          </cell>
          <cell r="C44">
            <v>99060.071500000005</v>
          </cell>
          <cell r="D44">
            <v>686759.25300000003</v>
          </cell>
          <cell r="E44">
            <v>160.69499999999999</v>
          </cell>
          <cell r="F44">
            <v>1</v>
          </cell>
          <cell r="G44">
            <v>-90</v>
          </cell>
          <cell r="H44">
            <v>0</v>
          </cell>
          <cell r="I44">
            <v>1974</v>
          </cell>
        </row>
        <row r="45">
          <cell r="A45">
            <v>1219</v>
          </cell>
          <cell r="B45" t="str">
            <v>LINEAR</v>
          </cell>
          <cell r="C45">
            <v>99036.477100000004</v>
          </cell>
          <cell r="D45">
            <v>687295.55079999997</v>
          </cell>
          <cell r="E45">
            <v>165.96100000000001</v>
          </cell>
          <cell r="F45">
            <v>20.8</v>
          </cell>
          <cell r="G45">
            <v>-90</v>
          </cell>
          <cell r="H45">
            <v>0</v>
          </cell>
          <cell r="I45">
            <v>1974</v>
          </cell>
        </row>
        <row r="46">
          <cell r="A46">
            <v>1220</v>
          </cell>
          <cell r="B46" t="str">
            <v>LINEAR</v>
          </cell>
          <cell r="C46">
            <v>98972.847099999999</v>
          </cell>
          <cell r="D46">
            <v>687216.62</v>
          </cell>
          <cell r="E46">
            <v>164.596</v>
          </cell>
          <cell r="F46">
            <v>22.8</v>
          </cell>
          <cell r="G46">
            <v>-90</v>
          </cell>
          <cell r="H46">
            <v>0</v>
          </cell>
          <cell r="I46">
            <v>1974</v>
          </cell>
        </row>
        <row r="47">
          <cell r="A47">
            <v>1221</v>
          </cell>
          <cell r="B47" t="str">
            <v>LINEAR</v>
          </cell>
          <cell r="C47">
            <v>98909.400599999994</v>
          </cell>
          <cell r="D47">
            <v>687136.88069999998</v>
          </cell>
          <cell r="E47">
            <v>162.04499999999999</v>
          </cell>
          <cell r="F47">
            <v>21.3</v>
          </cell>
          <cell r="G47">
            <v>-90</v>
          </cell>
          <cell r="H47">
            <v>0</v>
          </cell>
          <cell r="I47">
            <v>1974</v>
          </cell>
        </row>
        <row r="48">
          <cell r="A48">
            <v>1222</v>
          </cell>
          <cell r="B48" t="str">
            <v>LINEAR</v>
          </cell>
          <cell r="C48">
            <v>98876.012799999997</v>
          </cell>
          <cell r="D48">
            <v>687096.9939</v>
          </cell>
          <cell r="E48">
            <v>160.542</v>
          </cell>
          <cell r="F48">
            <v>21.3</v>
          </cell>
          <cell r="G48">
            <v>-90</v>
          </cell>
          <cell r="H48">
            <v>0</v>
          </cell>
          <cell r="I48">
            <v>1974</v>
          </cell>
        </row>
        <row r="49">
          <cell r="A49">
            <v>1223</v>
          </cell>
          <cell r="B49" t="str">
            <v>LINEAR</v>
          </cell>
          <cell r="C49">
            <v>98841.547900000005</v>
          </cell>
          <cell r="D49">
            <v>687129.33459999994</v>
          </cell>
          <cell r="E49">
            <v>160.81200000000001</v>
          </cell>
          <cell r="F49">
            <v>19.8</v>
          </cell>
          <cell r="G49">
            <v>-90</v>
          </cell>
          <cell r="H49">
            <v>0</v>
          </cell>
          <cell r="I49">
            <v>1974</v>
          </cell>
        </row>
        <row r="50">
          <cell r="A50">
            <v>1224</v>
          </cell>
          <cell r="B50" t="str">
            <v>LINEAR</v>
          </cell>
          <cell r="C50">
            <v>98899.317800000004</v>
          </cell>
          <cell r="D50">
            <v>687209.35030000005</v>
          </cell>
          <cell r="E50">
            <v>162.893</v>
          </cell>
          <cell r="F50">
            <v>22.8</v>
          </cell>
          <cell r="G50">
            <v>-90</v>
          </cell>
          <cell r="H50">
            <v>0</v>
          </cell>
          <cell r="I50">
            <v>1974</v>
          </cell>
        </row>
        <row r="51">
          <cell r="A51">
            <v>1225</v>
          </cell>
          <cell r="B51" t="str">
            <v>LINEAR</v>
          </cell>
          <cell r="C51">
            <v>98964.783200000005</v>
          </cell>
          <cell r="D51">
            <v>687287.53139999998</v>
          </cell>
          <cell r="E51">
            <v>164.625</v>
          </cell>
          <cell r="F51">
            <v>18.3</v>
          </cell>
          <cell r="G51">
            <v>-90</v>
          </cell>
          <cell r="H51">
            <v>0</v>
          </cell>
          <cell r="I51">
            <v>1974</v>
          </cell>
        </row>
        <row r="52">
          <cell r="A52">
            <v>1226</v>
          </cell>
          <cell r="B52" t="str">
            <v>LINEAR</v>
          </cell>
          <cell r="C52">
            <v>99028.725999999995</v>
          </cell>
          <cell r="D52">
            <v>687368.19909999997</v>
          </cell>
          <cell r="E52">
            <v>165.05099999999999</v>
          </cell>
          <cell r="F52">
            <v>22.8</v>
          </cell>
          <cell r="G52">
            <v>-90</v>
          </cell>
          <cell r="H52">
            <v>0</v>
          </cell>
          <cell r="I52">
            <v>1974</v>
          </cell>
        </row>
        <row r="53">
          <cell r="A53">
            <v>1227</v>
          </cell>
          <cell r="B53" t="str">
            <v>LINEAR</v>
          </cell>
          <cell r="C53">
            <v>98831.752399999998</v>
          </cell>
          <cell r="D53">
            <v>687203.24620000005</v>
          </cell>
          <cell r="E53">
            <v>161.352</v>
          </cell>
          <cell r="F53">
            <v>18.3</v>
          </cell>
          <cell r="G53">
            <v>-90</v>
          </cell>
          <cell r="H53">
            <v>0</v>
          </cell>
          <cell r="I53">
            <v>1974</v>
          </cell>
        </row>
        <row r="54">
          <cell r="A54">
            <v>1228</v>
          </cell>
          <cell r="B54" t="str">
            <v>LINEAR</v>
          </cell>
          <cell r="C54">
            <v>98891.904399999999</v>
          </cell>
          <cell r="D54">
            <v>687280.88340000005</v>
          </cell>
          <cell r="E54">
            <v>162.90700000000001</v>
          </cell>
          <cell r="F54">
            <v>17.3</v>
          </cell>
          <cell r="G54">
            <v>-90</v>
          </cell>
          <cell r="H54">
            <v>0</v>
          </cell>
          <cell r="I54">
            <v>1974</v>
          </cell>
        </row>
        <row r="55">
          <cell r="A55">
            <v>1229</v>
          </cell>
          <cell r="B55" t="str">
            <v>LINEAR</v>
          </cell>
          <cell r="C55">
            <v>98957.120599999995</v>
          </cell>
          <cell r="D55">
            <v>687360.50490000006</v>
          </cell>
          <cell r="E55">
            <v>163.892</v>
          </cell>
          <cell r="F55">
            <v>17.8</v>
          </cell>
          <cell r="G55">
            <v>-90</v>
          </cell>
          <cell r="H55">
            <v>0</v>
          </cell>
          <cell r="I55">
            <v>1974</v>
          </cell>
        </row>
        <row r="56">
          <cell r="A56">
            <v>1230</v>
          </cell>
          <cell r="B56" t="str">
            <v>LINEAR</v>
          </cell>
          <cell r="C56">
            <v>98828.264800000004</v>
          </cell>
          <cell r="D56">
            <v>687274.78740000003</v>
          </cell>
          <cell r="E56">
            <v>161.62899999999999</v>
          </cell>
          <cell r="F56">
            <v>16.3</v>
          </cell>
          <cell r="G56">
            <v>-90</v>
          </cell>
          <cell r="H56">
            <v>0</v>
          </cell>
          <cell r="I56">
            <v>1974</v>
          </cell>
        </row>
        <row r="57">
          <cell r="A57">
            <v>1231</v>
          </cell>
          <cell r="B57" t="str">
            <v>LINEAR</v>
          </cell>
          <cell r="C57">
            <v>98883.900200000004</v>
          </cell>
          <cell r="D57">
            <v>687353.50040000002</v>
          </cell>
          <cell r="E57">
            <v>162.45699999999999</v>
          </cell>
          <cell r="F57">
            <v>14.8</v>
          </cell>
          <cell r="G57">
            <v>-90</v>
          </cell>
          <cell r="H57">
            <v>0</v>
          </cell>
          <cell r="I57">
            <v>1974</v>
          </cell>
        </row>
        <row r="58">
          <cell r="A58">
            <v>1232</v>
          </cell>
          <cell r="B58" t="str">
            <v>LINEAR</v>
          </cell>
          <cell r="C58">
            <v>98948.777400000006</v>
          </cell>
          <cell r="D58">
            <v>687435.42229999998</v>
          </cell>
          <cell r="E58">
            <v>163.739</v>
          </cell>
          <cell r="F58">
            <v>17.100000000000001</v>
          </cell>
          <cell r="G58">
            <v>-90</v>
          </cell>
          <cell r="H58">
            <v>0</v>
          </cell>
          <cell r="I58">
            <v>1974</v>
          </cell>
        </row>
        <row r="59">
          <cell r="A59">
            <v>1233</v>
          </cell>
          <cell r="B59" t="str">
            <v>LINEAR</v>
          </cell>
          <cell r="C59">
            <v>99021.088399999993</v>
          </cell>
          <cell r="D59">
            <v>687442.76060000004</v>
          </cell>
          <cell r="E59">
            <v>164.315</v>
          </cell>
          <cell r="F59">
            <v>1</v>
          </cell>
          <cell r="G59">
            <v>-90</v>
          </cell>
          <cell r="H59">
            <v>0</v>
          </cell>
          <cell r="I59">
            <v>1974</v>
          </cell>
        </row>
        <row r="60">
          <cell r="A60">
            <v>1234</v>
          </cell>
          <cell r="B60" t="str">
            <v>LINEAR</v>
          </cell>
          <cell r="C60">
            <v>98817.376000000004</v>
          </cell>
          <cell r="D60">
            <v>687348.33319999999</v>
          </cell>
          <cell r="E60">
            <v>161.25800000000001</v>
          </cell>
          <cell r="F60">
            <v>12.3</v>
          </cell>
          <cell r="G60">
            <v>-90</v>
          </cell>
          <cell r="H60">
            <v>0</v>
          </cell>
          <cell r="I60">
            <v>1974</v>
          </cell>
        </row>
        <row r="61">
          <cell r="A61">
            <v>1235</v>
          </cell>
          <cell r="B61" t="str">
            <v>LINEAR</v>
          </cell>
          <cell r="C61">
            <v>98875.666400000002</v>
          </cell>
          <cell r="D61">
            <v>687428.20440000005</v>
          </cell>
          <cell r="E61">
            <v>162.108</v>
          </cell>
          <cell r="F61">
            <v>11.3</v>
          </cell>
          <cell r="G61">
            <v>-90</v>
          </cell>
          <cell r="H61">
            <v>0</v>
          </cell>
          <cell r="I61">
            <v>1974</v>
          </cell>
        </row>
        <row r="62">
          <cell r="A62">
            <v>1236</v>
          </cell>
          <cell r="B62" t="str">
            <v>LINEAR</v>
          </cell>
          <cell r="C62">
            <v>98807.339099999997</v>
          </cell>
          <cell r="D62">
            <v>687422.23210000002</v>
          </cell>
          <cell r="E62">
            <v>161.06800000000001</v>
          </cell>
          <cell r="F62">
            <v>17.3</v>
          </cell>
          <cell r="G62">
            <v>-90</v>
          </cell>
          <cell r="H62">
            <v>0</v>
          </cell>
          <cell r="I62">
            <v>1974</v>
          </cell>
        </row>
        <row r="63">
          <cell r="A63">
            <v>1237</v>
          </cell>
          <cell r="B63" t="str">
            <v>LINEAR</v>
          </cell>
          <cell r="C63">
            <v>98823.909299999999</v>
          </cell>
          <cell r="D63">
            <v>687311.83270000003</v>
          </cell>
          <cell r="E63">
            <v>161.44499999999999</v>
          </cell>
          <cell r="F63">
            <v>15</v>
          </cell>
          <cell r="G63">
            <v>-90</v>
          </cell>
          <cell r="H63">
            <v>0</v>
          </cell>
          <cell r="I63">
            <v>1974</v>
          </cell>
        </row>
        <row r="64">
          <cell r="A64">
            <v>1238</v>
          </cell>
          <cell r="B64" t="str">
            <v>LINEAR</v>
          </cell>
          <cell r="C64">
            <v>98847.389800000004</v>
          </cell>
          <cell r="D64">
            <v>687350.78480000002</v>
          </cell>
          <cell r="E64">
            <v>161.768</v>
          </cell>
          <cell r="F64">
            <v>12.3</v>
          </cell>
          <cell r="G64">
            <v>-90</v>
          </cell>
          <cell r="H64">
            <v>0</v>
          </cell>
          <cell r="I64">
            <v>1974</v>
          </cell>
        </row>
        <row r="65">
          <cell r="A65">
            <v>1239</v>
          </cell>
          <cell r="B65" t="str">
            <v>LINEAR</v>
          </cell>
          <cell r="C65">
            <v>98879.706300000005</v>
          </cell>
          <cell r="D65">
            <v>687389.99190000002</v>
          </cell>
          <cell r="E65">
            <v>162.25700000000001</v>
          </cell>
          <cell r="F65">
            <v>13.8</v>
          </cell>
          <cell r="G65">
            <v>-90</v>
          </cell>
          <cell r="H65">
            <v>0</v>
          </cell>
          <cell r="I65">
            <v>1974</v>
          </cell>
        </row>
        <row r="66">
          <cell r="A66">
            <v>1240</v>
          </cell>
          <cell r="B66" t="str">
            <v>LINEAR</v>
          </cell>
          <cell r="C66">
            <v>98914.344700000001</v>
          </cell>
          <cell r="D66">
            <v>687432.16610000003</v>
          </cell>
          <cell r="E66">
            <v>162.827</v>
          </cell>
          <cell r="F66">
            <v>20.3</v>
          </cell>
          <cell r="G66">
            <v>-90</v>
          </cell>
          <cell r="H66">
            <v>0</v>
          </cell>
          <cell r="I66">
            <v>1974</v>
          </cell>
        </row>
        <row r="67">
          <cell r="A67">
            <v>1241</v>
          </cell>
          <cell r="B67" t="str">
            <v>LINEAR</v>
          </cell>
          <cell r="C67">
            <v>98944.828800000003</v>
          </cell>
          <cell r="D67">
            <v>687471.50899999996</v>
          </cell>
          <cell r="E67">
            <v>163.52199999999999</v>
          </cell>
          <cell r="F67">
            <v>17.8</v>
          </cell>
          <cell r="G67">
            <v>-90</v>
          </cell>
          <cell r="H67">
            <v>0</v>
          </cell>
          <cell r="I67">
            <v>1974</v>
          </cell>
        </row>
        <row r="68">
          <cell r="A68">
            <v>1242</v>
          </cell>
          <cell r="B68" t="str">
            <v>LINEAR</v>
          </cell>
          <cell r="C68">
            <v>98830.008600000001</v>
          </cell>
          <cell r="D68">
            <v>687237.27190000005</v>
          </cell>
          <cell r="E68">
            <v>161.64599999999999</v>
          </cell>
          <cell r="F68">
            <v>19.8</v>
          </cell>
          <cell r="G68">
            <v>-90</v>
          </cell>
          <cell r="H68">
            <v>0</v>
          </cell>
          <cell r="I68">
            <v>1974</v>
          </cell>
        </row>
        <row r="69">
          <cell r="A69">
            <v>1243</v>
          </cell>
          <cell r="B69" t="str">
            <v>LINEAR</v>
          </cell>
          <cell r="C69">
            <v>98856.165699999998</v>
          </cell>
          <cell r="D69">
            <v>687277.40480000002</v>
          </cell>
          <cell r="E69">
            <v>162.10900000000001</v>
          </cell>
          <cell r="F69">
            <v>18.3</v>
          </cell>
          <cell r="G69">
            <v>-90</v>
          </cell>
          <cell r="H69">
            <v>0</v>
          </cell>
          <cell r="I69">
            <v>1974</v>
          </cell>
        </row>
        <row r="70">
          <cell r="A70">
            <v>1244</v>
          </cell>
          <cell r="B70" t="str">
            <v>LINEAR</v>
          </cell>
          <cell r="C70">
            <v>98887.635500000004</v>
          </cell>
          <cell r="D70">
            <v>687317.72589999996</v>
          </cell>
          <cell r="E70">
            <v>162.71600000000001</v>
          </cell>
          <cell r="F70">
            <v>15.3</v>
          </cell>
          <cell r="G70">
            <v>-90</v>
          </cell>
          <cell r="H70">
            <v>0</v>
          </cell>
          <cell r="I70">
            <v>1974</v>
          </cell>
        </row>
        <row r="71">
          <cell r="A71">
            <v>1245</v>
          </cell>
          <cell r="B71" t="str">
            <v>LINEAR</v>
          </cell>
          <cell r="C71">
            <v>98922.687900000004</v>
          </cell>
          <cell r="D71">
            <v>687357.2487</v>
          </cell>
          <cell r="E71">
            <v>163.226</v>
          </cell>
          <cell r="F71">
            <v>15.3</v>
          </cell>
          <cell r="G71">
            <v>-90</v>
          </cell>
          <cell r="H71">
            <v>0</v>
          </cell>
          <cell r="I71">
            <v>1974</v>
          </cell>
        </row>
        <row r="72">
          <cell r="A72">
            <v>1246</v>
          </cell>
          <cell r="B72" t="str">
            <v>LINEAR</v>
          </cell>
          <cell r="C72">
            <v>98953.157099999997</v>
          </cell>
          <cell r="D72">
            <v>687396.99159999995</v>
          </cell>
          <cell r="E72">
            <v>163.66999999999999</v>
          </cell>
          <cell r="F72">
            <v>16.5</v>
          </cell>
          <cell r="G72">
            <v>-90</v>
          </cell>
          <cell r="H72">
            <v>0</v>
          </cell>
          <cell r="I72">
            <v>1974</v>
          </cell>
        </row>
        <row r="73">
          <cell r="A73">
            <v>1247</v>
          </cell>
          <cell r="B73" t="str">
            <v>LINEAR</v>
          </cell>
          <cell r="C73">
            <v>98984.841400000005</v>
          </cell>
          <cell r="D73">
            <v>687439.11</v>
          </cell>
          <cell r="E73">
            <v>164</v>
          </cell>
          <cell r="F73">
            <v>14.5</v>
          </cell>
          <cell r="G73">
            <v>-90</v>
          </cell>
          <cell r="H73">
            <v>0</v>
          </cell>
          <cell r="I73">
            <v>1974</v>
          </cell>
        </row>
        <row r="74">
          <cell r="A74">
            <v>1248</v>
          </cell>
          <cell r="B74" t="str">
            <v>LINEAR</v>
          </cell>
          <cell r="C74">
            <v>98835.664499999999</v>
          </cell>
          <cell r="D74">
            <v>687165.40419999999</v>
          </cell>
          <cell r="E74">
            <v>161.142</v>
          </cell>
          <cell r="F74">
            <v>21.3</v>
          </cell>
          <cell r="G74">
            <v>-90</v>
          </cell>
          <cell r="H74">
            <v>0</v>
          </cell>
          <cell r="I74">
            <v>1974</v>
          </cell>
        </row>
        <row r="75">
          <cell r="A75">
            <v>1249</v>
          </cell>
          <cell r="B75" t="str">
            <v>LINEAR</v>
          </cell>
          <cell r="C75">
            <v>98864.012900000002</v>
          </cell>
          <cell r="D75">
            <v>687205.86360000004</v>
          </cell>
          <cell r="E75">
            <v>162.071</v>
          </cell>
          <cell r="F75">
            <v>19.8</v>
          </cell>
          <cell r="G75">
            <v>-90</v>
          </cell>
          <cell r="H75">
            <v>0</v>
          </cell>
          <cell r="I75">
            <v>1974</v>
          </cell>
        </row>
        <row r="76">
          <cell r="A76">
            <v>1250</v>
          </cell>
          <cell r="B76" t="str">
            <v>LINEAR</v>
          </cell>
          <cell r="C76">
            <v>98895.829800000007</v>
          </cell>
          <cell r="D76">
            <v>687244.67830000003</v>
          </cell>
          <cell r="E76">
            <v>163.01</v>
          </cell>
          <cell r="F76">
            <v>19.600000000000001</v>
          </cell>
          <cell r="G76">
            <v>-90</v>
          </cell>
          <cell r="H76">
            <v>0</v>
          </cell>
          <cell r="I76">
            <v>1974</v>
          </cell>
        </row>
        <row r="77">
          <cell r="A77">
            <v>1251</v>
          </cell>
          <cell r="B77" t="str">
            <v>LINEAR</v>
          </cell>
          <cell r="C77">
            <v>98930.350600000005</v>
          </cell>
          <cell r="D77">
            <v>687284.27520000003</v>
          </cell>
          <cell r="E77">
            <v>163.83199999999999</v>
          </cell>
          <cell r="F77">
            <v>18.8</v>
          </cell>
          <cell r="G77">
            <v>-90</v>
          </cell>
          <cell r="H77">
            <v>0</v>
          </cell>
          <cell r="I77">
            <v>1974</v>
          </cell>
        </row>
        <row r="78">
          <cell r="A78">
            <v>1252</v>
          </cell>
          <cell r="B78" t="str">
            <v>LINEAR</v>
          </cell>
          <cell r="C78">
            <v>98960.819799999997</v>
          </cell>
          <cell r="D78">
            <v>687324.54700000002</v>
          </cell>
          <cell r="E78">
            <v>164.238</v>
          </cell>
          <cell r="F78">
            <v>17.8</v>
          </cell>
          <cell r="G78">
            <v>-90</v>
          </cell>
          <cell r="H78">
            <v>0</v>
          </cell>
          <cell r="I78">
            <v>1974</v>
          </cell>
        </row>
        <row r="79">
          <cell r="A79">
            <v>1253</v>
          </cell>
          <cell r="B79" t="str">
            <v>LINEAR</v>
          </cell>
          <cell r="C79">
            <v>98992.925900000002</v>
          </cell>
          <cell r="D79">
            <v>687364.16610000003</v>
          </cell>
          <cell r="E79">
            <v>164.65299999999999</v>
          </cell>
          <cell r="F79">
            <v>21.3</v>
          </cell>
          <cell r="G79">
            <v>-90</v>
          </cell>
          <cell r="H79">
            <v>0</v>
          </cell>
          <cell r="I79">
            <v>1974</v>
          </cell>
        </row>
        <row r="80">
          <cell r="A80">
            <v>1254</v>
          </cell>
          <cell r="B80" t="str">
            <v>LINEAR</v>
          </cell>
          <cell r="C80">
            <v>99024.850399999996</v>
          </cell>
          <cell r="D80">
            <v>687404.91099999996</v>
          </cell>
          <cell r="E80">
            <v>164.94900000000001</v>
          </cell>
          <cell r="F80">
            <v>13.8</v>
          </cell>
          <cell r="G80">
            <v>-90</v>
          </cell>
          <cell r="H80">
            <v>0</v>
          </cell>
          <cell r="I80">
            <v>1974</v>
          </cell>
        </row>
        <row r="81">
          <cell r="A81">
            <v>1255</v>
          </cell>
          <cell r="B81" t="str">
            <v>LINEAR</v>
          </cell>
          <cell r="C81">
            <v>99066.886499999993</v>
          </cell>
          <cell r="D81">
            <v>687371.62390000001</v>
          </cell>
          <cell r="E81">
            <v>165.77500000000001</v>
          </cell>
          <cell r="F81">
            <v>17.3</v>
          </cell>
          <cell r="G81">
            <v>-90</v>
          </cell>
          <cell r="H81">
            <v>0</v>
          </cell>
          <cell r="I81">
            <v>1974</v>
          </cell>
        </row>
        <row r="82">
          <cell r="A82">
            <v>1256</v>
          </cell>
          <cell r="B82" t="str">
            <v>LINEAR</v>
          </cell>
          <cell r="C82">
            <v>99102.319900000002</v>
          </cell>
          <cell r="D82">
            <v>687375.80989999999</v>
          </cell>
          <cell r="E82">
            <v>166.43199999999999</v>
          </cell>
          <cell r="F82">
            <v>16.8</v>
          </cell>
          <cell r="G82">
            <v>-90</v>
          </cell>
          <cell r="H82">
            <v>0</v>
          </cell>
          <cell r="I82">
            <v>1974</v>
          </cell>
        </row>
        <row r="83">
          <cell r="A83">
            <v>1257</v>
          </cell>
          <cell r="B83" t="str">
            <v>LINEAR</v>
          </cell>
          <cell r="C83">
            <v>99106.195500000002</v>
          </cell>
          <cell r="D83">
            <v>687339.09790000005</v>
          </cell>
          <cell r="E83">
            <v>166.804</v>
          </cell>
          <cell r="F83">
            <v>18.8</v>
          </cell>
          <cell r="G83">
            <v>-90</v>
          </cell>
          <cell r="H83">
            <v>0</v>
          </cell>
          <cell r="I83">
            <v>1974</v>
          </cell>
        </row>
        <row r="84">
          <cell r="A84">
            <v>1258</v>
          </cell>
          <cell r="B84" t="str">
            <v>LINEAR</v>
          </cell>
          <cell r="C84">
            <v>98844.778999999995</v>
          </cell>
          <cell r="D84">
            <v>687092.68180000002</v>
          </cell>
          <cell r="E84">
            <v>160.00399999999999</v>
          </cell>
          <cell r="F84">
            <v>21.3</v>
          </cell>
          <cell r="G84">
            <v>-90</v>
          </cell>
          <cell r="H84">
            <v>0</v>
          </cell>
          <cell r="I84">
            <v>1974</v>
          </cell>
        </row>
        <row r="85">
          <cell r="A85">
            <v>1259</v>
          </cell>
          <cell r="B85" t="str">
            <v>LINEAR</v>
          </cell>
          <cell r="C85">
            <v>98873.858699999997</v>
          </cell>
          <cell r="D85">
            <v>687133.64659999998</v>
          </cell>
          <cell r="E85">
            <v>161.35</v>
          </cell>
          <cell r="F85">
            <v>19.8</v>
          </cell>
          <cell r="G85">
            <v>-90</v>
          </cell>
          <cell r="H85">
            <v>0</v>
          </cell>
          <cell r="I85">
            <v>1974</v>
          </cell>
        </row>
        <row r="86">
          <cell r="A86">
            <v>1260</v>
          </cell>
          <cell r="B86" t="str">
            <v>LINEAR</v>
          </cell>
          <cell r="C86">
            <v>98904.141199999998</v>
          </cell>
          <cell r="D86">
            <v>687171.75100000005</v>
          </cell>
          <cell r="E86">
            <v>162.52600000000001</v>
          </cell>
          <cell r="F86">
            <v>21.8</v>
          </cell>
          <cell r="G86">
            <v>-90</v>
          </cell>
          <cell r="H86">
            <v>0</v>
          </cell>
          <cell r="I86">
            <v>1974</v>
          </cell>
        </row>
        <row r="87">
          <cell r="A87">
            <v>1261</v>
          </cell>
          <cell r="B87" t="str">
            <v>LINEAR</v>
          </cell>
          <cell r="C87">
            <v>98938.414399999994</v>
          </cell>
          <cell r="D87">
            <v>687213.36380000005</v>
          </cell>
          <cell r="E87">
            <v>163.86799999999999</v>
          </cell>
          <cell r="F87">
            <v>24.3</v>
          </cell>
          <cell r="G87">
            <v>-90</v>
          </cell>
          <cell r="H87">
            <v>0</v>
          </cell>
          <cell r="I87">
            <v>1974</v>
          </cell>
        </row>
        <row r="88">
          <cell r="A88">
            <v>1262</v>
          </cell>
          <cell r="B88" t="str">
            <v>LINEAR</v>
          </cell>
          <cell r="C88">
            <v>98969.713499999998</v>
          </cell>
          <cell r="D88">
            <v>687251.70030000003</v>
          </cell>
          <cell r="E88">
            <v>164.85499999999999</v>
          </cell>
          <cell r="F88">
            <v>22.8</v>
          </cell>
          <cell r="G88">
            <v>-90</v>
          </cell>
          <cell r="H88">
            <v>0</v>
          </cell>
          <cell r="I88">
            <v>1974</v>
          </cell>
        </row>
        <row r="89">
          <cell r="A89">
            <v>1263</v>
          </cell>
          <cell r="B89" t="str">
            <v>LINEAR</v>
          </cell>
          <cell r="C89">
            <v>99000.676999999996</v>
          </cell>
          <cell r="D89">
            <v>687291.51780000003</v>
          </cell>
          <cell r="E89">
            <v>165.22200000000001</v>
          </cell>
          <cell r="F89">
            <v>25.8</v>
          </cell>
          <cell r="G89">
            <v>-90</v>
          </cell>
          <cell r="H89">
            <v>0</v>
          </cell>
          <cell r="I89">
            <v>1974</v>
          </cell>
        </row>
        <row r="90">
          <cell r="A90">
            <v>1264</v>
          </cell>
          <cell r="B90" t="str">
            <v>LINEAR</v>
          </cell>
          <cell r="C90">
            <v>99032.601599999995</v>
          </cell>
          <cell r="D90">
            <v>687332.52130000002</v>
          </cell>
          <cell r="E90">
            <v>165.673</v>
          </cell>
          <cell r="F90">
            <v>24.3</v>
          </cell>
          <cell r="G90">
            <v>-90</v>
          </cell>
          <cell r="H90">
            <v>0</v>
          </cell>
          <cell r="I90">
            <v>1974</v>
          </cell>
        </row>
        <row r="91">
          <cell r="A91">
            <v>1265</v>
          </cell>
          <cell r="B91" t="str">
            <v>LINEAR</v>
          </cell>
          <cell r="C91">
            <v>98911.554600000003</v>
          </cell>
          <cell r="D91">
            <v>687099.14989999996</v>
          </cell>
          <cell r="E91">
            <v>161.09700000000001</v>
          </cell>
          <cell r="F91">
            <v>21.3</v>
          </cell>
          <cell r="G91">
            <v>-90</v>
          </cell>
          <cell r="H91">
            <v>0</v>
          </cell>
          <cell r="I91">
            <v>1974</v>
          </cell>
        </row>
        <row r="92">
          <cell r="A92">
            <v>1266</v>
          </cell>
          <cell r="B92" t="str">
            <v>LINEAR</v>
          </cell>
          <cell r="C92">
            <v>98946.0867</v>
          </cell>
          <cell r="D92">
            <v>687140.91090000002</v>
          </cell>
          <cell r="E92">
            <v>162.60400000000001</v>
          </cell>
          <cell r="F92">
            <v>25.8</v>
          </cell>
          <cell r="G92">
            <v>-90</v>
          </cell>
          <cell r="H92">
            <v>0</v>
          </cell>
          <cell r="I92">
            <v>1974</v>
          </cell>
        </row>
        <row r="93">
          <cell r="A93">
            <v>1267</v>
          </cell>
          <cell r="B93" t="str">
            <v>LINEAR</v>
          </cell>
          <cell r="C93">
            <v>98976.922999999995</v>
          </cell>
          <cell r="D93">
            <v>687179.91379999998</v>
          </cell>
          <cell r="E93">
            <v>163.81</v>
          </cell>
          <cell r="F93">
            <v>22.8</v>
          </cell>
          <cell r="G93">
            <v>-90</v>
          </cell>
          <cell r="H93">
            <v>0</v>
          </cell>
          <cell r="I93">
            <v>1974</v>
          </cell>
        </row>
        <row r="94">
          <cell r="A94">
            <v>1268</v>
          </cell>
          <cell r="B94" t="str">
            <v>LINEAR</v>
          </cell>
          <cell r="C94">
            <v>99008.647100000002</v>
          </cell>
          <cell r="D94">
            <v>687220.41579999996</v>
          </cell>
          <cell r="E94">
            <v>165.07400000000001</v>
          </cell>
          <cell r="F94">
            <v>25.8</v>
          </cell>
          <cell r="G94">
            <v>-90</v>
          </cell>
          <cell r="H94">
            <v>0</v>
          </cell>
          <cell r="I94">
            <v>1974</v>
          </cell>
        </row>
        <row r="95">
          <cell r="A95">
            <v>1269</v>
          </cell>
          <cell r="B95" t="str">
            <v>LINEAR</v>
          </cell>
          <cell r="C95">
            <v>99040.611099999995</v>
          </cell>
          <cell r="D95">
            <v>687260.90720000002</v>
          </cell>
          <cell r="E95">
            <v>165.892</v>
          </cell>
          <cell r="F95">
            <v>22.8</v>
          </cell>
          <cell r="G95">
            <v>-90</v>
          </cell>
          <cell r="H95">
            <v>0</v>
          </cell>
          <cell r="I95">
            <v>1974</v>
          </cell>
        </row>
        <row r="96">
          <cell r="A96">
            <v>1270</v>
          </cell>
          <cell r="B96" t="str">
            <v>LINEAR</v>
          </cell>
          <cell r="C96">
            <v>99073.720700000005</v>
          </cell>
          <cell r="D96">
            <v>687303.4828</v>
          </cell>
          <cell r="E96">
            <v>166.85</v>
          </cell>
          <cell r="F96">
            <v>23.3</v>
          </cell>
          <cell r="G96">
            <v>-90</v>
          </cell>
          <cell r="H96">
            <v>0</v>
          </cell>
          <cell r="I96">
            <v>1974</v>
          </cell>
        </row>
        <row r="97">
          <cell r="A97">
            <v>1271</v>
          </cell>
          <cell r="B97" t="str">
            <v>LINEAR</v>
          </cell>
          <cell r="C97">
            <v>98981.371100000004</v>
          </cell>
          <cell r="D97">
            <v>687144.77520000003</v>
          </cell>
          <cell r="E97">
            <v>162.90100000000001</v>
          </cell>
          <cell r="F97">
            <v>22.8</v>
          </cell>
          <cell r="G97">
            <v>-90</v>
          </cell>
          <cell r="H97">
            <v>0</v>
          </cell>
          <cell r="I97">
            <v>1974</v>
          </cell>
        </row>
        <row r="98">
          <cell r="A98">
            <v>1272</v>
          </cell>
          <cell r="B98" t="str">
            <v>LINEAR</v>
          </cell>
          <cell r="C98">
            <v>99044.447199999995</v>
          </cell>
          <cell r="D98">
            <v>687224.44880000001</v>
          </cell>
          <cell r="E98">
            <v>165.33099999999999</v>
          </cell>
          <cell r="F98">
            <v>20.8</v>
          </cell>
          <cell r="G98">
            <v>-90</v>
          </cell>
          <cell r="H98">
            <v>0</v>
          </cell>
          <cell r="I98">
            <v>1974</v>
          </cell>
        </row>
        <row r="99">
          <cell r="A99">
            <v>1273</v>
          </cell>
          <cell r="B99" t="str">
            <v>LINEAR</v>
          </cell>
          <cell r="C99">
            <v>99110.070999999996</v>
          </cell>
          <cell r="D99">
            <v>687303.42009999999</v>
          </cell>
          <cell r="E99">
            <v>167</v>
          </cell>
          <cell r="F99">
            <v>21.8</v>
          </cell>
          <cell r="G99">
            <v>-90</v>
          </cell>
          <cell r="H99">
            <v>0</v>
          </cell>
          <cell r="I99">
            <v>1974</v>
          </cell>
        </row>
        <row r="100">
          <cell r="A100">
            <v>1274</v>
          </cell>
          <cell r="B100" t="str">
            <v>LINEAR</v>
          </cell>
          <cell r="C100">
            <v>99216.964800000002</v>
          </cell>
          <cell r="D100">
            <v>687210.18409999995</v>
          </cell>
          <cell r="E100">
            <v>169</v>
          </cell>
          <cell r="F100">
            <v>1</v>
          </cell>
          <cell r="G100">
            <v>-90</v>
          </cell>
          <cell r="H100">
            <v>0</v>
          </cell>
          <cell r="I100">
            <v>1974</v>
          </cell>
        </row>
        <row r="101">
          <cell r="A101">
            <v>1275</v>
          </cell>
          <cell r="B101" t="str">
            <v>LINEAR</v>
          </cell>
          <cell r="C101">
            <v>99294.256399999998</v>
          </cell>
          <cell r="D101">
            <v>687145.83530000004</v>
          </cell>
          <cell r="E101">
            <v>170.672</v>
          </cell>
          <cell r="F101">
            <v>1</v>
          </cell>
          <cell r="G101">
            <v>-90</v>
          </cell>
          <cell r="H101">
            <v>0</v>
          </cell>
          <cell r="I101">
            <v>1974</v>
          </cell>
        </row>
        <row r="102">
          <cell r="A102">
            <v>1276</v>
          </cell>
          <cell r="B102" t="str">
            <v>LINEAR</v>
          </cell>
          <cell r="C102">
            <v>99377.034</v>
          </cell>
          <cell r="D102">
            <v>687090.10569999996</v>
          </cell>
          <cell r="E102">
            <v>170.05099999999999</v>
          </cell>
          <cell r="F102">
            <v>1</v>
          </cell>
          <cell r="G102">
            <v>-90</v>
          </cell>
          <cell r="H102">
            <v>0</v>
          </cell>
          <cell r="I102">
            <v>1974</v>
          </cell>
        </row>
        <row r="103">
          <cell r="A103">
            <v>1976</v>
          </cell>
          <cell r="B103" t="str">
            <v>LINEAR</v>
          </cell>
          <cell r="C103">
            <v>98945.6302</v>
          </cell>
          <cell r="D103">
            <v>687070.78579999995</v>
          </cell>
          <cell r="E103">
            <v>160.27099999999999</v>
          </cell>
          <cell r="F103">
            <v>1</v>
          </cell>
          <cell r="G103">
            <v>-90</v>
          </cell>
          <cell r="H103">
            <v>0</v>
          </cell>
          <cell r="I103">
            <v>1980</v>
          </cell>
        </row>
        <row r="104">
          <cell r="A104">
            <v>1977</v>
          </cell>
          <cell r="B104" t="str">
            <v>LINEAR</v>
          </cell>
          <cell r="C104">
            <v>98970.054600000003</v>
          </cell>
          <cell r="D104">
            <v>687088.16630000004</v>
          </cell>
          <cell r="E104">
            <v>161.45400000000001</v>
          </cell>
          <cell r="F104">
            <v>1</v>
          </cell>
          <cell r="G104">
            <v>-90</v>
          </cell>
          <cell r="H104">
            <v>0</v>
          </cell>
          <cell r="I104">
            <v>1980</v>
          </cell>
        </row>
        <row r="105">
          <cell r="A105">
            <v>1978</v>
          </cell>
          <cell r="B105" t="str">
            <v>LINEAR</v>
          </cell>
          <cell r="C105">
            <v>98984.877900000007</v>
          </cell>
          <cell r="D105">
            <v>687109.17</v>
          </cell>
          <cell r="E105">
            <v>162.13499999999999</v>
          </cell>
          <cell r="F105">
            <v>1</v>
          </cell>
          <cell r="G105">
            <v>-90</v>
          </cell>
          <cell r="H105">
            <v>0</v>
          </cell>
          <cell r="I105">
            <v>1980</v>
          </cell>
        </row>
        <row r="106">
          <cell r="A106">
            <v>1979</v>
          </cell>
          <cell r="B106" t="str">
            <v>LINEAR</v>
          </cell>
          <cell r="C106">
            <v>99000.042199999996</v>
          </cell>
          <cell r="D106">
            <v>687128.46219999995</v>
          </cell>
          <cell r="E106">
            <v>162.642</v>
          </cell>
          <cell r="F106">
            <v>1</v>
          </cell>
          <cell r="G106">
            <v>-90</v>
          </cell>
          <cell r="H106">
            <v>0</v>
          </cell>
          <cell r="I106">
            <v>1980</v>
          </cell>
        </row>
        <row r="107">
          <cell r="A107">
            <v>1980</v>
          </cell>
          <cell r="B107" t="str">
            <v>LINEAR</v>
          </cell>
          <cell r="C107">
            <v>99015.0815</v>
          </cell>
          <cell r="D107">
            <v>687149.19330000004</v>
          </cell>
          <cell r="E107">
            <v>163.24600000000001</v>
          </cell>
          <cell r="F107">
            <v>26</v>
          </cell>
          <cell r="G107">
            <v>-90</v>
          </cell>
          <cell r="H107">
            <v>0</v>
          </cell>
          <cell r="I107">
            <v>1980</v>
          </cell>
        </row>
        <row r="108">
          <cell r="A108">
            <v>1981</v>
          </cell>
          <cell r="B108" t="str">
            <v>LINEAR</v>
          </cell>
          <cell r="C108">
            <v>99031.372600000002</v>
          </cell>
          <cell r="D108">
            <v>687168.0159</v>
          </cell>
          <cell r="E108">
            <v>163.904</v>
          </cell>
          <cell r="F108">
            <v>26</v>
          </cell>
          <cell r="G108">
            <v>-90</v>
          </cell>
          <cell r="H108">
            <v>0</v>
          </cell>
          <cell r="I108">
            <v>1980</v>
          </cell>
        </row>
        <row r="109">
          <cell r="A109">
            <v>1982</v>
          </cell>
          <cell r="B109" t="str">
            <v>LINEAR</v>
          </cell>
          <cell r="C109">
            <v>99047.385299999994</v>
          </cell>
          <cell r="D109">
            <v>687187.29260000004</v>
          </cell>
          <cell r="E109">
            <v>164.49299999999999</v>
          </cell>
          <cell r="F109">
            <v>24.5</v>
          </cell>
          <cell r="G109">
            <v>-90</v>
          </cell>
          <cell r="H109">
            <v>0</v>
          </cell>
          <cell r="I109">
            <v>1980</v>
          </cell>
        </row>
        <row r="110">
          <cell r="A110">
            <v>1983</v>
          </cell>
          <cell r="B110" t="str">
            <v>LINEAR</v>
          </cell>
          <cell r="C110">
            <v>99060.268599999996</v>
          </cell>
          <cell r="D110">
            <v>687212.04410000006</v>
          </cell>
          <cell r="E110">
            <v>165.14</v>
          </cell>
          <cell r="F110">
            <v>23</v>
          </cell>
          <cell r="G110">
            <v>-90</v>
          </cell>
          <cell r="H110">
            <v>0</v>
          </cell>
          <cell r="I110">
            <v>1980</v>
          </cell>
        </row>
        <row r="111">
          <cell r="A111">
            <v>1984</v>
          </cell>
          <cell r="B111" t="str">
            <v>LINEAR</v>
          </cell>
          <cell r="C111">
            <v>99081.544699999999</v>
          </cell>
          <cell r="D111">
            <v>687228.85470000003</v>
          </cell>
          <cell r="E111">
            <v>165.67</v>
          </cell>
          <cell r="F111">
            <v>23</v>
          </cell>
          <cell r="G111">
            <v>-90</v>
          </cell>
          <cell r="H111">
            <v>0</v>
          </cell>
          <cell r="I111">
            <v>1980</v>
          </cell>
        </row>
        <row r="112">
          <cell r="A112">
            <v>1985</v>
          </cell>
          <cell r="B112" t="str">
            <v>LINEAR</v>
          </cell>
          <cell r="C112">
            <v>99098.292600000001</v>
          </cell>
          <cell r="D112">
            <v>687249.91969999997</v>
          </cell>
          <cell r="E112">
            <v>166.30699999999999</v>
          </cell>
          <cell r="F112">
            <v>24.5</v>
          </cell>
          <cell r="G112">
            <v>-90</v>
          </cell>
          <cell r="H112">
            <v>0</v>
          </cell>
          <cell r="I112">
            <v>1980</v>
          </cell>
        </row>
        <row r="113">
          <cell r="A113">
            <v>1986</v>
          </cell>
          <cell r="B113" t="str">
            <v>LINEAR</v>
          </cell>
          <cell r="C113">
            <v>99110.8076</v>
          </cell>
          <cell r="D113">
            <v>687265.82909999997</v>
          </cell>
          <cell r="E113">
            <v>166.85400000000001</v>
          </cell>
          <cell r="F113">
            <v>27.5</v>
          </cell>
          <cell r="G113">
            <v>-90</v>
          </cell>
          <cell r="H113">
            <v>0</v>
          </cell>
          <cell r="I113">
            <v>1980</v>
          </cell>
        </row>
        <row r="114">
          <cell r="A114">
            <v>1987</v>
          </cell>
          <cell r="B114" t="str">
            <v>LINEAR</v>
          </cell>
          <cell r="C114">
            <v>98988.963499999998</v>
          </cell>
          <cell r="D114">
            <v>687073.21409999998</v>
          </cell>
          <cell r="E114">
            <v>161.08799999999999</v>
          </cell>
          <cell r="F114">
            <v>24.5</v>
          </cell>
          <cell r="G114">
            <v>-90</v>
          </cell>
          <cell r="H114">
            <v>0</v>
          </cell>
          <cell r="I114">
            <v>1980</v>
          </cell>
        </row>
        <row r="115">
          <cell r="A115">
            <v>1988</v>
          </cell>
          <cell r="B115" t="str">
            <v>LINEAR</v>
          </cell>
          <cell r="C115">
            <v>99004.193100000004</v>
          </cell>
          <cell r="D115">
            <v>687093.05240000004</v>
          </cell>
          <cell r="E115">
            <v>162.018</v>
          </cell>
          <cell r="F115">
            <v>24.6</v>
          </cell>
          <cell r="G115">
            <v>-90</v>
          </cell>
          <cell r="H115">
            <v>0</v>
          </cell>
          <cell r="I115">
            <v>1980</v>
          </cell>
        </row>
        <row r="116">
          <cell r="A116">
            <v>1989</v>
          </cell>
          <cell r="B116" t="str">
            <v>LINEAR</v>
          </cell>
          <cell r="C116">
            <v>99035.920100000003</v>
          </cell>
          <cell r="D116">
            <v>687132.07810000004</v>
          </cell>
          <cell r="E116">
            <v>163.12799999999999</v>
          </cell>
          <cell r="F116">
            <v>26</v>
          </cell>
          <cell r="G116">
            <v>-90</v>
          </cell>
          <cell r="H116">
            <v>0</v>
          </cell>
          <cell r="I116">
            <v>1980</v>
          </cell>
        </row>
        <row r="117">
          <cell r="A117">
            <v>1990</v>
          </cell>
          <cell r="B117" t="str">
            <v>LINEAR</v>
          </cell>
          <cell r="C117">
            <v>99051.773199999996</v>
          </cell>
          <cell r="D117">
            <v>687151.21640000003</v>
          </cell>
          <cell r="E117">
            <v>163.756</v>
          </cell>
          <cell r="F117">
            <v>24.5</v>
          </cell>
          <cell r="G117">
            <v>-90</v>
          </cell>
          <cell r="H117">
            <v>0</v>
          </cell>
          <cell r="I117">
            <v>1980</v>
          </cell>
        </row>
        <row r="118">
          <cell r="A118">
            <v>1991</v>
          </cell>
          <cell r="B118" t="str">
            <v>LINEAR</v>
          </cell>
          <cell r="C118">
            <v>99068.436100000006</v>
          </cell>
          <cell r="D118">
            <v>687171.63329999999</v>
          </cell>
          <cell r="E118">
            <v>164.4</v>
          </cell>
          <cell r="F118">
            <v>24.5</v>
          </cell>
          <cell r="G118">
            <v>-90</v>
          </cell>
          <cell r="H118">
            <v>0</v>
          </cell>
          <cell r="I118">
            <v>1980</v>
          </cell>
        </row>
        <row r="119">
          <cell r="A119">
            <v>1992</v>
          </cell>
          <cell r="B119" t="str">
            <v>LINEAR</v>
          </cell>
          <cell r="C119">
            <v>99102.219899999996</v>
          </cell>
          <cell r="D119">
            <v>687213.34519999998</v>
          </cell>
          <cell r="E119">
            <v>165.654</v>
          </cell>
          <cell r="F119">
            <v>23</v>
          </cell>
          <cell r="G119">
            <v>-90</v>
          </cell>
          <cell r="H119">
            <v>0</v>
          </cell>
          <cell r="I119">
            <v>1980</v>
          </cell>
        </row>
        <row r="120">
          <cell r="A120">
            <v>1993</v>
          </cell>
          <cell r="B120" t="str">
            <v>LINEAR</v>
          </cell>
          <cell r="C120">
            <v>99119.808099999995</v>
          </cell>
          <cell r="D120">
            <v>687234.84470000002</v>
          </cell>
          <cell r="E120">
            <v>166.45400000000001</v>
          </cell>
          <cell r="F120">
            <v>26</v>
          </cell>
          <cell r="G120">
            <v>-90</v>
          </cell>
          <cell r="H120">
            <v>0</v>
          </cell>
          <cell r="I120">
            <v>1980</v>
          </cell>
        </row>
        <row r="121">
          <cell r="A121">
            <v>1994</v>
          </cell>
          <cell r="B121" t="str">
            <v>LINEAR</v>
          </cell>
          <cell r="C121">
            <v>99133.188399999999</v>
          </cell>
          <cell r="D121">
            <v>687251.3933</v>
          </cell>
          <cell r="E121">
            <v>167.21</v>
          </cell>
          <cell r="F121">
            <v>27.5</v>
          </cell>
          <cell r="G121">
            <v>-90</v>
          </cell>
          <cell r="H121">
            <v>0</v>
          </cell>
          <cell r="I121">
            <v>1980</v>
          </cell>
        </row>
        <row r="122">
          <cell r="A122">
            <v>1995</v>
          </cell>
          <cell r="B122" t="str">
            <v>LINEAR</v>
          </cell>
          <cell r="C122">
            <v>99028.161600000007</v>
          </cell>
          <cell r="D122">
            <v>687073.57279999997</v>
          </cell>
          <cell r="E122">
            <v>162</v>
          </cell>
          <cell r="F122">
            <v>24.5</v>
          </cell>
          <cell r="G122">
            <v>-90</v>
          </cell>
          <cell r="H122">
            <v>0</v>
          </cell>
          <cell r="I122">
            <v>1980</v>
          </cell>
        </row>
        <row r="123">
          <cell r="A123">
            <v>1996</v>
          </cell>
          <cell r="B123" t="str">
            <v>LINEAR</v>
          </cell>
          <cell r="C123">
            <v>99044.694099999993</v>
          </cell>
          <cell r="D123">
            <v>687093.83100000001</v>
          </cell>
          <cell r="E123">
            <v>162.53800000000001</v>
          </cell>
          <cell r="F123">
            <v>23</v>
          </cell>
          <cell r="G123">
            <v>-90</v>
          </cell>
          <cell r="H123">
            <v>0</v>
          </cell>
          <cell r="I123">
            <v>1980</v>
          </cell>
        </row>
        <row r="124">
          <cell r="A124">
            <v>1997</v>
          </cell>
          <cell r="B124" t="str">
            <v>LINEAR</v>
          </cell>
          <cell r="C124">
            <v>99059.251099999994</v>
          </cell>
          <cell r="D124">
            <v>687113.50419999997</v>
          </cell>
          <cell r="E124">
            <v>163.11699999999999</v>
          </cell>
          <cell r="F124">
            <v>24.5</v>
          </cell>
          <cell r="G124">
            <v>-90</v>
          </cell>
          <cell r="H124">
            <v>0</v>
          </cell>
          <cell r="I124">
            <v>1980</v>
          </cell>
        </row>
        <row r="125">
          <cell r="A125">
            <v>1998</v>
          </cell>
          <cell r="B125" t="str">
            <v>LINEAR</v>
          </cell>
          <cell r="C125">
            <v>99075.118400000007</v>
          </cell>
          <cell r="D125">
            <v>687130.27509999997</v>
          </cell>
          <cell r="E125">
            <v>163.78299999999999</v>
          </cell>
          <cell r="F125">
            <v>26</v>
          </cell>
          <cell r="G125">
            <v>-90</v>
          </cell>
          <cell r="H125">
            <v>0</v>
          </cell>
          <cell r="I125">
            <v>1980</v>
          </cell>
        </row>
        <row r="126">
          <cell r="A126">
            <v>1999</v>
          </cell>
          <cell r="B126" t="str">
            <v>LINEAR</v>
          </cell>
          <cell r="C126">
            <v>99093.044399999999</v>
          </cell>
          <cell r="D126">
            <v>687152.61529999995</v>
          </cell>
          <cell r="E126">
            <v>164.559</v>
          </cell>
          <cell r="F126">
            <v>23.5</v>
          </cell>
          <cell r="G126">
            <v>-90</v>
          </cell>
          <cell r="H126">
            <v>0</v>
          </cell>
          <cell r="I126">
            <v>1980</v>
          </cell>
        </row>
        <row r="127">
          <cell r="A127">
            <v>2000</v>
          </cell>
          <cell r="B127" t="str">
            <v>LINEAR</v>
          </cell>
          <cell r="C127">
            <v>99105.889899999995</v>
          </cell>
          <cell r="D127">
            <v>687176.08900000004</v>
          </cell>
          <cell r="E127">
            <v>165.19900000000001</v>
          </cell>
          <cell r="F127">
            <v>26</v>
          </cell>
          <cell r="G127">
            <v>-90</v>
          </cell>
          <cell r="H127">
            <v>0</v>
          </cell>
          <cell r="I127">
            <v>1980</v>
          </cell>
        </row>
        <row r="128">
          <cell r="A128">
            <v>2001</v>
          </cell>
          <cell r="B128" t="str">
            <v>LINEAR</v>
          </cell>
          <cell r="C128">
            <v>99126.962199999994</v>
          </cell>
          <cell r="D128">
            <v>687194.22340000002</v>
          </cell>
          <cell r="E128">
            <v>165.898</v>
          </cell>
          <cell r="F128">
            <v>26</v>
          </cell>
          <cell r="G128">
            <v>-90</v>
          </cell>
          <cell r="H128">
            <v>0</v>
          </cell>
          <cell r="I128">
            <v>1980</v>
          </cell>
        </row>
        <row r="129">
          <cell r="A129">
            <v>2002</v>
          </cell>
          <cell r="B129" t="str">
            <v>LINEAR</v>
          </cell>
          <cell r="C129">
            <v>99145.878500000006</v>
          </cell>
          <cell r="D129">
            <v>687214.91960000002</v>
          </cell>
          <cell r="E129">
            <v>166.80099999999999</v>
          </cell>
          <cell r="F129">
            <v>24.5</v>
          </cell>
          <cell r="G129">
            <v>-90</v>
          </cell>
          <cell r="H129">
            <v>0</v>
          </cell>
          <cell r="I129">
            <v>1980</v>
          </cell>
        </row>
        <row r="130">
          <cell r="A130">
            <v>2003</v>
          </cell>
          <cell r="B130" t="str">
            <v>LINEAR</v>
          </cell>
          <cell r="C130">
            <v>99159.920100000003</v>
          </cell>
          <cell r="D130">
            <v>687233.53529999999</v>
          </cell>
          <cell r="E130">
            <v>167.73599999999999</v>
          </cell>
          <cell r="F130">
            <v>24.5</v>
          </cell>
          <cell r="G130">
            <v>-90</v>
          </cell>
          <cell r="H130">
            <v>0</v>
          </cell>
          <cell r="I130">
            <v>1980</v>
          </cell>
        </row>
        <row r="131">
          <cell r="A131">
            <v>2004</v>
          </cell>
          <cell r="B131" t="str">
            <v>LINEAR</v>
          </cell>
          <cell r="C131">
            <v>99176.912599999996</v>
          </cell>
          <cell r="D131">
            <v>687220.71389999997</v>
          </cell>
          <cell r="E131">
            <v>167.89099999999999</v>
          </cell>
          <cell r="F131">
            <v>26</v>
          </cell>
          <cell r="G131">
            <v>-90</v>
          </cell>
          <cell r="H131">
            <v>0</v>
          </cell>
          <cell r="I131">
            <v>1980</v>
          </cell>
        </row>
        <row r="132">
          <cell r="A132">
            <v>2005</v>
          </cell>
          <cell r="B132" t="str">
            <v>LINEAR</v>
          </cell>
          <cell r="C132">
            <v>99066.008000000002</v>
          </cell>
          <cell r="D132">
            <v>687079.11959999998</v>
          </cell>
          <cell r="E132">
            <v>162.452</v>
          </cell>
          <cell r="F132">
            <v>23</v>
          </cell>
          <cell r="G132">
            <v>-90</v>
          </cell>
          <cell r="H132">
            <v>0</v>
          </cell>
          <cell r="I132">
            <v>1980</v>
          </cell>
        </row>
        <row r="133">
          <cell r="A133">
            <v>2006</v>
          </cell>
          <cell r="B133" t="str">
            <v>LINEAR</v>
          </cell>
          <cell r="C133">
            <v>99078.687699999995</v>
          </cell>
          <cell r="D133">
            <v>687096.28170000005</v>
          </cell>
          <cell r="E133">
            <v>163.10300000000001</v>
          </cell>
          <cell r="F133">
            <v>24.5</v>
          </cell>
          <cell r="G133">
            <v>-90</v>
          </cell>
          <cell r="H133">
            <v>0</v>
          </cell>
          <cell r="I133">
            <v>1980</v>
          </cell>
        </row>
        <row r="134">
          <cell r="A134">
            <v>2007</v>
          </cell>
          <cell r="B134" t="str">
            <v>LINEAR</v>
          </cell>
          <cell r="C134">
            <v>99111.011199999994</v>
          </cell>
          <cell r="D134">
            <v>687137.86129999999</v>
          </cell>
          <cell r="E134">
            <v>164.63</v>
          </cell>
          <cell r="F134">
            <v>24.5</v>
          </cell>
          <cell r="G134">
            <v>-90</v>
          </cell>
          <cell r="H134">
            <v>0</v>
          </cell>
          <cell r="I134">
            <v>1980</v>
          </cell>
        </row>
        <row r="135">
          <cell r="A135">
            <v>2008</v>
          </cell>
          <cell r="B135" t="str">
            <v>LINEAR</v>
          </cell>
          <cell r="C135">
            <v>99120.840299999996</v>
          </cell>
          <cell r="D135">
            <v>687165.40749999997</v>
          </cell>
          <cell r="E135">
            <v>165.36099999999999</v>
          </cell>
          <cell r="F135">
            <v>24.5</v>
          </cell>
          <cell r="G135">
            <v>-90</v>
          </cell>
          <cell r="H135">
            <v>0</v>
          </cell>
          <cell r="I135">
            <v>1980</v>
          </cell>
        </row>
        <row r="136">
          <cell r="A136">
            <v>2009</v>
          </cell>
          <cell r="B136" t="str">
            <v>LINEAR</v>
          </cell>
          <cell r="C136">
            <v>99143.912400000001</v>
          </cell>
          <cell r="D136">
            <v>687179.77879999997</v>
          </cell>
          <cell r="E136">
            <v>166.10499999999999</v>
          </cell>
          <cell r="F136">
            <v>24.5</v>
          </cell>
          <cell r="G136">
            <v>-90</v>
          </cell>
          <cell r="H136">
            <v>0</v>
          </cell>
          <cell r="I136">
            <v>1980</v>
          </cell>
        </row>
        <row r="137">
          <cell r="A137">
            <v>2010</v>
          </cell>
          <cell r="B137" t="str">
            <v>LINEAR</v>
          </cell>
          <cell r="C137">
            <v>99084.122000000003</v>
          </cell>
          <cell r="D137">
            <v>687066.17779999995</v>
          </cell>
          <cell r="E137">
            <v>162.84200000000001</v>
          </cell>
          <cell r="F137">
            <v>24.5</v>
          </cell>
          <cell r="G137">
            <v>-90</v>
          </cell>
          <cell r="H137">
            <v>0</v>
          </cell>
          <cell r="I137">
            <v>1980</v>
          </cell>
        </row>
        <row r="138">
          <cell r="A138">
            <v>2011</v>
          </cell>
          <cell r="B138" t="str">
            <v>LINEAR</v>
          </cell>
          <cell r="C138">
            <v>99097.129400000005</v>
          </cell>
          <cell r="D138">
            <v>687081.50769999996</v>
          </cell>
          <cell r="E138">
            <v>163.148</v>
          </cell>
          <cell r="F138">
            <v>24.5</v>
          </cell>
          <cell r="G138">
            <v>-90</v>
          </cell>
          <cell r="H138">
            <v>0</v>
          </cell>
          <cell r="I138">
            <v>1980</v>
          </cell>
        </row>
        <row r="139">
          <cell r="A139">
            <v>2012</v>
          </cell>
          <cell r="B139" t="str">
            <v>LINEAR</v>
          </cell>
          <cell r="C139">
            <v>99109.985100000005</v>
          </cell>
          <cell r="D139">
            <v>687100.82339999999</v>
          </cell>
          <cell r="E139">
            <v>163.71700000000001</v>
          </cell>
          <cell r="F139">
            <v>24.5</v>
          </cell>
          <cell r="G139">
            <v>-90</v>
          </cell>
          <cell r="H139">
            <v>0</v>
          </cell>
          <cell r="I139">
            <v>1980</v>
          </cell>
        </row>
        <row r="140">
          <cell r="A140">
            <v>2013</v>
          </cell>
          <cell r="B140" t="str">
            <v>LINEAR</v>
          </cell>
          <cell r="C140">
            <v>99128.616200000004</v>
          </cell>
          <cell r="D140">
            <v>687121.91249999998</v>
          </cell>
          <cell r="E140">
            <v>164.54400000000001</v>
          </cell>
          <cell r="F140">
            <v>24.5</v>
          </cell>
          <cell r="G140">
            <v>-90</v>
          </cell>
          <cell r="H140">
            <v>0</v>
          </cell>
          <cell r="I140">
            <v>1980</v>
          </cell>
        </row>
        <row r="141">
          <cell r="A141">
            <v>2014</v>
          </cell>
          <cell r="B141" t="str">
            <v>LINEAR</v>
          </cell>
          <cell r="C141">
            <v>99142.022899999996</v>
          </cell>
          <cell r="D141">
            <v>687145.76529999997</v>
          </cell>
          <cell r="E141">
            <v>165.404</v>
          </cell>
          <cell r="F141">
            <v>26</v>
          </cell>
          <cell r="G141">
            <v>-90</v>
          </cell>
          <cell r="H141">
            <v>0</v>
          </cell>
          <cell r="I141">
            <v>1980</v>
          </cell>
        </row>
        <row r="142">
          <cell r="A142">
            <v>2015</v>
          </cell>
          <cell r="B142" t="str">
            <v>LINEAR</v>
          </cell>
          <cell r="C142">
            <v>99161.645399999994</v>
          </cell>
          <cell r="D142">
            <v>687164.804</v>
          </cell>
          <cell r="E142">
            <v>166.23099999999999</v>
          </cell>
          <cell r="F142">
            <v>27.5</v>
          </cell>
          <cell r="G142">
            <v>-90</v>
          </cell>
          <cell r="H142">
            <v>0</v>
          </cell>
          <cell r="I142">
            <v>1980</v>
          </cell>
        </row>
        <row r="143">
          <cell r="A143">
            <v>2016</v>
          </cell>
          <cell r="B143" t="str">
            <v>LINEAR</v>
          </cell>
          <cell r="C143">
            <v>99180.322400000005</v>
          </cell>
          <cell r="D143">
            <v>687186.03720000002</v>
          </cell>
          <cell r="E143">
            <v>167.04</v>
          </cell>
          <cell r="F143">
            <v>26</v>
          </cell>
          <cell r="G143">
            <v>-90</v>
          </cell>
          <cell r="H143">
            <v>0</v>
          </cell>
          <cell r="I143">
            <v>1980</v>
          </cell>
        </row>
        <row r="144">
          <cell r="A144">
            <v>2017</v>
          </cell>
          <cell r="B144" t="str">
            <v>LINEAR</v>
          </cell>
          <cell r="C144">
            <v>99195.695699999997</v>
          </cell>
          <cell r="D144">
            <v>687205.65280000004</v>
          </cell>
          <cell r="E144">
            <v>167.87</v>
          </cell>
          <cell r="F144">
            <v>27.5</v>
          </cell>
          <cell r="G144">
            <v>-90</v>
          </cell>
          <cell r="H144">
            <v>0</v>
          </cell>
          <cell r="I144">
            <v>1980</v>
          </cell>
        </row>
        <row r="145">
          <cell r="A145">
            <v>2018</v>
          </cell>
          <cell r="B145" t="str">
            <v>LINEAR</v>
          </cell>
          <cell r="C145">
            <v>99117.090800000005</v>
          </cell>
          <cell r="D145">
            <v>687067.80260000005</v>
          </cell>
          <cell r="E145">
            <v>163.33600000000001</v>
          </cell>
          <cell r="F145">
            <v>24</v>
          </cell>
          <cell r="G145">
            <v>-90</v>
          </cell>
          <cell r="H145">
            <v>0</v>
          </cell>
          <cell r="I145">
            <v>1980</v>
          </cell>
        </row>
        <row r="146">
          <cell r="A146">
            <v>2019</v>
          </cell>
          <cell r="B146" t="str">
            <v>LINEAR</v>
          </cell>
          <cell r="C146">
            <v>99128.088399999993</v>
          </cell>
          <cell r="D146">
            <v>687086.69510000001</v>
          </cell>
          <cell r="E146">
            <v>163.85400000000001</v>
          </cell>
          <cell r="F146">
            <v>25</v>
          </cell>
          <cell r="G146">
            <v>-90</v>
          </cell>
          <cell r="H146">
            <v>0</v>
          </cell>
          <cell r="I146">
            <v>1980</v>
          </cell>
        </row>
        <row r="147">
          <cell r="A147">
            <v>2020</v>
          </cell>
          <cell r="B147" t="str">
            <v>LINEAR</v>
          </cell>
          <cell r="C147">
            <v>99144.079400000002</v>
          </cell>
          <cell r="D147">
            <v>687105.93279999995</v>
          </cell>
          <cell r="E147">
            <v>164.53700000000001</v>
          </cell>
          <cell r="F147">
            <v>27</v>
          </cell>
          <cell r="G147">
            <v>-90</v>
          </cell>
          <cell r="H147">
            <v>0</v>
          </cell>
          <cell r="I147">
            <v>1980</v>
          </cell>
        </row>
        <row r="148">
          <cell r="A148">
            <v>2021</v>
          </cell>
          <cell r="B148" t="str">
            <v>LINEAR</v>
          </cell>
          <cell r="C148">
            <v>99177.815900000001</v>
          </cell>
          <cell r="D148">
            <v>687149.04500000004</v>
          </cell>
          <cell r="E148">
            <v>166.422</v>
          </cell>
          <cell r="F148">
            <v>26</v>
          </cell>
          <cell r="G148">
            <v>-90</v>
          </cell>
          <cell r="H148">
            <v>0</v>
          </cell>
          <cell r="I148">
            <v>1980</v>
          </cell>
        </row>
        <row r="149">
          <cell r="A149">
            <v>2022</v>
          </cell>
          <cell r="B149" t="str">
            <v>LINEAR</v>
          </cell>
          <cell r="C149">
            <v>99197.015899999999</v>
          </cell>
          <cell r="D149">
            <v>687168.92249999999</v>
          </cell>
          <cell r="E149">
            <v>167.38200000000001</v>
          </cell>
          <cell r="F149">
            <v>27.5</v>
          </cell>
          <cell r="G149">
            <v>-90</v>
          </cell>
          <cell r="H149">
            <v>0</v>
          </cell>
          <cell r="I149">
            <v>1980</v>
          </cell>
        </row>
        <row r="150">
          <cell r="A150">
            <v>2023</v>
          </cell>
          <cell r="B150" t="str">
            <v>LINEAR</v>
          </cell>
          <cell r="C150">
            <v>99211.736000000004</v>
          </cell>
          <cell r="D150">
            <v>687189.61540000001</v>
          </cell>
          <cell r="E150">
            <v>168.19900000000001</v>
          </cell>
          <cell r="F150">
            <v>27.5</v>
          </cell>
          <cell r="G150">
            <v>-90</v>
          </cell>
          <cell r="H150">
            <v>0</v>
          </cell>
          <cell r="I150">
            <v>1980</v>
          </cell>
        </row>
        <row r="151">
          <cell r="A151">
            <v>2024</v>
          </cell>
          <cell r="B151" t="str">
            <v>LINEAR</v>
          </cell>
          <cell r="C151">
            <v>98926.242700000003</v>
          </cell>
          <cell r="D151">
            <v>687076.15859999997</v>
          </cell>
          <cell r="E151">
            <v>160.54</v>
          </cell>
          <cell r="F151">
            <v>23</v>
          </cell>
          <cell r="G151">
            <v>-90</v>
          </cell>
          <cell r="H151">
            <v>0</v>
          </cell>
          <cell r="I151">
            <v>1980</v>
          </cell>
        </row>
        <row r="152">
          <cell r="A152">
            <v>2025</v>
          </cell>
          <cell r="B152" t="str">
            <v>LINEAR</v>
          </cell>
          <cell r="C152">
            <v>98965.712499999994</v>
          </cell>
          <cell r="D152">
            <v>687125.04550000001</v>
          </cell>
          <cell r="E152">
            <v>162.422</v>
          </cell>
          <cell r="F152">
            <v>23</v>
          </cell>
          <cell r="G152">
            <v>-90</v>
          </cell>
          <cell r="H152">
            <v>0</v>
          </cell>
          <cell r="I152">
            <v>1980</v>
          </cell>
        </row>
        <row r="153">
          <cell r="A153">
            <v>2026</v>
          </cell>
          <cell r="B153" t="str">
            <v>LINEAR</v>
          </cell>
          <cell r="C153">
            <v>98996.7598</v>
          </cell>
          <cell r="D153">
            <v>687162.88329999999</v>
          </cell>
          <cell r="E153">
            <v>163.471</v>
          </cell>
          <cell r="F153">
            <v>23</v>
          </cell>
          <cell r="G153">
            <v>-90</v>
          </cell>
          <cell r="H153">
            <v>0</v>
          </cell>
          <cell r="I153">
            <v>1980</v>
          </cell>
        </row>
        <row r="154">
          <cell r="A154">
            <v>2027</v>
          </cell>
          <cell r="B154" t="str">
            <v>LINEAR</v>
          </cell>
          <cell r="C154">
            <v>99028.427100000001</v>
          </cell>
          <cell r="D154">
            <v>687201.66260000004</v>
          </cell>
          <cell r="E154">
            <v>164.74100000000001</v>
          </cell>
          <cell r="F154">
            <v>24.5</v>
          </cell>
          <cell r="G154">
            <v>-90</v>
          </cell>
          <cell r="H154">
            <v>0</v>
          </cell>
          <cell r="I154">
            <v>1980</v>
          </cell>
        </row>
        <row r="155">
          <cell r="A155">
            <v>2028</v>
          </cell>
          <cell r="B155" t="str">
            <v>LINEAR</v>
          </cell>
          <cell r="C155">
            <v>99061.0095</v>
          </cell>
          <cell r="D155">
            <v>687244.19339999999</v>
          </cell>
          <cell r="E155">
            <v>165.8</v>
          </cell>
          <cell r="F155">
            <v>23</v>
          </cell>
          <cell r="G155">
            <v>-90</v>
          </cell>
          <cell r="H155">
            <v>0</v>
          </cell>
          <cell r="I155">
            <v>1980</v>
          </cell>
        </row>
        <row r="156">
          <cell r="A156">
            <v>2029</v>
          </cell>
          <cell r="B156" t="str">
            <v>LINEAR</v>
          </cell>
          <cell r="C156">
            <v>99090.140899999999</v>
          </cell>
          <cell r="D156">
            <v>687278.86580000003</v>
          </cell>
          <cell r="E156">
            <v>166.77799999999999</v>
          </cell>
          <cell r="F156">
            <v>26</v>
          </cell>
          <cell r="G156">
            <v>-90</v>
          </cell>
          <cell r="H156">
            <v>0</v>
          </cell>
          <cell r="I156">
            <v>1980</v>
          </cell>
        </row>
        <row r="157">
          <cell r="A157">
            <v>89001</v>
          </cell>
          <cell r="B157" t="str">
            <v>LINEAR</v>
          </cell>
          <cell r="C157">
            <v>98957.228000000003</v>
          </cell>
          <cell r="D157">
            <v>687283.43079999997</v>
          </cell>
          <cell r="E157">
            <v>164.47</v>
          </cell>
          <cell r="F157">
            <v>18.8</v>
          </cell>
          <cell r="G157">
            <v>-90</v>
          </cell>
          <cell r="H157">
            <v>0</v>
          </cell>
          <cell r="I157">
            <v>1989</v>
          </cell>
        </row>
        <row r="158">
          <cell r="A158">
            <v>89002</v>
          </cell>
          <cell r="B158" t="str">
            <v>LINEAR</v>
          </cell>
          <cell r="C158">
            <v>98948.726699999999</v>
          </cell>
          <cell r="D158">
            <v>687354.31940000004</v>
          </cell>
          <cell r="E158">
            <v>163.79</v>
          </cell>
          <cell r="F158">
            <v>20</v>
          </cell>
          <cell r="G158">
            <v>-90</v>
          </cell>
          <cell r="H158">
            <v>0</v>
          </cell>
          <cell r="I158">
            <v>1989</v>
          </cell>
        </row>
        <row r="159">
          <cell r="A159">
            <v>89003</v>
          </cell>
          <cell r="B159" t="str">
            <v>LINEAR</v>
          </cell>
          <cell r="C159">
            <v>98882.936100000006</v>
          </cell>
          <cell r="D159">
            <v>687270.24459999998</v>
          </cell>
          <cell r="E159">
            <v>162.727</v>
          </cell>
          <cell r="F159">
            <v>17.899999999999999</v>
          </cell>
          <cell r="G159">
            <v>-90</v>
          </cell>
          <cell r="H159">
            <v>0</v>
          </cell>
          <cell r="I159">
            <v>1989</v>
          </cell>
        </row>
        <row r="160">
          <cell r="A160">
            <v>89004</v>
          </cell>
          <cell r="B160" t="str">
            <v>LINEAR</v>
          </cell>
          <cell r="C160">
            <v>98934.5579</v>
          </cell>
          <cell r="D160">
            <v>687169.06370000006</v>
          </cell>
          <cell r="E160">
            <v>163.095</v>
          </cell>
          <cell r="F160">
            <v>22.3</v>
          </cell>
          <cell r="G160">
            <v>-90</v>
          </cell>
          <cell r="H160">
            <v>0</v>
          </cell>
          <cell r="I160">
            <v>1989</v>
          </cell>
        </row>
        <row r="161">
          <cell r="A161">
            <v>89005</v>
          </cell>
          <cell r="B161" t="str">
            <v>LINEAR</v>
          </cell>
          <cell r="C161">
            <v>99028.072</v>
          </cell>
          <cell r="D161">
            <v>687288.15670000005</v>
          </cell>
          <cell r="E161">
            <v>165.83199999999999</v>
          </cell>
          <cell r="F161">
            <v>20</v>
          </cell>
          <cell r="G161">
            <v>-90</v>
          </cell>
          <cell r="H161">
            <v>0</v>
          </cell>
          <cell r="I161">
            <v>1989</v>
          </cell>
        </row>
        <row r="162">
          <cell r="A162">
            <v>99001</v>
          </cell>
          <cell r="B162" t="str">
            <v>LINEAR</v>
          </cell>
          <cell r="C162">
            <v>99018.832299999995</v>
          </cell>
          <cell r="D162">
            <v>687377.02509999997</v>
          </cell>
          <cell r="E162">
            <v>165</v>
          </cell>
          <cell r="F162">
            <v>20.5</v>
          </cell>
          <cell r="G162">
            <v>-90</v>
          </cell>
          <cell r="H162">
            <v>0</v>
          </cell>
          <cell r="I162">
            <v>1999</v>
          </cell>
        </row>
        <row r="163">
          <cell r="A163">
            <v>99002</v>
          </cell>
          <cell r="B163" t="str">
            <v>LINEAR</v>
          </cell>
          <cell r="C163">
            <v>99100.478799999997</v>
          </cell>
          <cell r="D163">
            <v>687290.41780000005</v>
          </cell>
          <cell r="E163">
            <v>167</v>
          </cell>
          <cell r="F163">
            <v>27</v>
          </cell>
          <cell r="G163">
            <v>-90</v>
          </cell>
          <cell r="H163">
            <v>0</v>
          </cell>
          <cell r="I163">
            <v>1999</v>
          </cell>
        </row>
        <row r="164">
          <cell r="A164">
            <v>99003</v>
          </cell>
          <cell r="B164" t="str">
            <v>LINEAR</v>
          </cell>
          <cell r="C164">
            <v>99017.395099999994</v>
          </cell>
          <cell r="D164">
            <v>687179.88489999995</v>
          </cell>
          <cell r="E164">
            <v>164.09700000000001</v>
          </cell>
          <cell r="F164">
            <v>24</v>
          </cell>
          <cell r="G164">
            <v>-90</v>
          </cell>
          <cell r="H164">
            <v>0</v>
          </cell>
          <cell r="I164">
            <v>1999</v>
          </cell>
        </row>
        <row r="165">
          <cell r="A165">
            <v>99004</v>
          </cell>
          <cell r="B165" t="str">
            <v>LINEAR</v>
          </cell>
          <cell r="C165">
            <v>99215.282399999996</v>
          </cell>
          <cell r="D165">
            <v>687198.72959999996</v>
          </cell>
          <cell r="E165">
            <v>168.714</v>
          </cell>
          <cell r="F165">
            <v>30</v>
          </cell>
          <cell r="G165">
            <v>-90</v>
          </cell>
          <cell r="H165">
            <v>0</v>
          </cell>
          <cell r="I165">
            <v>1999</v>
          </cell>
        </row>
        <row r="166">
          <cell r="A166">
            <v>99005</v>
          </cell>
          <cell r="B166" t="str">
            <v>LINEAR</v>
          </cell>
          <cell r="C166">
            <v>99163.922699999996</v>
          </cell>
          <cell r="D166">
            <v>687248.5993</v>
          </cell>
          <cell r="E166">
            <v>168</v>
          </cell>
          <cell r="F166">
            <v>27</v>
          </cell>
          <cell r="G166">
            <v>-90</v>
          </cell>
          <cell r="H166">
            <v>0</v>
          </cell>
          <cell r="I166">
            <v>1999</v>
          </cell>
        </row>
        <row r="167">
          <cell r="A167" t="str">
            <v>PE1001</v>
          </cell>
          <cell r="B167" t="str">
            <v>LINEAR</v>
          </cell>
          <cell r="C167">
            <v>98951.349000000002</v>
          </cell>
          <cell r="D167">
            <v>687397.71900000004</v>
          </cell>
          <cell r="E167">
            <v>154.25</v>
          </cell>
          <cell r="F167">
            <v>3.5</v>
          </cell>
          <cell r="G167">
            <v>-90</v>
          </cell>
          <cell r="H167">
            <v>0</v>
          </cell>
          <cell r="I167">
            <v>2010</v>
          </cell>
        </row>
        <row r="168">
          <cell r="A168" t="str">
            <v>PE1002</v>
          </cell>
          <cell r="B168" t="str">
            <v>LINEAR</v>
          </cell>
          <cell r="C168">
            <v>98963.86</v>
          </cell>
          <cell r="D168">
            <v>687388.53599999996</v>
          </cell>
          <cell r="E168">
            <v>153.80600000000001</v>
          </cell>
          <cell r="F168">
            <v>6</v>
          </cell>
          <cell r="G168">
            <v>-90</v>
          </cell>
          <cell r="H168">
            <v>0</v>
          </cell>
          <cell r="I168">
            <v>2010</v>
          </cell>
        </row>
        <row r="169">
          <cell r="A169" t="str">
            <v>PE1003</v>
          </cell>
          <cell r="B169" t="str">
            <v>LINEAR</v>
          </cell>
          <cell r="C169">
            <v>98970.293000000005</v>
          </cell>
          <cell r="D169">
            <v>687365.20900000003</v>
          </cell>
          <cell r="E169">
            <v>153.893</v>
          </cell>
          <cell r="F169">
            <v>7.5</v>
          </cell>
          <cell r="G169">
            <v>-90</v>
          </cell>
          <cell r="H169">
            <v>0</v>
          </cell>
          <cell r="I169">
            <v>2010</v>
          </cell>
        </row>
        <row r="170">
          <cell r="A170" t="str">
            <v>PE1004</v>
          </cell>
          <cell r="B170" t="str">
            <v>LINEAR</v>
          </cell>
          <cell r="C170">
            <v>98913.255000000005</v>
          </cell>
          <cell r="D170">
            <v>687383.14500000002</v>
          </cell>
          <cell r="E170">
            <v>154.804</v>
          </cell>
          <cell r="F170">
            <v>7.5</v>
          </cell>
          <cell r="G170">
            <v>-90</v>
          </cell>
          <cell r="H170">
            <v>0</v>
          </cell>
          <cell r="I170">
            <v>2010</v>
          </cell>
        </row>
        <row r="171">
          <cell r="A171" t="str">
            <v>PE1005</v>
          </cell>
          <cell r="B171" t="str">
            <v>LINEAR</v>
          </cell>
          <cell r="C171">
            <v>98898.163</v>
          </cell>
          <cell r="D171">
            <v>687376.94700000004</v>
          </cell>
          <cell r="E171">
            <v>154.881</v>
          </cell>
          <cell r="F171">
            <v>7.5</v>
          </cell>
          <cell r="G171">
            <v>-90</v>
          </cell>
          <cell r="H171">
            <v>0</v>
          </cell>
          <cell r="I171">
            <v>2010</v>
          </cell>
        </row>
        <row r="172">
          <cell r="A172" t="str">
            <v>PE1006</v>
          </cell>
          <cell r="B172" t="str">
            <v>LINEAR</v>
          </cell>
          <cell r="C172">
            <v>98906.366999999998</v>
          </cell>
          <cell r="D172">
            <v>687360.17599999998</v>
          </cell>
          <cell r="E172">
            <v>154.381</v>
          </cell>
          <cell r="F172">
            <v>6</v>
          </cell>
          <cell r="G172">
            <v>-90</v>
          </cell>
          <cell r="H172">
            <v>0</v>
          </cell>
          <cell r="I172">
            <v>2010</v>
          </cell>
        </row>
        <row r="173">
          <cell r="A173" t="str">
            <v>PE1007</v>
          </cell>
          <cell r="B173" t="str">
            <v>LINEAR</v>
          </cell>
          <cell r="C173">
            <v>98912.104999999996</v>
          </cell>
          <cell r="D173">
            <v>687341.22400000005</v>
          </cell>
          <cell r="E173">
            <v>154.53299999999999</v>
          </cell>
          <cell r="F173">
            <v>7.5</v>
          </cell>
          <cell r="G173">
            <v>-90</v>
          </cell>
          <cell r="H173">
            <v>0</v>
          </cell>
          <cell r="I173">
            <v>2010</v>
          </cell>
        </row>
        <row r="174">
          <cell r="A174" t="str">
            <v>PE1008</v>
          </cell>
          <cell r="B174" t="str">
            <v>LINEAR</v>
          </cell>
          <cell r="C174">
            <v>98936.251999999993</v>
          </cell>
          <cell r="D174">
            <v>687351.26899999997</v>
          </cell>
          <cell r="E174">
            <v>153.41</v>
          </cell>
          <cell r="F174">
            <v>7.5</v>
          </cell>
          <cell r="G174">
            <v>-90</v>
          </cell>
          <cell r="H174">
            <v>0</v>
          </cell>
          <cell r="I174">
            <v>2010</v>
          </cell>
        </row>
        <row r="175">
          <cell r="A175" t="str">
            <v>PE1009</v>
          </cell>
          <cell r="B175" t="str">
            <v>LINEAR</v>
          </cell>
          <cell r="C175">
            <v>98961.841899999999</v>
          </cell>
          <cell r="D175">
            <v>687356.05420000001</v>
          </cell>
          <cell r="E175">
            <v>150</v>
          </cell>
          <cell r="F175">
            <v>7.5</v>
          </cell>
          <cell r="G175">
            <v>-90</v>
          </cell>
          <cell r="H175">
            <v>0</v>
          </cell>
          <cell r="I175">
            <v>2010</v>
          </cell>
        </row>
        <row r="176">
          <cell r="A176" t="str">
            <v>PE1010</v>
          </cell>
          <cell r="B176" t="str">
            <v>LINEAR</v>
          </cell>
          <cell r="C176">
            <v>98948.859100000001</v>
          </cell>
          <cell r="D176">
            <v>687341.09459999995</v>
          </cell>
          <cell r="E176">
            <v>150</v>
          </cell>
          <cell r="F176">
            <v>9</v>
          </cell>
          <cell r="G176">
            <v>-90</v>
          </cell>
          <cell r="H176">
            <v>0</v>
          </cell>
          <cell r="I176">
            <v>2010</v>
          </cell>
        </row>
        <row r="177">
          <cell r="A177" t="str">
            <v>PE1011</v>
          </cell>
          <cell r="B177" t="str">
            <v>LINEAR</v>
          </cell>
          <cell r="C177">
            <v>98940.611000000004</v>
          </cell>
          <cell r="D177">
            <v>687381.83860000002</v>
          </cell>
          <cell r="E177">
            <v>150</v>
          </cell>
          <cell r="F177">
            <v>4.5</v>
          </cell>
          <cell r="G177">
            <v>-90</v>
          </cell>
          <cell r="H177">
            <v>0</v>
          </cell>
          <cell r="I177">
            <v>2010</v>
          </cell>
        </row>
        <row r="178">
          <cell r="A178" t="str">
            <v>PE1012</v>
          </cell>
          <cell r="B178" t="str">
            <v>LINEAR</v>
          </cell>
          <cell r="C178">
            <v>98951.590899999996</v>
          </cell>
          <cell r="D178">
            <v>687365.47739999997</v>
          </cell>
          <cell r="E178">
            <v>150</v>
          </cell>
          <cell r="F178">
            <v>4.5</v>
          </cell>
          <cell r="G178">
            <v>-90</v>
          </cell>
          <cell r="H178">
            <v>0</v>
          </cell>
          <cell r="I178">
            <v>2010</v>
          </cell>
        </row>
        <row r="179">
          <cell r="A179" t="str">
            <v>PE1013</v>
          </cell>
          <cell r="B179" t="str">
            <v>LINEAR</v>
          </cell>
          <cell r="C179">
            <v>98923.916899999997</v>
          </cell>
          <cell r="D179">
            <v>687368.49540000001</v>
          </cell>
          <cell r="E179">
            <v>150</v>
          </cell>
          <cell r="F179">
            <v>4.5</v>
          </cell>
          <cell r="G179">
            <v>-90</v>
          </cell>
          <cell r="H179">
            <v>0</v>
          </cell>
          <cell r="I179">
            <v>2010</v>
          </cell>
        </row>
        <row r="180">
          <cell r="A180" t="str">
            <v>PE1014</v>
          </cell>
          <cell r="B180" t="str">
            <v>LINEAR</v>
          </cell>
          <cell r="C180">
            <v>98882.875499999995</v>
          </cell>
          <cell r="D180">
            <v>687297.70860000001</v>
          </cell>
          <cell r="E180">
            <v>150</v>
          </cell>
          <cell r="F180">
            <v>10.5</v>
          </cell>
          <cell r="G180">
            <v>-90</v>
          </cell>
          <cell r="H180">
            <v>0</v>
          </cell>
          <cell r="I180">
            <v>2010</v>
          </cell>
        </row>
        <row r="181">
          <cell r="A181" t="str">
            <v>PE1015</v>
          </cell>
          <cell r="B181" t="str">
            <v>LINEAR</v>
          </cell>
          <cell r="C181">
            <v>98874.997399999993</v>
          </cell>
          <cell r="D181">
            <v>687311.15359999996</v>
          </cell>
          <cell r="E181">
            <v>150</v>
          </cell>
          <cell r="F181">
            <v>10.5</v>
          </cell>
          <cell r="G181">
            <v>-90</v>
          </cell>
          <cell r="H181">
            <v>0</v>
          </cell>
          <cell r="I181">
            <v>2010</v>
          </cell>
        </row>
        <row r="182">
          <cell r="A182" t="str">
            <v>PE1016</v>
          </cell>
          <cell r="B182" t="str">
            <v>LINEAR</v>
          </cell>
          <cell r="C182">
            <v>98863.823600000003</v>
          </cell>
          <cell r="D182">
            <v>687329.1727</v>
          </cell>
          <cell r="E182">
            <v>150</v>
          </cell>
          <cell r="F182">
            <v>8.5</v>
          </cell>
          <cell r="G182">
            <v>-90</v>
          </cell>
          <cell r="H182">
            <v>0</v>
          </cell>
          <cell r="I182">
            <v>2010</v>
          </cell>
        </row>
        <row r="183">
          <cell r="A183" t="str">
            <v>PE1017</v>
          </cell>
          <cell r="B183" t="str">
            <v>LINEAR</v>
          </cell>
          <cell r="C183">
            <v>98853.719899999996</v>
          </cell>
          <cell r="D183">
            <v>687348.45330000005</v>
          </cell>
          <cell r="E183">
            <v>150</v>
          </cell>
          <cell r="F183">
            <v>10.5</v>
          </cell>
          <cell r="G183">
            <v>-90</v>
          </cell>
          <cell r="H183">
            <v>0</v>
          </cell>
          <cell r="I183">
            <v>2010</v>
          </cell>
        </row>
        <row r="184">
          <cell r="A184" t="str">
            <v>PE1018</v>
          </cell>
          <cell r="B184" t="str">
            <v>LINEAR</v>
          </cell>
          <cell r="C184">
            <v>98899.5141</v>
          </cell>
          <cell r="D184">
            <v>687331.16399999999</v>
          </cell>
          <cell r="E184">
            <v>150</v>
          </cell>
          <cell r="F184">
            <v>12</v>
          </cell>
          <cell r="G184">
            <v>-90</v>
          </cell>
          <cell r="H184">
            <v>0</v>
          </cell>
          <cell r="I184">
            <v>2010</v>
          </cell>
        </row>
        <row r="185">
          <cell r="A185" t="str">
            <v>PE1019</v>
          </cell>
          <cell r="B185" t="str">
            <v>LINEAR</v>
          </cell>
          <cell r="C185">
            <v>98888.189899999998</v>
          </cell>
          <cell r="D185">
            <v>687344.30299999996</v>
          </cell>
          <cell r="E185">
            <v>150</v>
          </cell>
          <cell r="F185">
            <v>10.5</v>
          </cell>
          <cell r="G185">
            <v>-90</v>
          </cell>
          <cell r="H185">
            <v>0</v>
          </cell>
          <cell r="I185">
            <v>2010</v>
          </cell>
        </row>
        <row r="186">
          <cell r="A186" t="str">
            <v>PE1020</v>
          </cell>
          <cell r="B186" t="str">
            <v>LINEAR</v>
          </cell>
          <cell r="C186">
            <v>98875.847599999994</v>
          </cell>
          <cell r="D186">
            <v>687360.21739999996</v>
          </cell>
          <cell r="E186">
            <v>150</v>
          </cell>
          <cell r="F186">
            <v>10</v>
          </cell>
          <cell r="G186">
            <v>-90</v>
          </cell>
          <cell r="H186">
            <v>0</v>
          </cell>
          <cell r="I186">
            <v>2010</v>
          </cell>
        </row>
        <row r="187">
          <cell r="A187" t="str">
            <v>PE1021</v>
          </cell>
          <cell r="B187" t="str">
            <v>LINEAR</v>
          </cell>
          <cell r="C187">
            <v>98863.376300000004</v>
          </cell>
          <cell r="D187">
            <v>687377.48100000003</v>
          </cell>
          <cell r="E187">
            <v>150</v>
          </cell>
          <cell r="F187">
            <v>12</v>
          </cell>
          <cell r="G187">
            <v>-90</v>
          </cell>
          <cell r="H187">
            <v>0</v>
          </cell>
          <cell r="I187">
            <v>2010</v>
          </cell>
        </row>
        <row r="188">
          <cell r="A188" t="str">
            <v>PE1201</v>
          </cell>
          <cell r="B188" t="str">
            <v>LINEAR</v>
          </cell>
          <cell r="C188">
            <v>98928.576000000001</v>
          </cell>
          <cell r="D188">
            <v>687285.4105</v>
          </cell>
          <cell r="E188">
            <v>153.04159999999999</v>
          </cell>
          <cell r="F188">
            <v>6</v>
          </cell>
          <cell r="G188">
            <v>-90</v>
          </cell>
          <cell r="H188">
            <v>0</v>
          </cell>
          <cell r="I188">
            <v>2012</v>
          </cell>
        </row>
        <row r="189">
          <cell r="A189" t="str">
            <v>PE1202</v>
          </cell>
          <cell r="B189" t="str">
            <v>LINEAR</v>
          </cell>
          <cell r="C189">
            <v>98940.705100000006</v>
          </cell>
          <cell r="D189">
            <v>687297.88899999997</v>
          </cell>
          <cell r="E189">
            <v>152.89660000000001</v>
          </cell>
          <cell r="F189">
            <v>5.5</v>
          </cell>
          <cell r="G189">
            <v>-90</v>
          </cell>
          <cell r="H189">
            <v>0</v>
          </cell>
          <cell r="I189">
            <v>2012</v>
          </cell>
        </row>
        <row r="190">
          <cell r="A190" t="str">
            <v>PE1203</v>
          </cell>
          <cell r="B190" t="str">
            <v>LINEAR</v>
          </cell>
          <cell r="C190">
            <v>98956.210300000006</v>
          </cell>
          <cell r="D190">
            <v>687319.83160000003</v>
          </cell>
          <cell r="E190">
            <v>153.5001</v>
          </cell>
          <cell r="F190">
            <v>7</v>
          </cell>
          <cell r="G190">
            <v>-90</v>
          </cell>
          <cell r="H190">
            <v>0</v>
          </cell>
          <cell r="I190">
            <v>2012</v>
          </cell>
        </row>
        <row r="191">
          <cell r="A191" t="str">
            <v>PE1204</v>
          </cell>
          <cell r="B191" t="str">
            <v>LINEAR</v>
          </cell>
          <cell r="C191">
            <v>98968.671100000007</v>
          </cell>
          <cell r="D191">
            <v>687334.69099999999</v>
          </cell>
          <cell r="E191">
            <v>153.30000000000001</v>
          </cell>
          <cell r="F191">
            <v>7</v>
          </cell>
          <cell r="G191">
            <v>-90</v>
          </cell>
          <cell r="H191">
            <v>0</v>
          </cell>
          <cell r="I191">
            <v>2012</v>
          </cell>
        </row>
        <row r="192">
          <cell r="A192" t="str">
            <v>PE1205</v>
          </cell>
          <cell r="B192" t="str">
            <v>LINEAR</v>
          </cell>
          <cell r="C192">
            <v>98974.371199999994</v>
          </cell>
          <cell r="D192">
            <v>687320.13139999995</v>
          </cell>
          <cell r="E192">
            <v>153.06389999999999</v>
          </cell>
          <cell r="F192">
            <v>7</v>
          </cell>
          <cell r="G192">
            <v>-90</v>
          </cell>
          <cell r="H192">
            <v>0</v>
          </cell>
          <cell r="I192">
            <v>2012</v>
          </cell>
        </row>
        <row r="193">
          <cell r="A193" t="str">
            <v>PE1206</v>
          </cell>
          <cell r="B193" t="str">
            <v>LINEAR</v>
          </cell>
          <cell r="C193">
            <v>98918.717099999994</v>
          </cell>
          <cell r="D193">
            <v>687294.44940000004</v>
          </cell>
          <cell r="E193">
            <v>153.1302</v>
          </cell>
          <cell r="F193">
            <v>7</v>
          </cell>
          <cell r="G193">
            <v>-90</v>
          </cell>
          <cell r="H193">
            <v>0</v>
          </cell>
          <cell r="I193">
            <v>2012</v>
          </cell>
        </row>
        <row r="194">
          <cell r="A194" t="str">
            <v>PE1207</v>
          </cell>
          <cell r="B194" t="str">
            <v>LINEAR</v>
          </cell>
          <cell r="C194">
            <v>98899.099000000002</v>
          </cell>
          <cell r="D194">
            <v>687295.58019999997</v>
          </cell>
          <cell r="E194">
            <v>153.6422</v>
          </cell>
          <cell r="F194">
            <v>5.5</v>
          </cell>
          <cell r="G194">
            <v>-90</v>
          </cell>
          <cell r="H194">
            <v>0</v>
          </cell>
          <cell r="I194">
            <v>2012</v>
          </cell>
        </row>
        <row r="195">
          <cell r="A195" t="str">
            <v>PE1208</v>
          </cell>
          <cell r="B195" t="str">
            <v>LINEAR</v>
          </cell>
          <cell r="C195">
            <v>98880.189599999998</v>
          </cell>
          <cell r="D195">
            <v>687301.48</v>
          </cell>
          <cell r="E195">
            <v>154.01910000000001</v>
          </cell>
          <cell r="F195">
            <v>5</v>
          </cell>
          <cell r="G195">
            <v>-90</v>
          </cell>
          <cell r="H195">
            <v>0</v>
          </cell>
          <cell r="I195">
            <v>2012</v>
          </cell>
        </row>
        <row r="196">
          <cell r="A196" t="str">
            <v>PE1209</v>
          </cell>
          <cell r="B196" t="str">
            <v>LINEAR</v>
          </cell>
          <cell r="C196">
            <v>98861.636799999993</v>
          </cell>
          <cell r="D196">
            <v>687307.62320000003</v>
          </cell>
          <cell r="E196">
            <v>153.94710000000001</v>
          </cell>
          <cell r="F196">
            <v>4</v>
          </cell>
          <cell r="G196">
            <v>-90</v>
          </cell>
          <cell r="H196">
            <v>0</v>
          </cell>
          <cell r="I196">
            <v>2012</v>
          </cell>
        </row>
        <row r="197">
          <cell r="A197" t="str">
            <v>PE1210</v>
          </cell>
          <cell r="B197" t="str">
            <v>LINEAR</v>
          </cell>
          <cell r="C197">
            <v>98842.995899999994</v>
          </cell>
          <cell r="D197">
            <v>687313.37150000001</v>
          </cell>
          <cell r="E197">
            <v>154.69399999999999</v>
          </cell>
          <cell r="F197">
            <v>5.5</v>
          </cell>
          <cell r="G197">
            <v>-90</v>
          </cell>
          <cell r="H197">
            <v>0</v>
          </cell>
          <cell r="I197">
            <v>2012</v>
          </cell>
        </row>
        <row r="198">
          <cell r="A198" t="str">
            <v>PE1211</v>
          </cell>
          <cell r="B198" t="str">
            <v>LINEAR</v>
          </cell>
          <cell r="C198">
            <v>98837.475900000005</v>
          </cell>
          <cell r="D198">
            <v>687332.15910000005</v>
          </cell>
          <cell r="E198">
            <v>155.50659999999999</v>
          </cell>
          <cell r="F198">
            <v>5.5</v>
          </cell>
          <cell r="G198">
            <v>-90</v>
          </cell>
          <cell r="H198">
            <v>0</v>
          </cell>
          <cell r="I198">
            <v>2012</v>
          </cell>
        </row>
        <row r="199">
          <cell r="A199" t="str">
            <v>PE1212</v>
          </cell>
          <cell r="B199" t="str">
            <v>LINEAR</v>
          </cell>
          <cell r="C199">
            <v>98835.023400000005</v>
          </cell>
          <cell r="D199">
            <v>687350.32889999996</v>
          </cell>
          <cell r="E199">
            <v>156.477</v>
          </cell>
          <cell r="F199">
            <v>5.5</v>
          </cell>
          <cell r="G199">
            <v>-90</v>
          </cell>
          <cell r="H199">
            <v>0</v>
          </cell>
          <cell r="I199">
            <v>2012</v>
          </cell>
        </row>
        <row r="200">
          <cell r="A200" t="str">
            <v>PE1213</v>
          </cell>
          <cell r="B200" t="str">
            <v>LINEAR</v>
          </cell>
          <cell r="C200">
            <v>98891.709499999997</v>
          </cell>
          <cell r="D200">
            <v>687311.70109999995</v>
          </cell>
          <cell r="E200">
            <v>154.41829999999999</v>
          </cell>
          <cell r="F200">
            <v>5.5</v>
          </cell>
          <cell r="G200">
            <v>-90</v>
          </cell>
          <cell r="H200">
            <v>0</v>
          </cell>
          <cell r="I200">
            <v>2012</v>
          </cell>
        </row>
        <row r="201">
          <cell r="A201" t="str">
            <v>PE1214</v>
          </cell>
          <cell r="B201" t="str">
            <v>LINEAR</v>
          </cell>
          <cell r="C201">
            <v>98911.385999999999</v>
          </cell>
          <cell r="D201">
            <v>687307.34539999999</v>
          </cell>
          <cell r="E201">
            <v>153.6336</v>
          </cell>
          <cell r="F201">
            <v>5.5</v>
          </cell>
          <cell r="G201">
            <v>-90</v>
          </cell>
          <cell r="H201">
            <v>0</v>
          </cell>
          <cell r="I201">
            <v>2012</v>
          </cell>
        </row>
        <row r="202">
          <cell r="A202" t="str">
            <v>PE1215</v>
          </cell>
          <cell r="B202" t="str">
            <v>LINEAR</v>
          </cell>
          <cell r="C202">
            <v>98929.9467</v>
          </cell>
          <cell r="D202">
            <v>687314.32149999996</v>
          </cell>
          <cell r="E202">
            <v>153.0908</v>
          </cell>
          <cell r="F202">
            <v>5.5</v>
          </cell>
          <cell r="G202">
            <v>-90</v>
          </cell>
          <cell r="H202">
            <v>0</v>
          </cell>
          <cell r="I202">
            <v>2012</v>
          </cell>
        </row>
        <row r="203">
          <cell r="A203" t="str">
            <v>MTR1501</v>
          </cell>
          <cell r="B203" t="str">
            <v>LINEAR</v>
          </cell>
          <cell r="C203">
            <v>99108.761599999998</v>
          </cell>
          <cell r="D203">
            <v>687295.15819999995</v>
          </cell>
          <cell r="E203">
            <v>167</v>
          </cell>
          <cell r="F203">
            <v>22.5</v>
          </cell>
          <cell r="G203">
            <v>-90</v>
          </cell>
          <cell r="H203">
            <v>0</v>
          </cell>
          <cell r="I203">
            <v>2015</v>
          </cell>
        </row>
        <row r="204">
          <cell r="A204" t="str">
            <v>MTR1502</v>
          </cell>
          <cell r="B204" t="str">
            <v>LINEAR</v>
          </cell>
          <cell r="C204">
            <v>99041.046499999997</v>
          </cell>
          <cell r="D204">
            <v>687216.16540000006</v>
          </cell>
          <cell r="E204">
            <v>165.13499999999999</v>
          </cell>
          <cell r="F204">
            <v>21.6</v>
          </cell>
          <cell r="G204">
            <v>-90</v>
          </cell>
          <cell r="H204">
            <v>0</v>
          </cell>
          <cell r="I204">
            <v>2015</v>
          </cell>
        </row>
        <row r="205">
          <cell r="A205" t="str">
            <v>MTR1503</v>
          </cell>
          <cell r="B205" t="str">
            <v>LINEAR</v>
          </cell>
          <cell r="C205">
            <v>98968.127200000003</v>
          </cell>
          <cell r="D205">
            <v>687125.27489999996</v>
          </cell>
          <cell r="E205">
            <v>162.428</v>
          </cell>
          <cell r="F205">
            <v>22.5</v>
          </cell>
          <cell r="G205">
            <v>-90</v>
          </cell>
          <cell r="H205">
            <v>0</v>
          </cell>
          <cell r="I205">
            <v>2015</v>
          </cell>
        </row>
        <row r="206">
          <cell r="A206" t="str">
            <v>MTR1504</v>
          </cell>
          <cell r="B206" t="str">
            <v>LINEAR</v>
          </cell>
          <cell r="C206">
            <v>99068.863200000007</v>
          </cell>
          <cell r="D206">
            <v>687368.75879999995</v>
          </cell>
          <cell r="E206">
            <v>165.83799999999999</v>
          </cell>
          <cell r="F206">
            <v>16.5</v>
          </cell>
          <cell r="G206">
            <v>-90</v>
          </cell>
          <cell r="H206">
            <v>0</v>
          </cell>
          <cell r="I206">
            <v>2015</v>
          </cell>
        </row>
        <row r="207">
          <cell r="A207" t="str">
            <v>MTR1505</v>
          </cell>
          <cell r="B207" t="str">
            <v>LINEAR</v>
          </cell>
          <cell r="C207">
            <v>99086.7353</v>
          </cell>
          <cell r="D207">
            <v>687324.34710000001</v>
          </cell>
          <cell r="E207">
            <v>166.45699999999999</v>
          </cell>
          <cell r="F207">
            <v>21</v>
          </cell>
          <cell r="G207">
            <v>-90</v>
          </cell>
          <cell r="H207">
            <v>0</v>
          </cell>
          <cell r="I207">
            <v>2015</v>
          </cell>
        </row>
        <row r="208">
          <cell r="A208" t="str">
            <v>PE1501</v>
          </cell>
          <cell r="B208" t="str">
            <v>LINEAR</v>
          </cell>
          <cell r="C208">
            <v>98856.4</v>
          </cell>
          <cell r="D208">
            <v>687272</v>
          </cell>
          <cell r="E208">
            <v>150.91200000000001</v>
          </cell>
          <cell r="F208">
            <v>5.5</v>
          </cell>
          <cell r="G208">
            <v>-90</v>
          </cell>
          <cell r="H208">
            <v>0</v>
          </cell>
          <cell r="I208">
            <v>2015</v>
          </cell>
        </row>
        <row r="209">
          <cell r="A209" t="str">
            <v>PE1502</v>
          </cell>
          <cell r="B209" t="str">
            <v>LINEAR</v>
          </cell>
          <cell r="C209">
            <v>98855.8</v>
          </cell>
          <cell r="D209">
            <v>687287.6</v>
          </cell>
          <cell r="E209">
            <v>151.917</v>
          </cell>
          <cell r="F209">
            <v>5.5</v>
          </cell>
          <cell r="G209">
            <v>-90</v>
          </cell>
          <cell r="H209">
            <v>0</v>
          </cell>
          <cell r="I209">
            <v>2015</v>
          </cell>
        </row>
        <row r="210">
          <cell r="A210" t="str">
            <v>PE1503</v>
          </cell>
          <cell r="B210" t="str">
            <v>LINEAR</v>
          </cell>
          <cell r="C210">
            <v>98872.2</v>
          </cell>
          <cell r="D210">
            <v>687270.2</v>
          </cell>
          <cell r="E210">
            <v>151.18100000000001</v>
          </cell>
          <cell r="F210">
            <v>5.5</v>
          </cell>
          <cell r="G210">
            <v>-90</v>
          </cell>
          <cell r="H210">
            <v>0</v>
          </cell>
          <cell r="I210">
            <v>2015</v>
          </cell>
        </row>
        <row r="211">
          <cell r="A211" t="str">
            <v>PE1504</v>
          </cell>
          <cell r="B211" t="str">
            <v>LINEAR</v>
          </cell>
          <cell r="C211">
            <v>98872</v>
          </cell>
          <cell r="D211">
            <v>687285.2</v>
          </cell>
          <cell r="E211">
            <v>151.58199999999999</v>
          </cell>
          <cell r="F211">
            <v>5.5</v>
          </cell>
          <cell r="G211">
            <v>-90</v>
          </cell>
          <cell r="H211">
            <v>0</v>
          </cell>
          <cell r="I211">
            <v>2015</v>
          </cell>
        </row>
        <row r="212">
          <cell r="A212" t="str">
            <v>PE1505</v>
          </cell>
          <cell r="B212" t="str">
            <v>LINEAR</v>
          </cell>
          <cell r="C212">
            <v>98882.9</v>
          </cell>
          <cell r="D212">
            <v>687280.9</v>
          </cell>
          <cell r="E212">
            <v>151.386</v>
          </cell>
          <cell r="F212">
            <v>5.5</v>
          </cell>
          <cell r="G212">
            <v>-90</v>
          </cell>
          <cell r="H212">
            <v>0</v>
          </cell>
          <cell r="I212">
            <v>2015</v>
          </cell>
        </row>
        <row r="213">
          <cell r="A213" t="str">
            <v>PE1506</v>
          </cell>
          <cell r="B213" t="str">
            <v>LINEAR</v>
          </cell>
          <cell r="C213">
            <v>98884.5</v>
          </cell>
          <cell r="D213">
            <v>687264.6</v>
          </cell>
          <cell r="E213">
            <v>150.92400000000001</v>
          </cell>
          <cell r="F213">
            <v>7</v>
          </cell>
          <cell r="G213">
            <v>-90</v>
          </cell>
          <cell r="H213">
            <v>0</v>
          </cell>
          <cell r="I213">
            <v>2015</v>
          </cell>
        </row>
        <row r="214">
          <cell r="A214" t="str">
            <v>PE1507</v>
          </cell>
          <cell r="B214" t="str">
            <v>LINEAR</v>
          </cell>
          <cell r="C214">
            <v>98880.7</v>
          </cell>
          <cell r="D214">
            <v>687248.8</v>
          </cell>
          <cell r="E214">
            <v>150.149</v>
          </cell>
          <cell r="F214">
            <v>7</v>
          </cell>
          <cell r="G214">
            <v>-90</v>
          </cell>
          <cell r="H214">
            <v>0</v>
          </cell>
          <cell r="I214">
            <v>2015</v>
          </cell>
        </row>
        <row r="215">
          <cell r="A215" t="str">
            <v>PE1508</v>
          </cell>
          <cell r="B215" t="str">
            <v>LINEAR</v>
          </cell>
          <cell r="C215">
            <v>98896.3</v>
          </cell>
          <cell r="D215">
            <v>687248</v>
          </cell>
          <cell r="E215">
            <v>150.30799999999999</v>
          </cell>
          <cell r="F215">
            <v>7</v>
          </cell>
          <cell r="G215">
            <v>-90</v>
          </cell>
          <cell r="H215">
            <v>0</v>
          </cell>
          <cell r="I215">
            <v>2015</v>
          </cell>
        </row>
        <row r="216">
          <cell r="A216" t="str">
            <v>PE1509</v>
          </cell>
          <cell r="B216" t="str">
            <v>LINEAR</v>
          </cell>
          <cell r="C216">
            <v>98901.1</v>
          </cell>
          <cell r="D216">
            <v>687265</v>
          </cell>
          <cell r="E216">
            <v>151.04300000000001</v>
          </cell>
          <cell r="F216">
            <v>7</v>
          </cell>
          <cell r="G216">
            <v>-90</v>
          </cell>
          <cell r="H216">
            <v>0</v>
          </cell>
          <cell r="I216">
            <v>2015</v>
          </cell>
        </row>
        <row r="217">
          <cell r="A217" t="str">
            <v>PE1510</v>
          </cell>
          <cell r="B217" t="str">
            <v>LINEAR</v>
          </cell>
          <cell r="C217">
            <v>98899.6</v>
          </cell>
          <cell r="D217">
            <v>687281.7</v>
          </cell>
          <cell r="E217">
            <v>151.797</v>
          </cell>
          <cell r="F217">
            <v>7</v>
          </cell>
          <cell r="G217">
            <v>-90</v>
          </cell>
          <cell r="H217">
            <v>0</v>
          </cell>
          <cell r="I217">
            <v>2015</v>
          </cell>
        </row>
        <row r="218">
          <cell r="A218" t="str">
            <v>PE1511</v>
          </cell>
          <cell r="B218" t="str">
            <v>LINEAR</v>
          </cell>
          <cell r="C218">
            <v>98916.5</v>
          </cell>
          <cell r="D218">
            <v>687281</v>
          </cell>
          <cell r="E218">
            <v>152.02099999999999</v>
          </cell>
          <cell r="F218">
            <v>7</v>
          </cell>
          <cell r="G218">
            <v>-90</v>
          </cell>
          <cell r="H218">
            <v>0</v>
          </cell>
          <cell r="I218">
            <v>2015</v>
          </cell>
        </row>
        <row r="219">
          <cell r="A219" t="str">
            <v>PE1512</v>
          </cell>
          <cell r="B219" t="str">
            <v>LINEAR</v>
          </cell>
          <cell r="C219">
            <v>98918</v>
          </cell>
          <cell r="D219">
            <v>687265.5</v>
          </cell>
          <cell r="E219">
            <v>150.964</v>
          </cell>
          <cell r="F219">
            <v>5.5</v>
          </cell>
          <cell r="G219">
            <v>-90</v>
          </cell>
          <cell r="H219">
            <v>0</v>
          </cell>
          <cell r="I219">
            <v>2015</v>
          </cell>
        </row>
        <row r="220">
          <cell r="A220" t="str">
            <v>PE1513</v>
          </cell>
          <cell r="B220" t="str">
            <v>LINEAR</v>
          </cell>
          <cell r="C220">
            <v>98912.9</v>
          </cell>
          <cell r="D220">
            <v>687250.1</v>
          </cell>
          <cell r="E220">
            <v>149.922</v>
          </cell>
          <cell r="F220">
            <v>7</v>
          </cell>
          <cell r="G220">
            <v>-90</v>
          </cell>
          <cell r="H220">
            <v>0</v>
          </cell>
          <cell r="I220">
            <v>2015</v>
          </cell>
        </row>
        <row r="221">
          <cell r="A221" t="str">
            <v>MTR_R1601</v>
          </cell>
          <cell r="B221" t="str">
            <v>LINEAR</v>
          </cell>
          <cell r="C221">
            <v>98958.114000000001</v>
          </cell>
          <cell r="D221">
            <v>687257.91099999996</v>
          </cell>
          <cell r="E221">
            <v>164.57</v>
          </cell>
          <cell r="F221">
            <v>19.5</v>
          </cell>
          <cell r="G221">
            <v>-90</v>
          </cell>
          <cell r="H221">
            <v>0</v>
          </cell>
          <cell r="I221">
            <v>2016</v>
          </cell>
        </row>
        <row r="222">
          <cell r="A222" t="str">
            <v>MTR_R1602</v>
          </cell>
          <cell r="B222" t="str">
            <v>LINEAR</v>
          </cell>
          <cell r="C222">
            <v>98982.46</v>
          </cell>
          <cell r="D222">
            <v>687280.45</v>
          </cell>
          <cell r="E222">
            <v>165</v>
          </cell>
          <cell r="F222">
            <v>19.5</v>
          </cell>
          <cell r="G222">
            <v>-90</v>
          </cell>
          <cell r="H222">
            <v>0</v>
          </cell>
          <cell r="I222">
            <v>2016</v>
          </cell>
        </row>
        <row r="223">
          <cell r="A223" t="str">
            <v>MTR_R1603</v>
          </cell>
          <cell r="B223" t="str">
            <v>LINEAR</v>
          </cell>
          <cell r="C223">
            <v>99010.58</v>
          </cell>
          <cell r="D223">
            <v>687317.28300000005</v>
          </cell>
          <cell r="E223">
            <v>165.15</v>
          </cell>
          <cell r="F223">
            <v>21</v>
          </cell>
          <cell r="G223">
            <v>-90</v>
          </cell>
          <cell r="H223">
            <v>0</v>
          </cell>
          <cell r="I223">
            <v>2016</v>
          </cell>
        </row>
        <row r="224">
          <cell r="A224" t="str">
            <v>MTR_R1604</v>
          </cell>
          <cell r="B224" t="str">
            <v>LINEAR</v>
          </cell>
          <cell r="C224">
            <v>98992.058999999994</v>
          </cell>
          <cell r="D224">
            <v>687238.39599999995</v>
          </cell>
          <cell r="E224">
            <v>165.14</v>
          </cell>
          <cell r="F224">
            <v>24</v>
          </cell>
          <cell r="G224">
            <v>-90</v>
          </cell>
          <cell r="H224">
            <v>0</v>
          </cell>
          <cell r="I224">
            <v>2016</v>
          </cell>
        </row>
        <row r="225">
          <cell r="A225" t="str">
            <v>MTR_R1605</v>
          </cell>
          <cell r="B225" t="str">
            <v>LINEAR</v>
          </cell>
          <cell r="C225">
            <v>99023.001000000004</v>
          </cell>
          <cell r="D225">
            <v>687272.14800000004</v>
          </cell>
          <cell r="E225">
            <v>165.72</v>
          </cell>
          <cell r="F225">
            <v>19.5</v>
          </cell>
          <cell r="G225">
            <v>-90</v>
          </cell>
          <cell r="H225">
            <v>0</v>
          </cell>
          <cell r="I225">
            <v>2016</v>
          </cell>
        </row>
        <row r="226">
          <cell r="A226" t="str">
            <v>MTR_R1606</v>
          </cell>
          <cell r="B226" t="str">
            <v>LINEAR</v>
          </cell>
          <cell r="C226">
            <v>99055.03</v>
          </cell>
          <cell r="D226">
            <v>687312.36499999999</v>
          </cell>
          <cell r="E226">
            <v>166.28</v>
          </cell>
          <cell r="F226">
            <v>22.5</v>
          </cell>
          <cell r="G226">
            <v>-90</v>
          </cell>
          <cell r="H226">
            <v>0</v>
          </cell>
          <cell r="I226">
            <v>2016</v>
          </cell>
        </row>
        <row r="227">
          <cell r="A227" t="str">
            <v>MTR_R1607</v>
          </cell>
          <cell r="B227" t="str">
            <v>LINEAR</v>
          </cell>
          <cell r="C227">
            <v>99026.960999999996</v>
          </cell>
          <cell r="D227">
            <v>687237.98499999999</v>
          </cell>
          <cell r="E227">
            <v>165.52</v>
          </cell>
          <cell r="F227">
            <v>21</v>
          </cell>
          <cell r="G227">
            <v>-90</v>
          </cell>
          <cell r="H227">
            <v>0</v>
          </cell>
          <cell r="I227">
            <v>2016</v>
          </cell>
        </row>
        <row r="228">
          <cell r="A228" t="str">
            <v>MTR_R1608</v>
          </cell>
          <cell r="B228" t="str">
            <v>LINEAR</v>
          </cell>
          <cell r="C228">
            <v>99065.514999999999</v>
          </cell>
          <cell r="D228">
            <v>687288.54200000002</v>
          </cell>
          <cell r="E228">
            <v>166.58</v>
          </cell>
          <cell r="F228">
            <v>22.5</v>
          </cell>
          <cell r="G228">
            <v>-90</v>
          </cell>
          <cell r="H228">
            <v>0</v>
          </cell>
          <cell r="I228">
            <v>2016</v>
          </cell>
        </row>
        <row r="229">
          <cell r="A229" t="str">
            <v>MTR_R1609</v>
          </cell>
          <cell r="B229" t="str">
            <v>LINEAR</v>
          </cell>
          <cell r="C229">
            <v>99053.584000000003</v>
          </cell>
          <cell r="D229">
            <v>687346.66599999997</v>
          </cell>
          <cell r="E229">
            <v>165.89</v>
          </cell>
          <cell r="F229">
            <v>19.5</v>
          </cell>
          <cell r="G229">
            <v>-90</v>
          </cell>
          <cell r="H229">
            <v>0</v>
          </cell>
          <cell r="I229">
            <v>2016</v>
          </cell>
        </row>
        <row r="230">
          <cell r="A230" t="str">
            <v>MTR_R1610</v>
          </cell>
          <cell r="B230" t="str">
            <v>LINEAR</v>
          </cell>
          <cell r="C230">
            <v>99086.831000000006</v>
          </cell>
          <cell r="D230">
            <v>687350.90399999998</v>
          </cell>
          <cell r="E230">
            <v>166.24</v>
          </cell>
          <cell r="F230">
            <v>19.5</v>
          </cell>
          <cell r="G230">
            <v>-90</v>
          </cell>
          <cell r="H230">
            <v>0</v>
          </cell>
          <cell r="I230">
            <v>2016</v>
          </cell>
        </row>
        <row r="231">
          <cell r="A231" t="str">
            <v>MTR_PE1601</v>
          </cell>
          <cell r="B231" t="str">
            <v>LINEAR</v>
          </cell>
          <cell r="C231">
            <v>98988.020999999993</v>
          </cell>
          <cell r="D231">
            <v>687363.91399999999</v>
          </cell>
          <cell r="E231">
            <v>154.56399999999999</v>
          </cell>
          <cell r="F231">
            <v>8.5</v>
          </cell>
          <cell r="G231">
            <v>-90</v>
          </cell>
          <cell r="H231">
            <v>0</v>
          </cell>
          <cell r="I231">
            <v>2016</v>
          </cell>
        </row>
        <row r="232">
          <cell r="A232" t="str">
            <v>MTR_PE1602</v>
          </cell>
          <cell r="B232" t="str">
            <v>LINEAR</v>
          </cell>
          <cell r="C232">
            <v>98976.551000000007</v>
          </cell>
          <cell r="D232">
            <v>687352.946</v>
          </cell>
          <cell r="E232">
            <v>153.00700000000001</v>
          </cell>
          <cell r="F232">
            <v>7</v>
          </cell>
          <cell r="G232">
            <v>-90</v>
          </cell>
          <cell r="H232">
            <v>0</v>
          </cell>
          <cell r="I232">
            <v>2016</v>
          </cell>
        </row>
        <row r="233">
          <cell r="A233" t="str">
            <v>MTR_PE1603</v>
          </cell>
          <cell r="B233" t="str">
            <v>LINEAR</v>
          </cell>
          <cell r="C233">
            <v>99001.380999999994</v>
          </cell>
          <cell r="D233">
            <v>687348.94900000002</v>
          </cell>
          <cell r="E233">
            <v>154.03800000000001</v>
          </cell>
          <cell r="F233">
            <v>7</v>
          </cell>
          <cell r="G233">
            <v>-90</v>
          </cell>
          <cell r="H233">
            <v>0</v>
          </cell>
          <cell r="I233">
            <v>2016</v>
          </cell>
        </row>
        <row r="234">
          <cell r="A234" t="str">
            <v>MTR_PE1604</v>
          </cell>
          <cell r="B234" t="str">
            <v>LINEAR</v>
          </cell>
          <cell r="C234">
            <v>98990.786999999997</v>
          </cell>
          <cell r="D234">
            <v>687338.66200000001</v>
          </cell>
          <cell r="E234">
            <v>153.077</v>
          </cell>
          <cell r="F234">
            <v>7</v>
          </cell>
          <cell r="G234">
            <v>-90</v>
          </cell>
          <cell r="H234">
            <v>0</v>
          </cell>
          <cell r="I234">
            <v>2016</v>
          </cell>
        </row>
        <row r="235">
          <cell r="A235" t="str">
            <v>MTR_PE1605</v>
          </cell>
          <cell r="B235" t="str">
            <v>LINEAR</v>
          </cell>
          <cell r="C235">
            <v>98980.267999999996</v>
          </cell>
          <cell r="D235">
            <v>687328.12600000005</v>
          </cell>
          <cell r="E235">
            <v>152.751</v>
          </cell>
          <cell r="F235">
            <v>7</v>
          </cell>
          <cell r="G235">
            <v>-90</v>
          </cell>
          <cell r="H235">
            <v>0</v>
          </cell>
          <cell r="I235">
            <v>2016</v>
          </cell>
        </row>
        <row r="236">
          <cell r="A236" t="str">
            <v>MTR_PE1606</v>
          </cell>
          <cell r="B236" t="str">
            <v>LINEAR</v>
          </cell>
          <cell r="C236">
            <v>98989.421000000002</v>
          </cell>
          <cell r="D236">
            <v>687319.74399999995</v>
          </cell>
          <cell r="E236">
            <v>152.48099999999999</v>
          </cell>
          <cell r="F236">
            <v>5.5</v>
          </cell>
          <cell r="G236">
            <v>-90</v>
          </cell>
          <cell r="H236">
            <v>0</v>
          </cell>
          <cell r="I236">
            <v>2016</v>
          </cell>
        </row>
        <row r="237">
          <cell r="A237" t="str">
            <v>MTR_PE1607</v>
          </cell>
          <cell r="B237" t="str">
            <v>LINEAR</v>
          </cell>
          <cell r="C237">
            <v>98979.293000000005</v>
          </cell>
          <cell r="D237">
            <v>687308.71799999999</v>
          </cell>
          <cell r="E237">
            <v>152.12899999999999</v>
          </cell>
          <cell r="F237">
            <v>7</v>
          </cell>
          <cell r="G237">
            <v>-90</v>
          </cell>
          <cell r="H237">
            <v>0</v>
          </cell>
          <cell r="I237">
            <v>2016</v>
          </cell>
        </row>
        <row r="238">
          <cell r="A238" t="str">
            <v>MTR_PE1608</v>
          </cell>
          <cell r="B238" t="str">
            <v>LINEAR</v>
          </cell>
          <cell r="C238">
            <v>98969.172000000006</v>
          </cell>
          <cell r="D238">
            <v>687298.00100000005</v>
          </cell>
          <cell r="E238">
            <v>151.79</v>
          </cell>
          <cell r="F238">
            <v>5.5</v>
          </cell>
          <cell r="G238">
            <v>-90</v>
          </cell>
          <cell r="H238">
            <v>0</v>
          </cell>
          <cell r="I238">
            <v>2016</v>
          </cell>
        </row>
        <row r="239">
          <cell r="A239" t="str">
            <v>MTR_PE1609</v>
          </cell>
          <cell r="B239" t="str">
            <v>LINEAR</v>
          </cell>
          <cell r="C239">
            <v>98958.978000000003</v>
          </cell>
          <cell r="D239">
            <v>687287.99800000002</v>
          </cell>
          <cell r="E239">
            <v>152.102</v>
          </cell>
          <cell r="F239">
            <v>5.5</v>
          </cell>
          <cell r="G239">
            <v>-90</v>
          </cell>
          <cell r="H239">
            <v>0</v>
          </cell>
          <cell r="I239">
            <v>2016</v>
          </cell>
        </row>
        <row r="240">
          <cell r="A240" t="str">
            <v>MTR_PE1610</v>
          </cell>
          <cell r="B240" t="str">
            <v>LINEAR</v>
          </cell>
          <cell r="C240">
            <v>98982.630999999994</v>
          </cell>
          <cell r="D240">
            <v>687285.27099999995</v>
          </cell>
          <cell r="E240">
            <v>151.63800000000001</v>
          </cell>
          <cell r="F240">
            <v>5.5</v>
          </cell>
          <cell r="G240">
            <v>-90</v>
          </cell>
          <cell r="H240">
            <v>0</v>
          </cell>
          <cell r="I240">
            <v>2016</v>
          </cell>
        </row>
        <row r="241">
          <cell r="A241" t="str">
            <v>MTR_PE1611</v>
          </cell>
          <cell r="B241" t="str">
            <v>LINEAR</v>
          </cell>
          <cell r="C241">
            <v>98971.456999999995</v>
          </cell>
          <cell r="D241">
            <v>687274.21799999999</v>
          </cell>
          <cell r="E241">
            <v>151.465</v>
          </cell>
          <cell r="F241">
            <v>5.5</v>
          </cell>
          <cell r="G241">
            <v>-90</v>
          </cell>
          <cell r="H241">
            <v>0</v>
          </cell>
          <cell r="I241">
            <v>2016</v>
          </cell>
        </row>
        <row r="242">
          <cell r="A242" t="str">
            <v>MTR_PE1612</v>
          </cell>
          <cell r="B242" t="str">
            <v>LINEAR</v>
          </cell>
          <cell r="C242">
            <v>98946.176999999996</v>
          </cell>
          <cell r="D242">
            <v>687273.29500000004</v>
          </cell>
          <cell r="E242">
            <v>150.80600000000001</v>
          </cell>
          <cell r="F242">
            <v>5.5</v>
          </cell>
          <cell r="G242">
            <v>-90</v>
          </cell>
          <cell r="H242">
            <v>0</v>
          </cell>
          <cell r="I242">
            <v>2016</v>
          </cell>
        </row>
        <row r="243">
          <cell r="A243" t="str">
            <v>MTR_PE1613</v>
          </cell>
          <cell r="B243" t="str">
            <v>LINEAR</v>
          </cell>
          <cell r="C243">
            <v>98937.982000000004</v>
          </cell>
          <cell r="D243">
            <v>687257.13100000005</v>
          </cell>
          <cell r="E243">
            <v>150.09299999999999</v>
          </cell>
          <cell r="F243">
            <v>5.5</v>
          </cell>
          <cell r="G243">
            <v>-90</v>
          </cell>
          <cell r="H243">
            <v>0</v>
          </cell>
          <cell r="I243">
            <v>2016</v>
          </cell>
        </row>
        <row r="244">
          <cell r="A244" t="str">
            <v>MTR_PE1614</v>
          </cell>
          <cell r="B244" t="str">
            <v>LINEAR</v>
          </cell>
          <cell r="C244">
            <v>98952.18</v>
          </cell>
          <cell r="D244">
            <v>687255.13300000003</v>
          </cell>
          <cell r="E244">
            <v>150.14400000000001</v>
          </cell>
          <cell r="F244">
            <v>5.5</v>
          </cell>
          <cell r="G244">
            <v>-90</v>
          </cell>
          <cell r="H244">
            <v>0</v>
          </cell>
          <cell r="I244">
            <v>2016</v>
          </cell>
        </row>
        <row r="245">
          <cell r="A245" t="str">
            <v>MTR_PE1615</v>
          </cell>
          <cell r="B245" t="str">
            <v>LINEAR</v>
          </cell>
          <cell r="C245">
            <v>98960.808000000005</v>
          </cell>
          <cell r="D245">
            <v>687261.16299999994</v>
          </cell>
          <cell r="E245">
            <v>150.46700000000001</v>
          </cell>
          <cell r="F245">
            <v>5.5</v>
          </cell>
          <cell r="G245">
            <v>-90</v>
          </cell>
          <cell r="H245">
            <v>0</v>
          </cell>
          <cell r="I245">
            <v>2016</v>
          </cell>
        </row>
        <row r="246">
          <cell r="A246" t="str">
            <v>MTR_PE1616</v>
          </cell>
          <cell r="B246" t="str">
            <v>LINEAR</v>
          </cell>
          <cell r="C246">
            <v>98914.778000000006</v>
          </cell>
          <cell r="D246">
            <v>687282.84299999999</v>
          </cell>
          <cell r="E246">
            <v>156.03700000000001</v>
          </cell>
          <cell r="F246">
            <v>5.5</v>
          </cell>
          <cell r="G246">
            <v>-90</v>
          </cell>
          <cell r="H246">
            <v>0</v>
          </cell>
          <cell r="I246">
            <v>2016</v>
          </cell>
        </row>
        <row r="247">
          <cell r="A247" t="str">
            <v>MTR_PE1617</v>
          </cell>
          <cell r="B247" t="str">
            <v>LINEAR</v>
          </cell>
          <cell r="C247">
            <v>98896.900999999998</v>
          </cell>
          <cell r="D247">
            <v>687321.15300000005</v>
          </cell>
          <cell r="E247">
            <v>152.61500000000001</v>
          </cell>
          <cell r="F247">
            <v>5.5</v>
          </cell>
          <cell r="G247">
            <v>-90</v>
          </cell>
          <cell r="H247">
            <v>0</v>
          </cell>
          <cell r="I247">
            <v>2016</v>
          </cell>
        </row>
        <row r="248">
          <cell r="A248" t="str">
            <v>MTR_PE1618</v>
          </cell>
          <cell r="B248" t="str">
            <v>LINEAR</v>
          </cell>
          <cell r="C248">
            <v>98881.425000000003</v>
          </cell>
          <cell r="D248">
            <v>687311.61800000002</v>
          </cell>
          <cell r="E248">
            <v>152.31100000000001</v>
          </cell>
          <cell r="F248">
            <v>4</v>
          </cell>
          <cell r="G248">
            <v>-90</v>
          </cell>
          <cell r="H248">
            <v>0</v>
          </cell>
          <cell r="I248">
            <v>2016</v>
          </cell>
        </row>
        <row r="249">
          <cell r="A249" t="str">
            <v>MTR_PE1619</v>
          </cell>
          <cell r="B249" t="str">
            <v>LINEAR</v>
          </cell>
          <cell r="C249">
            <v>98892.635999999999</v>
          </cell>
          <cell r="D249">
            <v>687297.01699999999</v>
          </cell>
          <cell r="E249">
            <v>151.36500000000001</v>
          </cell>
          <cell r="F249">
            <v>4</v>
          </cell>
          <cell r="G249">
            <v>-90</v>
          </cell>
          <cell r="H249">
            <v>0</v>
          </cell>
          <cell r="I249">
            <v>2016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5"/>
  <sheetViews>
    <sheetView workbookViewId="0">
      <pane ySplit="1" topLeftCell="A2" activePane="bottomLeft" state="frozen"/>
      <selection pane="bottomLeft" sqref="A1:Q1"/>
    </sheetView>
  </sheetViews>
  <sheetFormatPr defaultColWidth="11.42578125" defaultRowHeight="12.75"/>
  <cols>
    <col min="1" max="3" width="11.42578125" style="131"/>
    <col min="4" max="4" width="49.140625" style="131" customWidth="1"/>
    <col min="5" max="6" width="11.5703125" style="131" customWidth="1"/>
    <col min="7" max="7" width="14.42578125" style="131" customWidth="1"/>
    <col min="8" max="10" width="11.5703125" style="131" customWidth="1"/>
    <col min="11" max="16" width="11.5703125" style="131" hidden="1" customWidth="1"/>
    <col min="17" max="17" width="11.42578125" style="133"/>
    <col min="18" max="16384" width="11.42578125" style="131"/>
  </cols>
  <sheetData>
    <row r="1" spans="1:17">
      <c r="A1" s="131" t="s">
        <v>95</v>
      </c>
      <c r="B1" s="131" t="s">
        <v>96</v>
      </c>
      <c r="C1" s="131" t="s">
        <v>97</v>
      </c>
      <c r="D1" s="131" t="s">
        <v>98</v>
      </c>
      <c r="E1" s="131" t="s">
        <v>99</v>
      </c>
      <c r="F1" s="131" t="s">
        <v>100</v>
      </c>
      <c r="G1" s="131" t="s">
        <v>101</v>
      </c>
      <c r="H1" s="131" t="s">
        <v>102</v>
      </c>
      <c r="I1" s="131" t="s">
        <v>103</v>
      </c>
      <c r="J1" s="131" t="s">
        <v>104</v>
      </c>
      <c r="K1" s="131" t="s">
        <v>48</v>
      </c>
      <c r="L1" s="131" t="s">
        <v>105</v>
      </c>
      <c r="M1" s="131" t="s">
        <v>106</v>
      </c>
      <c r="N1" s="132" t="s">
        <v>107</v>
      </c>
      <c r="O1" s="132" t="s">
        <v>108</v>
      </c>
      <c r="P1" s="131" t="s">
        <v>109</v>
      </c>
      <c r="Q1" s="131" t="s">
        <v>110</v>
      </c>
    </row>
    <row r="2" spans="1:17">
      <c r="A2" s="131">
        <v>1253</v>
      </c>
      <c r="B2" s="131">
        <v>0</v>
      </c>
      <c r="C2" s="131">
        <v>1</v>
      </c>
      <c r="E2" s="131">
        <v>30</v>
      </c>
      <c r="K2" s="131" t="str">
        <f>IFERROR(VLOOKUP(E2,'[1]Feuil1 (2)'!F:G,2,FALSE)," ")</f>
        <v>Terre Végétale</v>
      </c>
      <c r="L2" s="131" t="str">
        <f>IFERROR(VLOOKUP(F2,'[1]Feuil1 (2)'!H:I,2,FALSE)," ")</f>
        <v xml:space="preserve"> </v>
      </c>
      <c r="M2" s="131" t="str">
        <f>IFERROR(VLOOKUP(G2,'[1]Feuil1 (2)'!J:K,2,FALSE)," ")</f>
        <v>ind</v>
      </c>
      <c r="N2" s="131" t="str">
        <f>IFERROR(VLOOKUP(H2,'[1]Feuil1 (2)'!L:M,2,FALSE)," ")</f>
        <v xml:space="preserve"> </v>
      </c>
      <c r="O2" s="131" t="str">
        <f>IFERROR(VLOOKUP(I2,'[1]Feuil1 (2)'!L:M,2,FALSE)," ")</f>
        <v xml:space="preserve"> </v>
      </c>
      <c r="P2" s="131" t="str">
        <f t="shared" ref="P2:P65" si="0">CONCATENATE(K2," ",L2," ",M2)</f>
        <v>Terre Végétale   ind</v>
      </c>
      <c r="Q2" s="133">
        <f>VLOOKUP(A2,[1]collar!A:I,9,FALSE)</f>
        <v>1974</v>
      </c>
    </row>
    <row r="3" spans="1:17">
      <c r="A3" s="131">
        <v>1253</v>
      </c>
      <c r="B3" s="131">
        <f t="shared" ref="B3:B66" si="1">IF(A3=A2,C2,0)</f>
        <v>1</v>
      </c>
      <c r="C3" s="131">
        <v>8</v>
      </c>
      <c r="E3" s="131">
        <v>50</v>
      </c>
      <c r="K3" s="131" t="str">
        <f>IFERROR(VLOOKUP(E3,'[1]Feuil1 (2)'!F:G,2,FALSE)," ")</f>
        <v>Sable</v>
      </c>
      <c r="L3" s="131" t="str">
        <f>IFERROR(VLOOKUP(F3,'[1]Feuil1 (2)'!H:I,2,FALSE)," ")</f>
        <v xml:space="preserve"> </v>
      </c>
      <c r="M3" s="131" t="str">
        <f>IFERROR(VLOOKUP(G3,'[1]Feuil1 (2)'!J:K,2,FALSE)," ")</f>
        <v>ind</v>
      </c>
      <c r="N3" s="131" t="str">
        <f>IFERROR(VLOOKUP(H3,'[1]Feuil1 (2)'!L:M,2,FALSE)," ")</f>
        <v xml:space="preserve"> </v>
      </c>
      <c r="O3" s="131" t="str">
        <f>IFERROR(VLOOKUP(I3,'[1]Feuil1 (2)'!L:M,2,FALSE)," ")</f>
        <v xml:space="preserve"> </v>
      </c>
      <c r="P3" s="131" t="str">
        <f t="shared" si="0"/>
        <v>Sable   ind</v>
      </c>
      <c r="Q3" s="133">
        <f>VLOOKUP(A3,[1]collar!A:I,9,FALSE)</f>
        <v>1974</v>
      </c>
    </row>
    <row r="4" spans="1:17">
      <c r="A4" s="131">
        <v>1253</v>
      </c>
      <c r="B4" s="131">
        <f t="shared" si="1"/>
        <v>8</v>
      </c>
      <c r="C4" s="131">
        <v>9.5</v>
      </c>
      <c r="E4" s="131">
        <v>40</v>
      </c>
      <c r="K4" s="131" t="str">
        <f>IFERROR(VLOOKUP(E4,'[1]Feuil1 (2)'!F:G,2,FALSE)," ")</f>
        <v>Calcaire massif (dur)</v>
      </c>
      <c r="L4" s="131" t="str">
        <f>IFERROR(VLOOKUP(F4,'[1]Feuil1 (2)'!H:I,2,FALSE)," ")</f>
        <v xml:space="preserve"> </v>
      </c>
      <c r="M4" s="131" t="str">
        <f>IFERROR(VLOOKUP(G4,'[1]Feuil1 (2)'!J:K,2,FALSE)," ")</f>
        <v>ind</v>
      </c>
      <c r="N4" s="131" t="str">
        <f>IFERROR(VLOOKUP(H4,'[1]Feuil1 (2)'!L:M,2,FALSE)," ")</f>
        <v xml:space="preserve"> </v>
      </c>
      <c r="O4" s="131" t="str">
        <f>IFERROR(VLOOKUP(I4,'[1]Feuil1 (2)'!L:M,2,FALSE)," ")</f>
        <v xml:space="preserve"> </v>
      </c>
      <c r="P4" s="131" t="str">
        <f t="shared" si="0"/>
        <v>Calcaire massif (dur)   ind</v>
      </c>
      <c r="Q4" s="133">
        <f>VLOOKUP(A4,[1]collar!A:I,9,FALSE)</f>
        <v>1974</v>
      </c>
    </row>
    <row r="5" spans="1:17">
      <c r="A5" s="131">
        <v>1253</v>
      </c>
      <c r="B5" s="131">
        <f t="shared" si="1"/>
        <v>9.5</v>
      </c>
      <c r="C5" s="131">
        <v>11</v>
      </c>
      <c r="E5" s="131">
        <v>42</v>
      </c>
      <c r="K5" s="131" t="str">
        <f>IFERROR(VLOOKUP(E5,'[1]Feuil1 (2)'!F:G,2,FALSE)," ")</f>
        <v>Marne</v>
      </c>
      <c r="L5" s="131" t="str">
        <f>IFERROR(VLOOKUP(F5,'[1]Feuil1 (2)'!H:I,2,FALSE)," ")</f>
        <v xml:space="preserve"> </v>
      </c>
      <c r="M5" s="131" t="str">
        <f>IFERROR(VLOOKUP(G5,'[1]Feuil1 (2)'!J:K,2,FALSE)," ")</f>
        <v>ind</v>
      </c>
      <c r="N5" s="131" t="str">
        <f>IFERROR(VLOOKUP(H5,'[1]Feuil1 (2)'!L:M,2,FALSE)," ")</f>
        <v xml:space="preserve"> </v>
      </c>
      <c r="O5" s="131" t="str">
        <f>IFERROR(VLOOKUP(I5,'[1]Feuil1 (2)'!L:M,2,FALSE)," ")</f>
        <v xml:space="preserve"> </v>
      </c>
      <c r="P5" s="131" t="str">
        <f t="shared" si="0"/>
        <v>Marne   ind</v>
      </c>
      <c r="Q5" s="133">
        <f>VLOOKUP(A5,[1]collar!A:I,9,FALSE)</f>
        <v>1974</v>
      </c>
    </row>
    <row r="6" spans="1:17">
      <c r="A6" s="131">
        <v>1253</v>
      </c>
      <c r="B6" s="131">
        <f t="shared" si="1"/>
        <v>11</v>
      </c>
      <c r="C6" s="131">
        <v>19.8</v>
      </c>
      <c r="E6" s="131">
        <v>10</v>
      </c>
      <c r="K6" s="131" t="str">
        <f>IFERROR(VLOOKUP(E6,'[1]Feuil1 (2)'!F:G,2,FALSE)," ")</f>
        <v>argile</v>
      </c>
      <c r="L6" s="131" t="str">
        <f>IFERROR(VLOOKUP(F6,'[1]Feuil1 (2)'!H:I,2,FALSE)," ")</f>
        <v xml:space="preserve"> </v>
      </c>
      <c r="M6" s="131" t="str">
        <f>IFERROR(VLOOKUP(G6,'[1]Feuil1 (2)'!J:K,2,FALSE)," ")</f>
        <v>ind</v>
      </c>
      <c r="N6" s="131" t="str">
        <f>IFERROR(VLOOKUP(H6,'[1]Feuil1 (2)'!L:M,2,FALSE)," ")</f>
        <v xml:space="preserve"> </v>
      </c>
      <c r="O6" s="131" t="str">
        <f>IFERROR(VLOOKUP(I6,'[1]Feuil1 (2)'!L:M,2,FALSE)," ")</f>
        <v xml:space="preserve"> </v>
      </c>
      <c r="P6" s="131" t="str">
        <f t="shared" si="0"/>
        <v>argile   ind</v>
      </c>
      <c r="Q6" s="133">
        <f>VLOOKUP(A6,[1]collar!A:I,9,FALSE)</f>
        <v>1974</v>
      </c>
    </row>
    <row r="7" spans="1:17">
      <c r="A7" s="131">
        <v>1253</v>
      </c>
      <c r="B7" s="131">
        <f t="shared" si="1"/>
        <v>19.8</v>
      </c>
      <c r="C7" s="131">
        <v>21.3</v>
      </c>
      <c r="E7" s="131">
        <v>12</v>
      </c>
      <c r="K7" s="131" t="str">
        <f>IFERROR(VLOOKUP(E7,'[1]Feuil1 (2)'!F:G,2,FALSE)," ")</f>
        <v>argile sableuse</v>
      </c>
      <c r="L7" s="131" t="str">
        <f>IFERROR(VLOOKUP(F7,'[1]Feuil1 (2)'!H:I,2,FALSE)," ")</f>
        <v xml:space="preserve"> </v>
      </c>
      <c r="M7" s="131" t="str">
        <f>IFERROR(VLOOKUP(G7,'[1]Feuil1 (2)'!J:K,2,FALSE)," ")</f>
        <v>ind</v>
      </c>
      <c r="N7" s="131" t="str">
        <f>IFERROR(VLOOKUP(H7,'[1]Feuil1 (2)'!L:M,2,FALSE)," ")</f>
        <v xml:space="preserve"> </v>
      </c>
      <c r="O7" s="131" t="str">
        <f>IFERROR(VLOOKUP(I7,'[1]Feuil1 (2)'!L:M,2,FALSE)," ")</f>
        <v xml:space="preserve"> </v>
      </c>
      <c r="P7" s="131" t="str">
        <f t="shared" si="0"/>
        <v>argile sableuse   ind</v>
      </c>
      <c r="Q7" s="133">
        <f>VLOOKUP(A7,[1]collar!A:I,9,FALSE)</f>
        <v>1974</v>
      </c>
    </row>
    <row r="8" spans="1:17">
      <c r="A8" s="131">
        <v>1262</v>
      </c>
      <c r="B8" s="131">
        <f t="shared" si="1"/>
        <v>0</v>
      </c>
      <c r="C8" s="131">
        <v>1</v>
      </c>
      <c r="E8" s="131">
        <v>30</v>
      </c>
      <c r="K8" s="131" t="str">
        <f>IFERROR(VLOOKUP(E8,'[1]Feuil1 (2)'!F:G,2,FALSE)," ")</f>
        <v>Terre Végétale</v>
      </c>
      <c r="L8" s="131" t="str">
        <f>IFERROR(VLOOKUP(F8,'[1]Feuil1 (2)'!H:I,2,FALSE)," ")</f>
        <v xml:space="preserve"> </v>
      </c>
      <c r="M8" s="131" t="str">
        <f>IFERROR(VLOOKUP(G8,'[1]Feuil1 (2)'!J:K,2,FALSE)," ")</f>
        <v>ind</v>
      </c>
      <c r="N8" s="131" t="str">
        <f>IFERROR(VLOOKUP(H8,'[1]Feuil1 (2)'!L:M,2,FALSE)," ")</f>
        <v xml:space="preserve"> </v>
      </c>
      <c r="O8" s="131" t="str">
        <f>IFERROR(VLOOKUP(I8,'[1]Feuil1 (2)'!L:M,2,FALSE)," ")</f>
        <v xml:space="preserve"> </v>
      </c>
      <c r="P8" s="131" t="str">
        <f t="shared" si="0"/>
        <v>Terre Végétale   ind</v>
      </c>
      <c r="Q8" s="133">
        <f>VLOOKUP(A8,[1]collar!A:I,9,FALSE)</f>
        <v>1974</v>
      </c>
    </row>
    <row r="9" spans="1:17">
      <c r="A9" s="131">
        <v>1262</v>
      </c>
      <c r="B9" s="131">
        <f t="shared" si="1"/>
        <v>1</v>
      </c>
      <c r="C9" s="131">
        <v>10</v>
      </c>
      <c r="E9" s="131">
        <v>50</v>
      </c>
      <c r="K9" s="131" t="str">
        <f>IFERROR(VLOOKUP(E9,'[1]Feuil1 (2)'!F:G,2,FALSE)," ")</f>
        <v>Sable</v>
      </c>
      <c r="L9" s="131" t="str">
        <f>IFERROR(VLOOKUP(F9,'[1]Feuil1 (2)'!H:I,2,FALSE)," ")</f>
        <v xml:space="preserve"> </v>
      </c>
      <c r="M9" s="131" t="str">
        <f>IFERROR(VLOOKUP(G9,'[1]Feuil1 (2)'!J:K,2,FALSE)," ")</f>
        <v>ind</v>
      </c>
      <c r="N9" s="131" t="str">
        <f>IFERROR(VLOOKUP(H9,'[1]Feuil1 (2)'!L:M,2,FALSE)," ")</f>
        <v xml:space="preserve"> </v>
      </c>
      <c r="O9" s="131" t="str">
        <f>IFERROR(VLOOKUP(I9,'[1]Feuil1 (2)'!L:M,2,FALSE)," ")</f>
        <v xml:space="preserve"> </v>
      </c>
      <c r="P9" s="131" t="str">
        <f t="shared" si="0"/>
        <v>Sable   ind</v>
      </c>
      <c r="Q9" s="133">
        <f>VLOOKUP(A9,[1]collar!A:I,9,FALSE)</f>
        <v>1974</v>
      </c>
    </row>
    <row r="10" spans="1:17">
      <c r="A10" s="131">
        <v>1262</v>
      </c>
      <c r="B10" s="131">
        <f t="shared" si="1"/>
        <v>10</v>
      </c>
      <c r="C10" s="131">
        <v>13.5</v>
      </c>
      <c r="E10" s="131">
        <v>40</v>
      </c>
      <c r="K10" s="131" t="str">
        <f>IFERROR(VLOOKUP(E10,'[1]Feuil1 (2)'!F:G,2,FALSE)," ")</f>
        <v>Calcaire massif (dur)</v>
      </c>
      <c r="L10" s="131" t="str">
        <f>IFERROR(VLOOKUP(F10,'[1]Feuil1 (2)'!H:I,2,FALSE)," ")</f>
        <v xml:space="preserve"> </v>
      </c>
      <c r="M10" s="131" t="str">
        <f>IFERROR(VLOOKUP(G10,'[1]Feuil1 (2)'!J:K,2,FALSE)," ")</f>
        <v>ind</v>
      </c>
      <c r="N10" s="131" t="str">
        <f>IFERROR(VLOOKUP(H10,'[1]Feuil1 (2)'!L:M,2,FALSE)," ")</f>
        <v xml:space="preserve"> </v>
      </c>
      <c r="O10" s="131" t="str">
        <f>IFERROR(VLOOKUP(I10,'[1]Feuil1 (2)'!L:M,2,FALSE)," ")</f>
        <v xml:space="preserve"> </v>
      </c>
      <c r="P10" s="131" t="str">
        <f t="shared" si="0"/>
        <v>Calcaire massif (dur)   ind</v>
      </c>
      <c r="Q10" s="133">
        <f>VLOOKUP(A10,[1]collar!A:I,9,FALSE)</f>
        <v>1974</v>
      </c>
    </row>
    <row r="11" spans="1:17">
      <c r="A11" s="131">
        <v>1262</v>
      </c>
      <c r="B11" s="131">
        <f t="shared" si="1"/>
        <v>13.5</v>
      </c>
      <c r="C11" s="131">
        <v>15.3</v>
      </c>
      <c r="E11" s="131">
        <v>42</v>
      </c>
      <c r="F11" s="131">
        <v>1</v>
      </c>
      <c r="K11" s="131" t="str">
        <f>IFERROR(VLOOKUP(E11,'[1]Feuil1 (2)'!F:G,2,FALSE)," ")</f>
        <v>Marne</v>
      </c>
      <c r="L11" s="131" t="str">
        <f>IFERROR(VLOOKUP(F11,'[1]Feuil1 (2)'!H:I,2,FALSE)," ")</f>
        <v>blanc</v>
      </c>
      <c r="M11" s="131" t="str">
        <f>IFERROR(VLOOKUP(G11,'[1]Feuil1 (2)'!J:K,2,FALSE)," ")</f>
        <v>ind</v>
      </c>
      <c r="N11" s="131" t="str">
        <f>IFERROR(VLOOKUP(H11,'[1]Feuil1 (2)'!L:M,2,FALSE)," ")</f>
        <v xml:space="preserve"> </v>
      </c>
      <c r="O11" s="131" t="str">
        <f>IFERROR(VLOOKUP(I11,'[1]Feuil1 (2)'!L:M,2,FALSE)," ")</f>
        <v xml:space="preserve"> </v>
      </c>
      <c r="P11" s="131" t="str">
        <f t="shared" si="0"/>
        <v>Marne blanc ind</v>
      </c>
      <c r="Q11" s="133">
        <f>VLOOKUP(A11,[1]collar!A:I,9,FALSE)</f>
        <v>1974</v>
      </c>
    </row>
    <row r="12" spans="1:17">
      <c r="A12" s="131">
        <v>1262</v>
      </c>
      <c r="B12" s="131">
        <f t="shared" si="1"/>
        <v>15.3</v>
      </c>
      <c r="C12" s="131">
        <v>21.3</v>
      </c>
      <c r="E12" s="131">
        <v>10</v>
      </c>
      <c r="K12" s="131" t="str">
        <f>IFERROR(VLOOKUP(E12,'[1]Feuil1 (2)'!F:G,2,FALSE)," ")</f>
        <v>argile</v>
      </c>
      <c r="L12" s="131" t="str">
        <f>IFERROR(VLOOKUP(F12,'[1]Feuil1 (2)'!H:I,2,FALSE)," ")</f>
        <v xml:space="preserve"> </v>
      </c>
      <c r="M12" s="131" t="str">
        <f>IFERROR(VLOOKUP(G12,'[1]Feuil1 (2)'!J:K,2,FALSE)," ")</f>
        <v>ind</v>
      </c>
      <c r="N12" s="131" t="str">
        <f>IFERROR(VLOOKUP(H12,'[1]Feuil1 (2)'!L:M,2,FALSE)," ")</f>
        <v xml:space="preserve"> </v>
      </c>
      <c r="O12" s="131" t="str">
        <f>IFERROR(VLOOKUP(I12,'[1]Feuil1 (2)'!L:M,2,FALSE)," ")</f>
        <v xml:space="preserve"> </v>
      </c>
      <c r="P12" s="131" t="str">
        <f t="shared" si="0"/>
        <v>argile   ind</v>
      </c>
      <c r="Q12" s="133">
        <f>VLOOKUP(A12,[1]collar!A:I,9,FALSE)</f>
        <v>1974</v>
      </c>
    </row>
    <row r="13" spans="1:17">
      <c r="A13" s="131">
        <v>1262</v>
      </c>
      <c r="B13" s="131">
        <f t="shared" si="1"/>
        <v>21.3</v>
      </c>
      <c r="C13" s="131">
        <v>22.8</v>
      </c>
      <c r="E13" s="131">
        <v>50</v>
      </c>
      <c r="K13" s="131" t="str">
        <f>IFERROR(VLOOKUP(E13,'[1]Feuil1 (2)'!F:G,2,FALSE)," ")</f>
        <v>Sable</v>
      </c>
      <c r="L13" s="131" t="str">
        <f>IFERROR(VLOOKUP(F13,'[1]Feuil1 (2)'!H:I,2,FALSE)," ")</f>
        <v xml:space="preserve"> </v>
      </c>
      <c r="M13" s="131" t="str">
        <f>IFERROR(VLOOKUP(G13,'[1]Feuil1 (2)'!J:K,2,FALSE)," ")</f>
        <v>ind</v>
      </c>
      <c r="N13" s="131" t="str">
        <f>IFERROR(VLOOKUP(H13,'[1]Feuil1 (2)'!L:M,2,FALSE)," ")</f>
        <v xml:space="preserve"> </v>
      </c>
      <c r="O13" s="131" t="str">
        <f>IFERROR(VLOOKUP(I13,'[1]Feuil1 (2)'!L:M,2,FALSE)," ")</f>
        <v xml:space="preserve"> </v>
      </c>
      <c r="P13" s="131" t="str">
        <f t="shared" si="0"/>
        <v>Sable   ind</v>
      </c>
      <c r="Q13" s="133">
        <f>VLOOKUP(A13,[1]collar!A:I,9,FALSE)</f>
        <v>1974</v>
      </c>
    </row>
    <row r="14" spans="1:17">
      <c r="A14" s="131">
        <v>1263</v>
      </c>
      <c r="B14" s="131">
        <f t="shared" si="1"/>
        <v>0</v>
      </c>
      <c r="C14" s="131">
        <v>1.5</v>
      </c>
      <c r="E14" s="131">
        <v>30</v>
      </c>
      <c r="K14" s="131" t="str">
        <f>IFERROR(VLOOKUP(E14,'[1]Feuil1 (2)'!F:G,2,FALSE)," ")</f>
        <v>Terre Végétale</v>
      </c>
      <c r="L14" s="131" t="str">
        <f>IFERROR(VLOOKUP(F14,'[1]Feuil1 (2)'!H:I,2,FALSE)," ")</f>
        <v xml:space="preserve"> </v>
      </c>
      <c r="M14" s="131" t="str">
        <f>IFERROR(VLOOKUP(G14,'[1]Feuil1 (2)'!J:K,2,FALSE)," ")</f>
        <v>ind</v>
      </c>
      <c r="N14" s="131" t="str">
        <f>IFERROR(VLOOKUP(H14,'[1]Feuil1 (2)'!L:M,2,FALSE)," ")</f>
        <v xml:space="preserve"> </v>
      </c>
      <c r="O14" s="131" t="str">
        <f>IFERROR(VLOOKUP(I14,'[1]Feuil1 (2)'!L:M,2,FALSE)," ")</f>
        <v xml:space="preserve"> </v>
      </c>
      <c r="P14" s="131" t="str">
        <f t="shared" si="0"/>
        <v>Terre Végétale   ind</v>
      </c>
      <c r="Q14" s="133">
        <f>VLOOKUP(A14,[1]collar!A:I,9,FALSE)</f>
        <v>1974</v>
      </c>
    </row>
    <row r="15" spans="1:17">
      <c r="A15" s="131">
        <v>1263</v>
      </c>
      <c r="B15" s="131">
        <f t="shared" si="1"/>
        <v>1.5</v>
      </c>
      <c r="C15" s="131">
        <v>10</v>
      </c>
      <c r="E15" s="131">
        <v>50</v>
      </c>
      <c r="K15" s="131" t="str">
        <f>IFERROR(VLOOKUP(E15,'[1]Feuil1 (2)'!F:G,2,FALSE)," ")</f>
        <v>Sable</v>
      </c>
      <c r="L15" s="131" t="str">
        <f>IFERROR(VLOOKUP(F15,'[1]Feuil1 (2)'!H:I,2,FALSE)," ")</f>
        <v xml:space="preserve"> </v>
      </c>
      <c r="M15" s="131" t="str">
        <f>IFERROR(VLOOKUP(G15,'[1]Feuil1 (2)'!J:K,2,FALSE)," ")</f>
        <v>ind</v>
      </c>
      <c r="N15" s="131" t="str">
        <f>IFERROR(VLOOKUP(H15,'[1]Feuil1 (2)'!L:M,2,FALSE)," ")</f>
        <v xml:space="preserve"> </v>
      </c>
      <c r="O15" s="131" t="str">
        <f>IFERROR(VLOOKUP(I15,'[1]Feuil1 (2)'!L:M,2,FALSE)," ")</f>
        <v xml:space="preserve"> </v>
      </c>
      <c r="P15" s="131" t="str">
        <f t="shared" si="0"/>
        <v>Sable   ind</v>
      </c>
      <c r="Q15" s="133">
        <f>VLOOKUP(A15,[1]collar!A:I,9,FALSE)</f>
        <v>1974</v>
      </c>
    </row>
    <row r="16" spans="1:17">
      <c r="A16" s="131">
        <v>1263</v>
      </c>
      <c r="B16" s="131">
        <f t="shared" si="1"/>
        <v>10</v>
      </c>
      <c r="C16" s="131">
        <v>15</v>
      </c>
      <c r="E16" s="131">
        <v>41</v>
      </c>
      <c r="K16" s="131" t="str">
        <f>IFERROR(VLOOKUP(E16,'[1]Feuil1 (2)'!F:G,2,FALSE)," ")</f>
        <v>Calcaire tendre</v>
      </c>
      <c r="L16" s="131" t="str">
        <f>IFERROR(VLOOKUP(F16,'[1]Feuil1 (2)'!H:I,2,FALSE)," ")</f>
        <v xml:space="preserve"> </v>
      </c>
      <c r="M16" s="131" t="str">
        <f>IFERROR(VLOOKUP(G16,'[1]Feuil1 (2)'!J:K,2,FALSE)," ")</f>
        <v>ind</v>
      </c>
      <c r="N16" s="131" t="str">
        <f>IFERROR(VLOOKUP(H16,'[1]Feuil1 (2)'!L:M,2,FALSE)," ")</f>
        <v xml:space="preserve"> </v>
      </c>
      <c r="O16" s="131" t="str">
        <f>IFERROR(VLOOKUP(I16,'[1]Feuil1 (2)'!L:M,2,FALSE)," ")</f>
        <v xml:space="preserve"> </v>
      </c>
      <c r="P16" s="131" t="str">
        <f t="shared" si="0"/>
        <v>Calcaire tendre   ind</v>
      </c>
      <c r="Q16" s="133">
        <f>VLOOKUP(A16,[1]collar!A:I,9,FALSE)</f>
        <v>1974</v>
      </c>
    </row>
    <row r="17" spans="1:17">
      <c r="A17" s="131">
        <v>1263</v>
      </c>
      <c r="B17" s="131">
        <f t="shared" si="1"/>
        <v>15</v>
      </c>
      <c r="C17" s="131">
        <v>16</v>
      </c>
      <c r="E17" s="131">
        <v>51</v>
      </c>
      <c r="K17" s="131" t="str">
        <f>IFERROR(VLOOKUP(E17,'[1]Feuil1 (2)'!F:G,2,FALSE)," ")</f>
        <v>Sable argileux</v>
      </c>
      <c r="L17" s="131" t="str">
        <f>IFERROR(VLOOKUP(F17,'[1]Feuil1 (2)'!H:I,2,FALSE)," ")</f>
        <v xml:space="preserve"> </v>
      </c>
      <c r="M17" s="131" t="str">
        <f>IFERROR(VLOOKUP(G17,'[1]Feuil1 (2)'!J:K,2,FALSE)," ")</f>
        <v>ind</v>
      </c>
      <c r="N17" s="131" t="str">
        <f>IFERROR(VLOOKUP(H17,'[1]Feuil1 (2)'!L:M,2,FALSE)," ")</f>
        <v xml:space="preserve"> </v>
      </c>
      <c r="O17" s="131" t="str">
        <f>IFERROR(VLOOKUP(I17,'[1]Feuil1 (2)'!L:M,2,FALSE)," ")</f>
        <v xml:space="preserve"> </v>
      </c>
      <c r="P17" s="131" t="str">
        <f t="shared" si="0"/>
        <v>Sable argileux   ind</v>
      </c>
      <c r="Q17" s="133">
        <f>VLOOKUP(A17,[1]collar!A:I,9,FALSE)</f>
        <v>1974</v>
      </c>
    </row>
    <row r="18" spans="1:17">
      <c r="A18" s="131">
        <v>1263</v>
      </c>
      <c r="B18" s="131">
        <f t="shared" si="1"/>
        <v>16</v>
      </c>
      <c r="C18" s="131">
        <v>21.3</v>
      </c>
      <c r="E18" s="131">
        <v>10</v>
      </c>
      <c r="K18" s="131" t="str">
        <f>IFERROR(VLOOKUP(E18,'[1]Feuil1 (2)'!F:G,2,FALSE)," ")</f>
        <v>argile</v>
      </c>
      <c r="L18" s="131" t="str">
        <f>IFERROR(VLOOKUP(F18,'[1]Feuil1 (2)'!H:I,2,FALSE)," ")</f>
        <v xml:space="preserve"> </v>
      </c>
      <c r="M18" s="131" t="str">
        <f>IFERROR(VLOOKUP(G18,'[1]Feuil1 (2)'!J:K,2,FALSE)," ")</f>
        <v>ind</v>
      </c>
      <c r="N18" s="131" t="str">
        <f>IFERROR(VLOOKUP(H18,'[1]Feuil1 (2)'!L:M,2,FALSE)," ")</f>
        <v xml:space="preserve"> </v>
      </c>
      <c r="O18" s="131" t="str">
        <f>IFERROR(VLOOKUP(I18,'[1]Feuil1 (2)'!L:M,2,FALSE)," ")</f>
        <v xml:space="preserve"> </v>
      </c>
      <c r="P18" s="131" t="str">
        <f t="shared" si="0"/>
        <v>argile   ind</v>
      </c>
      <c r="Q18" s="133">
        <f>VLOOKUP(A18,[1]collar!A:I,9,FALSE)</f>
        <v>1974</v>
      </c>
    </row>
    <row r="19" spans="1:17">
      <c r="A19" s="131">
        <v>1263</v>
      </c>
      <c r="B19" s="131">
        <f t="shared" si="1"/>
        <v>21.3</v>
      </c>
      <c r="C19" s="131">
        <v>25.8</v>
      </c>
      <c r="E19" s="131">
        <v>50</v>
      </c>
      <c r="K19" s="131" t="str">
        <f>IFERROR(VLOOKUP(E19,'[1]Feuil1 (2)'!F:G,2,FALSE)," ")</f>
        <v>Sable</v>
      </c>
      <c r="L19" s="131" t="str">
        <f>IFERROR(VLOOKUP(F19,'[1]Feuil1 (2)'!H:I,2,FALSE)," ")</f>
        <v xml:space="preserve"> </v>
      </c>
      <c r="M19" s="131" t="str">
        <f>IFERROR(VLOOKUP(G19,'[1]Feuil1 (2)'!J:K,2,FALSE)," ")</f>
        <v>ind</v>
      </c>
      <c r="N19" s="131" t="str">
        <f>IFERROR(VLOOKUP(H19,'[1]Feuil1 (2)'!L:M,2,FALSE)," ")</f>
        <v xml:space="preserve"> </v>
      </c>
      <c r="O19" s="131" t="str">
        <f>IFERROR(VLOOKUP(I19,'[1]Feuil1 (2)'!L:M,2,FALSE)," ")</f>
        <v xml:space="preserve"> </v>
      </c>
      <c r="P19" s="131" t="str">
        <f t="shared" si="0"/>
        <v>Sable   ind</v>
      </c>
      <c r="Q19" s="133">
        <f>VLOOKUP(A19,[1]collar!A:I,9,FALSE)</f>
        <v>1974</v>
      </c>
    </row>
    <row r="20" spans="1:17">
      <c r="A20" s="131">
        <v>1264</v>
      </c>
      <c r="B20" s="131">
        <f t="shared" si="1"/>
        <v>0</v>
      </c>
      <c r="C20" s="131">
        <v>1</v>
      </c>
      <c r="E20" s="131">
        <v>30</v>
      </c>
      <c r="K20" s="131" t="str">
        <f>IFERROR(VLOOKUP(E20,'[1]Feuil1 (2)'!F:G,2,FALSE)," ")</f>
        <v>Terre Végétale</v>
      </c>
      <c r="L20" s="131" t="str">
        <f>IFERROR(VLOOKUP(F20,'[1]Feuil1 (2)'!H:I,2,FALSE)," ")</f>
        <v xml:space="preserve"> </v>
      </c>
      <c r="M20" s="131" t="str">
        <f>IFERROR(VLOOKUP(G20,'[1]Feuil1 (2)'!J:K,2,FALSE)," ")</f>
        <v>ind</v>
      </c>
      <c r="N20" s="131" t="str">
        <f>IFERROR(VLOOKUP(H20,'[1]Feuil1 (2)'!L:M,2,FALSE)," ")</f>
        <v xml:space="preserve"> </v>
      </c>
      <c r="O20" s="131" t="str">
        <f>IFERROR(VLOOKUP(I20,'[1]Feuil1 (2)'!L:M,2,FALSE)," ")</f>
        <v xml:space="preserve"> </v>
      </c>
      <c r="P20" s="131" t="str">
        <f t="shared" si="0"/>
        <v>Terre Végétale   ind</v>
      </c>
      <c r="Q20" s="133">
        <f>VLOOKUP(A20,[1]collar!A:I,9,FALSE)</f>
        <v>1974</v>
      </c>
    </row>
    <row r="21" spans="1:17">
      <c r="A21" s="131">
        <v>1264</v>
      </c>
      <c r="B21" s="131">
        <f t="shared" si="1"/>
        <v>1</v>
      </c>
      <c r="C21" s="131">
        <v>4.8</v>
      </c>
      <c r="E21" s="131">
        <v>50</v>
      </c>
      <c r="K21" s="131" t="str">
        <f>IFERROR(VLOOKUP(E21,'[1]Feuil1 (2)'!F:G,2,FALSE)," ")</f>
        <v>Sable</v>
      </c>
      <c r="L21" s="131" t="str">
        <f>IFERROR(VLOOKUP(F21,'[1]Feuil1 (2)'!H:I,2,FALSE)," ")</f>
        <v xml:space="preserve"> </v>
      </c>
      <c r="M21" s="131" t="str">
        <f>IFERROR(VLOOKUP(G21,'[1]Feuil1 (2)'!J:K,2,FALSE)," ")</f>
        <v>ind</v>
      </c>
      <c r="N21" s="131" t="str">
        <f>IFERROR(VLOOKUP(H21,'[1]Feuil1 (2)'!L:M,2,FALSE)," ")</f>
        <v xml:space="preserve"> </v>
      </c>
      <c r="O21" s="131" t="str">
        <f>IFERROR(VLOOKUP(I21,'[1]Feuil1 (2)'!L:M,2,FALSE)," ")</f>
        <v xml:space="preserve"> </v>
      </c>
      <c r="P21" s="131" t="str">
        <f t="shared" si="0"/>
        <v>Sable   ind</v>
      </c>
      <c r="Q21" s="133">
        <f>VLOOKUP(A21,[1]collar!A:I,9,FALSE)</f>
        <v>1974</v>
      </c>
    </row>
    <row r="22" spans="1:17">
      <c r="A22" s="131">
        <v>1264</v>
      </c>
      <c r="B22" s="131">
        <f t="shared" si="1"/>
        <v>4.8</v>
      </c>
      <c r="C22" s="131">
        <v>10.8</v>
      </c>
      <c r="E22" s="131">
        <v>40</v>
      </c>
      <c r="K22" s="131" t="str">
        <f>IFERROR(VLOOKUP(E22,'[1]Feuil1 (2)'!F:G,2,FALSE)," ")</f>
        <v>Calcaire massif (dur)</v>
      </c>
      <c r="L22" s="131" t="str">
        <f>IFERROR(VLOOKUP(F22,'[1]Feuil1 (2)'!H:I,2,FALSE)," ")</f>
        <v xml:space="preserve"> </v>
      </c>
      <c r="M22" s="131" t="str">
        <f>IFERROR(VLOOKUP(G22,'[1]Feuil1 (2)'!J:K,2,FALSE)," ")</f>
        <v>ind</v>
      </c>
      <c r="N22" s="131" t="str">
        <f>IFERROR(VLOOKUP(H22,'[1]Feuil1 (2)'!L:M,2,FALSE)," ")</f>
        <v xml:space="preserve"> </v>
      </c>
      <c r="O22" s="131" t="str">
        <f>IFERROR(VLOOKUP(I22,'[1]Feuil1 (2)'!L:M,2,FALSE)," ")</f>
        <v xml:space="preserve"> </v>
      </c>
      <c r="P22" s="131" t="str">
        <f t="shared" si="0"/>
        <v>Calcaire massif (dur)   ind</v>
      </c>
      <c r="Q22" s="133">
        <f>VLOOKUP(A22,[1]collar!A:I,9,FALSE)</f>
        <v>1974</v>
      </c>
    </row>
    <row r="23" spans="1:17">
      <c r="A23" s="131">
        <v>1264</v>
      </c>
      <c r="B23" s="131">
        <f t="shared" si="1"/>
        <v>10.8</v>
      </c>
      <c r="C23" s="131">
        <v>12.3</v>
      </c>
      <c r="E23" s="131">
        <v>42</v>
      </c>
      <c r="K23" s="131" t="str">
        <f>IFERROR(VLOOKUP(E23,'[1]Feuil1 (2)'!F:G,2,FALSE)," ")</f>
        <v>Marne</v>
      </c>
      <c r="L23" s="131" t="str">
        <f>IFERROR(VLOOKUP(F23,'[1]Feuil1 (2)'!H:I,2,FALSE)," ")</f>
        <v xml:space="preserve"> </v>
      </c>
      <c r="M23" s="131" t="str">
        <f>IFERROR(VLOOKUP(G23,'[1]Feuil1 (2)'!J:K,2,FALSE)," ")</f>
        <v>ind</v>
      </c>
      <c r="N23" s="131" t="str">
        <f>IFERROR(VLOOKUP(H23,'[1]Feuil1 (2)'!L:M,2,FALSE)," ")</f>
        <v xml:space="preserve"> </v>
      </c>
      <c r="O23" s="131" t="str">
        <f>IFERROR(VLOOKUP(I23,'[1]Feuil1 (2)'!L:M,2,FALSE)," ")</f>
        <v xml:space="preserve"> </v>
      </c>
      <c r="P23" s="131" t="str">
        <f t="shared" si="0"/>
        <v>Marne   ind</v>
      </c>
      <c r="Q23" s="133">
        <f>VLOOKUP(A23,[1]collar!A:I,9,FALSE)</f>
        <v>1974</v>
      </c>
    </row>
    <row r="24" spans="1:17">
      <c r="A24" s="131">
        <v>1264</v>
      </c>
      <c r="B24" s="131">
        <f t="shared" si="1"/>
        <v>12.3</v>
      </c>
      <c r="C24" s="131">
        <v>14.3</v>
      </c>
      <c r="E24" s="131">
        <v>51</v>
      </c>
      <c r="K24" s="131" t="str">
        <f>IFERROR(VLOOKUP(E24,'[1]Feuil1 (2)'!F:G,2,FALSE)," ")</f>
        <v>Sable argileux</v>
      </c>
      <c r="L24" s="131" t="str">
        <f>IFERROR(VLOOKUP(F24,'[1]Feuil1 (2)'!H:I,2,FALSE)," ")</f>
        <v xml:space="preserve"> </v>
      </c>
      <c r="M24" s="131" t="str">
        <f>IFERROR(VLOOKUP(G24,'[1]Feuil1 (2)'!J:K,2,FALSE)," ")</f>
        <v>ind</v>
      </c>
      <c r="N24" s="131" t="str">
        <f>IFERROR(VLOOKUP(H24,'[1]Feuil1 (2)'!L:M,2,FALSE)," ")</f>
        <v xml:space="preserve"> </v>
      </c>
      <c r="O24" s="131" t="str">
        <f>IFERROR(VLOOKUP(I24,'[1]Feuil1 (2)'!L:M,2,FALSE)," ")</f>
        <v xml:space="preserve"> </v>
      </c>
      <c r="P24" s="131" t="str">
        <f t="shared" si="0"/>
        <v>Sable argileux   ind</v>
      </c>
      <c r="Q24" s="133">
        <f>VLOOKUP(A24,[1]collar!A:I,9,FALSE)</f>
        <v>1974</v>
      </c>
    </row>
    <row r="25" spans="1:17">
      <c r="A25" s="131">
        <v>1264</v>
      </c>
      <c r="B25" s="131">
        <f t="shared" si="1"/>
        <v>14.3</v>
      </c>
      <c r="C25" s="131">
        <v>21.3</v>
      </c>
      <c r="E25" s="131">
        <v>10</v>
      </c>
      <c r="K25" s="131" t="str">
        <f>IFERROR(VLOOKUP(E25,'[1]Feuil1 (2)'!F:G,2,FALSE)," ")</f>
        <v>argile</v>
      </c>
      <c r="L25" s="131" t="str">
        <f>IFERROR(VLOOKUP(F25,'[1]Feuil1 (2)'!H:I,2,FALSE)," ")</f>
        <v xml:space="preserve"> </v>
      </c>
      <c r="M25" s="131" t="str">
        <f>IFERROR(VLOOKUP(G25,'[1]Feuil1 (2)'!J:K,2,FALSE)," ")</f>
        <v>ind</v>
      </c>
      <c r="N25" s="131" t="str">
        <f>IFERROR(VLOOKUP(H25,'[1]Feuil1 (2)'!L:M,2,FALSE)," ")</f>
        <v xml:space="preserve"> </v>
      </c>
      <c r="O25" s="131" t="str">
        <f>IFERROR(VLOOKUP(I25,'[1]Feuil1 (2)'!L:M,2,FALSE)," ")</f>
        <v xml:space="preserve"> </v>
      </c>
      <c r="P25" s="131" t="str">
        <f t="shared" si="0"/>
        <v>argile   ind</v>
      </c>
      <c r="Q25" s="133">
        <f>VLOOKUP(A25,[1]collar!A:I,9,FALSE)</f>
        <v>1974</v>
      </c>
    </row>
    <row r="26" spans="1:17">
      <c r="A26" s="131">
        <v>1264</v>
      </c>
      <c r="B26" s="131">
        <f t="shared" si="1"/>
        <v>21.3</v>
      </c>
      <c r="C26" s="131">
        <v>22.8</v>
      </c>
      <c r="E26" s="131">
        <v>10</v>
      </c>
      <c r="H26" s="131">
        <v>23</v>
      </c>
      <c r="K26" s="131" t="str">
        <f>IFERROR(VLOOKUP(E26,'[1]Feuil1 (2)'!F:G,2,FALSE)," ")</f>
        <v>argile</v>
      </c>
      <c r="L26" s="131" t="str">
        <f>IFERROR(VLOOKUP(F26,'[1]Feuil1 (2)'!H:I,2,FALSE)," ")</f>
        <v xml:space="preserve"> </v>
      </c>
      <c r="M26" s="131" t="str">
        <f>IFERROR(VLOOKUP(G26,'[1]Feuil1 (2)'!J:K,2,FALSE)," ")</f>
        <v>ind</v>
      </c>
      <c r="N26" s="131" t="str">
        <f>IFERROR(VLOOKUP(H26,'[1]Feuil1 (2)'!L:M,2,FALSE)," ")</f>
        <v>Carbonaté (chaux)</v>
      </c>
      <c r="O26" s="131" t="str">
        <f>IFERROR(VLOOKUP(I26,'[1]Feuil1 (2)'!L:M,2,FALSE)," ")</f>
        <v xml:space="preserve"> </v>
      </c>
      <c r="P26" s="131" t="str">
        <f t="shared" si="0"/>
        <v>argile   ind</v>
      </c>
      <c r="Q26" s="133">
        <f>VLOOKUP(A26,[1]collar!A:I,9,FALSE)</f>
        <v>1974</v>
      </c>
    </row>
    <row r="27" spans="1:17">
      <c r="A27" s="131">
        <v>1264</v>
      </c>
      <c r="B27" s="131">
        <f t="shared" si="1"/>
        <v>22.8</v>
      </c>
      <c r="C27" s="131">
        <v>24.3</v>
      </c>
      <c r="E27" s="131">
        <v>51</v>
      </c>
      <c r="K27" s="131" t="str">
        <f>IFERROR(VLOOKUP(E27,'[1]Feuil1 (2)'!F:G,2,FALSE)," ")</f>
        <v>Sable argileux</v>
      </c>
      <c r="L27" s="131" t="str">
        <f>IFERROR(VLOOKUP(F27,'[1]Feuil1 (2)'!H:I,2,FALSE)," ")</f>
        <v xml:space="preserve"> </v>
      </c>
      <c r="M27" s="131" t="str">
        <f>IFERROR(VLOOKUP(G27,'[1]Feuil1 (2)'!J:K,2,FALSE)," ")</f>
        <v>ind</v>
      </c>
      <c r="N27" s="131" t="str">
        <f>IFERROR(VLOOKUP(H27,'[1]Feuil1 (2)'!L:M,2,FALSE)," ")</f>
        <v xml:space="preserve"> </v>
      </c>
      <c r="O27" s="131" t="str">
        <f>IFERROR(VLOOKUP(I27,'[1]Feuil1 (2)'!L:M,2,FALSE)," ")</f>
        <v xml:space="preserve"> </v>
      </c>
      <c r="P27" s="131" t="str">
        <f t="shared" si="0"/>
        <v>Sable argileux   ind</v>
      </c>
      <c r="Q27" s="133">
        <f>VLOOKUP(A27,[1]collar!A:I,9,FALSE)</f>
        <v>1974</v>
      </c>
    </row>
    <row r="28" spans="1:17">
      <c r="A28" s="131">
        <v>1980</v>
      </c>
      <c r="B28" s="131">
        <f t="shared" si="1"/>
        <v>0</v>
      </c>
      <c r="C28" s="131">
        <v>8.5</v>
      </c>
      <c r="E28" s="131">
        <v>43</v>
      </c>
      <c r="K28" s="131" t="str">
        <f>IFERROR(VLOOKUP(E28,'[1]Feuil1 (2)'!F:G,2,FALSE)," ")</f>
        <v>Alternance marne-calcaire</v>
      </c>
      <c r="L28" s="131" t="str">
        <f>IFERROR(VLOOKUP(F28,'[1]Feuil1 (2)'!H:I,2,FALSE)," ")</f>
        <v xml:space="preserve"> </v>
      </c>
      <c r="M28" s="131" t="str">
        <f>IFERROR(VLOOKUP(G28,'[1]Feuil1 (2)'!J:K,2,FALSE)," ")</f>
        <v>ind</v>
      </c>
      <c r="N28" s="131" t="str">
        <f>IFERROR(VLOOKUP(H28,'[1]Feuil1 (2)'!L:M,2,FALSE)," ")</f>
        <v xml:space="preserve"> </v>
      </c>
      <c r="O28" s="131" t="str">
        <f>IFERROR(VLOOKUP(I28,'[1]Feuil1 (2)'!L:M,2,FALSE)," ")</f>
        <v xml:space="preserve"> </v>
      </c>
      <c r="P28" s="131" t="str">
        <f t="shared" si="0"/>
        <v>Alternance marne-calcaire   ind</v>
      </c>
      <c r="Q28" s="133">
        <f>VLOOKUP(A28,[1]collar!A:I,9,FALSE)</f>
        <v>1980</v>
      </c>
    </row>
    <row r="29" spans="1:17">
      <c r="A29" s="131">
        <v>1980</v>
      </c>
      <c r="B29" s="131">
        <f t="shared" si="1"/>
        <v>8.5</v>
      </c>
      <c r="C29" s="131">
        <v>14.8</v>
      </c>
      <c r="E29" s="131">
        <v>41</v>
      </c>
      <c r="K29" s="131" t="str">
        <f>IFERROR(VLOOKUP(E29,'[1]Feuil1 (2)'!F:G,2,FALSE)," ")</f>
        <v>Calcaire tendre</v>
      </c>
      <c r="L29" s="131" t="str">
        <f>IFERROR(VLOOKUP(F29,'[1]Feuil1 (2)'!H:I,2,FALSE)," ")</f>
        <v xml:space="preserve"> </v>
      </c>
      <c r="M29" s="131" t="str">
        <f>IFERROR(VLOOKUP(G29,'[1]Feuil1 (2)'!J:K,2,FALSE)," ")</f>
        <v>ind</v>
      </c>
      <c r="N29" s="131" t="str">
        <f>IFERROR(VLOOKUP(H29,'[1]Feuil1 (2)'!L:M,2,FALSE)," ")</f>
        <v xml:space="preserve"> </v>
      </c>
      <c r="O29" s="131" t="str">
        <f>IFERROR(VLOOKUP(I29,'[1]Feuil1 (2)'!L:M,2,FALSE)," ")</f>
        <v xml:space="preserve"> </v>
      </c>
      <c r="P29" s="131" t="str">
        <f t="shared" si="0"/>
        <v>Calcaire tendre   ind</v>
      </c>
      <c r="Q29" s="133">
        <f>VLOOKUP(A29,[1]collar!A:I,9,FALSE)</f>
        <v>1980</v>
      </c>
    </row>
    <row r="30" spans="1:17">
      <c r="A30" s="131">
        <v>1980</v>
      </c>
      <c r="B30" s="131">
        <f t="shared" si="1"/>
        <v>14.8</v>
      </c>
      <c r="C30" s="131">
        <v>15.4</v>
      </c>
      <c r="E30" s="131">
        <v>40</v>
      </c>
      <c r="K30" s="131" t="str">
        <f>IFERROR(VLOOKUP(E30,'[1]Feuil1 (2)'!F:G,2,FALSE)," ")</f>
        <v>Calcaire massif (dur)</v>
      </c>
      <c r="L30" s="131" t="str">
        <f>IFERROR(VLOOKUP(F30,'[1]Feuil1 (2)'!H:I,2,FALSE)," ")</f>
        <v xml:space="preserve"> </v>
      </c>
      <c r="M30" s="131" t="str">
        <f>IFERROR(VLOOKUP(G30,'[1]Feuil1 (2)'!J:K,2,FALSE)," ")</f>
        <v>ind</v>
      </c>
      <c r="N30" s="131" t="str">
        <f>IFERROR(VLOOKUP(H30,'[1]Feuil1 (2)'!L:M,2,FALSE)," ")</f>
        <v xml:space="preserve"> </v>
      </c>
      <c r="O30" s="131" t="str">
        <f>IFERROR(VLOOKUP(I30,'[1]Feuil1 (2)'!L:M,2,FALSE)," ")</f>
        <v xml:space="preserve"> </v>
      </c>
      <c r="P30" s="131" t="str">
        <f t="shared" si="0"/>
        <v>Calcaire massif (dur)   ind</v>
      </c>
      <c r="Q30" s="133">
        <f>VLOOKUP(A30,[1]collar!A:I,9,FALSE)</f>
        <v>1980</v>
      </c>
    </row>
    <row r="31" spans="1:17">
      <c r="A31" s="131">
        <v>1980</v>
      </c>
      <c r="B31" s="131">
        <f t="shared" si="1"/>
        <v>15.4</v>
      </c>
      <c r="C31" s="131">
        <v>18</v>
      </c>
      <c r="E31" s="131">
        <v>41</v>
      </c>
      <c r="K31" s="131" t="str">
        <f>IFERROR(VLOOKUP(E31,'[1]Feuil1 (2)'!F:G,2,FALSE)," ")</f>
        <v>Calcaire tendre</v>
      </c>
      <c r="L31" s="131" t="str">
        <f>IFERROR(VLOOKUP(F31,'[1]Feuil1 (2)'!H:I,2,FALSE)," ")</f>
        <v xml:space="preserve"> </v>
      </c>
      <c r="M31" s="131" t="str">
        <f>IFERROR(VLOOKUP(G31,'[1]Feuil1 (2)'!J:K,2,FALSE)," ")</f>
        <v>ind</v>
      </c>
      <c r="N31" s="131" t="str">
        <f>IFERROR(VLOOKUP(H31,'[1]Feuil1 (2)'!L:M,2,FALSE)," ")</f>
        <v xml:space="preserve"> </v>
      </c>
      <c r="O31" s="131" t="str">
        <f>IFERROR(VLOOKUP(I31,'[1]Feuil1 (2)'!L:M,2,FALSE)," ")</f>
        <v xml:space="preserve"> </v>
      </c>
      <c r="P31" s="131" t="str">
        <f t="shared" si="0"/>
        <v>Calcaire tendre   ind</v>
      </c>
      <c r="Q31" s="133">
        <f>VLOOKUP(A31,[1]collar!A:I,9,FALSE)</f>
        <v>1980</v>
      </c>
    </row>
    <row r="32" spans="1:17">
      <c r="A32" s="131">
        <v>1980</v>
      </c>
      <c r="B32" s="131">
        <f t="shared" si="1"/>
        <v>18</v>
      </c>
      <c r="C32" s="131">
        <v>19</v>
      </c>
      <c r="E32" s="131">
        <v>51</v>
      </c>
      <c r="K32" s="131" t="str">
        <f>IFERROR(VLOOKUP(E32,'[1]Feuil1 (2)'!F:G,2,FALSE)," ")</f>
        <v>Sable argileux</v>
      </c>
      <c r="L32" s="131" t="str">
        <f>IFERROR(VLOOKUP(F32,'[1]Feuil1 (2)'!H:I,2,FALSE)," ")</f>
        <v xml:space="preserve"> </v>
      </c>
      <c r="M32" s="131" t="str">
        <f>IFERROR(VLOOKUP(G32,'[1]Feuil1 (2)'!J:K,2,FALSE)," ")</f>
        <v>ind</v>
      </c>
      <c r="N32" s="131" t="str">
        <f>IFERROR(VLOOKUP(H32,'[1]Feuil1 (2)'!L:M,2,FALSE)," ")</f>
        <v xml:space="preserve"> </v>
      </c>
      <c r="O32" s="131" t="str">
        <f>IFERROR(VLOOKUP(I32,'[1]Feuil1 (2)'!L:M,2,FALSE)," ")</f>
        <v xml:space="preserve"> </v>
      </c>
      <c r="P32" s="131" t="str">
        <f t="shared" si="0"/>
        <v>Sable argileux   ind</v>
      </c>
      <c r="Q32" s="133">
        <f>VLOOKUP(A32,[1]collar!A:I,9,FALSE)</f>
        <v>1980</v>
      </c>
    </row>
    <row r="33" spans="1:17">
      <c r="A33" s="131">
        <v>1980</v>
      </c>
      <c r="B33" s="131">
        <f t="shared" si="1"/>
        <v>19</v>
      </c>
      <c r="C33" s="131">
        <v>24</v>
      </c>
      <c r="E33" s="131">
        <v>10</v>
      </c>
      <c r="K33" s="131" t="str">
        <f>IFERROR(VLOOKUP(E33,'[1]Feuil1 (2)'!F:G,2,FALSE)," ")</f>
        <v>argile</v>
      </c>
      <c r="L33" s="131" t="str">
        <f>IFERROR(VLOOKUP(F33,'[1]Feuil1 (2)'!H:I,2,FALSE)," ")</f>
        <v xml:space="preserve"> </v>
      </c>
      <c r="M33" s="131" t="str">
        <f>IFERROR(VLOOKUP(G33,'[1]Feuil1 (2)'!J:K,2,FALSE)," ")</f>
        <v>ind</v>
      </c>
      <c r="N33" s="131" t="str">
        <f>IFERROR(VLOOKUP(H33,'[1]Feuil1 (2)'!L:M,2,FALSE)," ")</f>
        <v xml:space="preserve"> </v>
      </c>
      <c r="O33" s="131" t="str">
        <f>IFERROR(VLOOKUP(I33,'[1]Feuil1 (2)'!L:M,2,FALSE)," ")</f>
        <v xml:space="preserve"> </v>
      </c>
      <c r="P33" s="131" t="str">
        <f t="shared" si="0"/>
        <v>argile   ind</v>
      </c>
      <c r="Q33" s="133">
        <f>VLOOKUP(A33,[1]collar!A:I,9,FALSE)</f>
        <v>1980</v>
      </c>
    </row>
    <row r="34" spans="1:17">
      <c r="A34" s="131">
        <v>1980</v>
      </c>
      <c r="B34" s="131">
        <f t="shared" si="1"/>
        <v>24</v>
      </c>
      <c r="C34" s="131">
        <v>26</v>
      </c>
      <c r="E34" s="131">
        <v>50</v>
      </c>
      <c r="F34" s="131">
        <v>8</v>
      </c>
      <c r="H34" s="131">
        <v>24</v>
      </c>
      <c r="K34" s="131" t="str">
        <f>IFERROR(VLOOKUP(E34,'[1]Feuil1 (2)'!F:G,2,FALSE)," ")</f>
        <v>Sable</v>
      </c>
      <c r="L34" s="131" t="str">
        <f>IFERROR(VLOOKUP(F34,'[1]Feuil1 (2)'!H:I,2,FALSE)," ")</f>
        <v>noir</v>
      </c>
      <c r="M34" s="131" t="str">
        <f>IFERROR(VLOOKUP(G34,'[1]Feuil1 (2)'!J:K,2,FALSE)," ")</f>
        <v>ind</v>
      </c>
      <c r="N34" s="131" t="str">
        <f>IFERROR(VLOOKUP(H34,'[1]Feuil1 (2)'!L:M,2,FALSE)," ")</f>
        <v>Lignite (charbon)</v>
      </c>
      <c r="O34" s="131" t="str">
        <f>IFERROR(VLOOKUP(I34,'[1]Feuil1 (2)'!L:M,2,FALSE)," ")</f>
        <v xml:space="preserve"> </v>
      </c>
      <c r="P34" s="131" t="str">
        <f t="shared" si="0"/>
        <v>Sable noir ind</v>
      </c>
      <c r="Q34" s="133">
        <f>VLOOKUP(A34,[1]collar!A:I,9,FALSE)</f>
        <v>1980</v>
      </c>
    </row>
    <row r="35" spans="1:17">
      <c r="A35" s="131">
        <v>1981</v>
      </c>
      <c r="B35" s="131">
        <f t="shared" si="1"/>
        <v>0</v>
      </c>
      <c r="C35" s="131">
        <v>1.5</v>
      </c>
      <c r="E35" s="131">
        <v>30</v>
      </c>
      <c r="K35" s="131" t="str">
        <f>IFERROR(VLOOKUP(E35,'[1]Feuil1 (2)'!F:G,2,FALSE)," ")</f>
        <v>Terre Végétale</v>
      </c>
      <c r="L35" s="131" t="str">
        <f>IFERROR(VLOOKUP(F35,'[1]Feuil1 (2)'!H:I,2,FALSE)," ")</f>
        <v xml:space="preserve"> </v>
      </c>
      <c r="M35" s="131" t="str">
        <f>IFERROR(VLOOKUP(G35,'[1]Feuil1 (2)'!J:K,2,FALSE)," ")</f>
        <v>ind</v>
      </c>
      <c r="N35" s="131" t="str">
        <f>IFERROR(VLOOKUP(H35,'[1]Feuil1 (2)'!L:M,2,FALSE)," ")</f>
        <v xml:space="preserve"> </v>
      </c>
      <c r="O35" s="131" t="str">
        <f>IFERROR(VLOOKUP(I35,'[1]Feuil1 (2)'!L:M,2,FALSE)," ")</f>
        <v xml:space="preserve"> </v>
      </c>
      <c r="P35" s="131" t="str">
        <f t="shared" si="0"/>
        <v>Terre Végétale   ind</v>
      </c>
      <c r="Q35" s="133">
        <f>VLOOKUP(A35,[1]collar!A:I,9,FALSE)</f>
        <v>1980</v>
      </c>
    </row>
    <row r="36" spans="1:17">
      <c r="A36" s="131">
        <v>1981</v>
      </c>
      <c r="B36" s="131">
        <f t="shared" si="1"/>
        <v>1.5</v>
      </c>
      <c r="C36" s="131">
        <v>2.5</v>
      </c>
      <c r="E36" s="131">
        <v>31</v>
      </c>
      <c r="K36" s="131" t="str">
        <f>IFERROR(VLOOKUP(E36,'[1]Feuil1 (2)'!F:G,2,FALSE)," ")</f>
        <v>Limon</v>
      </c>
      <c r="L36" s="131" t="str">
        <f>IFERROR(VLOOKUP(F36,'[1]Feuil1 (2)'!H:I,2,FALSE)," ")</f>
        <v xml:space="preserve"> </v>
      </c>
      <c r="M36" s="131" t="str">
        <f>IFERROR(VLOOKUP(G36,'[1]Feuil1 (2)'!J:K,2,FALSE)," ")</f>
        <v>ind</v>
      </c>
      <c r="N36" s="131" t="str">
        <f>IFERROR(VLOOKUP(H36,'[1]Feuil1 (2)'!L:M,2,FALSE)," ")</f>
        <v xml:space="preserve"> </v>
      </c>
      <c r="O36" s="131" t="str">
        <f>IFERROR(VLOOKUP(I36,'[1]Feuil1 (2)'!L:M,2,FALSE)," ")</f>
        <v xml:space="preserve"> </v>
      </c>
      <c r="P36" s="131" t="str">
        <f t="shared" si="0"/>
        <v>Limon   ind</v>
      </c>
      <c r="Q36" s="133">
        <f>VLOOKUP(A36,[1]collar!A:I,9,FALSE)</f>
        <v>1980</v>
      </c>
    </row>
    <row r="37" spans="1:17">
      <c r="A37" s="131">
        <v>1981</v>
      </c>
      <c r="B37" s="131">
        <f t="shared" si="1"/>
        <v>2.5</v>
      </c>
      <c r="C37" s="131">
        <v>2.8</v>
      </c>
      <c r="E37" s="131">
        <v>31</v>
      </c>
      <c r="K37" s="131" t="str">
        <f>IFERROR(VLOOKUP(E37,'[1]Feuil1 (2)'!F:G,2,FALSE)," ")</f>
        <v>Limon</v>
      </c>
      <c r="L37" s="131" t="str">
        <f>IFERROR(VLOOKUP(F37,'[1]Feuil1 (2)'!H:I,2,FALSE)," ")</f>
        <v xml:space="preserve"> </v>
      </c>
      <c r="M37" s="131" t="str">
        <f>IFERROR(VLOOKUP(G37,'[1]Feuil1 (2)'!J:K,2,FALSE)," ")</f>
        <v>ind</v>
      </c>
      <c r="N37" s="131" t="str">
        <f>IFERROR(VLOOKUP(H37,'[1]Feuil1 (2)'!L:M,2,FALSE)," ")</f>
        <v xml:space="preserve"> </v>
      </c>
      <c r="O37" s="131" t="str">
        <f>IFERROR(VLOOKUP(I37,'[1]Feuil1 (2)'!L:M,2,FALSE)," ")</f>
        <v xml:space="preserve"> </v>
      </c>
      <c r="P37" s="131" t="str">
        <f t="shared" si="0"/>
        <v>Limon   ind</v>
      </c>
      <c r="Q37" s="133">
        <f>VLOOKUP(A37,[1]collar!A:I,9,FALSE)</f>
        <v>1980</v>
      </c>
    </row>
    <row r="38" spans="1:17">
      <c r="A38" s="131">
        <v>1981</v>
      </c>
      <c r="B38" s="131">
        <f t="shared" si="1"/>
        <v>2.8</v>
      </c>
      <c r="C38" s="131">
        <v>3.8</v>
      </c>
      <c r="E38" s="131">
        <v>31</v>
      </c>
      <c r="K38" s="131" t="str">
        <f>IFERROR(VLOOKUP(E38,'[1]Feuil1 (2)'!F:G,2,FALSE)," ")</f>
        <v>Limon</v>
      </c>
      <c r="L38" s="131" t="str">
        <f>IFERROR(VLOOKUP(F38,'[1]Feuil1 (2)'!H:I,2,FALSE)," ")</f>
        <v xml:space="preserve"> </v>
      </c>
      <c r="M38" s="131" t="str">
        <f>IFERROR(VLOOKUP(G38,'[1]Feuil1 (2)'!J:K,2,FALSE)," ")</f>
        <v>ind</v>
      </c>
      <c r="N38" s="131" t="str">
        <f>IFERROR(VLOOKUP(H38,'[1]Feuil1 (2)'!L:M,2,FALSE)," ")</f>
        <v xml:space="preserve"> </v>
      </c>
      <c r="O38" s="131" t="str">
        <f>IFERROR(VLOOKUP(I38,'[1]Feuil1 (2)'!L:M,2,FALSE)," ")</f>
        <v xml:space="preserve"> </v>
      </c>
      <c r="P38" s="131" t="str">
        <f t="shared" si="0"/>
        <v>Limon   ind</v>
      </c>
      <c r="Q38" s="133">
        <f>VLOOKUP(A38,[1]collar!A:I,9,FALSE)</f>
        <v>1980</v>
      </c>
    </row>
    <row r="39" spans="1:17">
      <c r="A39" s="131">
        <v>1981</v>
      </c>
      <c r="B39" s="131">
        <f t="shared" si="1"/>
        <v>3.8</v>
      </c>
      <c r="C39" s="131">
        <v>6</v>
      </c>
      <c r="E39" s="131">
        <v>42</v>
      </c>
      <c r="K39" s="131" t="str">
        <f>IFERROR(VLOOKUP(E39,'[1]Feuil1 (2)'!F:G,2,FALSE)," ")</f>
        <v>Marne</v>
      </c>
      <c r="L39" s="131" t="str">
        <f>IFERROR(VLOOKUP(F39,'[1]Feuil1 (2)'!H:I,2,FALSE)," ")</f>
        <v xml:space="preserve"> </v>
      </c>
      <c r="M39" s="131" t="str">
        <f>IFERROR(VLOOKUP(G39,'[1]Feuil1 (2)'!J:K,2,FALSE)," ")</f>
        <v>ind</v>
      </c>
      <c r="N39" s="131" t="str">
        <f>IFERROR(VLOOKUP(H39,'[1]Feuil1 (2)'!L:M,2,FALSE)," ")</f>
        <v xml:space="preserve"> </v>
      </c>
      <c r="O39" s="131" t="str">
        <f>IFERROR(VLOOKUP(I39,'[1]Feuil1 (2)'!L:M,2,FALSE)," ")</f>
        <v xml:space="preserve"> </v>
      </c>
      <c r="P39" s="131" t="str">
        <f t="shared" si="0"/>
        <v>Marne   ind</v>
      </c>
      <c r="Q39" s="133">
        <f>VLOOKUP(A39,[1]collar!A:I,9,FALSE)</f>
        <v>1980</v>
      </c>
    </row>
    <row r="40" spans="1:17">
      <c r="A40" s="131">
        <v>1981</v>
      </c>
      <c r="B40" s="131">
        <f t="shared" si="1"/>
        <v>6</v>
      </c>
      <c r="C40" s="131">
        <v>6.3</v>
      </c>
      <c r="E40" s="131">
        <v>50</v>
      </c>
      <c r="K40" s="131" t="str">
        <f>IFERROR(VLOOKUP(E40,'[1]Feuil1 (2)'!F:G,2,FALSE)," ")</f>
        <v>Sable</v>
      </c>
      <c r="L40" s="131" t="str">
        <f>IFERROR(VLOOKUP(F40,'[1]Feuil1 (2)'!H:I,2,FALSE)," ")</f>
        <v xml:space="preserve"> </v>
      </c>
      <c r="M40" s="131" t="str">
        <f>IFERROR(VLOOKUP(G40,'[1]Feuil1 (2)'!J:K,2,FALSE)," ")</f>
        <v>ind</v>
      </c>
      <c r="N40" s="131" t="str">
        <f>IFERROR(VLOOKUP(H40,'[1]Feuil1 (2)'!L:M,2,FALSE)," ")</f>
        <v xml:space="preserve"> </v>
      </c>
      <c r="O40" s="131" t="str">
        <f>IFERROR(VLOOKUP(I40,'[1]Feuil1 (2)'!L:M,2,FALSE)," ")</f>
        <v xml:space="preserve"> </v>
      </c>
      <c r="P40" s="131" t="str">
        <f t="shared" si="0"/>
        <v>Sable   ind</v>
      </c>
      <c r="Q40" s="133">
        <f>VLOOKUP(A40,[1]collar!A:I,9,FALSE)</f>
        <v>1980</v>
      </c>
    </row>
    <row r="41" spans="1:17">
      <c r="A41" s="131">
        <v>1981</v>
      </c>
      <c r="B41" s="131">
        <f t="shared" si="1"/>
        <v>6.3</v>
      </c>
      <c r="C41" s="131">
        <v>10.5</v>
      </c>
      <c r="E41" s="131">
        <v>50</v>
      </c>
      <c r="K41" s="131" t="str">
        <f>IFERROR(VLOOKUP(E41,'[1]Feuil1 (2)'!F:G,2,FALSE)," ")</f>
        <v>Sable</v>
      </c>
      <c r="L41" s="131" t="str">
        <f>IFERROR(VLOOKUP(F41,'[1]Feuil1 (2)'!H:I,2,FALSE)," ")</f>
        <v xml:space="preserve"> </v>
      </c>
      <c r="M41" s="131" t="str">
        <f>IFERROR(VLOOKUP(G41,'[1]Feuil1 (2)'!J:K,2,FALSE)," ")</f>
        <v>ind</v>
      </c>
      <c r="N41" s="131" t="str">
        <f>IFERROR(VLOOKUP(H41,'[1]Feuil1 (2)'!L:M,2,FALSE)," ")</f>
        <v xml:space="preserve"> </v>
      </c>
      <c r="O41" s="131" t="str">
        <f>IFERROR(VLOOKUP(I41,'[1]Feuil1 (2)'!L:M,2,FALSE)," ")</f>
        <v xml:space="preserve"> </v>
      </c>
      <c r="P41" s="131" t="str">
        <f t="shared" si="0"/>
        <v>Sable   ind</v>
      </c>
      <c r="Q41" s="133">
        <f>VLOOKUP(A41,[1]collar!A:I,9,FALSE)</f>
        <v>1980</v>
      </c>
    </row>
    <row r="42" spans="1:17">
      <c r="A42" s="131">
        <v>1981</v>
      </c>
      <c r="B42" s="131">
        <f t="shared" si="1"/>
        <v>10.5</v>
      </c>
      <c r="C42" s="131">
        <v>14</v>
      </c>
      <c r="E42" s="131">
        <v>41</v>
      </c>
      <c r="K42" s="131" t="str">
        <f>IFERROR(VLOOKUP(E42,'[1]Feuil1 (2)'!F:G,2,FALSE)," ")</f>
        <v>Calcaire tendre</v>
      </c>
      <c r="L42" s="131" t="str">
        <f>IFERROR(VLOOKUP(F42,'[1]Feuil1 (2)'!H:I,2,FALSE)," ")</f>
        <v xml:space="preserve"> </v>
      </c>
      <c r="M42" s="131" t="str">
        <f>IFERROR(VLOOKUP(G42,'[1]Feuil1 (2)'!J:K,2,FALSE)," ")</f>
        <v>ind</v>
      </c>
      <c r="N42" s="131" t="str">
        <f>IFERROR(VLOOKUP(H42,'[1]Feuil1 (2)'!L:M,2,FALSE)," ")</f>
        <v xml:space="preserve"> </v>
      </c>
      <c r="O42" s="131" t="str">
        <f>IFERROR(VLOOKUP(I42,'[1]Feuil1 (2)'!L:M,2,FALSE)," ")</f>
        <v xml:space="preserve"> </v>
      </c>
      <c r="P42" s="131" t="str">
        <f t="shared" si="0"/>
        <v>Calcaire tendre   ind</v>
      </c>
      <c r="Q42" s="133">
        <f>VLOOKUP(A42,[1]collar!A:I,9,FALSE)</f>
        <v>1980</v>
      </c>
    </row>
    <row r="43" spans="1:17">
      <c r="A43" s="131">
        <v>1981</v>
      </c>
      <c r="B43" s="131">
        <f t="shared" si="1"/>
        <v>14</v>
      </c>
      <c r="C43" s="131">
        <v>15.8</v>
      </c>
      <c r="E43" s="131">
        <v>40</v>
      </c>
      <c r="K43" s="131" t="str">
        <f>IFERROR(VLOOKUP(E43,'[1]Feuil1 (2)'!F:G,2,FALSE)," ")</f>
        <v>Calcaire massif (dur)</v>
      </c>
      <c r="L43" s="131" t="str">
        <f>IFERROR(VLOOKUP(F43,'[1]Feuil1 (2)'!H:I,2,FALSE)," ")</f>
        <v xml:space="preserve"> </v>
      </c>
      <c r="M43" s="131" t="str">
        <f>IFERROR(VLOOKUP(G43,'[1]Feuil1 (2)'!J:K,2,FALSE)," ")</f>
        <v>ind</v>
      </c>
      <c r="N43" s="131" t="str">
        <f>IFERROR(VLOOKUP(H43,'[1]Feuil1 (2)'!L:M,2,FALSE)," ")</f>
        <v xml:space="preserve"> </v>
      </c>
      <c r="O43" s="131" t="str">
        <f>IFERROR(VLOOKUP(I43,'[1]Feuil1 (2)'!L:M,2,FALSE)," ")</f>
        <v xml:space="preserve"> </v>
      </c>
      <c r="P43" s="131" t="str">
        <f t="shared" si="0"/>
        <v>Calcaire massif (dur)   ind</v>
      </c>
      <c r="Q43" s="133">
        <f>VLOOKUP(A43,[1]collar!A:I,9,FALSE)</f>
        <v>1980</v>
      </c>
    </row>
    <row r="44" spans="1:17">
      <c r="A44" s="131">
        <v>1981</v>
      </c>
      <c r="B44" s="131">
        <f t="shared" si="1"/>
        <v>15.8</v>
      </c>
      <c r="C44" s="131">
        <v>18.600000000000001</v>
      </c>
      <c r="E44" s="131">
        <v>41</v>
      </c>
      <c r="K44" s="131" t="str">
        <f>IFERROR(VLOOKUP(E44,'[1]Feuil1 (2)'!F:G,2,FALSE)," ")</f>
        <v>Calcaire tendre</v>
      </c>
      <c r="L44" s="131" t="str">
        <f>IFERROR(VLOOKUP(F44,'[1]Feuil1 (2)'!H:I,2,FALSE)," ")</f>
        <v xml:space="preserve"> </v>
      </c>
      <c r="M44" s="131" t="str">
        <f>IFERROR(VLOOKUP(G44,'[1]Feuil1 (2)'!J:K,2,FALSE)," ")</f>
        <v>ind</v>
      </c>
      <c r="N44" s="131" t="str">
        <f>IFERROR(VLOOKUP(H44,'[1]Feuil1 (2)'!L:M,2,FALSE)," ")</f>
        <v xml:space="preserve"> </v>
      </c>
      <c r="O44" s="131" t="str">
        <f>IFERROR(VLOOKUP(I44,'[1]Feuil1 (2)'!L:M,2,FALSE)," ")</f>
        <v xml:space="preserve"> </v>
      </c>
      <c r="P44" s="131" t="str">
        <f t="shared" si="0"/>
        <v>Calcaire tendre   ind</v>
      </c>
      <c r="Q44" s="133">
        <f>VLOOKUP(A44,[1]collar!A:I,9,FALSE)</f>
        <v>1980</v>
      </c>
    </row>
    <row r="45" spans="1:17">
      <c r="A45" s="131">
        <v>1981</v>
      </c>
      <c r="B45" s="131">
        <f t="shared" si="1"/>
        <v>18.600000000000001</v>
      </c>
      <c r="C45" s="131">
        <v>20.3</v>
      </c>
      <c r="E45" s="131">
        <v>42</v>
      </c>
      <c r="K45" s="131" t="str">
        <f>IFERROR(VLOOKUP(E45,'[1]Feuil1 (2)'!F:G,2,FALSE)," ")</f>
        <v>Marne</v>
      </c>
      <c r="L45" s="131" t="str">
        <f>IFERROR(VLOOKUP(F45,'[1]Feuil1 (2)'!H:I,2,FALSE)," ")</f>
        <v xml:space="preserve"> </v>
      </c>
      <c r="M45" s="131" t="str">
        <f>IFERROR(VLOOKUP(G45,'[1]Feuil1 (2)'!J:K,2,FALSE)," ")</f>
        <v>ind</v>
      </c>
      <c r="N45" s="131" t="str">
        <f>IFERROR(VLOOKUP(H45,'[1]Feuil1 (2)'!L:M,2,FALSE)," ")</f>
        <v xml:space="preserve"> </v>
      </c>
      <c r="O45" s="131" t="str">
        <f>IFERROR(VLOOKUP(I45,'[1]Feuil1 (2)'!L:M,2,FALSE)," ")</f>
        <v xml:space="preserve"> </v>
      </c>
      <c r="P45" s="131" t="str">
        <f t="shared" si="0"/>
        <v>Marne   ind</v>
      </c>
      <c r="Q45" s="133">
        <f>VLOOKUP(A45,[1]collar!A:I,9,FALSE)</f>
        <v>1980</v>
      </c>
    </row>
    <row r="46" spans="1:17">
      <c r="A46" s="131">
        <v>1981</v>
      </c>
      <c r="B46" s="131">
        <f t="shared" si="1"/>
        <v>20.3</v>
      </c>
      <c r="C46" s="131">
        <v>24.5</v>
      </c>
      <c r="E46" s="131">
        <v>10</v>
      </c>
      <c r="K46" s="131" t="str">
        <f>IFERROR(VLOOKUP(E46,'[1]Feuil1 (2)'!F:G,2,FALSE)," ")</f>
        <v>argile</v>
      </c>
      <c r="L46" s="131" t="str">
        <f>IFERROR(VLOOKUP(F46,'[1]Feuil1 (2)'!H:I,2,FALSE)," ")</f>
        <v xml:space="preserve"> </v>
      </c>
      <c r="M46" s="131" t="str">
        <f>IFERROR(VLOOKUP(G46,'[1]Feuil1 (2)'!J:K,2,FALSE)," ")</f>
        <v>ind</v>
      </c>
      <c r="N46" s="131" t="str">
        <f>IFERROR(VLOOKUP(H46,'[1]Feuil1 (2)'!L:M,2,FALSE)," ")</f>
        <v xml:space="preserve"> </v>
      </c>
      <c r="O46" s="131" t="str">
        <f>IFERROR(VLOOKUP(I46,'[1]Feuil1 (2)'!L:M,2,FALSE)," ")</f>
        <v xml:space="preserve"> </v>
      </c>
      <c r="P46" s="131" t="str">
        <f t="shared" si="0"/>
        <v>argile   ind</v>
      </c>
      <c r="Q46" s="133">
        <f>VLOOKUP(A46,[1]collar!A:I,9,FALSE)</f>
        <v>1980</v>
      </c>
    </row>
    <row r="47" spans="1:17">
      <c r="A47" s="131">
        <v>1981</v>
      </c>
      <c r="B47" s="131">
        <f t="shared" si="1"/>
        <v>24.5</v>
      </c>
      <c r="C47" s="131">
        <v>26</v>
      </c>
      <c r="E47" s="131">
        <v>50</v>
      </c>
      <c r="F47" s="131">
        <v>8</v>
      </c>
      <c r="H47" s="131">
        <v>24</v>
      </c>
      <c r="K47" s="131" t="str">
        <f>IFERROR(VLOOKUP(E47,'[1]Feuil1 (2)'!F:G,2,FALSE)," ")</f>
        <v>Sable</v>
      </c>
      <c r="L47" s="131" t="str">
        <f>IFERROR(VLOOKUP(F47,'[1]Feuil1 (2)'!H:I,2,FALSE)," ")</f>
        <v>noir</v>
      </c>
      <c r="M47" s="131" t="str">
        <f>IFERROR(VLOOKUP(G47,'[1]Feuil1 (2)'!J:K,2,FALSE)," ")</f>
        <v>ind</v>
      </c>
      <c r="N47" s="131" t="str">
        <f>IFERROR(VLOOKUP(H47,'[1]Feuil1 (2)'!L:M,2,FALSE)," ")</f>
        <v>Lignite (charbon)</v>
      </c>
      <c r="O47" s="131" t="str">
        <f>IFERROR(VLOOKUP(I47,'[1]Feuil1 (2)'!L:M,2,FALSE)," ")</f>
        <v xml:space="preserve"> </v>
      </c>
      <c r="P47" s="131" t="str">
        <f t="shared" si="0"/>
        <v>Sable noir ind</v>
      </c>
      <c r="Q47" s="133">
        <f>VLOOKUP(A47,[1]collar!A:I,9,FALSE)</f>
        <v>1980</v>
      </c>
    </row>
    <row r="48" spans="1:17">
      <c r="A48" s="131">
        <v>1982</v>
      </c>
      <c r="B48" s="131">
        <f t="shared" si="1"/>
        <v>0</v>
      </c>
      <c r="C48" s="131">
        <v>2.5</v>
      </c>
      <c r="E48" s="131">
        <v>31</v>
      </c>
      <c r="K48" s="131" t="str">
        <f>IFERROR(VLOOKUP(E48,'[1]Feuil1 (2)'!F:G,2,FALSE)," ")</f>
        <v>Limon</v>
      </c>
      <c r="L48" s="131" t="str">
        <f>IFERROR(VLOOKUP(F48,'[1]Feuil1 (2)'!H:I,2,FALSE)," ")</f>
        <v xml:space="preserve"> </v>
      </c>
      <c r="M48" s="131" t="str">
        <f>IFERROR(VLOOKUP(G48,'[1]Feuil1 (2)'!J:K,2,FALSE)," ")</f>
        <v>ind</v>
      </c>
      <c r="N48" s="131" t="str">
        <f>IFERROR(VLOOKUP(H48,'[1]Feuil1 (2)'!L:M,2,FALSE)," ")</f>
        <v xml:space="preserve"> </v>
      </c>
      <c r="O48" s="131" t="str">
        <f>IFERROR(VLOOKUP(I48,'[1]Feuil1 (2)'!L:M,2,FALSE)," ")</f>
        <v xml:space="preserve"> </v>
      </c>
      <c r="P48" s="131" t="str">
        <f t="shared" si="0"/>
        <v>Limon   ind</v>
      </c>
      <c r="Q48" s="133">
        <f>VLOOKUP(A48,[1]collar!A:I,9,FALSE)</f>
        <v>1980</v>
      </c>
    </row>
    <row r="49" spans="1:17">
      <c r="A49" s="131">
        <v>1982</v>
      </c>
      <c r="B49" s="131">
        <f t="shared" si="1"/>
        <v>2.5</v>
      </c>
      <c r="C49" s="131">
        <v>3.5</v>
      </c>
      <c r="E49" s="131">
        <v>31</v>
      </c>
      <c r="K49" s="131" t="str">
        <f>IFERROR(VLOOKUP(E49,'[1]Feuil1 (2)'!F:G,2,FALSE)," ")</f>
        <v>Limon</v>
      </c>
      <c r="L49" s="131" t="str">
        <f>IFERROR(VLOOKUP(F49,'[1]Feuil1 (2)'!H:I,2,FALSE)," ")</f>
        <v xml:space="preserve"> </v>
      </c>
      <c r="M49" s="131" t="str">
        <f>IFERROR(VLOOKUP(G49,'[1]Feuil1 (2)'!J:K,2,FALSE)," ")</f>
        <v>ind</v>
      </c>
      <c r="N49" s="131" t="str">
        <f>IFERROR(VLOOKUP(H49,'[1]Feuil1 (2)'!L:M,2,FALSE)," ")</f>
        <v xml:space="preserve"> </v>
      </c>
      <c r="O49" s="131" t="str">
        <f>IFERROR(VLOOKUP(I49,'[1]Feuil1 (2)'!L:M,2,FALSE)," ")</f>
        <v xml:space="preserve"> </v>
      </c>
      <c r="P49" s="131" t="str">
        <f t="shared" si="0"/>
        <v>Limon   ind</v>
      </c>
      <c r="Q49" s="133">
        <f>VLOOKUP(A49,[1]collar!A:I,9,FALSE)</f>
        <v>1980</v>
      </c>
    </row>
    <row r="50" spans="1:17">
      <c r="A50" s="131">
        <v>1982</v>
      </c>
      <c r="B50" s="131">
        <f t="shared" si="1"/>
        <v>3.5</v>
      </c>
      <c r="C50" s="131">
        <v>4.5</v>
      </c>
      <c r="E50" s="131">
        <v>31</v>
      </c>
      <c r="K50" s="131" t="str">
        <f>IFERROR(VLOOKUP(E50,'[1]Feuil1 (2)'!F:G,2,FALSE)," ")</f>
        <v>Limon</v>
      </c>
      <c r="L50" s="131" t="str">
        <f>IFERROR(VLOOKUP(F50,'[1]Feuil1 (2)'!H:I,2,FALSE)," ")</f>
        <v xml:space="preserve"> </v>
      </c>
      <c r="M50" s="131" t="str">
        <f>IFERROR(VLOOKUP(G50,'[1]Feuil1 (2)'!J:K,2,FALSE)," ")</f>
        <v>ind</v>
      </c>
      <c r="N50" s="131" t="str">
        <f>IFERROR(VLOOKUP(H50,'[1]Feuil1 (2)'!L:M,2,FALSE)," ")</f>
        <v xml:space="preserve"> </v>
      </c>
      <c r="O50" s="131" t="str">
        <f>IFERROR(VLOOKUP(I50,'[1]Feuil1 (2)'!L:M,2,FALSE)," ")</f>
        <v xml:space="preserve"> </v>
      </c>
      <c r="P50" s="131" t="str">
        <f t="shared" si="0"/>
        <v>Limon   ind</v>
      </c>
      <c r="Q50" s="133">
        <f>VLOOKUP(A50,[1]collar!A:I,9,FALSE)</f>
        <v>1980</v>
      </c>
    </row>
    <row r="51" spans="1:17">
      <c r="A51" s="131">
        <v>1982</v>
      </c>
      <c r="B51" s="131">
        <f t="shared" si="1"/>
        <v>4.5</v>
      </c>
      <c r="C51" s="131">
        <v>9.5</v>
      </c>
      <c r="E51" s="131">
        <v>42</v>
      </c>
      <c r="K51" s="131" t="str">
        <f>IFERROR(VLOOKUP(E51,'[1]Feuil1 (2)'!F:G,2,FALSE)," ")</f>
        <v>Marne</v>
      </c>
      <c r="L51" s="131" t="str">
        <f>IFERROR(VLOOKUP(F51,'[1]Feuil1 (2)'!H:I,2,FALSE)," ")</f>
        <v xml:space="preserve"> </v>
      </c>
      <c r="M51" s="131" t="str">
        <f>IFERROR(VLOOKUP(G51,'[1]Feuil1 (2)'!J:K,2,FALSE)," ")</f>
        <v>ind</v>
      </c>
      <c r="N51" s="131" t="str">
        <f>IFERROR(VLOOKUP(H51,'[1]Feuil1 (2)'!L:M,2,FALSE)," ")</f>
        <v xml:space="preserve"> </v>
      </c>
      <c r="O51" s="131" t="str">
        <f>IFERROR(VLOOKUP(I51,'[1]Feuil1 (2)'!L:M,2,FALSE)," ")</f>
        <v xml:space="preserve"> </v>
      </c>
      <c r="P51" s="131" t="str">
        <f t="shared" si="0"/>
        <v>Marne   ind</v>
      </c>
      <c r="Q51" s="133">
        <f>VLOOKUP(A51,[1]collar!A:I,9,FALSE)</f>
        <v>1980</v>
      </c>
    </row>
    <row r="52" spans="1:17">
      <c r="A52" s="131">
        <v>1982</v>
      </c>
      <c r="B52" s="131">
        <f t="shared" si="1"/>
        <v>9.5</v>
      </c>
      <c r="C52" s="131">
        <v>13.5</v>
      </c>
      <c r="E52" s="131">
        <v>41</v>
      </c>
      <c r="K52" s="131" t="str">
        <f>IFERROR(VLOOKUP(E52,'[1]Feuil1 (2)'!F:G,2,FALSE)," ")</f>
        <v>Calcaire tendre</v>
      </c>
      <c r="L52" s="131" t="str">
        <f>IFERROR(VLOOKUP(F52,'[1]Feuil1 (2)'!H:I,2,FALSE)," ")</f>
        <v xml:space="preserve"> </v>
      </c>
      <c r="M52" s="131" t="str">
        <f>IFERROR(VLOOKUP(G52,'[1]Feuil1 (2)'!J:K,2,FALSE)," ")</f>
        <v>ind</v>
      </c>
      <c r="N52" s="131" t="str">
        <f>IFERROR(VLOOKUP(H52,'[1]Feuil1 (2)'!L:M,2,FALSE)," ")</f>
        <v xml:space="preserve"> </v>
      </c>
      <c r="O52" s="131" t="str">
        <f>IFERROR(VLOOKUP(I52,'[1]Feuil1 (2)'!L:M,2,FALSE)," ")</f>
        <v xml:space="preserve"> </v>
      </c>
      <c r="P52" s="131" t="str">
        <f t="shared" si="0"/>
        <v>Calcaire tendre   ind</v>
      </c>
      <c r="Q52" s="133">
        <f>VLOOKUP(A52,[1]collar!A:I,9,FALSE)</f>
        <v>1980</v>
      </c>
    </row>
    <row r="53" spans="1:17">
      <c r="A53" s="131">
        <v>1982</v>
      </c>
      <c r="B53" s="131">
        <f t="shared" si="1"/>
        <v>13.5</v>
      </c>
      <c r="C53" s="131">
        <v>14</v>
      </c>
      <c r="E53" s="131">
        <v>40</v>
      </c>
      <c r="K53" s="131" t="str">
        <f>IFERROR(VLOOKUP(E53,'[1]Feuil1 (2)'!F:G,2,FALSE)," ")</f>
        <v>Calcaire massif (dur)</v>
      </c>
      <c r="L53" s="131" t="str">
        <f>IFERROR(VLOOKUP(F53,'[1]Feuil1 (2)'!H:I,2,FALSE)," ")</f>
        <v xml:space="preserve"> </v>
      </c>
      <c r="M53" s="131" t="str">
        <f>IFERROR(VLOOKUP(G53,'[1]Feuil1 (2)'!J:K,2,FALSE)," ")</f>
        <v>ind</v>
      </c>
      <c r="N53" s="131" t="str">
        <f>IFERROR(VLOOKUP(H53,'[1]Feuil1 (2)'!L:M,2,FALSE)," ")</f>
        <v xml:space="preserve"> </v>
      </c>
      <c r="O53" s="131" t="str">
        <f>IFERROR(VLOOKUP(I53,'[1]Feuil1 (2)'!L:M,2,FALSE)," ")</f>
        <v xml:space="preserve"> </v>
      </c>
      <c r="P53" s="131" t="str">
        <f t="shared" si="0"/>
        <v>Calcaire massif (dur)   ind</v>
      </c>
      <c r="Q53" s="133">
        <f>VLOOKUP(A53,[1]collar!A:I,9,FALSE)</f>
        <v>1980</v>
      </c>
    </row>
    <row r="54" spans="1:17">
      <c r="A54" s="131">
        <v>1982</v>
      </c>
      <c r="B54" s="131">
        <f t="shared" si="1"/>
        <v>14</v>
      </c>
      <c r="C54" s="131">
        <v>16.5</v>
      </c>
      <c r="E54" s="131">
        <v>41</v>
      </c>
      <c r="K54" s="131" t="str">
        <f>IFERROR(VLOOKUP(E54,'[1]Feuil1 (2)'!F:G,2,FALSE)," ")</f>
        <v>Calcaire tendre</v>
      </c>
      <c r="L54" s="131" t="str">
        <f>IFERROR(VLOOKUP(F54,'[1]Feuil1 (2)'!H:I,2,FALSE)," ")</f>
        <v xml:space="preserve"> </v>
      </c>
      <c r="M54" s="131" t="str">
        <f>IFERROR(VLOOKUP(G54,'[1]Feuil1 (2)'!J:K,2,FALSE)," ")</f>
        <v>ind</v>
      </c>
      <c r="N54" s="131" t="str">
        <f>IFERROR(VLOOKUP(H54,'[1]Feuil1 (2)'!L:M,2,FALSE)," ")</f>
        <v xml:space="preserve"> </v>
      </c>
      <c r="O54" s="131" t="str">
        <f>IFERROR(VLOOKUP(I54,'[1]Feuil1 (2)'!L:M,2,FALSE)," ")</f>
        <v xml:space="preserve"> </v>
      </c>
      <c r="P54" s="131" t="str">
        <f t="shared" si="0"/>
        <v>Calcaire tendre   ind</v>
      </c>
      <c r="Q54" s="133">
        <f>VLOOKUP(A54,[1]collar!A:I,9,FALSE)</f>
        <v>1980</v>
      </c>
    </row>
    <row r="55" spans="1:17">
      <c r="A55" s="131">
        <v>1982</v>
      </c>
      <c r="B55" s="131">
        <f t="shared" si="1"/>
        <v>16.5</v>
      </c>
      <c r="C55" s="131">
        <v>18.5</v>
      </c>
      <c r="E55" s="131">
        <v>42</v>
      </c>
      <c r="F55" s="131">
        <v>1</v>
      </c>
      <c r="K55" s="131" t="str">
        <f>IFERROR(VLOOKUP(E55,'[1]Feuil1 (2)'!F:G,2,FALSE)," ")</f>
        <v>Marne</v>
      </c>
      <c r="L55" s="131" t="str">
        <f>IFERROR(VLOOKUP(F55,'[1]Feuil1 (2)'!H:I,2,FALSE)," ")</f>
        <v>blanc</v>
      </c>
      <c r="M55" s="131" t="str">
        <f>IFERROR(VLOOKUP(G55,'[1]Feuil1 (2)'!J:K,2,FALSE)," ")</f>
        <v>ind</v>
      </c>
      <c r="N55" s="131" t="str">
        <f>IFERROR(VLOOKUP(H55,'[1]Feuil1 (2)'!L:M,2,FALSE)," ")</f>
        <v xml:space="preserve"> </v>
      </c>
      <c r="O55" s="131" t="str">
        <f>IFERROR(VLOOKUP(I55,'[1]Feuil1 (2)'!L:M,2,FALSE)," ")</f>
        <v xml:space="preserve"> </v>
      </c>
      <c r="P55" s="131" t="str">
        <f t="shared" si="0"/>
        <v>Marne blanc ind</v>
      </c>
      <c r="Q55" s="133">
        <f>VLOOKUP(A55,[1]collar!A:I,9,FALSE)</f>
        <v>1980</v>
      </c>
    </row>
    <row r="56" spans="1:17">
      <c r="A56" s="131">
        <v>1982</v>
      </c>
      <c r="B56" s="131">
        <f t="shared" si="1"/>
        <v>18.5</v>
      </c>
      <c r="C56" s="131">
        <v>23</v>
      </c>
      <c r="E56" s="131">
        <v>10</v>
      </c>
      <c r="K56" s="131" t="str">
        <f>IFERROR(VLOOKUP(E56,'[1]Feuil1 (2)'!F:G,2,FALSE)," ")</f>
        <v>argile</v>
      </c>
      <c r="L56" s="131" t="str">
        <f>IFERROR(VLOOKUP(F56,'[1]Feuil1 (2)'!H:I,2,FALSE)," ")</f>
        <v xml:space="preserve"> </v>
      </c>
      <c r="M56" s="131" t="str">
        <f>IFERROR(VLOOKUP(G56,'[1]Feuil1 (2)'!J:K,2,FALSE)," ")</f>
        <v>ind</v>
      </c>
      <c r="N56" s="131" t="str">
        <f>IFERROR(VLOOKUP(H56,'[1]Feuil1 (2)'!L:M,2,FALSE)," ")</f>
        <v xml:space="preserve"> </v>
      </c>
      <c r="O56" s="131" t="str">
        <f>IFERROR(VLOOKUP(I56,'[1]Feuil1 (2)'!L:M,2,FALSE)," ")</f>
        <v xml:space="preserve"> </v>
      </c>
      <c r="P56" s="131" t="str">
        <f t="shared" si="0"/>
        <v>argile   ind</v>
      </c>
      <c r="Q56" s="133">
        <f>VLOOKUP(A56,[1]collar!A:I,9,FALSE)</f>
        <v>1980</v>
      </c>
    </row>
    <row r="57" spans="1:17">
      <c r="A57" s="131">
        <v>1982</v>
      </c>
      <c r="B57" s="131">
        <f t="shared" si="1"/>
        <v>23</v>
      </c>
      <c r="C57" s="131">
        <v>24.5</v>
      </c>
      <c r="E57" s="131">
        <v>10</v>
      </c>
      <c r="F57" s="131">
        <v>8</v>
      </c>
      <c r="H57" s="131">
        <v>25</v>
      </c>
      <c r="I57" s="131">
        <v>24</v>
      </c>
      <c r="K57" s="131" t="str">
        <f>IFERROR(VLOOKUP(E57,'[1]Feuil1 (2)'!F:G,2,FALSE)," ")</f>
        <v>argile</v>
      </c>
      <c r="L57" s="131" t="str">
        <f>IFERROR(VLOOKUP(F57,'[1]Feuil1 (2)'!H:I,2,FALSE)," ")</f>
        <v>noir</v>
      </c>
      <c r="M57" s="131" t="str">
        <f>IFERROR(VLOOKUP(G57,'[1]Feuil1 (2)'!J:K,2,FALSE)," ")</f>
        <v>ind</v>
      </c>
      <c r="N57" s="131" t="str">
        <f>IFERROR(VLOOKUP(H57,'[1]Feuil1 (2)'!L:M,2,FALSE)," ")</f>
        <v>Pyrite</v>
      </c>
      <c r="O57" s="131" t="str">
        <f>IFERROR(VLOOKUP(I57,'[1]Feuil1 (2)'!L:M,2,FALSE)," ")</f>
        <v>Lignite (charbon)</v>
      </c>
      <c r="P57" s="131" t="str">
        <f t="shared" si="0"/>
        <v>argile noir ind</v>
      </c>
      <c r="Q57" s="133">
        <f>VLOOKUP(A57,[1]collar!A:I,9,FALSE)</f>
        <v>1980</v>
      </c>
    </row>
    <row r="58" spans="1:17">
      <c r="A58" s="131">
        <v>1983</v>
      </c>
      <c r="B58" s="131">
        <f t="shared" si="1"/>
        <v>0</v>
      </c>
      <c r="C58" s="131">
        <v>4</v>
      </c>
      <c r="E58" s="131">
        <v>31</v>
      </c>
      <c r="K58" s="131" t="str">
        <f>IFERROR(VLOOKUP(E58,'[1]Feuil1 (2)'!F:G,2,FALSE)," ")</f>
        <v>Limon</v>
      </c>
      <c r="L58" s="131" t="str">
        <f>IFERROR(VLOOKUP(F58,'[1]Feuil1 (2)'!H:I,2,FALSE)," ")</f>
        <v xml:space="preserve"> </v>
      </c>
      <c r="M58" s="131" t="str">
        <f>IFERROR(VLOOKUP(G58,'[1]Feuil1 (2)'!J:K,2,FALSE)," ")</f>
        <v>ind</v>
      </c>
      <c r="N58" s="131" t="str">
        <f>IFERROR(VLOOKUP(H58,'[1]Feuil1 (2)'!L:M,2,FALSE)," ")</f>
        <v xml:space="preserve"> </v>
      </c>
      <c r="O58" s="131" t="str">
        <f>IFERROR(VLOOKUP(I58,'[1]Feuil1 (2)'!L:M,2,FALSE)," ")</f>
        <v xml:space="preserve"> </v>
      </c>
      <c r="P58" s="131" t="str">
        <f t="shared" si="0"/>
        <v>Limon   ind</v>
      </c>
      <c r="Q58" s="133">
        <f>VLOOKUP(A58,[1]collar!A:I,9,FALSE)</f>
        <v>1980</v>
      </c>
    </row>
    <row r="59" spans="1:17">
      <c r="A59" s="131">
        <v>1983</v>
      </c>
      <c r="B59" s="131">
        <f t="shared" si="1"/>
        <v>4</v>
      </c>
      <c r="C59" s="131">
        <v>6.5</v>
      </c>
      <c r="E59" s="131">
        <v>31</v>
      </c>
      <c r="K59" s="131" t="str">
        <f>IFERROR(VLOOKUP(E59,'[1]Feuil1 (2)'!F:G,2,FALSE)," ")</f>
        <v>Limon</v>
      </c>
      <c r="L59" s="131" t="str">
        <f>IFERROR(VLOOKUP(F59,'[1]Feuil1 (2)'!H:I,2,FALSE)," ")</f>
        <v xml:space="preserve"> </v>
      </c>
      <c r="M59" s="131" t="str">
        <f>IFERROR(VLOOKUP(G59,'[1]Feuil1 (2)'!J:K,2,FALSE)," ")</f>
        <v>ind</v>
      </c>
      <c r="N59" s="131" t="str">
        <f>IFERROR(VLOOKUP(H59,'[1]Feuil1 (2)'!L:M,2,FALSE)," ")</f>
        <v xml:space="preserve"> </v>
      </c>
      <c r="O59" s="131" t="str">
        <f>IFERROR(VLOOKUP(I59,'[1]Feuil1 (2)'!L:M,2,FALSE)," ")</f>
        <v xml:space="preserve"> </v>
      </c>
      <c r="P59" s="131" t="str">
        <f t="shared" si="0"/>
        <v>Limon   ind</v>
      </c>
      <c r="Q59" s="133">
        <f>VLOOKUP(A59,[1]collar!A:I,9,FALSE)</f>
        <v>1980</v>
      </c>
    </row>
    <row r="60" spans="1:17">
      <c r="A60" s="131">
        <v>1983</v>
      </c>
      <c r="B60" s="131">
        <f t="shared" si="1"/>
        <v>6.5</v>
      </c>
      <c r="C60" s="131">
        <v>10.5</v>
      </c>
      <c r="E60" s="131">
        <v>41</v>
      </c>
      <c r="K60" s="131" t="str">
        <f>IFERROR(VLOOKUP(E60,'[1]Feuil1 (2)'!F:G,2,FALSE)," ")</f>
        <v>Calcaire tendre</v>
      </c>
      <c r="L60" s="131" t="str">
        <f>IFERROR(VLOOKUP(F60,'[1]Feuil1 (2)'!H:I,2,FALSE)," ")</f>
        <v xml:space="preserve"> </v>
      </c>
      <c r="M60" s="131" t="str">
        <f>IFERROR(VLOOKUP(G60,'[1]Feuil1 (2)'!J:K,2,FALSE)," ")</f>
        <v>ind</v>
      </c>
      <c r="N60" s="131" t="str">
        <f>IFERROR(VLOOKUP(H60,'[1]Feuil1 (2)'!L:M,2,FALSE)," ")</f>
        <v xml:space="preserve"> </v>
      </c>
      <c r="O60" s="131" t="str">
        <f>IFERROR(VLOOKUP(I60,'[1]Feuil1 (2)'!L:M,2,FALSE)," ")</f>
        <v xml:space="preserve"> </v>
      </c>
      <c r="P60" s="131" t="str">
        <f t="shared" si="0"/>
        <v>Calcaire tendre   ind</v>
      </c>
      <c r="Q60" s="133">
        <f>VLOOKUP(A60,[1]collar!A:I,9,FALSE)</f>
        <v>1980</v>
      </c>
    </row>
    <row r="61" spans="1:17">
      <c r="A61" s="131">
        <v>1983</v>
      </c>
      <c r="B61" s="131">
        <f t="shared" si="1"/>
        <v>10.5</v>
      </c>
      <c r="C61" s="131">
        <v>13</v>
      </c>
      <c r="E61" s="131">
        <v>40</v>
      </c>
      <c r="K61" s="131" t="str">
        <f>IFERROR(VLOOKUP(E61,'[1]Feuil1 (2)'!F:G,2,FALSE)," ")</f>
        <v>Calcaire massif (dur)</v>
      </c>
      <c r="L61" s="131" t="str">
        <f>IFERROR(VLOOKUP(F61,'[1]Feuil1 (2)'!H:I,2,FALSE)," ")</f>
        <v xml:space="preserve"> </v>
      </c>
      <c r="M61" s="131" t="str">
        <f>IFERROR(VLOOKUP(G61,'[1]Feuil1 (2)'!J:K,2,FALSE)," ")</f>
        <v>ind</v>
      </c>
      <c r="N61" s="131" t="str">
        <f>IFERROR(VLOOKUP(H61,'[1]Feuil1 (2)'!L:M,2,FALSE)," ")</f>
        <v xml:space="preserve"> </v>
      </c>
      <c r="O61" s="131" t="str">
        <f>IFERROR(VLOOKUP(I61,'[1]Feuil1 (2)'!L:M,2,FALSE)," ")</f>
        <v xml:space="preserve"> </v>
      </c>
      <c r="P61" s="131" t="str">
        <f t="shared" si="0"/>
        <v>Calcaire massif (dur)   ind</v>
      </c>
      <c r="Q61" s="133">
        <f>VLOOKUP(A61,[1]collar!A:I,9,FALSE)</f>
        <v>1980</v>
      </c>
    </row>
    <row r="62" spans="1:17">
      <c r="A62" s="131">
        <v>1983</v>
      </c>
      <c r="B62" s="131">
        <f t="shared" si="1"/>
        <v>13</v>
      </c>
      <c r="C62" s="131">
        <v>15</v>
      </c>
      <c r="E62" s="131">
        <v>41</v>
      </c>
      <c r="K62" s="131" t="str">
        <f>IFERROR(VLOOKUP(E62,'[1]Feuil1 (2)'!F:G,2,FALSE)," ")</f>
        <v>Calcaire tendre</v>
      </c>
      <c r="L62" s="131" t="str">
        <f>IFERROR(VLOOKUP(F62,'[1]Feuil1 (2)'!H:I,2,FALSE)," ")</f>
        <v xml:space="preserve"> </v>
      </c>
      <c r="M62" s="131" t="str">
        <f>IFERROR(VLOOKUP(G62,'[1]Feuil1 (2)'!J:K,2,FALSE)," ")</f>
        <v>ind</v>
      </c>
      <c r="N62" s="131" t="str">
        <f>IFERROR(VLOOKUP(H62,'[1]Feuil1 (2)'!L:M,2,FALSE)," ")</f>
        <v xml:space="preserve"> </v>
      </c>
      <c r="O62" s="131" t="str">
        <f>IFERROR(VLOOKUP(I62,'[1]Feuil1 (2)'!L:M,2,FALSE)," ")</f>
        <v xml:space="preserve"> </v>
      </c>
      <c r="P62" s="131" t="str">
        <f t="shared" si="0"/>
        <v>Calcaire tendre   ind</v>
      </c>
      <c r="Q62" s="133">
        <f>VLOOKUP(A62,[1]collar!A:I,9,FALSE)</f>
        <v>1980</v>
      </c>
    </row>
    <row r="63" spans="1:17">
      <c r="A63" s="131">
        <v>1983</v>
      </c>
      <c r="B63" s="131">
        <f t="shared" si="1"/>
        <v>15</v>
      </c>
      <c r="C63" s="131">
        <v>17</v>
      </c>
      <c r="E63" s="131">
        <v>42</v>
      </c>
      <c r="F63" s="131">
        <v>1</v>
      </c>
      <c r="K63" s="131" t="str">
        <f>IFERROR(VLOOKUP(E63,'[1]Feuil1 (2)'!F:G,2,FALSE)," ")</f>
        <v>Marne</v>
      </c>
      <c r="L63" s="131" t="str">
        <f>IFERROR(VLOOKUP(F63,'[1]Feuil1 (2)'!H:I,2,FALSE)," ")</f>
        <v>blanc</v>
      </c>
      <c r="M63" s="131" t="str">
        <f>IFERROR(VLOOKUP(G63,'[1]Feuil1 (2)'!J:K,2,FALSE)," ")</f>
        <v>ind</v>
      </c>
      <c r="N63" s="131" t="str">
        <f>IFERROR(VLOOKUP(H63,'[1]Feuil1 (2)'!L:M,2,FALSE)," ")</f>
        <v xml:space="preserve"> </v>
      </c>
      <c r="O63" s="131" t="str">
        <f>IFERROR(VLOOKUP(I63,'[1]Feuil1 (2)'!L:M,2,FALSE)," ")</f>
        <v xml:space="preserve"> </v>
      </c>
      <c r="P63" s="131" t="str">
        <f t="shared" si="0"/>
        <v>Marne blanc ind</v>
      </c>
      <c r="Q63" s="133">
        <f>VLOOKUP(A63,[1]collar!A:I,9,FALSE)</f>
        <v>1980</v>
      </c>
    </row>
    <row r="64" spans="1:17">
      <c r="A64" s="131">
        <v>1983</v>
      </c>
      <c r="B64" s="131">
        <f t="shared" si="1"/>
        <v>17</v>
      </c>
      <c r="C64" s="131">
        <v>21.5</v>
      </c>
      <c r="E64" s="131">
        <v>10</v>
      </c>
      <c r="K64" s="131" t="str">
        <f>IFERROR(VLOOKUP(E64,'[1]Feuil1 (2)'!F:G,2,FALSE)," ")</f>
        <v>argile</v>
      </c>
      <c r="L64" s="131" t="str">
        <f>IFERROR(VLOOKUP(F64,'[1]Feuil1 (2)'!H:I,2,FALSE)," ")</f>
        <v xml:space="preserve"> </v>
      </c>
      <c r="M64" s="131" t="str">
        <f>IFERROR(VLOOKUP(G64,'[1]Feuil1 (2)'!J:K,2,FALSE)," ")</f>
        <v>ind</v>
      </c>
      <c r="N64" s="131" t="str">
        <f>IFERROR(VLOOKUP(H64,'[1]Feuil1 (2)'!L:M,2,FALSE)," ")</f>
        <v xml:space="preserve"> </v>
      </c>
      <c r="O64" s="131" t="str">
        <f>IFERROR(VLOOKUP(I64,'[1]Feuil1 (2)'!L:M,2,FALSE)," ")</f>
        <v xml:space="preserve"> </v>
      </c>
      <c r="P64" s="131" t="str">
        <f t="shared" si="0"/>
        <v>argile   ind</v>
      </c>
      <c r="Q64" s="133">
        <f>VLOOKUP(A64,[1]collar!A:I,9,FALSE)</f>
        <v>1980</v>
      </c>
    </row>
    <row r="65" spans="1:17">
      <c r="A65" s="131">
        <v>1983</v>
      </c>
      <c r="B65" s="131">
        <f t="shared" si="1"/>
        <v>21.5</v>
      </c>
      <c r="C65" s="131">
        <v>23</v>
      </c>
      <c r="E65" s="131">
        <v>50</v>
      </c>
      <c r="F65" s="131">
        <v>8</v>
      </c>
      <c r="H65" s="131">
        <v>24</v>
      </c>
      <c r="K65" s="131" t="str">
        <f>IFERROR(VLOOKUP(E65,'[1]Feuil1 (2)'!F:G,2,FALSE)," ")</f>
        <v>Sable</v>
      </c>
      <c r="L65" s="131" t="str">
        <f>IFERROR(VLOOKUP(F65,'[1]Feuil1 (2)'!H:I,2,FALSE)," ")</f>
        <v>noir</v>
      </c>
      <c r="M65" s="131" t="str">
        <f>IFERROR(VLOOKUP(G65,'[1]Feuil1 (2)'!J:K,2,FALSE)," ")</f>
        <v>ind</v>
      </c>
      <c r="N65" s="131" t="str">
        <f>IFERROR(VLOOKUP(H65,'[1]Feuil1 (2)'!L:M,2,FALSE)," ")</f>
        <v>Lignite (charbon)</v>
      </c>
      <c r="O65" s="131" t="str">
        <f>IFERROR(VLOOKUP(I65,'[1]Feuil1 (2)'!L:M,2,FALSE)," ")</f>
        <v xml:space="preserve"> </v>
      </c>
      <c r="P65" s="131" t="str">
        <f t="shared" si="0"/>
        <v>Sable noir ind</v>
      </c>
      <c r="Q65" s="133">
        <f>VLOOKUP(A65,[1]collar!A:I,9,FALSE)</f>
        <v>1980</v>
      </c>
    </row>
    <row r="66" spans="1:17">
      <c r="A66" s="131">
        <v>1984</v>
      </c>
      <c r="B66" s="131">
        <f t="shared" si="1"/>
        <v>0</v>
      </c>
      <c r="C66" s="131">
        <v>7</v>
      </c>
      <c r="E66" s="131">
        <v>31</v>
      </c>
      <c r="K66" s="131" t="str">
        <f>IFERROR(VLOOKUP(E66,'[1]Feuil1 (2)'!F:G,2,FALSE)," ")</f>
        <v>Limon</v>
      </c>
      <c r="L66" s="131" t="str">
        <f>IFERROR(VLOOKUP(F66,'[1]Feuil1 (2)'!H:I,2,FALSE)," ")</f>
        <v xml:space="preserve"> </v>
      </c>
      <c r="M66" s="131" t="str">
        <f>IFERROR(VLOOKUP(G66,'[1]Feuil1 (2)'!J:K,2,FALSE)," ")</f>
        <v>ind</v>
      </c>
      <c r="N66" s="131" t="str">
        <f>IFERROR(VLOOKUP(H66,'[1]Feuil1 (2)'!L:M,2,FALSE)," ")</f>
        <v xml:space="preserve"> </v>
      </c>
      <c r="O66" s="131" t="str">
        <f>IFERROR(VLOOKUP(I66,'[1]Feuil1 (2)'!L:M,2,FALSE)," ")</f>
        <v xml:space="preserve"> </v>
      </c>
      <c r="P66" s="131" t="str">
        <f t="shared" ref="P66:P129" si="2">CONCATENATE(K66," ",L66," ",M66)</f>
        <v>Limon   ind</v>
      </c>
      <c r="Q66" s="133">
        <f>VLOOKUP(A66,[1]collar!A:I,9,FALSE)</f>
        <v>1980</v>
      </c>
    </row>
    <row r="67" spans="1:17">
      <c r="A67" s="131">
        <v>1984</v>
      </c>
      <c r="B67" s="131">
        <f t="shared" ref="B67:B130" si="3">IF(A67=A66,C66,0)</f>
        <v>7</v>
      </c>
      <c r="C67" s="131">
        <v>10.5</v>
      </c>
      <c r="E67" s="131">
        <v>41</v>
      </c>
      <c r="K67" s="131" t="str">
        <f>IFERROR(VLOOKUP(E67,'[1]Feuil1 (2)'!F:G,2,FALSE)," ")</f>
        <v>Calcaire tendre</v>
      </c>
      <c r="L67" s="131" t="str">
        <f>IFERROR(VLOOKUP(F67,'[1]Feuil1 (2)'!H:I,2,FALSE)," ")</f>
        <v xml:space="preserve"> </v>
      </c>
      <c r="M67" s="131" t="str">
        <f>IFERROR(VLOOKUP(G67,'[1]Feuil1 (2)'!J:K,2,FALSE)," ")</f>
        <v>ind</v>
      </c>
      <c r="N67" s="131" t="str">
        <f>IFERROR(VLOOKUP(H67,'[1]Feuil1 (2)'!L:M,2,FALSE)," ")</f>
        <v xml:space="preserve"> </v>
      </c>
      <c r="O67" s="131" t="str">
        <f>IFERROR(VLOOKUP(I67,'[1]Feuil1 (2)'!L:M,2,FALSE)," ")</f>
        <v xml:space="preserve"> </v>
      </c>
      <c r="P67" s="131" t="str">
        <f t="shared" si="2"/>
        <v>Calcaire tendre   ind</v>
      </c>
      <c r="Q67" s="133">
        <f>VLOOKUP(A67,[1]collar!A:I,9,FALSE)</f>
        <v>1980</v>
      </c>
    </row>
    <row r="68" spans="1:17">
      <c r="A68" s="131">
        <v>1984</v>
      </c>
      <c r="B68" s="131">
        <f t="shared" si="3"/>
        <v>10.5</v>
      </c>
      <c r="C68" s="131">
        <v>15</v>
      </c>
      <c r="E68" s="131">
        <v>40</v>
      </c>
      <c r="K68" s="131" t="str">
        <f>IFERROR(VLOOKUP(E68,'[1]Feuil1 (2)'!F:G,2,FALSE)," ")</f>
        <v>Calcaire massif (dur)</v>
      </c>
      <c r="L68" s="131" t="str">
        <f>IFERROR(VLOOKUP(F68,'[1]Feuil1 (2)'!H:I,2,FALSE)," ")</f>
        <v xml:space="preserve"> </v>
      </c>
      <c r="M68" s="131" t="str">
        <f>IFERROR(VLOOKUP(G68,'[1]Feuil1 (2)'!J:K,2,FALSE)," ")</f>
        <v>ind</v>
      </c>
      <c r="N68" s="131" t="str">
        <f>IFERROR(VLOOKUP(H68,'[1]Feuil1 (2)'!L:M,2,FALSE)," ")</f>
        <v xml:space="preserve"> </v>
      </c>
      <c r="O68" s="131" t="str">
        <f>IFERROR(VLOOKUP(I68,'[1]Feuil1 (2)'!L:M,2,FALSE)," ")</f>
        <v xml:space="preserve"> </v>
      </c>
      <c r="P68" s="131" t="str">
        <f t="shared" si="2"/>
        <v>Calcaire massif (dur)   ind</v>
      </c>
      <c r="Q68" s="133">
        <f>VLOOKUP(A68,[1]collar!A:I,9,FALSE)</f>
        <v>1980</v>
      </c>
    </row>
    <row r="69" spans="1:17">
      <c r="A69" s="131">
        <v>1984</v>
      </c>
      <c r="B69" s="131">
        <f t="shared" si="3"/>
        <v>15</v>
      </c>
      <c r="C69" s="131">
        <v>17</v>
      </c>
      <c r="E69" s="131">
        <v>42</v>
      </c>
      <c r="F69" s="131">
        <v>1</v>
      </c>
      <c r="K69" s="131" t="str">
        <f>IFERROR(VLOOKUP(E69,'[1]Feuil1 (2)'!F:G,2,FALSE)," ")</f>
        <v>Marne</v>
      </c>
      <c r="L69" s="131" t="str">
        <f>IFERROR(VLOOKUP(F69,'[1]Feuil1 (2)'!H:I,2,FALSE)," ")</f>
        <v>blanc</v>
      </c>
      <c r="M69" s="131" t="str">
        <f>IFERROR(VLOOKUP(G69,'[1]Feuil1 (2)'!J:K,2,FALSE)," ")</f>
        <v>ind</v>
      </c>
      <c r="N69" s="131" t="str">
        <f>IFERROR(VLOOKUP(H69,'[1]Feuil1 (2)'!L:M,2,FALSE)," ")</f>
        <v xml:space="preserve"> </v>
      </c>
      <c r="O69" s="131" t="str">
        <f>IFERROR(VLOOKUP(I69,'[1]Feuil1 (2)'!L:M,2,FALSE)," ")</f>
        <v xml:space="preserve"> </v>
      </c>
      <c r="P69" s="131" t="str">
        <f t="shared" si="2"/>
        <v>Marne blanc ind</v>
      </c>
      <c r="Q69" s="133">
        <f>VLOOKUP(A69,[1]collar!A:I,9,FALSE)</f>
        <v>1980</v>
      </c>
    </row>
    <row r="70" spans="1:17">
      <c r="A70" s="131">
        <v>1984</v>
      </c>
      <c r="B70" s="131">
        <f t="shared" si="3"/>
        <v>17</v>
      </c>
      <c r="C70" s="131">
        <v>21</v>
      </c>
      <c r="E70" s="131">
        <v>10</v>
      </c>
      <c r="K70" s="131" t="str">
        <f>IFERROR(VLOOKUP(E70,'[1]Feuil1 (2)'!F:G,2,FALSE)," ")</f>
        <v>argile</v>
      </c>
      <c r="L70" s="131" t="str">
        <f>IFERROR(VLOOKUP(F70,'[1]Feuil1 (2)'!H:I,2,FALSE)," ")</f>
        <v xml:space="preserve"> </v>
      </c>
      <c r="M70" s="131" t="str">
        <f>IFERROR(VLOOKUP(G70,'[1]Feuil1 (2)'!J:K,2,FALSE)," ")</f>
        <v>ind</v>
      </c>
      <c r="N70" s="131" t="str">
        <f>IFERROR(VLOOKUP(H70,'[1]Feuil1 (2)'!L:M,2,FALSE)," ")</f>
        <v xml:space="preserve"> </v>
      </c>
      <c r="O70" s="131" t="str">
        <f>IFERROR(VLOOKUP(I70,'[1]Feuil1 (2)'!L:M,2,FALSE)," ")</f>
        <v xml:space="preserve"> </v>
      </c>
      <c r="P70" s="131" t="str">
        <f t="shared" si="2"/>
        <v>argile   ind</v>
      </c>
      <c r="Q70" s="133">
        <f>VLOOKUP(A70,[1]collar!A:I,9,FALSE)</f>
        <v>1980</v>
      </c>
    </row>
    <row r="71" spans="1:17">
      <c r="A71" s="131">
        <v>1984</v>
      </c>
      <c r="B71" s="131">
        <f t="shared" si="3"/>
        <v>21</v>
      </c>
      <c r="C71" s="131">
        <v>23</v>
      </c>
      <c r="E71" s="131">
        <v>51</v>
      </c>
      <c r="K71" s="131" t="str">
        <f>IFERROR(VLOOKUP(E71,'[1]Feuil1 (2)'!F:G,2,FALSE)," ")</f>
        <v>Sable argileux</v>
      </c>
      <c r="L71" s="131" t="str">
        <f>IFERROR(VLOOKUP(F71,'[1]Feuil1 (2)'!H:I,2,FALSE)," ")</f>
        <v xml:space="preserve"> </v>
      </c>
      <c r="M71" s="131" t="str">
        <f>IFERROR(VLOOKUP(G71,'[1]Feuil1 (2)'!J:K,2,FALSE)," ")</f>
        <v>ind</v>
      </c>
      <c r="N71" s="131" t="str">
        <f>IFERROR(VLOOKUP(H71,'[1]Feuil1 (2)'!L:M,2,FALSE)," ")</f>
        <v xml:space="preserve"> </v>
      </c>
      <c r="O71" s="131" t="str">
        <f>IFERROR(VLOOKUP(I71,'[1]Feuil1 (2)'!L:M,2,FALSE)," ")</f>
        <v xml:space="preserve"> </v>
      </c>
      <c r="P71" s="131" t="str">
        <f t="shared" si="2"/>
        <v>Sable argileux   ind</v>
      </c>
      <c r="Q71" s="133">
        <f>VLOOKUP(A71,[1]collar!A:I,9,FALSE)</f>
        <v>1980</v>
      </c>
    </row>
    <row r="72" spans="1:17">
      <c r="A72" s="131">
        <v>1985</v>
      </c>
      <c r="B72" s="131">
        <f t="shared" si="3"/>
        <v>0</v>
      </c>
      <c r="C72" s="131">
        <v>6</v>
      </c>
      <c r="E72" s="131">
        <v>31</v>
      </c>
      <c r="K72" s="131" t="str">
        <f>IFERROR(VLOOKUP(E72,'[1]Feuil1 (2)'!F:G,2,FALSE)," ")</f>
        <v>Limon</v>
      </c>
      <c r="L72" s="131" t="str">
        <f>IFERROR(VLOOKUP(F72,'[1]Feuil1 (2)'!H:I,2,FALSE)," ")</f>
        <v xml:space="preserve"> </v>
      </c>
      <c r="M72" s="131" t="str">
        <f>IFERROR(VLOOKUP(G72,'[1]Feuil1 (2)'!J:K,2,FALSE)," ")</f>
        <v>ind</v>
      </c>
      <c r="N72" s="131" t="str">
        <f>IFERROR(VLOOKUP(H72,'[1]Feuil1 (2)'!L:M,2,FALSE)," ")</f>
        <v xml:space="preserve"> </v>
      </c>
      <c r="O72" s="131" t="str">
        <f>IFERROR(VLOOKUP(I72,'[1]Feuil1 (2)'!L:M,2,FALSE)," ")</f>
        <v xml:space="preserve"> </v>
      </c>
      <c r="P72" s="131" t="str">
        <f t="shared" si="2"/>
        <v>Limon   ind</v>
      </c>
      <c r="Q72" s="133">
        <f>VLOOKUP(A72,[1]collar!A:I,9,FALSE)</f>
        <v>1980</v>
      </c>
    </row>
    <row r="73" spans="1:17">
      <c r="A73" s="131">
        <v>1985</v>
      </c>
      <c r="B73" s="131">
        <f t="shared" si="3"/>
        <v>6</v>
      </c>
      <c r="C73" s="131">
        <v>10.5</v>
      </c>
      <c r="E73" s="131">
        <v>40</v>
      </c>
      <c r="K73" s="131" t="str">
        <f>IFERROR(VLOOKUP(E73,'[1]Feuil1 (2)'!F:G,2,FALSE)," ")</f>
        <v>Calcaire massif (dur)</v>
      </c>
      <c r="L73" s="131" t="str">
        <f>IFERROR(VLOOKUP(F73,'[1]Feuil1 (2)'!H:I,2,FALSE)," ")</f>
        <v xml:space="preserve"> </v>
      </c>
      <c r="M73" s="131" t="str">
        <f>IFERROR(VLOOKUP(G73,'[1]Feuil1 (2)'!J:K,2,FALSE)," ")</f>
        <v>ind</v>
      </c>
      <c r="N73" s="131" t="str">
        <f>IFERROR(VLOOKUP(H73,'[1]Feuil1 (2)'!L:M,2,FALSE)," ")</f>
        <v xml:space="preserve"> </v>
      </c>
      <c r="O73" s="131" t="str">
        <f>IFERROR(VLOOKUP(I73,'[1]Feuil1 (2)'!L:M,2,FALSE)," ")</f>
        <v xml:space="preserve"> </v>
      </c>
      <c r="P73" s="131" t="str">
        <f t="shared" si="2"/>
        <v>Calcaire massif (dur)   ind</v>
      </c>
      <c r="Q73" s="133">
        <f>VLOOKUP(A73,[1]collar!A:I,9,FALSE)</f>
        <v>1980</v>
      </c>
    </row>
    <row r="74" spans="1:17">
      <c r="A74" s="131">
        <v>1985</v>
      </c>
      <c r="B74" s="131">
        <f t="shared" si="3"/>
        <v>10.5</v>
      </c>
      <c r="C74" s="131">
        <v>15.5</v>
      </c>
      <c r="E74" s="131">
        <v>41</v>
      </c>
      <c r="K74" s="131" t="str">
        <f>IFERROR(VLOOKUP(E74,'[1]Feuil1 (2)'!F:G,2,FALSE)," ")</f>
        <v>Calcaire tendre</v>
      </c>
      <c r="L74" s="131" t="str">
        <f>IFERROR(VLOOKUP(F74,'[1]Feuil1 (2)'!H:I,2,FALSE)," ")</f>
        <v xml:space="preserve"> </v>
      </c>
      <c r="M74" s="131" t="str">
        <f>IFERROR(VLOOKUP(G74,'[1]Feuil1 (2)'!J:K,2,FALSE)," ")</f>
        <v>ind</v>
      </c>
      <c r="N74" s="131" t="str">
        <f>IFERROR(VLOOKUP(H74,'[1]Feuil1 (2)'!L:M,2,FALSE)," ")</f>
        <v xml:space="preserve"> </v>
      </c>
      <c r="O74" s="131" t="str">
        <f>IFERROR(VLOOKUP(I74,'[1]Feuil1 (2)'!L:M,2,FALSE)," ")</f>
        <v xml:space="preserve"> </v>
      </c>
      <c r="P74" s="131" t="str">
        <f t="shared" si="2"/>
        <v>Calcaire tendre   ind</v>
      </c>
      <c r="Q74" s="133">
        <f>VLOOKUP(A74,[1]collar!A:I,9,FALSE)</f>
        <v>1980</v>
      </c>
    </row>
    <row r="75" spans="1:17">
      <c r="A75" s="131">
        <v>1985</v>
      </c>
      <c r="B75" s="131">
        <f t="shared" si="3"/>
        <v>15.5</v>
      </c>
      <c r="C75" s="131">
        <v>17</v>
      </c>
      <c r="E75" s="131">
        <v>51</v>
      </c>
      <c r="K75" s="131" t="str">
        <f>IFERROR(VLOOKUP(E75,'[1]Feuil1 (2)'!F:G,2,FALSE)," ")</f>
        <v>Sable argileux</v>
      </c>
      <c r="L75" s="131" t="str">
        <f>IFERROR(VLOOKUP(F75,'[1]Feuil1 (2)'!H:I,2,FALSE)," ")</f>
        <v xml:space="preserve"> </v>
      </c>
      <c r="M75" s="131" t="str">
        <f>IFERROR(VLOOKUP(G75,'[1]Feuil1 (2)'!J:K,2,FALSE)," ")</f>
        <v>ind</v>
      </c>
      <c r="N75" s="131" t="str">
        <f>IFERROR(VLOOKUP(H75,'[1]Feuil1 (2)'!L:M,2,FALSE)," ")</f>
        <v xml:space="preserve"> </v>
      </c>
      <c r="O75" s="131" t="str">
        <f>IFERROR(VLOOKUP(I75,'[1]Feuil1 (2)'!L:M,2,FALSE)," ")</f>
        <v xml:space="preserve"> </v>
      </c>
      <c r="P75" s="131" t="str">
        <f t="shared" si="2"/>
        <v>Sable argileux   ind</v>
      </c>
      <c r="Q75" s="133">
        <f>VLOOKUP(A75,[1]collar!A:I,9,FALSE)</f>
        <v>1980</v>
      </c>
    </row>
    <row r="76" spans="1:17">
      <c r="A76" s="131">
        <v>1985</v>
      </c>
      <c r="B76" s="131">
        <f t="shared" si="3"/>
        <v>17</v>
      </c>
      <c r="C76" s="131">
        <v>18.5</v>
      </c>
      <c r="E76" s="131">
        <v>42</v>
      </c>
      <c r="F76" s="131">
        <v>1</v>
      </c>
      <c r="K76" s="131" t="str">
        <f>IFERROR(VLOOKUP(E76,'[1]Feuil1 (2)'!F:G,2,FALSE)," ")</f>
        <v>Marne</v>
      </c>
      <c r="L76" s="131" t="str">
        <f>IFERROR(VLOOKUP(F76,'[1]Feuil1 (2)'!H:I,2,FALSE)," ")</f>
        <v>blanc</v>
      </c>
      <c r="M76" s="131" t="str">
        <f>IFERROR(VLOOKUP(G76,'[1]Feuil1 (2)'!J:K,2,FALSE)," ")</f>
        <v>ind</v>
      </c>
      <c r="N76" s="131" t="str">
        <f>IFERROR(VLOOKUP(H76,'[1]Feuil1 (2)'!L:M,2,FALSE)," ")</f>
        <v xml:space="preserve"> </v>
      </c>
      <c r="O76" s="131" t="str">
        <f>IFERROR(VLOOKUP(I76,'[1]Feuil1 (2)'!L:M,2,FALSE)," ")</f>
        <v xml:space="preserve"> </v>
      </c>
      <c r="P76" s="131" t="str">
        <f t="shared" si="2"/>
        <v>Marne blanc ind</v>
      </c>
      <c r="Q76" s="133">
        <f>VLOOKUP(A76,[1]collar!A:I,9,FALSE)</f>
        <v>1980</v>
      </c>
    </row>
    <row r="77" spans="1:17">
      <c r="A77" s="131">
        <v>1985</v>
      </c>
      <c r="B77" s="131">
        <f t="shared" si="3"/>
        <v>18.5</v>
      </c>
      <c r="C77" s="131">
        <v>23</v>
      </c>
      <c r="E77" s="131">
        <v>10</v>
      </c>
      <c r="K77" s="131" t="str">
        <f>IFERROR(VLOOKUP(E77,'[1]Feuil1 (2)'!F:G,2,FALSE)," ")</f>
        <v>argile</v>
      </c>
      <c r="L77" s="131" t="str">
        <f>IFERROR(VLOOKUP(F77,'[1]Feuil1 (2)'!H:I,2,FALSE)," ")</f>
        <v xml:space="preserve"> </v>
      </c>
      <c r="M77" s="131" t="str">
        <f>IFERROR(VLOOKUP(G77,'[1]Feuil1 (2)'!J:K,2,FALSE)," ")</f>
        <v>ind</v>
      </c>
      <c r="N77" s="131" t="str">
        <f>IFERROR(VLOOKUP(H77,'[1]Feuil1 (2)'!L:M,2,FALSE)," ")</f>
        <v xml:space="preserve"> </v>
      </c>
      <c r="O77" s="131" t="str">
        <f>IFERROR(VLOOKUP(I77,'[1]Feuil1 (2)'!L:M,2,FALSE)," ")</f>
        <v xml:space="preserve"> </v>
      </c>
      <c r="P77" s="131" t="str">
        <f t="shared" si="2"/>
        <v>argile   ind</v>
      </c>
      <c r="Q77" s="133">
        <f>VLOOKUP(A77,[1]collar!A:I,9,FALSE)</f>
        <v>1980</v>
      </c>
    </row>
    <row r="78" spans="1:17">
      <c r="A78" s="131">
        <v>1985</v>
      </c>
      <c r="B78" s="131">
        <f t="shared" si="3"/>
        <v>23</v>
      </c>
      <c r="C78" s="131">
        <v>24.5</v>
      </c>
      <c r="E78" s="131">
        <v>10</v>
      </c>
      <c r="H78" s="131">
        <v>23</v>
      </c>
      <c r="K78" s="131" t="str">
        <f>IFERROR(VLOOKUP(E78,'[1]Feuil1 (2)'!F:G,2,FALSE)," ")</f>
        <v>argile</v>
      </c>
      <c r="L78" s="131" t="str">
        <f>IFERROR(VLOOKUP(F78,'[1]Feuil1 (2)'!H:I,2,FALSE)," ")</f>
        <v xml:space="preserve"> </v>
      </c>
      <c r="M78" s="131" t="str">
        <f>IFERROR(VLOOKUP(G78,'[1]Feuil1 (2)'!J:K,2,FALSE)," ")</f>
        <v>ind</v>
      </c>
      <c r="N78" s="131" t="str">
        <f>IFERROR(VLOOKUP(H78,'[1]Feuil1 (2)'!L:M,2,FALSE)," ")</f>
        <v>Carbonaté (chaux)</v>
      </c>
      <c r="O78" s="131" t="str">
        <f>IFERROR(VLOOKUP(I78,'[1]Feuil1 (2)'!L:M,2,FALSE)," ")</f>
        <v xml:space="preserve"> </v>
      </c>
      <c r="P78" s="131" t="str">
        <f t="shared" si="2"/>
        <v>argile   ind</v>
      </c>
      <c r="Q78" s="133">
        <f>VLOOKUP(A78,[1]collar!A:I,9,FALSE)</f>
        <v>1980</v>
      </c>
    </row>
    <row r="79" spans="1:17">
      <c r="A79" s="131">
        <v>1986</v>
      </c>
      <c r="B79" s="131">
        <f t="shared" si="3"/>
        <v>0</v>
      </c>
      <c r="C79" s="131">
        <v>6.5</v>
      </c>
      <c r="E79" s="131">
        <v>31</v>
      </c>
      <c r="K79" s="131" t="str">
        <f>IFERROR(VLOOKUP(E79,'[1]Feuil1 (2)'!F:G,2,FALSE)," ")</f>
        <v>Limon</v>
      </c>
      <c r="L79" s="131" t="str">
        <f>IFERROR(VLOOKUP(F79,'[1]Feuil1 (2)'!H:I,2,FALSE)," ")</f>
        <v xml:space="preserve"> </v>
      </c>
      <c r="M79" s="131" t="str">
        <f>IFERROR(VLOOKUP(G79,'[1]Feuil1 (2)'!J:K,2,FALSE)," ")</f>
        <v>ind</v>
      </c>
      <c r="N79" s="131" t="str">
        <f>IFERROR(VLOOKUP(H79,'[1]Feuil1 (2)'!L:M,2,FALSE)," ")</f>
        <v xml:space="preserve"> </v>
      </c>
      <c r="O79" s="131" t="str">
        <f>IFERROR(VLOOKUP(I79,'[1]Feuil1 (2)'!L:M,2,FALSE)," ")</f>
        <v xml:space="preserve"> </v>
      </c>
      <c r="P79" s="131" t="str">
        <f t="shared" si="2"/>
        <v>Limon   ind</v>
      </c>
      <c r="Q79" s="133">
        <f>VLOOKUP(A79,[1]collar!A:I,9,FALSE)</f>
        <v>1980</v>
      </c>
    </row>
    <row r="80" spans="1:17">
      <c r="A80" s="131">
        <v>1986</v>
      </c>
      <c r="B80" s="131">
        <f t="shared" si="3"/>
        <v>6.5</v>
      </c>
      <c r="C80" s="131">
        <v>11.5</v>
      </c>
      <c r="E80" s="131">
        <v>40</v>
      </c>
      <c r="K80" s="131" t="str">
        <f>IFERROR(VLOOKUP(E80,'[1]Feuil1 (2)'!F:G,2,FALSE)," ")</f>
        <v>Calcaire massif (dur)</v>
      </c>
      <c r="L80" s="131" t="str">
        <f>IFERROR(VLOOKUP(F80,'[1]Feuil1 (2)'!H:I,2,FALSE)," ")</f>
        <v xml:space="preserve"> </v>
      </c>
      <c r="M80" s="131" t="str">
        <f>IFERROR(VLOOKUP(G80,'[1]Feuil1 (2)'!J:K,2,FALSE)," ")</f>
        <v>ind</v>
      </c>
      <c r="N80" s="131" t="str">
        <f>IFERROR(VLOOKUP(H80,'[1]Feuil1 (2)'!L:M,2,FALSE)," ")</f>
        <v xml:space="preserve"> </v>
      </c>
      <c r="O80" s="131" t="str">
        <f>IFERROR(VLOOKUP(I80,'[1]Feuil1 (2)'!L:M,2,FALSE)," ")</f>
        <v xml:space="preserve"> </v>
      </c>
      <c r="P80" s="131" t="str">
        <f t="shared" si="2"/>
        <v>Calcaire massif (dur)   ind</v>
      </c>
      <c r="Q80" s="133">
        <f>VLOOKUP(A80,[1]collar!A:I,9,FALSE)</f>
        <v>1980</v>
      </c>
    </row>
    <row r="81" spans="1:17">
      <c r="A81" s="131">
        <v>1986</v>
      </c>
      <c r="B81" s="131">
        <f t="shared" si="3"/>
        <v>11.5</v>
      </c>
      <c r="C81" s="131">
        <v>16</v>
      </c>
      <c r="E81" s="131">
        <v>41</v>
      </c>
      <c r="K81" s="131" t="str">
        <f>IFERROR(VLOOKUP(E81,'[1]Feuil1 (2)'!F:G,2,FALSE)," ")</f>
        <v>Calcaire tendre</v>
      </c>
      <c r="L81" s="131" t="str">
        <f>IFERROR(VLOOKUP(F81,'[1]Feuil1 (2)'!H:I,2,FALSE)," ")</f>
        <v xml:space="preserve"> </v>
      </c>
      <c r="M81" s="131" t="str">
        <f>IFERROR(VLOOKUP(G81,'[1]Feuil1 (2)'!J:K,2,FALSE)," ")</f>
        <v>ind</v>
      </c>
      <c r="N81" s="131" t="str">
        <f>IFERROR(VLOOKUP(H81,'[1]Feuil1 (2)'!L:M,2,FALSE)," ")</f>
        <v xml:space="preserve"> </v>
      </c>
      <c r="O81" s="131" t="str">
        <f>IFERROR(VLOOKUP(I81,'[1]Feuil1 (2)'!L:M,2,FALSE)," ")</f>
        <v xml:space="preserve"> </v>
      </c>
      <c r="P81" s="131" t="str">
        <f t="shared" si="2"/>
        <v>Calcaire tendre   ind</v>
      </c>
      <c r="Q81" s="133">
        <f>VLOOKUP(A81,[1]collar!A:I,9,FALSE)</f>
        <v>1980</v>
      </c>
    </row>
    <row r="82" spans="1:17">
      <c r="A82" s="131">
        <v>1986</v>
      </c>
      <c r="B82" s="131">
        <f t="shared" si="3"/>
        <v>16</v>
      </c>
      <c r="C82" s="131">
        <v>18.5</v>
      </c>
      <c r="E82" s="131">
        <v>42</v>
      </c>
      <c r="F82" s="131">
        <v>1</v>
      </c>
      <c r="K82" s="131" t="str">
        <f>IFERROR(VLOOKUP(E82,'[1]Feuil1 (2)'!F:G,2,FALSE)," ")</f>
        <v>Marne</v>
      </c>
      <c r="L82" s="131" t="str">
        <f>IFERROR(VLOOKUP(F82,'[1]Feuil1 (2)'!H:I,2,FALSE)," ")</f>
        <v>blanc</v>
      </c>
      <c r="M82" s="131" t="str">
        <f>IFERROR(VLOOKUP(G82,'[1]Feuil1 (2)'!J:K,2,FALSE)," ")</f>
        <v>ind</v>
      </c>
      <c r="N82" s="131" t="str">
        <f>IFERROR(VLOOKUP(H82,'[1]Feuil1 (2)'!L:M,2,FALSE)," ")</f>
        <v xml:space="preserve"> </v>
      </c>
      <c r="O82" s="131" t="str">
        <f>IFERROR(VLOOKUP(I82,'[1]Feuil1 (2)'!L:M,2,FALSE)," ")</f>
        <v xml:space="preserve"> </v>
      </c>
      <c r="P82" s="131" t="str">
        <f t="shared" si="2"/>
        <v>Marne blanc ind</v>
      </c>
      <c r="Q82" s="133">
        <f>VLOOKUP(A82,[1]collar!A:I,9,FALSE)</f>
        <v>1980</v>
      </c>
    </row>
    <row r="83" spans="1:17">
      <c r="A83" s="131">
        <v>1986</v>
      </c>
      <c r="B83" s="131">
        <f t="shared" si="3"/>
        <v>18.5</v>
      </c>
      <c r="C83" s="131">
        <v>26</v>
      </c>
      <c r="E83" s="131">
        <v>10</v>
      </c>
      <c r="K83" s="131" t="str">
        <f>IFERROR(VLOOKUP(E83,'[1]Feuil1 (2)'!F:G,2,FALSE)," ")</f>
        <v>argile</v>
      </c>
      <c r="L83" s="131" t="str">
        <f>IFERROR(VLOOKUP(F83,'[1]Feuil1 (2)'!H:I,2,FALSE)," ")</f>
        <v xml:space="preserve"> </v>
      </c>
      <c r="M83" s="131" t="str">
        <f>IFERROR(VLOOKUP(G83,'[1]Feuil1 (2)'!J:K,2,FALSE)," ")</f>
        <v>ind</v>
      </c>
      <c r="N83" s="131" t="str">
        <f>IFERROR(VLOOKUP(H83,'[1]Feuil1 (2)'!L:M,2,FALSE)," ")</f>
        <v xml:space="preserve"> </v>
      </c>
      <c r="O83" s="131" t="str">
        <f>IFERROR(VLOOKUP(I83,'[1]Feuil1 (2)'!L:M,2,FALSE)," ")</f>
        <v xml:space="preserve"> </v>
      </c>
      <c r="P83" s="131" t="str">
        <f t="shared" si="2"/>
        <v>argile   ind</v>
      </c>
      <c r="Q83" s="133">
        <f>VLOOKUP(A83,[1]collar!A:I,9,FALSE)</f>
        <v>1980</v>
      </c>
    </row>
    <row r="84" spans="1:17">
      <c r="A84" s="131">
        <v>1986</v>
      </c>
      <c r="B84" s="131">
        <f t="shared" si="3"/>
        <v>26</v>
      </c>
      <c r="C84" s="131">
        <v>27.5</v>
      </c>
      <c r="E84" s="131">
        <v>10</v>
      </c>
      <c r="H84" s="131">
        <v>23</v>
      </c>
      <c r="K84" s="131" t="str">
        <f>IFERROR(VLOOKUP(E84,'[1]Feuil1 (2)'!F:G,2,FALSE)," ")</f>
        <v>argile</v>
      </c>
      <c r="L84" s="131" t="str">
        <f>IFERROR(VLOOKUP(F84,'[1]Feuil1 (2)'!H:I,2,FALSE)," ")</f>
        <v xml:space="preserve"> </v>
      </c>
      <c r="M84" s="131" t="str">
        <f>IFERROR(VLOOKUP(G84,'[1]Feuil1 (2)'!J:K,2,FALSE)," ")</f>
        <v>ind</v>
      </c>
      <c r="N84" s="131" t="str">
        <f>IFERROR(VLOOKUP(H84,'[1]Feuil1 (2)'!L:M,2,FALSE)," ")</f>
        <v>Carbonaté (chaux)</v>
      </c>
      <c r="O84" s="131" t="str">
        <f>IFERROR(VLOOKUP(I84,'[1]Feuil1 (2)'!L:M,2,FALSE)," ")</f>
        <v xml:space="preserve"> </v>
      </c>
      <c r="P84" s="131" t="str">
        <f t="shared" si="2"/>
        <v>argile   ind</v>
      </c>
      <c r="Q84" s="133">
        <f>VLOOKUP(A84,[1]collar!A:I,9,FALSE)</f>
        <v>1980</v>
      </c>
    </row>
    <row r="85" spans="1:17">
      <c r="A85" s="131">
        <v>1989</v>
      </c>
      <c r="B85" s="131">
        <f t="shared" si="3"/>
        <v>0</v>
      </c>
      <c r="C85" s="131">
        <v>2</v>
      </c>
      <c r="E85" s="131">
        <v>31</v>
      </c>
      <c r="K85" s="131" t="str">
        <f>IFERROR(VLOOKUP(E85,'[1]Feuil1 (2)'!F:G,2,FALSE)," ")</f>
        <v>Limon</v>
      </c>
      <c r="L85" s="131" t="str">
        <f>IFERROR(VLOOKUP(F85,'[1]Feuil1 (2)'!H:I,2,FALSE)," ")</f>
        <v xml:space="preserve"> </v>
      </c>
      <c r="M85" s="131" t="str">
        <f>IFERROR(VLOOKUP(G85,'[1]Feuil1 (2)'!J:K,2,FALSE)," ")</f>
        <v>ind</v>
      </c>
      <c r="N85" s="131" t="str">
        <f>IFERROR(VLOOKUP(H85,'[1]Feuil1 (2)'!L:M,2,FALSE)," ")</f>
        <v xml:space="preserve"> </v>
      </c>
      <c r="O85" s="131" t="str">
        <f>IFERROR(VLOOKUP(I85,'[1]Feuil1 (2)'!L:M,2,FALSE)," ")</f>
        <v xml:space="preserve"> </v>
      </c>
      <c r="P85" s="131" t="str">
        <f t="shared" si="2"/>
        <v>Limon   ind</v>
      </c>
      <c r="Q85" s="133">
        <f>VLOOKUP(A85,[1]collar!A:I,9,FALSE)</f>
        <v>1980</v>
      </c>
    </row>
    <row r="86" spans="1:17">
      <c r="A86" s="131">
        <v>1989</v>
      </c>
      <c r="B86" s="131">
        <f t="shared" si="3"/>
        <v>2</v>
      </c>
      <c r="C86" s="131">
        <v>3.5</v>
      </c>
      <c r="E86" s="131">
        <v>31</v>
      </c>
      <c r="K86" s="131" t="str">
        <f>IFERROR(VLOOKUP(E86,'[1]Feuil1 (2)'!F:G,2,FALSE)," ")</f>
        <v>Limon</v>
      </c>
      <c r="L86" s="131" t="str">
        <f>IFERROR(VLOOKUP(F86,'[1]Feuil1 (2)'!H:I,2,FALSE)," ")</f>
        <v xml:space="preserve"> </v>
      </c>
      <c r="M86" s="131" t="str">
        <f>IFERROR(VLOOKUP(G86,'[1]Feuil1 (2)'!J:K,2,FALSE)," ")</f>
        <v>ind</v>
      </c>
      <c r="N86" s="131" t="str">
        <f>IFERROR(VLOOKUP(H86,'[1]Feuil1 (2)'!L:M,2,FALSE)," ")</f>
        <v xml:space="preserve"> </v>
      </c>
      <c r="O86" s="131" t="str">
        <f>IFERROR(VLOOKUP(I86,'[1]Feuil1 (2)'!L:M,2,FALSE)," ")</f>
        <v xml:space="preserve"> </v>
      </c>
      <c r="P86" s="131" t="str">
        <f t="shared" si="2"/>
        <v>Limon   ind</v>
      </c>
      <c r="Q86" s="133">
        <f>VLOOKUP(A86,[1]collar!A:I,9,FALSE)</f>
        <v>1980</v>
      </c>
    </row>
    <row r="87" spans="1:17">
      <c r="A87" s="131">
        <v>1989</v>
      </c>
      <c r="B87" s="131">
        <f t="shared" si="3"/>
        <v>3.5</v>
      </c>
      <c r="C87" s="131">
        <v>11</v>
      </c>
      <c r="E87" s="131">
        <v>42</v>
      </c>
      <c r="K87" s="131" t="str">
        <f>IFERROR(VLOOKUP(E87,'[1]Feuil1 (2)'!F:G,2,FALSE)," ")</f>
        <v>Marne</v>
      </c>
      <c r="L87" s="131" t="str">
        <f>IFERROR(VLOOKUP(F87,'[1]Feuil1 (2)'!H:I,2,FALSE)," ")</f>
        <v xml:space="preserve"> </v>
      </c>
      <c r="M87" s="131" t="str">
        <f>IFERROR(VLOOKUP(G87,'[1]Feuil1 (2)'!J:K,2,FALSE)," ")</f>
        <v>ind</v>
      </c>
      <c r="N87" s="131" t="str">
        <f>IFERROR(VLOOKUP(H87,'[1]Feuil1 (2)'!L:M,2,FALSE)," ")</f>
        <v xml:space="preserve"> </v>
      </c>
      <c r="O87" s="131" t="str">
        <f>IFERROR(VLOOKUP(I87,'[1]Feuil1 (2)'!L:M,2,FALSE)," ")</f>
        <v xml:space="preserve"> </v>
      </c>
      <c r="P87" s="131" t="str">
        <f t="shared" si="2"/>
        <v>Marne   ind</v>
      </c>
      <c r="Q87" s="133">
        <f>VLOOKUP(A87,[1]collar!A:I,9,FALSE)</f>
        <v>1980</v>
      </c>
    </row>
    <row r="88" spans="1:17">
      <c r="A88" s="131">
        <v>1989</v>
      </c>
      <c r="B88" s="131">
        <f t="shared" si="3"/>
        <v>11</v>
      </c>
      <c r="C88" s="131">
        <v>14</v>
      </c>
      <c r="E88" s="131">
        <v>41</v>
      </c>
      <c r="K88" s="131" t="str">
        <f>IFERROR(VLOOKUP(E88,'[1]Feuil1 (2)'!F:G,2,FALSE)," ")</f>
        <v>Calcaire tendre</v>
      </c>
      <c r="L88" s="131" t="str">
        <f>IFERROR(VLOOKUP(F88,'[1]Feuil1 (2)'!H:I,2,FALSE)," ")</f>
        <v xml:space="preserve"> </v>
      </c>
      <c r="M88" s="131" t="str">
        <f>IFERROR(VLOOKUP(G88,'[1]Feuil1 (2)'!J:K,2,FALSE)," ")</f>
        <v>ind</v>
      </c>
      <c r="N88" s="131" t="str">
        <f>IFERROR(VLOOKUP(H88,'[1]Feuil1 (2)'!L:M,2,FALSE)," ")</f>
        <v xml:space="preserve"> </v>
      </c>
      <c r="O88" s="131" t="str">
        <f>IFERROR(VLOOKUP(I88,'[1]Feuil1 (2)'!L:M,2,FALSE)," ")</f>
        <v xml:space="preserve"> </v>
      </c>
      <c r="P88" s="131" t="str">
        <f t="shared" si="2"/>
        <v>Calcaire tendre   ind</v>
      </c>
      <c r="Q88" s="133">
        <f>VLOOKUP(A88,[1]collar!A:I,9,FALSE)</f>
        <v>1980</v>
      </c>
    </row>
    <row r="89" spans="1:17">
      <c r="A89" s="131">
        <v>1989</v>
      </c>
      <c r="B89" s="131">
        <f t="shared" si="3"/>
        <v>14</v>
      </c>
      <c r="C89" s="131">
        <v>15</v>
      </c>
      <c r="E89" s="131">
        <v>40</v>
      </c>
      <c r="K89" s="131" t="str">
        <f>IFERROR(VLOOKUP(E89,'[1]Feuil1 (2)'!F:G,2,FALSE)," ")</f>
        <v>Calcaire massif (dur)</v>
      </c>
      <c r="L89" s="131" t="str">
        <f>IFERROR(VLOOKUP(F89,'[1]Feuil1 (2)'!H:I,2,FALSE)," ")</f>
        <v xml:space="preserve"> </v>
      </c>
      <c r="M89" s="131" t="str">
        <f>IFERROR(VLOOKUP(G89,'[1]Feuil1 (2)'!J:K,2,FALSE)," ")</f>
        <v>ind</v>
      </c>
      <c r="N89" s="131" t="str">
        <f>IFERROR(VLOOKUP(H89,'[1]Feuil1 (2)'!L:M,2,FALSE)," ")</f>
        <v xml:space="preserve"> </v>
      </c>
      <c r="O89" s="131" t="str">
        <f>IFERROR(VLOOKUP(I89,'[1]Feuil1 (2)'!L:M,2,FALSE)," ")</f>
        <v xml:space="preserve"> </v>
      </c>
      <c r="P89" s="131" t="str">
        <f t="shared" si="2"/>
        <v>Calcaire massif (dur)   ind</v>
      </c>
      <c r="Q89" s="133">
        <f>VLOOKUP(A89,[1]collar!A:I,9,FALSE)</f>
        <v>1980</v>
      </c>
    </row>
    <row r="90" spans="1:17">
      <c r="A90" s="131">
        <v>1989</v>
      </c>
      <c r="B90" s="131">
        <f t="shared" si="3"/>
        <v>15</v>
      </c>
      <c r="C90" s="131">
        <v>17.5</v>
      </c>
      <c r="E90" s="131">
        <v>42</v>
      </c>
      <c r="K90" s="131" t="str">
        <f>IFERROR(VLOOKUP(E90,'[1]Feuil1 (2)'!F:G,2,FALSE)," ")</f>
        <v>Marne</v>
      </c>
      <c r="L90" s="131" t="str">
        <f>IFERROR(VLOOKUP(F90,'[1]Feuil1 (2)'!H:I,2,FALSE)," ")</f>
        <v xml:space="preserve"> </v>
      </c>
      <c r="M90" s="131" t="str">
        <f>IFERROR(VLOOKUP(G90,'[1]Feuil1 (2)'!J:K,2,FALSE)," ")</f>
        <v>ind</v>
      </c>
      <c r="N90" s="131" t="str">
        <f>IFERROR(VLOOKUP(H90,'[1]Feuil1 (2)'!L:M,2,FALSE)," ")</f>
        <v xml:space="preserve"> </v>
      </c>
      <c r="O90" s="131" t="str">
        <f>IFERROR(VLOOKUP(I90,'[1]Feuil1 (2)'!L:M,2,FALSE)," ")</f>
        <v xml:space="preserve"> </v>
      </c>
      <c r="P90" s="131" t="str">
        <f t="shared" si="2"/>
        <v>Marne   ind</v>
      </c>
      <c r="Q90" s="133">
        <f>VLOOKUP(A90,[1]collar!A:I,9,FALSE)</f>
        <v>1980</v>
      </c>
    </row>
    <row r="91" spans="1:17">
      <c r="A91" s="131">
        <v>1989</v>
      </c>
      <c r="B91" s="131">
        <f t="shared" si="3"/>
        <v>17.5</v>
      </c>
      <c r="C91" s="131">
        <v>23.5</v>
      </c>
      <c r="E91" s="131">
        <v>10</v>
      </c>
      <c r="K91" s="131" t="str">
        <f>IFERROR(VLOOKUP(E91,'[1]Feuil1 (2)'!F:G,2,FALSE)," ")</f>
        <v>argile</v>
      </c>
      <c r="L91" s="131" t="str">
        <f>IFERROR(VLOOKUP(F91,'[1]Feuil1 (2)'!H:I,2,FALSE)," ")</f>
        <v xml:space="preserve"> </v>
      </c>
      <c r="M91" s="131" t="str">
        <f>IFERROR(VLOOKUP(G91,'[1]Feuil1 (2)'!J:K,2,FALSE)," ")</f>
        <v>ind</v>
      </c>
      <c r="N91" s="131" t="str">
        <f>IFERROR(VLOOKUP(H91,'[1]Feuil1 (2)'!L:M,2,FALSE)," ")</f>
        <v xml:space="preserve"> </v>
      </c>
      <c r="O91" s="131" t="str">
        <f>IFERROR(VLOOKUP(I91,'[1]Feuil1 (2)'!L:M,2,FALSE)," ")</f>
        <v xml:space="preserve"> </v>
      </c>
      <c r="P91" s="131" t="str">
        <f t="shared" si="2"/>
        <v>argile   ind</v>
      </c>
      <c r="Q91" s="133">
        <f>VLOOKUP(A91,[1]collar!A:I,9,FALSE)</f>
        <v>1980</v>
      </c>
    </row>
    <row r="92" spans="1:17">
      <c r="A92" s="131">
        <v>1989</v>
      </c>
      <c r="B92" s="131">
        <f t="shared" si="3"/>
        <v>23.5</v>
      </c>
      <c r="C92" s="131">
        <v>26</v>
      </c>
      <c r="E92" s="131">
        <v>50</v>
      </c>
      <c r="F92" s="131">
        <v>8</v>
      </c>
      <c r="H92" s="131">
        <v>24</v>
      </c>
      <c r="K92" s="131" t="str">
        <f>IFERROR(VLOOKUP(E92,'[1]Feuil1 (2)'!F:G,2,FALSE)," ")</f>
        <v>Sable</v>
      </c>
      <c r="L92" s="131" t="str">
        <f>IFERROR(VLOOKUP(F92,'[1]Feuil1 (2)'!H:I,2,FALSE)," ")</f>
        <v>noir</v>
      </c>
      <c r="M92" s="131" t="str">
        <f>IFERROR(VLOOKUP(G92,'[1]Feuil1 (2)'!J:K,2,FALSE)," ")</f>
        <v>ind</v>
      </c>
      <c r="N92" s="131" t="str">
        <f>IFERROR(VLOOKUP(H92,'[1]Feuil1 (2)'!L:M,2,FALSE)," ")</f>
        <v>Lignite (charbon)</v>
      </c>
      <c r="O92" s="131" t="str">
        <f>IFERROR(VLOOKUP(I92,'[1]Feuil1 (2)'!L:M,2,FALSE)," ")</f>
        <v xml:space="preserve"> </v>
      </c>
      <c r="P92" s="131" t="str">
        <f t="shared" si="2"/>
        <v>Sable noir ind</v>
      </c>
      <c r="Q92" s="133">
        <f>VLOOKUP(A92,[1]collar!A:I,9,FALSE)</f>
        <v>1980</v>
      </c>
    </row>
    <row r="93" spans="1:17">
      <c r="A93" s="131">
        <v>1990</v>
      </c>
      <c r="B93" s="131">
        <f t="shared" si="3"/>
        <v>0</v>
      </c>
      <c r="C93" s="131">
        <v>0.8</v>
      </c>
      <c r="E93" s="131">
        <v>31</v>
      </c>
      <c r="K93" s="131" t="str">
        <f>IFERROR(VLOOKUP(E93,'[1]Feuil1 (2)'!F:G,2,FALSE)," ")</f>
        <v>Limon</v>
      </c>
      <c r="L93" s="131" t="str">
        <f>IFERROR(VLOOKUP(F93,'[1]Feuil1 (2)'!H:I,2,FALSE)," ")</f>
        <v xml:space="preserve"> </v>
      </c>
      <c r="M93" s="131" t="str">
        <f>IFERROR(VLOOKUP(G93,'[1]Feuil1 (2)'!J:K,2,FALSE)," ")</f>
        <v>ind</v>
      </c>
      <c r="N93" s="131" t="str">
        <f>IFERROR(VLOOKUP(H93,'[1]Feuil1 (2)'!L:M,2,FALSE)," ")</f>
        <v xml:space="preserve"> </v>
      </c>
      <c r="O93" s="131" t="str">
        <f>IFERROR(VLOOKUP(I93,'[1]Feuil1 (2)'!L:M,2,FALSE)," ")</f>
        <v xml:space="preserve"> </v>
      </c>
      <c r="P93" s="131" t="str">
        <f t="shared" si="2"/>
        <v>Limon   ind</v>
      </c>
      <c r="Q93" s="133">
        <f>VLOOKUP(A93,[1]collar!A:I,9,FALSE)</f>
        <v>1980</v>
      </c>
    </row>
    <row r="94" spans="1:17">
      <c r="A94" s="131">
        <v>1990</v>
      </c>
      <c r="B94" s="131">
        <f t="shared" si="3"/>
        <v>0.8</v>
      </c>
      <c r="C94" s="131">
        <v>4</v>
      </c>
      <c r="E94" s="131">
        <v>31</v>
      </c>
      <c r="K94" s="131" t="str">
        <f>IFERROR(VLOOKUP(E94,'[1]Feuil1 (2)'!F:G,2,FALSE)," ")</f>
        <v>Limon</v>
      </c>
      <c r="L94" s="131" t="str">
        <f>IFERROR(VLOOKUP(F94,'[1]Feuil1 (2)'!H:I,2,FALSE)," ")</f>
        <v xml:space="preserve"> </v>
      </c>
      <c r="M94" s="131" t="str">
        <f>IFERROR(VLOOKUP(G94,'[1]Feuil1 (2)'!J:K,2,FALSE)," ")</f>
        <v>ind</v>
      </c>
      <c r="N94" s="131" t="str">
        <f>IFERROR(VLOOKUP(H94,'[1]Feuil1 (2)'!L:M,2,FALSE)," ")</f>
        <v xml:space="preserve"> </v>
      </c>
      <c r="O94" s="131" t="str">
        <f>IFERROR(VLOOKUP(I94,'[1]Feuil1 (2)'!L:M,2,FALSE)," ")</f>
        <v xml:space="preserve"> </v>
      </c>
      <c r="P94" s="131" t="str">
        <f t="shared" si="2"/>
        <v>Limon   ind</v>
      </c>
      <c r="Q94" s="133">
        <f>VLOOKUP(A94,[1]collar!A:I,9,FALSE)</f>
        <v>1980</v>
      </c>
    </row>
    <row r="95" spans="1:17">
      <c r="A95" s="131">
        <v>1990</v>
      </c>
      <c r="B95" s="131">
        <f t="shared" si="3"/>
        <v>4</v>
      </c>
      <c r="C95" s="131">
        <v>9.5</v>
      </c>
      <c r="E95" s="131">
        <v>31</v>
      </c>
      <c r="K95" s="131" t="str">
        <f>IFERROR(VLOOKUP(E95,'[1]Feuil1 (2)'!F:G,2,FALSE)," ")</f>
        <v>Limon</v>
      </c>
      <c r="L95" s="131" t="str">
        <f>IFERROR(VLOOKUP(F95,'[1]Feuil1 (2)'!H:I,2,FALSE)," ")</f>
        <v xml:space="preserve"> </v>
      </c>
      <c r="M95" s="131" t="str">
        <f>IFERROR(VLOOKUP(G95,'[1]Feuil1 (2)'!J:K,2,FALSE)," ")</f>
        <v>ind</v>
      </c>
      <c r="N95" s="131" t="str">
        <f>IFERROR(VLOOKUP(H95,'[1]Feuil1 (2)'!L:M,2,FALSE)," ")</f>
        <v xml:space="preserve"> </v>
      </c>
      <c r="O95" s="131" t="str">
        <f>IFERROR(VLOOKUP(I95,'[1]Feuil1 (2)'!L:M,2,FALSE)," ")</f>
        <v xml:space="preserve"> </v>
      </c>
      <c r="P95" s="131" t="str">
        <f t="shared" si="2"/>
        <v>Limon   ind</v>
      </c>
      <c r="Q95" s="133">
        <f>VLOOKUP(A95,[1]collar!A:I,9,FALSE)</f>
        <v>1980</v>
      </c>
    </row>
    <row r="96" spans="1:17">
      <c r="A96" s="131">
        <v>1990</v>
      </c>
      <c r="B96" s="131">
        <f t="shared" si="3"/>
        <v>9.5</v>
      </c>
      <c r="C96" s="131">
        <v>17</v>
      </c>
      <c r="E96" s="131">
        <v>41</v>
      </c>
      <c r="K96" s="131" t="str">
        <f>IFERROR(VLOOKUP(E96,'[1]Feuil1 (2)'!F:G,2,FALSE)," ")</f>
        <v>Calcaire tendre</v>
      </c>
      <c r="L96" s="131" t="str">
        <f>IFERROR(VLOOKUP(F96,'[1]Feuil1 (2)'!H:I,2,FALSE)," ")</f>
        <v xml:space="preserve"> </v>
      </c>
      <c r="M96" s="131" t="str">
        <f>IFERROR(VLOOKUP(G96,'[1]Feuil1 (2)'!J:K,2,FALSE)," ")</f>
        <v>ind</v>
      </c>
      <c r="N96" s="131" t="str">
        <f>IFERROR(VLOOKUP(H96,'[1]Feuil1 (2)'!L:M,2,FALSE)," ")</f>
        <v xml:space="preserve"> </v>
      </c>
      <c r="O96" s="131" t="str">
        <f>IFERROR(VLOOKUP(I96,'[1]Feuil1 (2)'!L:M,2,FALSE)," ")</f>
        <v xml:space="preserve"> </v>
      </c>
      <c r="P96" s="131" t="str">
        <f t="shared" si="2"/>
        <v>Calcaire tendre   ind</v>
      </c>
      <c r="Q96" s="133">
        <f>VLOOKUP(A96,[1]collar!A:I,9,FALSE)</f>
        <v>1980</v>
      </c>
    </row>
    <row r="97" spans="1:17">
      <c r="A97" s="131">
        <v>1990</v>
      </c>
      <c r="B97" s="131">
        <f t="shared" si="3"/>
        <v>17</v>
      </c>
      <c r="C97" s="131">
        <v>18.3</v>
      </c>
      <c r="E97" s="131">
        <v>42</v>
      </c>
      <c r="F97" s="131">
        <v>1</v>
      </c>
      <c r="K97" s="131" t="str">
        <f>IFERROR(VLOOKUP(E97,'[1]Feuil1 (2)'!F:G,2,FALSE)," ")</f>
        <v>Marne</v>
      </c>
      <c r="L97" s="131" t="str">
        <f>IFERROR(VLOOKUP(F97,'[1]Feuil1 (2)'!H:I,2,FALSE)," ")</f>
        <v>blanc</v>
      </c>
      <c r="M97" s="131" t="str">
        <f>IFERROR(VLOOKUP(G97,'[1]Feuil1 (2)'!J:K,2,FALSE)," ")</f>
        <v>ind</v>
      </c>
      <c r="N97" s="131" t="str">
        <f>IFERROR(VLOOKUP(H97,'[1]Feuil1 (2)'!L:M,2,FALSE)," ")</f>
        <v xml:space="preserve"> </v>
      </c>
      <c r="O97" s="131" t="str">
        <f>IFERROR(VLOOKUP(I97,'[1]Feuil1 (2)'!L:M,2,FALSE)," ")</f>
        <v xml:space="preserve"> </v>
      </c>
      <c r="P97" s="131" t="str">
        <f t="shared" si="2"/>
        <v>Marne blanc ind</v>
      </c>
      <c r="Q97" s="133">
        <f>VLOOKUP(A97,[1]collar!A:I,9,FALSE)</f>
        <v>1980</v>
      </c>
    </row>
    <row r="98" spans="1:17">
      <c r="A98" s="131">
        <v>1990</v>
      </c>
      <c r="B98" s="131">
        <f t="shared" si="3"/>
        <v>18.3</v>
      </c>
      <c r="C98" s="131">
        <v>23.5</v>
      </c>
      <c r="E98" s="131">
        <v>10</v>
      </c>
      <c r="K98" s="131" t="str">
        <f>IFERROR(VLOOKUP(E98,'[1]Feuil1 (2)'!F:G,2,FALSE)," ")</f>
        <v>argile</v>
      </c>
      <c r="L98" s="131" t="str">
        <f>IFERROR(VLOOKUP(F98,'[1]Feuil1 (2)'!H:I,2,FALSE)," ")</f>
        <v xml:space="preserve"> </v>
      </c>
      <c r="M98" s="131" t="str">
        <f>IFERROR(VLOOKUP(G98,'[1]Feuil1 (2)'!J:K,2,FALSE)," ")</f>
        <v>ind</v>
      </c>
      <c r="N98" s="131" t="str">
        <f>IFERROR(VLOOKUP(H98,'[1]Feuil1 (2)'!L:M,2,FALSE)," ")</f>
        <v xml:space="preserve"> </v>
      </c>
      <c r="O98" s="131" t="str">
        <f>IFERROR(VLOOKUP(I98,'[1]Feuil1 (2)'!L:M,2,FALSE)," ")</f>
        <v xml:space="preserve"> </v>
      </c>
      <c r="P98" s="131" t="str">
        <f t="shared" si="2"/>
        <v>argile   ind</v>
      </c>
      <c r="Q98" s="133">
        <f>VLOOKUP(A98,[1]collar!A:I,9,FALSE)</f>
        <v>1980</v>
      </c>
    </row>
    <row r="99" spans="1:17">
      <c r="A99" s="131">
        <v>1990</v>
      </c>
      <c r="B99" s="131">
        <f t="shared" si="3"/>
        <v>23.5</v>
      </c>
      <c r="C99" s="131">
        <v>24.5</v>
      </c>
      <c r="E99" s="131">
        <v>50</v>
      </c>
      <c r="F99" s="131">
        <v>8</v>
      </c>
      <c r="H99" s="131">
        <v>24</v>
      </c>
      <c r="K99" s="131" t="str">
        <f>IFERROR(VLOOKUP(E99,'[1]Feuil1 (2)'!F:G,2,FALSE)," ")</f>
        <v>Sable</v>
      </c>
      <c r="L99" s="131" t="str">
        <f>IFERROR(VLOOKUP(F99,'[1]Feuil1 (2)'!H:I,2,FALSE)," ")</f>
        <v>noir</v>
      </c>
      <c r="M99" s="131" t="str">
        <f>IFERROR(VLOOKUP(G99,'[1]Feuil1 (2)'!J:K,2,FALSE)," ")</f>
        <v>ind</v>
      </c>
      <c r="N99" s="131" t="str">
        <f>IFERROR(VLOOKUP(H99,'[1]Feuil1 (2)'!L:M,2,FALSE)," ")</f>
        <v>Lignite (charbon)</v>
      </c>
      <c r="O99" s="131" t="str">
        <f>IFERROR(VLOOKUP(I99,'[1]Feuil1 (2)'!L:M,2,FALSE)," ")</f>
        <v xml:space="preserve"> </v>
      </c>
      <c r="P99" s="131" t="str">
        <f t="shared" si="2"/>
        <v>Sable noir ind</v>
      </c>
      <c r="Q99" s="133">
        <f>VLOOKUP(A99,[1]collar!A:I,9,FALSE)</f>
        <v>1980</v>
      </c>
    </row>
    <row r="100" spans="1:17">
      <c r="A100" s="131">
        <v>1991</v>
      </c>
      <c r="B100" s="131">
        <f t="shared" si="3"/>
        <v>0</v>
      </c>
      <c r="C100" s="131">
        <v>0.5</v>
      </c>
      <c r="E100" s="131">
        <v>31</v>
      </c>
      <c r="K100" s="131" t="str">
        <f>IFERROR(VLOOKUP(E100,'[1]Feuil1 (2)'!F:G,2,FALSE)," ")</f>
        <v>Limon</v>
      </c>
      <c r="L100" s="131" t="str">
        <f>IFERROR(VLOOKUP(F100,'[1]Feuil1 (2)'!H:I,2,FALSE)," ")</f>
        <v xml:space="preserve"> </v>
      </c>
      <c r="M100" s="131" t="str">
        <f>IFERROR(VLOOKUP(G100,'[1]Feuil1 (2)'!J:K,2,FALSE)," ")</f>
        <v>ind</v>
      </c>
      <c r="N100" s="131" t="str">
        <f>IFERROR(VLOOKUP(H100,'[1]Feuil1 (2)'!L:M,2,FALSE)," ")</f>
        <v xml:space="preserve"> </v>
      </c>
      <c r="O100" s="131" t="str">
        <f>IFERROR(VLOOKUP(I100,'[1]Feuil1 (2)'!L:M,2,FALSE)," ")</f>
        <v xml:space="preserve"> </v>
      </c>
      <c r="P100" s="131" t="str">
        <f t="shared" si="2"/>
        <v>Limon   ind</v>
      </c>
      <c r="Q100" s="133">
        <f>VLOOKUP(A100,[1]collar!A:I,9,FALSE)</f>
        <v>1980</v>
      </c>
    </row>
    <row r="101" spans="1:17">
      <c r="A101" s="131">
        <v>1991</v>
      </c>
      <c r="B101" s="131">
        <f t="shared" si="3"/>
        <v>0.5</v>
      </c>
      <c r="C101" s="131">
        <v>2.5</v>
      </c>
      <c r="E101" s="131">
        <v>31</v>
      </c>
      <c r="K101" s="131" t="str">
        <f>IFERROR(VLOOKUP(E101,'[1]Feuil1 (2)'!F:G,2,FALSE)," ")</f>
        <v>Limon</v>
      </c>
      <c r="L101" s="131" t="str">
        <f>IFERROR(VLOOKUP(F101,'[1]Feuil1 (2)'!H:I,2,FALSE)," ")</f>
        <v xml:space="preserve"> </v>
      </c>
      <c r="M101" s="131" t="str">
        <f>IFERROR(VLOOKUP(G101,'[1]Feuil1 (2)'!J:K,2,FALSE)," ")</f>
        <v>ind</v>
      </c>
      <c r="N101" s="131" t="str">
        <f>IFERROR(VLOOKUP(H101,'[1]Feuil1 (2)'!L:M,2,FALSE)," ")</f>
        <v xml:space="preserve"> </v>
      </c>
      <c r="O101" s="131" t="str">
        <f>IFERROR(VLOOKUP(I101,'[1]Feuil1 (2)'!L:M,2,FALSE)," ")</f>
        <v xml:space="preserve"> </v>
      </c>
      <c r="P101" s="131" t="str">
        <f t="shared" si="2"/>
        <v>Limon   ind</v>
      </c>
      <c r="Q101" s="133">
        <f>VLOOKUP(A101,[1]collar!A:I,9,FALSE)</f>
        <v>1980</v>
      </c>
    </row>
    <row r="102" spans="1:17">
      <c r="A102" s="131">
        <v>1991</v>
      </c>
      <c r="B102" s="131">
        <f t="shared" si="3"/>
        <v>2.5</v>
      </c>
      <c r="C102" s="131">
        <v>3.5</v>
      </c>
      <c r="E102" s="131">
        <v>31</v>
      </c>
      <c r="K102" s="131" t="str">
        <f>IFERROR(VLOOKUP(E102,'[1]Feuil1 (2)'!F:G,2,FALSE)," ")</f>
        <v>Limon</v>
      </c>
      <c r="L102" s="131" t="str">
        <f>IFERROR(VLOOKUP(F102,'[1]Feuil1 (2)'!H:I,2,FALSE)," ")</f>
        <v xml:space="preserve"> </v>
      </c>
      <c r="M102" s="131" t="str">
        <f>IFERROR(VLOOKUP(G102,'[1]Feuil1 (2)'!J:K,2,FALSE)," ")</f>
        <v>ind</v>
      </c>
      <c r="N102" s="131" t="str">
        <f>IFERROR(VLOOKUP(H102,'[1]Feuil1 (2)'!L:M,2,FALSE)," ")</f>
        <v xml:space="preserve"> </v>
      </c>
      <c r="O102" s="131" t="str">
        <f>IFERROR(VLOOKUP(I102,'[1]Feuil1 (2)'!L:M,2,FALSE)," ")</f>
        <v xml:space="preserve"> </v>
      </c>
      <c r="P102" s="131" t="str">
        <f t="shared" si="2"/>
        <v>Limon   ind</v>
      </c>
      <c r="Q102" s="133">
        <f>VLOOKUP(A102,[1]collar!A:I,9,FALSE)</f>
        <v>1980</v>
      </c>
    </row>
    <row r="103" spans="1:17">
      <c r="A103" s="131">
        <v>1991</v>
      </c>
      <c r="B103" s="131">
        <f t="shared" si="3"/>
        <v>3.5</v>
      </c>
      <c r="C103" s="131">
        <v>4.2</v>
      </c>
      <c r="E103" s="131">
        <v>31</v>
      </c>
      <c r="K103" s="131" t="str">
        <f>IFERROR(VLOOKUP(E103,'[1]Feuil1 (2)'!F:G,2,FALSE)," ")</f>
        <v>Limon</v>
      </c>
      <c r="L103" s="131" t="str">
        <f>IFERROR(VLOOKUP(F103,'[1]Feuil1 (2)'!H:I,2,FALSE)," ")</f>
        <v xml:space="preserve"> </v>
      </c>
      <c r="M103" s="131" t="str">
        <f>IFERROR(VLOOKUP(G103,'[1]Feuil1 (2)'!J:K,2,FALSE)," ")</f>
        <v>ind</v>
      </c>
      <c r="N103" s="131" t="str">
        <f>IFERROR(VLOOKUP(H103,'[1]Feuil1 (2)'!L:M,2,FALSE)," ")</f>
        <v xml:space="preserve"> </v>
      </c>
      <c r="O103" s="131" t="str">
        <f>IFERROR(VLOOKUP(I103,'[1]Feuil1 (2)'!L:M,2,FALSE)," ")</f>
        <v xml:space="preserve"> </v>
      </c>
      <c r="P103" s="131" t="str">
        <f t="shared" si="2"/>
        <v>Limon   ind</v>
      </c>
      <c r="Q103" s="133">
        <f>VLOOKUP(A103,[1]collar!A:I,9,FALSE)</f>
        <v>1980</v>
      </c>
    </row>
    <row r="104" spans="1:17">
      <c r="A104" s="131">
        <v>1991</v>
      </c>
      <c r="B104" s="131">
        <f t="shared" si="3"/>
        <v>4.2</v>
      </c>
      <c r="C104" s="131">
        <v>8</v>
      </c>
      <c r="E104" s="131">
        <v>31</v>
      </c>
      <c r="K104" s="131" t="str">
        <f>IFERROR(VLOOKUP(E104,'[1]Feuil1 (2)'!F:G,2,FALSE)," ")</f>
        <v>Limon</v>
      </c>
      <c r="L104" s="131" t="str">
        <f>IFERROR(VLOOKUP(F104,'[1]Feuil1 (2)'!H:I,2,FALSE)," ")</f>
        <v xml:space="preserve"> </v>
      </c>
      <c r="M104" s="131" t="str">
        <f>IFERROR(VLOOKUP(G104,'[1]Feuil1 (2)'!J:K,2,FALSE)," ")</f>
        <v>ind</v>
      </c>
      <c r="N104" s="131" t="str">
        <f>IFERROR(VLOOKUP(H104,'[1]Feuil1 (2)'!L:M,2,FALSE)," ")</f>
        <v xml:space="preserve"> </v>
      </c>
      <c r="O104" s="131" t="str">
        <f>IFERROR(VLOOKUP(I104,'[1]Feuil1 (2)'!L:M,2,FALSE)," ")</f>
        <v xml:space="preserve"> </v>
      </c>
      <c r="P104" s="131" t="str">
        <f t="shared" si="2"/>
        <v>Limon   ind</v>
      </c>
      <c r="Q104" s="133">
        <f>VLOOKUP(A104,[1]collar!A:I,9,FALSE)</f>
        <v>1980</v>
      </c>
    </row>
    <row r="105" spans="1:17">
      <c r="A105" s="131">
        <v>1991</v>
      </c>
      <c r="B105" s="131">
        <f t="shared" si="3"/>
        <v>8</v>
      </c>
      <c r="C105" s="131">
        <v>16</v>
      </c>
      <c r="E105" s="131">
        <v>40</v>
      </c>
      <c r="K105" s="131" t="str">
        <f>IFERROR(VLOOKUP(E105,'[1]Feuil1 (2)'!F:G,2,FALSE)," ")</f>
        <v>Calcaire massif (dur)</v>
      </c>
      <c r="L105" s="131" t="str">
        <f>IFERROR(VLOOKUP(F105,'[1]Feuil1 (2)'!H:I,2,FALSE)," ")</f>
        <v xml:space="preserve"> </v>
      </c>
      <c r="M105" s="131" t="str">
        <f>IFERROR(VLOOKUP(G105,'[1]Feuil1 (2)'!J:K,2,FALSE)," ")</f>
        <v>ind</v>
      </c>
      <c r="N105" s="131" t="str">
        <f>IFERROR(VLOOKUP(H105,'[1]Feuil1 (2)'!L:M,2,FALSE)," ")</f>
        <v xml:space="preserve"> </v>
      </c>
      <c r="O105" s="131" t="str">
        <f>IFERROR(VLOOKUP(I105,'[1]Feuil1 (2)'!L:M,2,FALSE)," ")</f>
        <v xml:space="preserve"> </v>
      </c>
      <c r="P105" s="131" t="str">
        <f t="shared" si="2"/>
        <v>Calcaire massif (dur)   ind</v>
      </c>
      <c r="Q105" s="133">
        <f>VLOOKUP(A105,[1]collar!A:I,9,FALSE)</f>
        <v>1980</v>
      </c>
    </row>
    <row r="106" spans="1:17">
      <c r="A106" s="131">
        <v>1991</v>
      </c>
      <c r="B106" s="131">
        <f t="shared" si="3"/>
        <v>16</v>
      </c>
      <c r="C106" s="131">
        <v>18.5</v>
      </c>
      <c r="E106" s="131">
        <v>42</v>
      </c>
      <c r="F106" s="131">
        <v>1</v>
      </c>
      <c r="K106" s="131" t="str">
        <f>IFERROR(VLOOKUP(E106,'[1]Feuil1 (2)'!F:G,2,FALSE)," ")</f>
        <v>Marne</v>
      </c>
      <c r="L106" s="131" t="str">
        <f>IFERROR(VLOOKUP(F106,'[1]Feuil1 (2)'!H:I,2,FALSE)," ")</f>
        <v>blanc</v>
      </c>
      <c r="M106" s="131" t="str">
        <f>IFERROR(VLOOKUP(G106,'[1]Feuil1 (2)'!J:K,2,FALSE)," ")</f>
        <v>ind</v>
      </c>
      <c r="N106" s="131" t="str">
        <f>IFERROR(VLOOKUP(H106,'[1]Feuil1 (2)'!L:M,2,FALSE)," ")</f>
        <v xml:space="preserve"> </v>
      </c>
      <c r="O106" s="131" t="str">
        <f>IFERROR(VLOOKUP(I106,'[1]Feuil1 (2)'!L:M,2,FALSE)," ")</f>
        <v xml:space="preserve"> </v>
      </c>
      <c r="P106" s="131" t="str">
        <f t="shared" si="2"/>
        <v>Marne blanc ind</v>
      </c>
      <c r="Q106" s="133">
        <f>VLOOKUP(A106,[1]collar!A:I,9,FALSE)</f>
        <v>1980</v>
      </c>
    </row>
    <row r="107" spans="1:17">
      <c r="A107" s="131">
        <v>1991</v>
      </c>
      <c r="B107" s="131">
        <f t="shared" si="3"/>
        <v>18.5</v>
      </c>
      <c r="C107" s="131">
        <v>23</v>
      </c>
      <c r="E107" s="131">
        <v>10</v>
      </c>
      <c r="K107" s="131" t="str">
        <f>IFERROR(VLOOKUP(E107,'[1]Feuil1 (2)'!F:G,2,FALSE)," ")</f>
        <v>argile</v>
      </c>
      <c r="L107" s="131" t="str">
        <f>IFERROR(VLOOKUP(F107,'[1]Feuil1 (2)'!H:I,2,FALSE)," ")</f>
        <v xml:space="preserve"> </v>
      </c>
      <c r="M107" s="131" t="str">
        <f>IFERROR(VLOOKUP(G107,'[1]Feuil1 (2)'!J:K,2,FALSE)," ")</f>
        <v>ind</v>
      </c>
      <c r="N107" s="131" t="str">
        <f>IFERROR(VLOOKUP(H107,'[1]Feuil1 (2)'!L:M,2,FALSE)," ")</f>
        <v xml:space="preserve"> </v>
      </c>
      <c r="O107" s="131" t="str">
        <f>IFERROR(VLOOKUP(I107,'[1]Feuil1 (2)'!L:M,2,FALSE)," ")</f>
        <v xml:space="preserve"> </v>
      </c>
      <c r="P107" s="131" t="str">
        <f t="shared" si="2"/>
        <v>argile   ind</v>
      </c>
      <c r="Q107" s="133">
        <f>VLOOKUP(A107,[1]collar!A:I,9,FALSE)</f>
        <v>1980</v>
      </c>
    </row>
    <row r="108" spans="1:17">
      <c r="A108" s="131">
        <v>1991</v>
      </c>
      <c r="B108" s="131">
        <f t="shared" si="3"/>
        <v>23</v>
      </c>
      <c r="C108" s="131">
        <v>24.5</v>
      </c>
      <c r="E108" s="131">
        <v>10</v>
      </c>
      <c r="F108" s="131">
        <v>8</v>
      </c>
      <c r="H108" s="131">
        <v>24</v>
      </c>
      <c r="K108" s="131" t="str">
        <f>IFERROR(VLOOKUP(E108,'[1]Feuil1 (2)'!F:G,2,FALSE)," ")</f>
        <v>argile</v>
      </c>
      <c r="L108" s="131" t="str">
        <f>IFERROR(VLOOKUP(F108,'[1]Feuil1 (2)'!H:I,2,FALSE)," ")</f>
        <v>noir</v>
      </c>
      <c r="M108" s="131" t="str">
        <f>IFERROR(VLOOKUP(G108,'[1]Feuil1 (2)'!J:K,2,FALSE)," ")</f>
        <v>ind</v>
      </c>
      <c r="N108" s="131" t="str">
        <f>IFERROR(VLOOKUP(H108,'[1]Feuil1 (2)'!L:M,2,FALSE)," ")</f>
        <v>Lignite (charbon)</v>
      </c>
      <c r="O108" s="131" t="str">
        <f>IFERROR(VLOOKUP(I108,'[1]Feuil1 (2)'!L:M,2,FALSE)," ")</f>
        <v xml:space="preserve"> </v>
      </c>
      <c r="P108" s="131" t="str">
        <f t="shared" si="2"/>
        <v>argile noir ind</v>
      </c>
      <c r="Q108" s="133">
        <f>VLOOKUP(A108,[1]collar!A:I,9,FALSE)</f>
        <v>1980</v>
      </c>
    </row>
    <row r="109" spans="1:17">
      <c r="A109" s="131">
        <v>1992</v>
      </c>
      <c r="B109" s="131">
        <f t="shared" si="3"/>
        <v>0</v>
      </c>
      <c r="C109" s="131">
        <v>1.5</v>
      </c>
      <c r="E109" s="131">
        <v>31</v>
      </c>
      <c r="K109" s="131" t="str">
        <f>IFERROR(VLOOKUP(E109,'[1]Feuil1 (2)'!F:G,2,FALSE)," ")</f>
        <v>Limon</v>
      </c>
      <c r="L109" s="131" t="str">
        <f>IFERROR(VLOOKUP(F109,'[1]Feuil1 (2)'!H:I,2,FALSE)," ")</f>
        <v xml:space="preserve"> </v>
      </c>
      <c r="M109" s="131" t="str">
        <f>IFERROR(VLOOKUP(G109,'[1]Feuil1 (2)'!J:K,2,FALSE)," ")</f>
        <v>ind</v>
      </c>
      <c r="N109" s="131" t="str">
        <f>IFERROR(VLOOKUP(H109,'[1]Feuil1 (2)'!L:M,2,FALSE)," ")</f>
        <v xml:space="preserve"> </v>
      </c>
      <c r="O109" s="131" t="str">
        <f>IFERROR(VLOOKUP(I109,'[1]Feuil1 (2)'!L:M,2,FALSE)," ")</f>
        <v xml:space="preserve"> </v>
      </c>
      <c r="P109" s="131" t="str">
        <f t="shared" si="2"/>
        <v>Limon   ind</v>
      </c>
      <c r="Q109" s="133">
        <f>VLOOKUP(A109,[1]collar!A:I,9,FALSE)</f>
        <v>1980</v>
      </c>
    </row>
    <row r="110" spans="1:17">
      <c r="A110" s="131">
        <v>1992</v>
      </c>
      <c r="B110" s="131">
        <f t="shared" si="3"/>
        <v>1.5</v>
      </c>
      <c r="C110" s="131">
        <v>1.8</v>
      </c>
      <c r="E110" s="131">
        <v>31</v>
      </c>
      <c r="K110" s="131" t="str">
        <f>IFERROR(VLOOKUP(E110,'[1]Feuil1 (2)'!F:G,2,FALSE)," ")</f>
        <v>Limon</v>
      </c>
      <c r="L110" s="131" t="str">
        <f>IFERROR(VLOOKUP(F110,'[1]Feuil1 (2)'!H:I,2,FALSE)," ")</f>
        <v xml:space="preserve"> </v>
      </c>
      <c r="M110" s="131" t="str">
        <f>IFERROR(VLOOKUP(G110,'[1]Feuil1 (2)'!J:K,2,FALSE)," ")</f>
        <v>ind</v>
      </c>
      <c r="N110" s="131" t="str">
        <f>IFERROR(VLOOKUP(H110,'[1]Feuil1 (2)'!L:M,2,FALSE)," ")</f>
        <v xml:space="preserve"> </v>
      </c>
      <c r="O110" s="131" t="str">
        <f>IFERROR(VLOOKUP(I110,'[1]Feuil1 (2)'!L:M,2,FALSE)," ")</f>
        <v xml:space="preserve"> </v>
      </c>
      <c r="P110" s="131" t="str">
        <f t="shared" si="2"/>
        <v>Limon   ind</v>
      </c>
      <c r="Q110" s="133">
        <f>VLOOKUP(A110,[1]collar!A:I,9,FALSE)</f>
        <v>1980</v>
      </c>
    </row>
    <row r="111" spans="1:17">
      <c r="A111" s="131">
        <v>1992</v>
      </c>
      <c r="B111" s="131">
        <f t="shared" si="3"/>
        <v>1.8</v>
      </c>
      <c r="C111" s="131">
        <v>8.5</v>
      </c>
      <c r="E111" s="131">
        <v>31</v>
      </c>
      <c r="K111" s="131" t="str">
        <f>IFERROR(VLOOKUP(E111,'[1]Feuil1 (2)'!F:G,2,FALSE)," ")</f>
        <v>Limon</v>
      </c>
      <c r="L111" s="131" t="str">
        <f>IFERROR(VLOOKUP(F111,'[1]Feuil1 (2)'!H:I,2,FALSE)," ")</f>
        <v xml:space="preserve"> </v>
      </c>
      <c r="M111" s="131" t="str">
        <f>IFERROR(VLOOKUP(G111,'[1]Feuil1 (2)'!J:K,2,FALSE)," ")</f>
        <v>ind</v>
      </c>
      <c r="N111" s="131" t="str">
        <f>IFERROR(VLOOKUP(H111,'[1]Feuil1 (2)'!L:M,2,FALSE)," ")</f>
        <v xml:space="preserve"> </v>
      </c>
      <c r="O111" s="131" t="str">
        <f>IFERROR(VLOOKUP(I111,'[1]Feuil1 (2)'!L:M,2,FALSE)," ")</f>
        <v xml:space="preserve"> </v>
      </c>
      <c r="P111" s="131" t="str">
        <f t="shared" si="2"/>
        <v>Limon   ind</v>
      </c>
      <c r="Q111" s="133">
        <f>VLOOKUP(A111,[1]collar!A:I,9,FALSE)</f>
        <v>1980</v>
      </c>
    </row>
    <row r="112" spans="1:17">
      <c r="A112" s="131">
        <v>1992</v>
      </c>
      <c r="B112" s="131">
        <f t="shared" si="3"/>
        <v>8.5</v>
      </c>
      <c r="C112" s="131">
        <v>16.5</v>
      </c>
      <c r="E112" s="131">
        <v>41</v>
      </c>
      <c r="K112" s="131" t="str">
        <f>IFERROR(VLOOKUP(E112,'[1]Feuil1 (2)'!F:G,2,FALSE)," ")</f>
        <v>Calcaire tendre</v>
      </c>
      <c r="L112" s="131" t="str">
        <f>IFERROR(VLOOKUP(F112,'[1]Feuil1 (2)'!H:I,2,FALSE)," ")</f>
        <v xml:space="preserve"> </v>
      </c>
      <c r="M112" s="131" t="str">
        <f>IFERROR(VLOOKUP(G112,'[1]Feuil1 (2)'!J:K,2,FALSE)," ")</f>
        <v>ind</v>
      </c>
      <c r="N112" s="131" t="str">
        <f>IFERROR(VLOOKUP(H112,'[1]Feuil1 (2)'!L:M,2,FALSE)," ")</f>
        <v xml:space="preserve"> </v>
      </c>
      <c r="O112" s="131" t="str">
        <f>IFERROR(VLOOKUP(I112,'[1]Feuil1 (2)'!L:M,2,FALSE)," ")</f>
        <v xml:space="preserve"> </v>
      </c>
      <c r="P112" s="131" t="str">
        <f t="shared" si="2"/>
        <v>Calcaire tendre   ind</v>
      </c>
      <c r="Q112" s="133">
        <f>VLOOKUP(A112,[1]collar!A:I,9,FALSE)</f>
        <v>1980</v>
      </c>
    </row>
    <row r="113" spans="1:17">
      <c r="A113" s="131">
        <v>1992</v>
      </c>
      <c r="B113" s="131">
        <f t="shared" si="3"/>
        <v>16.5</v>
      </c>
      <c r="C113" s="131">
        <v>18.5</v>
      </c>
      <c r="E113" s="131">
        <v>42</v>
      </c>
      <c r="F113" s="131">
        <v>1</v>
      </c>
      <c r="K113" s="131" t="str">
        <f>IFERROR(VLOOKUP(E113,'[1]Feuil1 (2)'!F:G,2,FALSE)," ")</f>
        <v>Marne</v>
      </c>
      <c r="L113" s="131" t="str">
        <f>IFERROR(VLOOKUP(F113,'[1]Feuil1 (2)'!H:I,2,FALSE)," ")</f>
        <v>blanc</v>
      </c>
      <c r="M113" s="131" t="str">
        <f>IFERROR(VLOOKUP(G113,'[1]Feuil1 (2)'!J:K,2,FALSE)," ")</f>
        <v>ind</v>
      </c>
      <c r="N113" s="131" t="str">
        <f>IFERROR(VLOOKUP(H113,'[1]Feuil1 (2)'!L:M,2,FALSE)," ")</f>
        <v xml:space="preserve"> </v>
      </c>
      <c r="O113" s="131" t="str">
        <f>IFERROR(VLOOKUP(I113,'[1]Feuil1 (2)'!L:M,2,FALSE)," ")</f>
        <v xml:space="preserve"> </v>
      </c>
      <c r="P113" s="131" t="str">
        <f t="shared" si="2"/>
        <v>Marne blanc ind</v>
      </c>
      <c r="Q113" s="133">
        <f>VLOOKUP(A113,[1]collar!A:I,9,FALSE)</f>
        <v>1980</v>
      </c>
    </row>
    <row r="114" spans="1:17">
      <c r="A114" s="131">
        <v>1992</v>
      </c>
      <c r="B114" s="131">
        <f t="shared" si="3"/>
        <v>18.5</v>
      </c>
      <c r="C114" s="131">
        <v>21.5</v>
      </c>
      <c r="E114" s="131">
        <v>10</v>
      </c>
      <c r="K114" s="131" t="str">
        <f>IFERROR(VLOOKUP(E114,'[1]Feuil1 (2)'!F:G,2,FALSE)," ")</f>
        <v>argile</v>
      </c>
      <c r="L114" s="131" t="str">
        <f>IFERROR(VLOOKUP(F114,'[1]Feuil1 (2)'!H:I,2,FALSE)," ")</f>
        <v xml:space="preserve"> </v>
      </c>
      <c r="M114" s="131" t="str">
        <f>IFERROR(VLOOKUP(G114,'[1]Feuil1 (2)'!J:K,2,FALSE)," ")</f>
        <v>ind</v>
      </c>
      <c r="N114" s="131" t="str">
        <f>IFERROR(VLOOKUP(H114,'[1]Feuil1 (2)'!L:M,2,FALSE)," ")</f>
        <v xml:space="preserve"> </v>
      </c>
      <c r="O114" s="131" t="str">
        <f>IFERROR(VLOOKUP(I114,'[1]Feuil1 (2)'!L:M,2,FALSE)," ")</f>
        <v xml:space="preserve"> </v>
      </c>
      <c r="P114" s="131" t="str">
        <f t="shared" si="2"/>
        <v>argile   ind</v>
      </c>
      <c r="Q114" s="133">
        <f>VLOOKUP(A114,[1]collar!A:I,9,FALSE)</f>
        <v>1980</v>
      </c>
    </row>
    <row r="115" spans="1:17">
      <c r="A115" s="131">
        <v>1992</v>
      </c>
      <c r="B115" s="131">
        <f t="shared" si="3"/>
        <v>21.5</v>
      </c>
      <c r="C115" s="131">
        <v>23</v>
      </c>
      <c r="E115" s="131">
        <v>10</v>
      </c>
      <c r="H115" s="131">
        <v>23</v>
      </c>
      <c r="I115" s="131">
        <v>24</v>
      </c>
      <c r="K115" s="131" t="str">
        <f>IFERROR(VLOOKUP(E115,'[1]Feuil1 (2)'!F:G,2,FALSE)," ")</f>
        <v>argile</v>
      </c>
      <c r="L115" s="131" t="str">
        <f>IFERROR(VLOOKUP(F115,'[1]Feuil1 (2)'!H:I,2,FALSE)," ")</f>
        <v xml:space="preserve"> </v>
      </c>
      <c r="M115" s="131" t="str">
        <f>IFERROR(VLOOKUP(G115,'[1]Feuil1 (2)'!J:K,2,FALSE)," ")</f>
        <v>ind</v>
      </c>
      <c r="N115" s="131" t="str">
        <f>IFERROR(VLOOKUP(H115,'[1]Feuil1 (2)'!L:M,2,FALSE)," ")</f>
        <v>Carbonaté (chaux)</v>
      </c>
      <c r="O115" s="131" t="str">
        <f>IFERROR(VLOOKUP(I115,'[1]Feuil1 (2)'!L:M,2,FALSE)," ")</f>
        <v>Lignite (charbon)</v>
      </c>
      <c r="P115" s="131" t="str">
        <f t="shared" si="2"/>
        <v>argile   ind</v>
      </c>
      <c r="Q115" s="133">
        <f>VLOOKUP(A115,[1]collar!A:I,9,FALSE)</f>
        <v>1980</v>
      </c>
    </row>
    <row r="116" spans="1:17">
      <c r="A116" s="131">
        <v>1993</v>
      </c>
      <c r="B116" s="131">
        <f t="shared" si="3"/>
        <v>0</v>
      </c>
      <c r="C116" s="131">
        <v>2</v>
      </c>
      <c r="E116" s="131">
        <v>31</v>
      </c>
      <c r="K116" s="131" t="str">
        <f>IFERROR(VLOOKUP(E116,'[1]Feuil1 (2)'!F:G,2,FALSE)," ")</f>
        <v>Limon</v>
      </c>
      <c r="L116" s="131" t="str">
        <f>IFERROR(VLOOKUP(F116,'[1]Feuil1 (2)'!H:I,2,FALSE)," ")</f>
        <v xml:space="preserve"> </v>
      </c>
      <c r="M116" s="131" t="str">
        <f>IFERROR(VLOOKUP(G116,'[1]Feuil1 (2)'!J:K,2,FALSE)," ")</f>
        <v>ind</v>
      </c>
      <c r="N116" s="131" t="str">
        <f>IFERROR(VLOOKUP(H116,'[1]Feuil1 (2)'!L:M,2,FALSE)," ")</f>
        <v xml:space="preserve"> </v>
      </c>
      <c r="O116" s="131" t="str">
        <f>IFERROR(VLOOKUP(I116,'[1]Feuil1 (2)'!L:M,2,FALSE)," ")</f>
        <v xml:space="preserve"> </v>
      </c>
      <c r="P116" s="131" t="str">
        <f t="shared" si="2"/>
        <v>Limon   ind</v>
      </c>
      <c r="Q116" s="133">
        <f>VLOOKUP(A116,[1]collar!A:I,9,FALSE)</f>
        <v>1980</v>
      </c>
    </row>
    <row r="117" spans="1:17">
      <c r="A117" s="131">
        <v>1993</v>
      </c>
      <c r="B117" s="131">
        <f t="shared" si="3"/>
        <v>2</v>
      </c>
      <c r="C117" s="131">
        <v>2.5</v>
      </c>
      <c r="E117" s="131">
        <v>31</v>
      </c>
      <c r="K117" s="131" t="str">
        <f>IFERROR(VLOOKUP(E117,'[1]Feuil1 (2)'!F:G,2,FALSE)," ")</f>
        <v>Limon</v>
      </c>
      <c r="L117" s="131" t="str">
        <f>IFERROR(VLOOKUP(F117,'[1]Feuil1 (2)'!H:I,2,FALSE)," ")</f>
        <v xml:space="preserve"> </v>
      </c>
      <c r="M117" s="131" t="str">
        <f>IFERROR(VLOOKUP(G117,'[1]Feuil1 (2)'!J:K,2,FALSE)," ")</f>
        <v>ind</v>
      </c>
      <c r="N117" s="131" t="str">
        <f>IFERROR(VLOOKUP(H117,'[1]Feuil1 (2)'!L:M,2,FALSE)," ")</f>
        <v xml:space="preserve"> </v>
      </c>
      <c r="O117" s="131" t="str">
        <f>IFERROR(VLOOKUP(I117,'[1]Feuil1 (2)'!L:M,2,FALSE)," ")</f>
        <v xml:space="preserve"> </v>
      </c>
      <c r="P117" s="131" t="str">
        <f t="shared" si="2"/>
        <v>Limon   ind</v>
      </c>
      <c r="Q117" s="133">
        <f>VLOOKUP(A117,[1]collar!A:I,9,FALSE)</f>
        <v>1980</v>
      </c>
    </row>
    <row r="118" spans="1:17">
      <c r="A118" s="131">
        <v>1993</v>
      </c>
      <c r="B118" s="131">
        <f t="shared" si="3"/>
        <v>2.5</v>
      </c>
      <c r="C118" s="131">
        <v>7</v>
      </c>
      <c r="E118" s="131">
        <v>31</v>
      </c>
      <c r="K118" s="131" t="str">
        <f>IFERROR(VLOOKUP(E118,'[1]Feuil1 (2)'!F:G,2,FALSE)," ")</f>
        <v>Limon</v>
      </c>
      <c r="L118" s="131" t="str">
        <f>IFERROR(VLOOKUP(F118,'[1]Feuil1 (2)'!H:I,2,FALSE)," ")</f>
        <v xml:space="preserve"> </v>
      </c>
      <c r="M118" s="131" t="str">
        <f>IFERROR(VLOOKUP(G118,'[1]Feuil1 (2)'!J:K,2,FALSE)," ")</f>
        <v>ind</v>
      </c>
      <c r="N118" s="131" t="str">
        <f>IFERROR(VLOOKUP(H118,'[1]Feuil1 (2)'!L:M,2,FALSE)," ")</f>
        <v xml:space="preserve"> </v>
      </c>
      <c r="O118" s="131" t="str">
        <f>IFERROR(VLOOKUP(I118,'[1]Feuil1 (2)'!L:M,2,FALSE)," ")</f>
        <v xml:space="preserve"> </v>
      </c>
      <c r="P118" s="131" t="str">
        <f t="shared" si="2"/>
        <v>Limon   ind</v>
      </c>
      <c r="Q118" s="133">
        <f>VLOOKUP(A118,[1]collar!A:I,9,FALSE)</f>
        <v>1980</v>
      </c>
    </row>
    <row r="119" spans="1:17">
      <c r="A119" s="131">
        <v>1993</v>
      </c>
      <c r="B119" s="131">
        <f t="shared" si="3"/>
        <v>7</v>
      </c>
      <c r="C119" s="131">
        <v>11</v>
      </c>
      <c r="E119" s="131">
        <v>40</v>
      </c>
      <c r="K119" s="131" t="str">
        <f>IFERROR(VLOOKUP(E119,'[1]Feuil1 (2)'!F:G,2,FALSE)," ")</f>
        <v>Calcaire massif (dur)</v>
      </c>
      <c r="L119" s="131" t="str">
        <f>IFERROR(VLOOKUP(F119,'[1]Feuil1 (2)'!H:I,2,FALSE)," ")</f>
        <v xml:space="preserve"> </v>
      </c>
      <c r="M119" s="131" t="str">
        <f>IFERROR(VLOOKUP(G119,'[1]Feuil1 (2)'!J:K,2,FALSE)," ")</f>
        <v>ind</v>
      </c>
      <c r="N119" s="131" t="str">
        <f>IFERROR(VLOOKUP(H119,'[1]Feuil1 (2)'!L:M,2,FALSE)," ")</f>
        <v xml:space="preserve"> </v>
      </c>
      <c r="O119" s="131" t="str">
        <f>IFERROR(VLOOKUP(I119,'[1]Feuil1 (2)'!L:M,2,FALSE)," ")</f>
        <v xml:space="preserve"> </v>
      </c>
      <c r="P119" s="131" t="str">
        <f t="shared" si="2"/>
        <v>Calcaire massif (dur)   ind</v>
      </c>
      <c r="Q119" s="133">
        <f>VLOOKUP(A119,[1]collar!A:I,9,FALSE)</f>
        <v>1980</v>
      </c>
    </row>
    <row r="120" spans="1:17">
      <c r="A120" s="131">
        <v>1993</v>
      </c>
      <c r="B120" s="131">
        <f t="shared" si="3"/>
        <v>11</v>
      </c>
      <c r="C120" s="131">
        <v>16.5</v>
      </c>
      <c r="E120" s="131">
        <v>41</v>
      </c>
      <c r="K120" s="131" t="str">
        <f>IFERROR(VLOOKUP(E120,'[1]Feuil1 (2)'!F:G,2,FALSE)," ")</f>
        <v>Calcaire tendre</v>
      </c>
      <c r="L120" s="131" t="str">
        <f>IFERROR(VLOOKUP(F120,'[1]Feuil1 (2)'!H:I,2,FALSE)," ")</f>
        <v xml:space="preserve"> </v>
      </c>
      <c r="M120" s="131" t="str">
        <f>IFERROR(VLOOKUP(G120,'[1]Feuil1 (2)'!J:K,2,FALSE)," ")</f>
        <v>ind</v>
      </c>
      <c r="N120" s="131" t="str">
        <f>IFERROR(VLOOKUP(H120,'[1]Feuil1 (2)'!L:M,2,FALSE)," ")</f>
        <v xml:space="preserve"> </v>
      </c>
      <c r="O120" s="131" t="str">
        <f>IFERROR(VLOOKUP(I120,'[1]Feuil1 (2)'!L:M,2,FALSE)," ")</f>
        <v xml:space="preserve"> </v>
      </c>
      <c r="P120" s="131" t="str">
        <f t="shared" si="2"/>
        <v>Calcaire tendre   ind</v>
      </c>
      <c r="Q120" s="133">
        <f>VLOOKUP(A120,[1]collar!A:I,9,FALSE)</f>
        <v>1980</v>
      </c>
    </row>
    <row r="121" spans="1:17">
      <c r="A121" s="131">
        <v>1993</v>
      </c>
      <c r="B121" s="131">
        <f t="shared" si="3"/>
        <v>16.5</v>
      </c>
      <c r="C121" s="131">
        <v>18.5</v>
      </c>
      <c r="E121" s="131">
        <v>42</v>
      </c>
      <c r="F121" s="131">
        <v>1</v>
      </c>
      <c r="K121" s="131" t="str">
        <f>IFERROR(VLOOKUP(E121,'[1]Feuil1 (2)'!F:G,2,FALSE)," ")</f>
        <v>Marne</v>
      </c>
      <c r="L121" s="131" t="str">
        <f>IFERROR(VLOOKUP(F121,'[1]Feuil1 (2)'!H:I,2,FALSE)," ")</f>
        <v>blanc</v>
      </c>
      <c r="M121" s="131" t="str">
        <f>IFERROR(VLOOKUP(G121,'[1]Feuil1 (2)'!J:K,2,FALSE)," ")</f>
        <v>ind</v>
      </c>
      <c r="N121" s="131" t="str">
        <f>IFERROR(VLOOKUP(H121,'[1]Feuil1 (2)'!L:M,2,FALSE)," ")</f>
        <v xml:space="preserve"> </v>
      </c>
      <c r="O121" s="131" t="str">
        <f>IFERROR(VLOOKUP(I121,'[1]Feuil1 (2)'!L:M,2,FALSE)," ")</f>
        <v xml:space="preserve"> </v>
      </c>
      <c r="P121" s="131" t="str">
        <f t="shared" si="2"/>
        <v>Marne blanc ind</v>
      </c>
      <c r="Q121" s="133">
        <f>VLOOKUP(A121,[1]collar!A:I,9,FALSE)</f>
        <v>1980</v>
      </c>
    </row>
    <row r="122" spans="1:17">
      <c r="A122" s="131">
        <v>1993</v>
      </c>
      <c r="B122" s="131">
        <f t="shared" si="3"/>
        <v>18.5</v>
      </c>
      <c r="C122" s="131">
        <v>24.5</v>
      </c>
      <c r="E122" s="131">
        <v>10</v>
      </c>
      <c r="K122" s="131" t="str">
        <f>IFERROR(VLOOKUP(E122,'[1]Feuil1 (2)'!F:G,2,FALSE)," ")</f>
        <v>argile</v>
      </c>
      <c r="L122" s="131" t="str">
        <f>IFERROR(VLOOKUP(F122,'[1]Feuil1 (2)'!H:I,2,FALSE)," ")</f>
        <v xml:space="preserve"> </v>
      </c>
      <c r="M122" s="131" t="str">
        <f>IFERROR(VLOOKUP(G122,'[1]Feuil1 (2)'!J:K,2,FALSE)," ")</f>
        <v>ind</v>
      </c>
      <c r="N122" s="131" t="str">
        <f>IFERROR(VLOOKUP(H122,'[1]Feuil1 (2)'!L:M,2,FALSE)," ")</f>
        <v xml:space="preserve"> </v>
      </c>
      <c r="O122" s="131" t="str">
        <f>IFERROR(VLOOKUP(I122,'[1]Feuil1 (2)'!L:M,2,FALSE)," ")</f>
        <v xml:space="preserve"> </v>
      </c>
      <c r="P122" s="131" t="str">
        <f t="shared" si="2"/>
        <v>argile   ind</v>
      </c>
      <c r="Q122" s="133">
        <f>VLOOKUP(A122,[1]collar!A:I,9,FALSE)</f>
        <v>1980</v>
      </c>
    </row>
    <row r="123" spans="1:17">
      <c r="A123" s="131">
        <v>1993</v>
      </c>
      <c r="B123" s="131">
        <f t="shared" si="3"/>
        <v>24.5</v>
      </c>
      <c r="C123" s="131">
        <v>26</v>
      </c>
      <c r="E123" s="131">
        <v>50</v>
      </c>
      <c r="K123" s="131" t="str">
        <f>IFERROR(VLOOKUP(E123,'[1]Feuil1 (2)'!F:G,2,FALSE)," ")</f>
        <v>Sable</v>
      </c>
      <c r="L123" s="131" t="str">
        <f>IFERROR(VLOOKUP(F123,'[1]Feuil1 (2)'!H:I,2,FALSE)," ")</f>
        <v xml:space="preserve"> </v>
      </c>
      <c r="M123" s="131" t="str">
        <f>IFERROR(VLOOKUP(G123,'[1]Feuil1 (2)'!J:K,2,FALSE)," ")</f>
        <v>ind</v>
      </c>
      <c r="N123" s="131" t="str">
        <f>IFERROR(VLOOKUP(H123,'[1]Feuil1 (2)'!L:M,2,FALSE)," ")</f>
        <v xml:space="preserve"> </v>
      </c>
      <c r="O123" s="131" t="str">
        <f>IFERROR(VLOOKUP(I123,'[1]Feuil1 (2)'!L:M,2,FALSE)," ")</f>
        <v xml:space="preserve"> </v>
      </c>
      <c r="P123" s="131" t="str">
        <f t="shared" si="2"/>
        <v>Sable   ind</v>
      </c>
      <c r="Q123" s="133">
        <f>VLOOKUP(A123,[1]collar!A:I,9,FALSE)</f>
        <v>1980</v>
      </c>
    </row>
    <row r="124" spans="1:17">
      <c r="A124" s="131">
        <v>1994</v>
      </c>
      <c r="B124" s="131">
        <f t="shared" si="3"/>
        <v>0</v>
      </c>
      <c r="C124" s="131">
        <v>9</v>
      </c>
      <c r="E124" s="131">
        <v>31</v>
      </c>
      <c r="K124" s="131" t="str">
        <f>IFERROR(VLOOKUP(E124,'[1]Feuil1 (2)'!F:G,2,FALSE)," ")</f>
        <v>Limon</v>
      </c>
      <c r="L124" s="131" t="str">
        <f>IFERROR(VLOOKUP(F124,'[1]Feuil1 (2)'!H:I,2,FALSE)," ")</f>
        <v xml:space="preserve"> </v>
      </c>
      <c r="M124" s="131" t="str">
        <f>IFERROR(VLOOKUP(G124,'[1]Feuil1 (2)'!J:K,2,FALSE)," ")</f>
        <v>ind</v>
      </c>
      <c r="N124" s="131" t="str">
        <f>IFERROR(VLOOKUP(H124,'[1]Feuil1 (2)'!L:M,2,FALSE)," ")</f>
        <v xml:space="preserve"> </v>
      </c>
      <c r="O124" s="131" t="str">
        <f>IFERROR(VLOOKUP(I124,'[1]Feuil1 (2)'!L:M,2,FALSE)," ")</f>
        <v xml:space="preserve"> </v>
      </c>
      <c r="P124" s="131" t="str">
        <f t="shared" si="2"/>
        <v>Limon   ind</v>
      </c>
      <c r="Q124" s="133">
        <f>VLOOKUP(A124,[1]collar!A:I,9,FALSE)</f>
        <v>1980</v>
      </c>
    </row>
    <row r="125" spans="1:17">
      <c r="A125" s="131">
        <v>1994</v>
      </c>
      <c r="B125" s="131">
        <f t="shared" si="3"/>
        <v>9</v>
      </c>
      <c r="C125" s="131">
        <v>16.5</v>
      </c>
      <c r="E125" s="131">
        <v>41</v>
      </c>
      <c r="K125" s="131" t="str">
        <f>IFERROR(VLOOKUP(E125,'[1]Feuil1 (2)'!F:G,2,FALSE)," ")</f>
        <v>Calcaire tendre</v>
      </c>
      <c r="L125" s="131" t="str">
        <f>IFERROR(VLOOKUP(F125,'[1]Feuil1 (2)'!H:I,2,FALSE)," ")</f>
        <v xml:space="preserve"> </v>
      </c>
      <c r="M125" s="131" t="str">
        <f>IFERROR(VLOOKUP(G125,'[1]Feuil1 (2)'!J:K,2,FALSE)," ")</f>
        <v>ind</v>
      </c>
      <c r="N125" s="131" t="str">
        <f>IFERROR(VLOOKUP(H125,'[1]Feuil1 (2)'!L:M,2,FALSE)," ")</f>
        <v xml:space="preserve"> </v>
      </c>
      <c r="O125" s="131" t="str">
        <f>IFERROR(VLOOKUP(I125,'[1]Feuil1 (2)'!L:M,2,FALSE)," ")</f>
        <v xml:space="preserve"> </v>
      </c>
      <c r="P125" s="131" t="str">
        <f t="shared" si="2"/>
        <v>Calcaire tendre   ind</v>
      </c>
      <c r="Q125" s="133">
        <f>VLOOKUP(A125,[1]collar!A:I,9,FALSE)</f>
        <v>1980</v>
      </c>
    </row>
    <row r="126" spans="1:17">
      <c r="A126" s="131">
        <v>1994</v>
      </c>
      <c r="B126" s="131">
        <f t="shared" si="3"/>
        <v>16.5</v>
      </c>
      <c r="C126" s="131">
        <v>19.5</v>
      </c>
      <c r="E126" s="131">
        <v>42</v>
      </c>
      <c r="F126" s="131">
        <v>1</v>
      </c>
      <c r="K126" s="131" t="str">
        <f>IFERROR(VLOOKUP(E126,'[1]Feuil1 (2)'!F:G,2,FALSE)," ")</f>
        <v>Marne</v>
      </c>
      <c r="L126" s="131" t="str">
        <f>IFERROR(VLOOKUP(F126,'[1]Feuil1 (2)'!H:I,2,FALSE)," ")</f>
        <v>blanc</v>
      </c>
      <c r="M126" s="131" t="str">
        <f>IFERROR(VLOOKUP(G126,'[1]Feuil1 (2)'!J:K,2,FALSE)," ")</f>
        <v>ind</v>
      </c>
      <c r="N126" s="131" t="str">
        <f>IFERROR(VLOOKUP(H126,'[1]Feuil1 (2)'!L:M,2,FALSE)," ")</f>
        <v xml:space="preserve"> </v>
      </c>
      <c r="O126" s="131" t="str">
        <f>IFERROR(VLOOKUP(I126,'[1]Feuil1 (2)'!L:M,2,FALSE)," ")</f>
        <v xml:space="preserve"> </v>
      </c>
      <c r="P126" s="131" t="str">
        <f t="shared" si="2"/>
        <v>Marne blanc ind</v>
      </c>
      <c r="Q126" s="133">
        <f>VLOOKUP(A126,[1]collar!A:I,9,FALSE)</f>
        <v>1980</v>
      </c>
    </row>
    <row r="127" spans="1:17">
      <c r="A127" s="131">
        <v>1994</v>
      </c>
      <c r="B127" s="131">
        <f t="shared" si="3"/>
        <v>19.5</v>
      </c>
      <c r="C127" s="131">
        <v>26</v>
      </c>
      <c r="E127" s="131">
        <v>10</v>
      </c>
      <c r="K127" s="131" t="str">
        <f>IFERROR(VLOOKUP(E127,'[1]Feuil1 (2)'!F:G,2,FALSE)," ")</f>
        <v>argile</v>
      </c>
      <c r="L127" s="131" t="str">
        <f>IFERROR(VLOOKUP(F127,'[1]Feuil1 (2)'!H:I,2,FALSE)," ")</f>
        <v xml:space="preserve"> </v>
      </c>
      <c r="M127" s="131" t="str">
        <f>IFERROR(VLOOKUP(G127,'[1]Feuil1 (2)'!J:K,2,FALSE)," ")</f>
        <v>ind</v>
      </c>
      <c r="N127" s="131" t="str">
        <f>IFERROR(VLOOKUP(H127,'[1]Feuil1 (2)'!L:M,2,FALSE)," ")</f>
        <v xml:space="preserve"> </v>
      </c>
      <c r="O127" s="131" t="str">
        <f>IFERROR(VLOOKUP(I127,'[1]Feuil1 (2)'!L:M,2,FALSE)," ")</f>
        <v xml:space="preserve"> </v>
      </c>
      <c r="P127" s="131" t="str">
        <f t="shared" si="2"/>
        <v>argile   ind</v>
      </c>
      <c r="Q127" s="133">
        <f>VLOOKUP(A127,[1]collar!A:I,9,FALSE)</f>
        <v>1980</v>
      </c>
    </row>
    <row r="128" spans="1:17">
      <c r="A128" s="131">
        <v>1994</v>
      </c>
      <c r="B128" s="131">
        <f t="shared" si="3"/>
        <v>26</v>
      </c>
      <c r="C128" s="131">
        <v>27.5</v>
      </c>
      <c r="E128" s="131">
        <v>10</v>
      </c>
      <c r="H128" s="131">
        <v>23</v>
      </c>
      <c r="K128" s="131" t="str">
        <f>IFERROR(VLOOKUP(E128,'[1]Feuil1 (2)'!F:G,2,FALSE)," ")</f>
        <v>argile</v>
      </c>
      <c r="L128" s="131" t="str">
        <f>IFERROR(VLOOKUP(F128,'[1]Feuil1 (2)'!H:I,2,FALSE)," ")</f>
        <v xml:space="preserve"> </v>
      </c>
      <c r="M128" s="131" t="str">
        <f>IFERROR(VLOOKUP(G128,'[1]Feuil1 (2)'!J:K,2,FALSE)," ")</f>
        <v>ind</v>
      </c>
      <c r="N128" s="131" t="str">
        <f>IFERROR(VLOOKUP(H128,'[1]Feuil1 (2)'!L:M,2,FALSE)," ")</f>
        <v>Carbonaté (chaux)</v>
      </c>
      <c r="O128" s="131" t="str">
        <f>IFERROR(VLOOKUP(I128,'[1]Feuil1 (2)'!L:M,2,FALSE)," ")</f>
        <v xml:space="preserve"> </v>
      </c>
      <c r="P128" s="131" t="str">
        <f t="shared" si="2"/>
        <v>argile   ind</v>
      </c>
      <c r="Q128" s="133">
        <f>VLOOKUP(A128,[1]collar!A:I,9,FALSE)</f>
        <v>1980</v>
      </c>
    </row>
    <row r="129" spans="1:17">
      <c r="A129" s="131">
        <v>2026</v>
      </c>
      <c r="B129" s="131">
        <f t="shared" si="3"/>
        <v>0</v>
      </c>
      <c r="C129" s="131">
        <v>0.5</v>
      </c>
      <c r="E129" s="131">
        <v>31</v>
      </c>
      <c r="K129" s="131" t="str">
        <f>IFERROR(VLOOKUP(E129,'[1]Feuil1 (2)'!F:G,2,FALSE)," ")</f>
        <v>Limon</v>
      </c>
      <c r="L129" s="131" t="str">
        <f>IFERROR(VLOOKUP(F129,'[1]Feuil1 (2)'!H:I,2,FALSE)," ")</f>
        <v xml:space="preserve"> </v>
      </c>
      <c r="M129" s="131" t="str">
        <f>IFERROR(VLOOKUP(G129,'[1]Feuil1 (2)'!J:K,2,FALSE)," ")</f>
        <v>ind</v>
      </c>
      <c r="N129" s="131" t="str">
        <f>IFERROR(VLOOKUP(H129,'[1]Feuil1 (2)'!L:M,2,FALSE)," ")</f>
        <v xml:space="preserve"> </v>
      </c>
      <c r="O129" s="131" t="str">
        <f>IFERROR(VLOOKUP(I129,'[1]Feuil1 (2)'!L:M,2,FALSE)," ")</f>
        <v xml:space="preserve"> </v>
      </c>
      <c r="P129" s="131" t="str">
        <f t="shared" si="2"/>
        <v>Limon   ind</v>
      </c>
      <c r="Q129" s="133">
        <f>VLOOKUP(A129,[1]collar!A:I,9,FALSE)</f>
        <v>1980</v>
      </c>
    </row>
    <row r="130" spans="1:17">
      <c r="A130" s="131">
        <v>2026</v>
      </c>
      <c r="B130" s="131">
        <f t="shared" si="3"/>
        <v>0.5</v>
      </c>
      <c r="C130" s="131">
        <v>3.5</v>
      </c>
      <c r="E130" s="131">
        <v>31</v>
      </c>
      <c r="K130" s="131" t="str">
        <f>IFERROR(VLOOKUP(E130,'[1]Feuil1 (2)'!F:G,2,FALSE)," ")</f>
        <v>Limon</v>
      </c>
      <c r="L130" s="131" t="str">
        <f>IFERROR(VLOOKUP(F130,'[1]Feuil1 (2)'!H:I,2,FALSE)," ")</f>
        <v xml:space="preserve"> </v>
      </c>
      <c r="M130" s="131" t="str">
        <f>IFERROR(VLOOKUP(G130,'[1]Feuil1 (2)'!J:K,2,FALSE)," ")</f>
        <v>ind</v>
      </c>
      <c r="N130" s="131" t="str">
        <f>IFERROR(VLOOKUP(H130,'[1]Feuil1 (2)'!L:M,2,FALSE)," ")</f>
        <v xml:space="preserve"> </v>
      </c>
      <c r="O130" s="131" t="str">
        <f>IFERROR(VLOOKUP(I130,'[1]Feuil1 (2)'!L:M,2,FALSE)," ")</f>
        <v xml:space="preserve"> </v>
      </c>
      <c r="P130" s="131" t="str">
        <f t="shared" ref="P130:P193" si="4">CONCATENATE(K130," ",L130," ",M130)</f>
        <v>Limon   ind</v>
      </c>
      <c r="Q130" s="133">
        <f>VLOOKUP(A130,[1]collar!A:I,9,FALSE)</f>
        <v>1980</v>
      </c>
    </row>
    <row r="131" spans="1:17">
      <c r="A131" s="131">
        <v>2026</v>
      </c>
      <c r="B131" s="131">
        <f t="shared" ref="B131:B188" si="5">IF(A131=A130,C130,0)</f>
        <v>3.5</v>
      </c>
      <c r="C131" s="131">
        <v>8.5</v>
      </c>
      <c r="E131" s="131">
        <v>31</v>
      </c>
      <c r="K131" s="131" t="str">
        <f>IFERROR(VLOOKUP(E131,'[1]Feuil1 (2)'!F:G,2,FALSE)," ")</f>
        <v>Limon</v>
      </c>
      <c r="L131" s="131" t="str">
        <f>IFERROR(VLOOKUP(F131,'[1]Feuil1 (2)'!H:I,2,FALSE)," ")</f>
        <v xml:space="preserve"> </v>
      </c>
      <c r="M131" s="131" t="str">
        <f>IFERROR(VLOOKUP(G131,'[1]Feuil1 (2)'!J:K,2,FALSE)," ")</f>
        <v>ind</v>
      </c>
      <c r="N131" s="131" t="str">
        <f>IFERROR(VLOOKUP(H131,'[1]Feuil1 (2)'!L:M,2,FALSE)," ")</f>
        <v xml:space="preserve"> </v>
      </c>
      <c r="O131" s="131" t="str">
        <f>IFERROR(VLOOKUP(I131,'[1]Feuil1 (2)'!L:M,2,FALSE)," ")</f>
        <v xml:space="preserve"> </v>
      </c>
      <c r="P131" s="131" t="str">
        <f t="shared" si="4"/>
        <v>Limon   ind</v>
      </c>
      <c r="Q131" s="133">
        <f>VLOOKUP(A131,[1]collar!A:I,9,FALSE)</f>
        <v>1980</v>
      </c>
    </row>
    <row r="132" spans="1:17">
      <c r="A132" s="131">
        <v>2026</v>
      </c>
      <c r="B132" s="131">
        <f t="shared" si="5"/>
        <v>8.5</v>
      </c>
      <c r="C132" s="131">
        <v>14</v>
      </c>
      <c r="E132" s="131">
        <v>40</v>
      </c>
      <c r="K132" s="131" t="str">
        <f>IFERROR(VLOOKUP(E132,'[1]Feuil1 (2)'!F:G,2,FALSE)," ")</f>
        <v>Calcaire massif (dur)</v>
      </c>
      <c r="L132" s="131" t="str">
        <f>IFERROR(VLOOKUP(F132,'[1]Feuil1 (2)'!H:I,2,FALSE)," ")</f>
        <v xml:space="preserve"> </v>
      </c>
      <c r="M132" s="131" t="str">
        <f>IFERROR(VLOOKUP(G132,'[1]Feuil1 (2)'!J:K,2,FALSE)," ")</f>
        <v>ind</v>
      </c>
      <c r="N132" s="131" t="str">
        <f>IFERROR(VLOOKUP(H132,'[1]Feuil1 (2)'!L:M,2,FALSE)," ")</f>
        <v xml:space="preserve"> </v>
      </c>
      <c r="O132" s="131" t="str">
        <f>IFERROR(VLOOKUP(I132,'[1]Feuil1 (2)'!L:M,2,FALSE)," ")</f>
        <v xml:space="preserve"> </v>
      </c>
      <c r="P132" s="131" t="str">
        <f t="shared" si="4"/>
        <v>Calcaire massif (dur)   ind</v>
      </c>
      <c r="Q132" s="133">
        <f>VLOOKUP(A132,[1]collar!A:I,9,FALSE)</f>
        <v>1980</v>
      </c>
    </row>
    <row r="133" spans="1:17">
      <c r="A133" s="131">
        <v>2026</v>
      </c>
      <c r="B133" s="131">
        <f t="shared" si="5"/>
        <v>14</v>
      </c>
      <c r="C133" s="131">
        <v>14.7</v>
      </c>
      <c r="E133" s="131">
        <v>40</v>
      </c>
      <c r="K133" s="131" t="str">
        <f>IFERROR(VLOOKUP(E133,'[1]Feuil1 (2)'!F:G,2,FALSE)," ")</f>
        <v>Calcaire massif (dur)</v>
      </c>
      <c r="L133" s="131" t="str">
        <f>IFERROR(VLOOKUP(F133,'[1]Feuil1 (2)'!H:I,2,FALSE)," ")</f>
        <v xml:space="preserve"> </v>
      </c>
      <c r="M133" s="131" t="str">
        <f>IFERROR(VLOOKUP(G133,'[1]Feuil1 (2)'!J:K,2,FALSE)," ")</f>
        <v>ind</v>
      </c>
      <c r="N133" s="131" t="str">
        <f>IFERROR(VLOOKUP(H133,'[1]Feuil1 (2)'!L:M,2,FALSE)," ")</f>
        <v xml:space="preserve"> </v>
      </c>
      <c r="O133" s="131" t="str">
        <f>IFERROR(VLOOKUP(I133,'[1]Feuil1 (2)'!L:M,2,FALSE)," ")</f>
        <v xml:space="preserve"> </v>
      </c>
      <c r="P133" s="131" t="str">
        <f t="shared" si="4"/>
        <v>Calcaire massif (dur)   ind</v>
      </c>
      <c r="Q133" s="133">
        <f>VLOOKUP(A133,[1]collar!A:I,9,FALSE)</f>
        <v>1980</v>
      </c>
    </row>
    <row r="134" spans="1:17">
      <c r="A134" s="131">
        <v>2026</v>
      </c>
      <c r="B134" s="131">
        <f t="shared" si="5"/>
        <v>14.7</v>
      </c>
      <c r="C134" s="131">
        <v>15</v>
      </c>
      <c r="E134" s="131">
        <v>41</v>
      </c>
      <c r="K134" s="131" t="str">
        <f>IFERROR(VLOOKUP(E134,'[1]Feuil1 (2)'!F:G,2,FALSE)," ")</f>
        <v>Calcaire tendre</v>
      </c>
      <c r="L134" s="131" t="str">
        <f>IFERROR(VLOOKUP(F134,'[1]Feuil1 (2)'!H:I,2,FALSE)," ")</f>
        <v xml:space="preserve"> </v>
      </c>
      <c r="M134" s="131" t="str">
        <f>IFERROR(VLOOKUP(G134,'[1]Feuil1 (2)'!J:K,2,FALSE)," ")</f>
        <v>ind</v>
      </c>
      <c r="N134" s="131" t="str">
        <f>IFERROR(VLOOKUP(H134,'[1]Feuil1 (2)'!L:M,2,FALSE)," ")</f>
        <v xml:space="preserve"> </v>
      </c>
      <c r="O134" s="131" t="str">
        <f>IFERROR(VLOOKUP(I134,'[1]Feuil1 (2)'!L:M,2,FALSE)," ")</f>
        <v xml:space="preserve"> </v>
      </c>
      <c r="P134" s="131" t="str">
        <f t="shared" si="4"/>
        <v>Calcaire tendre   ind</v>
      </c>
      <c r="Q134" s="133">
        <f>VLOOKUP(A134,[1]collar!A:I,9,FALSE)</f>
        <v>1980</v>
      </c>
    </row>
    <row r="135" spans="1:17">
      <c r="A135" s="131">
        <v>2026</v>
      </c>
      <c r="B135" s="131">
        <f t="shared" si="5"/>
        <v>15</v>
      </c>
      <c r="C135" s="131">
        <v>17</v>
      </c>
      <c r="E135" s="131">
        <v>42</v>
      </c>
      <c r="F135" s="131">
        <v>1</v>
      </c>
      <c r="K135" s="131" t="str">
        <f>IFERROR(VLOOKUP(E135,'[1]Feuil1 (2)'!F:G,2,FALSE)," ")</f>
        <v>Marne</v>
      </c>
      <c r="L135" s="131" t="str">
        <f>IFERROR(VLOOKUP(F135,'[1]Feuil1 (2)'!H:I,2,FALSE)," ")</f>
        <v>blanc</v>
      </c>
      <c r="M135" s="131" t="str">
        <f>IFERROR(VLOOKUP(G135,'[1]Feuil1 (2)'!J:K,2,FALSE)," ")</f>
        <v>ind</v>
      </c>
      <c r="N135" s="131" t="str">
        <f>IFERROR(VLOOKUP(H135,'[1]Feuil1 (2)'!L:M,2,FALSE)," ")</f>
        <v xml:space="preserve"> </v>
      </c>
      <c r="O135" s="131" t="str">
        <f>IFERROR(VLOOKUP(I135,'[1]Feuil1 (2)'!L:M,2,FALSE)," ")</f>
        <v xml:space="preserve"> </v>
      </c>
      <c r="P135" s="131" t="str">
        <f t="shared" si="4"/>
        <v>Marne blanc ind</v>
      </c>
      <c r="Q135" s="133">
        <f>VLOOKUP(A135,[1]collar!A:I,9,FALSE)</f>
        <v>1980</v>
      </c>
    </row>
    <row r="136" spans="1:17">
      <c r="A136" s="131">
        <v>2026</v>
      </c>
      <c r="B136" s="131">
        <f t="shared" si="5"/>
        <v>17</v>
      </c>
      <c r="C136" s="131">
        <v>22.5</v>
      </c>
      <c r="E136" s="131">
        <v>10</v>
      </c>
      <c r="K136" s="131" t="str">
        <f>IFERROR(VLOOKUP(E136,'[1]Feuil1 (2)'!F:G,2,FALSE)," ")</f>
        <v>argile</v>
      </c>
      <c r="L136" s="131" t="str">
        <f>IFERROR(VLOOKUP(F136,'[1]Feuil1 (2)'!H:I,2,FALSE)," ")</f>
        <v xml:space="preserve"> </v>
      </c>
      <c r="M136" s="131" t="str">
        <f>IFERROR(VLOOKUP(G136,'[1]Feuil1 (2)'!J:K,2,FALSE)," ")</f>
        <v>ind</v>
      </c>
      <c r="N136" s="131" t="str">
        <f>IFERROR(VLOOKUP(H136,'[1]Feuil1 (2)'!L:M,2,FALSE)," ")</f>
        <v xml:space="preserve"> </v>
      </c>
      <c r="O136" s="131" t="str">
        <f>IFERROR(VLOOKUP(I136,'[1]Feuil1 (2)'!L:M,2,FALSE)," ")</f>
        <v xml:space="preserve"> </v>
      </c>
      <c r="P136" s="131" t="str">
        <f t="shared" si="4"/>
        <v>argile   ind</v>
      </c>
      <c r="Q136" s="133">
        <f>VLOOKUP(A136,[1]collar!A:I,9,FALSE)</f>
        <v>1980</v>
      </c>
    </row>
    <row r="137" spans="1:17">
      <c r="A137" s="131">
        <v>2026</v>
      </c>
      <c r="B137" s="131">
        <f t="shared" si="5"/>
        <v>22.5</v>
      </c>
      <c r="C137" s="131">
        <v>23</v>
      </c>
      <c r="E137" s="131">
        <v>10</v>
      </c>
      <c r="F137" s="131">
        <v>8</v>
      </c>
      <c r="H137" s="131">
        <v>24</v>
      </c>
      <c r="K137" s="131" t="str">
        <f>IFERROR(VLOOKUP(E137,'[1]Feuil1 (2)'!F:G,2,FALSE)," ")</f>
        <v>argile</v>
      </c>
      <c r="L137" s="131" t="str">
        <f>IFERROR(VLOOKUP(F137,'[1]Feuil1 (2)'!H:I,2,FALSE)," ")</f>
        <v>noir</v>
      </c>
      <c r="M137" s="131" t="str">
        <f>IFERROR(VLOOKUP(G137,'[1]Feuil1 (2)'!J:K,2,FALSE)," ")</f>
        <v>ind</v>
      </c>
      <c r="N137" s="131" t="str">
        <f>IFERROR(VLOOKUP(H137,'[1]Feuil1 (2)'!L:M,2,FALSE)," ")</f>
        <v>Lignite (charbon)</v>
      </c>
      <c r="O137" s="131" t="str">
        <f>IFERROR(VLOOKUP(I137,'[1]Feuil1 (2)'!L:M,2,FALSE)," ")</f>
        <v xml:space="preserve"> </v>
      </c>
      <c r="P137" s="131" t="str">
        <f t="shared" si="4"/>
        <v>argile noir ind</v>
      </c>
      <c r="Q137" s="133">
        <f>VLOOKUP(A137,[1]collar!A:I,9,FALSE)</f>
        <v>1980</v>
      </c>
    </row>
    <row r="138" spans="1:17">
      <c r="A138" s="131">
        <v>2027</v>
      </c>
      <c r="B138" s="131">
        <f t="shared" si="5"/>
        <v>0</v>
      </c>
      <c r="C138" s="131">
        <v>4.3</v>
      </c>
      <c r="E138" s="131">
        <v>31</v>
      </c>
      <c r="K138" s="131" t="str">
        <f>IFERROR(VLOOKUP(E138,'[1]Feuil1 (2)'!F:G,2,FALSE)," ")</f>
        <v>Limon</v>
      </c>
      <c r="L138" s="131" t="str">
        <f>IFERROR(VLOOKUP(F138,'[1]Feuil1 (2)'!H:I,2,FALSE)," ")</f>
        <v xml:space="preserve"> </v>
      </c>
      <c r="M138" s="131" t="str">
        <f>IFERROR(VLOOKUP(G138,'[1]Feuil1 (2)'!J:K,2,FALSE)," ")</f>
        <v>ind</v>
      </c>
      <c r="N138" s="131" t="str">
        <f>IFERROR(VLOOKUP(H138,'[1]Feuil1 (2)'!L:M,2,FALSE)," ")</f>
        <v xml:space="preserve"> </v>
      </c>
      <c r="O138" s="131" t="str">
        <f>IFERROR(VLOOKUP(I138,'[1]Feuil1 (2)'!L:M,2,FALSE)," ")</f>
        <v xml:space="preserve"> </v>
      </c>
      <c r="P138" s="131" t="str">
        <f t="shared" si="4"/>
        <v>Limon   ind</v>
      </c>
      <c r="Q138" s="133">
        <f>VLOOKUP(A138,[1]collar!A:I,9,FALSE)</f>
        <v>1980</v>
      </c>
    </row>
    <row r="139" spans="1:17">
      <c r="A139" s="131">
        <v>2027</v>
      </c>
      <c r="B139" s="131">
        <f t="shared" si="5"/>
        <v>4.3</v>
      </c>
      <c r="C139" s="131">
        <v>9.5</v>
      </c>
      <c r="E139" s="131">
        <v>31</v>
      </c>
      <c r="K139" s="131" t="str">
        <f>IFERROR(VLOOKUP(E139,'[1]Feuil1 (2)'!F:G,2,FALSE)," ")</f>
        <v>Limon</v>
      </c>
      <c r="L139" s="131" t="str">
        <f>IFERROR(VLOOKUP(F139,'[1]Feuil1 (2)'!H:I,2,FALSE)," ")</f>
        <v xml:space="preserve"> </v>
      </c>
      <c r="M139" s="131" t="str">
        <f>IFERROR(VLOOKUP(G139,'[1]Feuil1 (2)'!J:K,2,FALSE)," ")</f>
        <v>ind</v>
      </c>
      <c r="N139" s="131" t="str">
        <f>IFERROR(VLOOKUP(H139,'[1]Feuil1 (2)'!L:M,2,FALSE)," ")</f>
        <v xml:space="preserve"> </v>
      </c>
      <c r="O139" s="131" t="str">
        <f>IFERROR(VLOOKUP(I139,'[1]Feuil1 (2)'!L:M,2,FALSE)," ")</f>
        <v xml:space="preserve"> </v>
      </c>
      <c r="P139" s="131" t="str">
        <f t="shared" si="4"/>
        <v>Limon   ind</v>
      </c>
      <c r="Q139" s="133">
        <f>VLOOKUP(A139,[1]collar!A:I,9,FALSE)</f>
        <v>1980</v>
      </c>
    </row>
    <row r="140" spans="1:17">
      <c r="A140" s="131">
        <v>2027</v>
      </c>
      <c r="B140" s="131">
        <f t="shared" si="5"/>
        <v>9.5</v>
      </c>
      <c r="C140" s="131">
        <v>14.5</v>
      </c>
      <c r="E140" s="131">
        <v>40</v>
      </c>
      <c r="K140" s="131" t="str">
        <f>IFERROR(VLOOKUP(E140,'[1]Feuil1 (2)'!F:G,2,FALSE)," ")</f>
        <v>Calcaire massif (dur)</v>
      </c>
      <c r="L140" s="131" t="str">
        <f>IFERROR(VLOOKUP(F140,'[1]Feuil1 (2)'!H:I,2,FALSE)," ")</f>
        <v xml:space="preserve"> </v>
      </c>
      <c r="M140" s="131" t="str">
        <f>IFERROR(VLOOKUP(G140,'[1]Feuil1 (2)'!J:K,2,FALSE)," ")</f>
        <v>ind</v>
      </c>
      <c r="N140" s="131" t="str">
        <f>IFERROR(VLOOKUP(H140,'[1]Feuil1 (2)'!L:M,2,FALSE)," ")</f>
        <v xml:space="preserve"> </v>
      </c>
      <c r="O140" s="131" t="str">
        <f>IFERROR(VLOOKUP(I140,'[1]Feuil1 (2)'!L:M,2,FALSE)," ")</f>
        <v xml:space="preserve"> </v>
      </c>
      <c r="P140" s="131" t="str">
        <f t="shared" si="4"/>
        <v>Calcaire massif (dur)   ind</v>
      </c>
      <c r="Q140" s="133">
        <f>VLOOKUP(A140,[1]collar!A:I,9,FALSE)</f>
        <v>1980</v>
      </c>
    </row>
    <row r="141" spans="1:17">
      <c r="A141" s="131">
        <v>2027</v>
      </c>
      <c r="B141" s="131">
        <f t="shared" si="5"/>
        <v>14.5</v>
      </c>
      <c r="C141" s="131">
        <v>16</v>
      </c>
      <c r="E141" s="131">
        <v>40</v>
      </c>
      <c r="K141" s="131" t="str">
        <f>IFERROR(VLOOKUP(E141,'[1]Feuil1 (2)'!F:G,2,FALSE)," ")</f>
        <v>Calcaire massif (dur)</v>
      </c>
      <c r="L141" s="131" t="str">
        <f>IFERROR(VLOOKUP(F141,'[1]Feuil1 (2)'!H:I,2,FALSE)," ")</f>
        <v xml:space="preserve"> </v>
      </c>
      <c r="M141" s="131" t="str">
        <f>IFERROR(VLOOKUP(G141,'[1]Feuil1 (2)'!J:K,2,FALSE)," ")</f>
        <v>ind</v>
      </c>
      <c r="N141" s="131" t="str">
        <f>IFERROR(VLOOKUP(H141,'[1]Feuil1 (2)'!L:M,2,FALSE)," ")</f>
        <v xml:space="preserve"> </v>
      </c>
      <c r="O141" s="131" t="str">
        <f>IFERROR(VLOOKUP(I141,'[1]Feuil1 (2)'!L:M,2,FALSE)," ")</f>
        <v xml:space="preserve"> </v>
      </c>
      <c r="P141" s="131" t="str">
        <f t="shared" si="4"/>
        <v>Calcaire massif (dur)   ind</v>
      </c>
      <c r="Q141" s="133">
        <f>VLOOKUP(A141,[1]collar!A:I,9,FALSE)</f>
        <v>1980</v>
      </c>
    </row>
    <row r="142" spans="1:17">
      <c r="A142" s="131">
        <v>2027</v>
      </c>
      <c r="B142" s="131">
        <f t="shared" si="5"/>
        <v>16</v>
      </c>
      <c r="C142" s="131">
        <v>18.5</v>
      </c>
      <c r="E142" s="131">
        <v>42</v>
      </c>
      <c r="F142" s="131">
        <v>1</v>
      </c>
      <c r="K142" s="131" t="str">
        <f>IFERROR(VLOOKUP(E142,'[1]Feuil1 (2)'!F:G,2,FALSE)," ")</f>
        <v>Marne</v>
      </c>
      <c r="L142" s="131" t="str">
        <f>IFERROR(VLOOKUP(F142,'[1]Feuil1 (2)'!H:I,2,FALSE)," ")</f>
        <v>blanc</v>
      </c>
      <c r="M142" s="131" t="str">
        <f>IFERROR(VLOOKUP(G142,'[1]Feuil1 (2)'!J:K,2,FALSE)," ")</f>
        <v>ind</v>
      </c>
      <c r="N142" s="131" t="str">
        <f>IFERROR(VLOOKUP(H142,'[1]Feuil1 (2)'!L:M,2,FALSE)," ")</f>
        <v xml:space="preserve"> </v>
      </c>
      <c r="O142" s="131" t="str">
        <f>IFERROR(VLOOKUP(I142,'[1]Feuil1 (2)'!L:M,2,FALSE)," ")</f>
        <v xml:space="preserve"> </v>
      </c>
      <c r="P142" s="131" t="str">
        <f t="shared" si="4"/>
        <v>Marne blanc ind</v>
      </c>
      <c r="Q142" s="133">
        <f>VLOOKUP(A142,[1]collar!A:I,9,FALSE)</f>
        <v>1980</v>
      </c>
    </row>
    <row r="143" spans="1:17">
      <c r="A143" s="131">
        <v>2027</v>
      </c>
      <c r="B143" s="131">
        <f t="shared" si="5"/>
        <v>18.5</v>
      </c>
      <c r="C143" s="131">
        <v>23</v>
      </c>
      <c r="E143" s="131">
        <v>10</v>
      </c>
      <c r="K143" s="131" t="str">
        <f>IFERROR(VLOOKUP(E143,'[1]Feuil1 (2)'!F:G,2,FALSE)," ")</f>
        <v>argile</v>
      </c>
      <c r="L143" s="131" t="str">
        <f>IFERROR(VLOOKUP(F143,'[1]Feuil1 (2)'!H:I,2,FALSE)," ")</f>
        <v xml:space="preserve"> </v>
      </c>
      <c r="M143" s="131" t="str">
        <f>IFERROR(VLOOKUP(G143,'[1]Feuil1 (2)'!J:K,2,FALSE)," ")</f>
        <v>ind</v>
      </c>
      <c r="N143" s="131" t="str">
        <f>IFERROR(VLOOKUP(H143,'[1]Feuil1 (2)'!L:M,2,FALSE)," ")</f>
        <v xml:space="preserve"> </v>
      </c>
      <c r="O143" s="131" t="str">
        <f>IFERROR(VLOOKUP(I143,'[1]Feuil1 (2)'!L:M,2,FALSE)," ")</f>
        <v xml:space="preserve"> </v>
      </c>
      <c r="P143" s="131" t="str">
        <f t="shared" si="4"/>
        <v>argile   ind</v>
      </c>
      <c r="Q143" s="133">
        <f>VLOOKUP(A143,[1]collar!A:I,9,FALSE)</f>
        <v>1980</v>
      </c>
    </row>
    <row r="144" spans="1:17">
      <c r="A144" s="131">
        <v>2027</v>
      </c>
      <c r="B144" s="131">
        <f t="shared" si="5"/>
        <v>23</v>
      </c>
      <c r="C144" s="131">
        <v>24.5</v>
      </c>
      <c r="E144" s="131">
        <v>10</v>
      </c>
      <c r="F144" s="131">
        <v>8</v>
      </c>
      <c r="H144" s="131">
        <v>24</v>
      </c>
      <c r="K144" s="131" t="str">
        <f>IFERROR(VLOOKUP(E144,'[1]Feuil1 (2)'!F:G,2,FALSE)," ")</f>
        <v>argile</v>
      </c>
      <c r="L144" s="131" t="str">
        <f>IFERROR(VLOOKUP(F144,'[1]Feuil1 (2)'!H:I,2,FALSE)," ")</f>
        <v>noir</v>
      </c>
      <c r="M144" s="131" t="str">
        <f>IFERROR(VLOOKUP(G144,'[1]Feuil1 (2)'!J:K,2,FALSE)," ")</f>
        <v>ind</v>
      </c>
      <c r="N144" s="131" t="str">
        <f>IFERROR(VLOOKUP(H144,'[1]Feuil1 (2)'!L:M,2,FALSE)," ")</f>
        <v>Lignite (charbon)</v>
      </c>
      <c r="O144" s="131" t="str">
        <f>IFERROR(VLOOKUP(I144,'[1]Feuil1 (2)'!L:M,2,FALSE)," ")</f>
        <v xml:space="preserve"> </v>
      </c>
      <c r="P144" s="131" t="str">
        <f t="shared" si="4"/>
        <v>argile noir ind</v>
      </c>
      <c r="Q144" s="133">
        <f>VLOOKUP(A144,[1]collar!A:I,9,FALSE)</f>
        <v>1980</v>
      </c>
    </row>
    <row r="145" spans="1:17">
      <c r="A145" s="131">
        <v>2028</v>
      </c>
      <c r="B145" s="131">
        <f t="shared" si="5"/>
        <v>0</v>
      </c>
      <c r="C145" s="131">
        <v>9</v>
      </c>
      <c r="E145" s="131">
        <v>31</v>
      </c>
      <c r="K145" s="131" t="str">
        <f>IFERROR(VLOOKUP(E145,'[1]Feuil1 (2)'!F:G,2,FALSE)," ")</f>
        <v>Limon</v>
      </c>
      <c r="L145" s="131" t="str">
        <f>IFERROR(VLOOKUP(F145,'[1]Feuil1 (2)'!H:I,2,FALSE)," ")</f>
        <v xml:space="preserve"> </v>
      </c>
      <c r="M145" s="131" t="str">
        <f>IFERROR(VLOOKUP(G145,'[1]Feuil1 (2)'!J:K,2,FALSE)," ")</f>
        <v>ind</v>
      </c>
      <c r="N145" s="131" t="str">
        <f>IFERROR(VLOOKUP(H145,'[1]Feuil1 (2)'!L:M,2,FALSE)," ")</f>
        <v xml:space="preserve"> </v>
      </c>
      <c r="O145" s="131" t="str">
        <f>IFERROR(VLOOKUP(I145,'[1]Feuil1 (2)'!L:M,2,FALSE)," ")</f>
        <v xml:space="preserve"> </v>
      </c>
      <c r="P145" s="131" t="str">
        <f t="shared" si="4"/>
        <v>Limon   ind</v>
      </c>
      <c r="Q145" s="133">
        <f>VLOOKUP(A145,[1]collar!A:I,9,FALSE)</f>
        <v>1980</v>
      </c>
    </row>
    <row r="146" spans="1:17">
      <c r="A146" s="131">
        <v>2028</v>
      </c>
      <c r="B146" s="131">
        <f t="shared" si="5"/>
        <v>9</v>
      </c>
      <c r="C146" s="131">
        <v>11</v>
      </c>
      <c r="E146" s="131">
        <v>41</v>
      </c>
      <c r="K146" s="131" t="str">
        <f>IFERROR(VLOOKUP(E146,'[1]Feuil1 (2)'!F:G,2,FALSE)," ")</f>
        <v>Calcaire tendre</v>
      </c>
      <c r="L146" s="131" t="str">
        <f>IFERROR(VLOOKUP(F146,'[1]Feuil1 (2)'!H:I,2,FALSE)," ")</f>
        <v xml:space="preserve"> </v>
      </c>
      <c r="M146" s="131" t="str">
        <f>IFERROR(VLOOKUP(G146,'[1]Feuil1 (2)'!J:K,2,FALSE)," ")</f>
        <v>ind</v>
      </c>
      <c r="N146" s="131" t="str">
        <f>IFERROR(VLOOKUP(H146,'[1]Feuil1 (2)'!L:M,2,FALSE)," ")</f>
        <v xml:space="preserve"> </v>
      </c>
      <c r="O146" s="131" t="str">
        <f>IFERROR(VLOOKUP(I146,'[1]Feuil1 (2)'!L:M,2,FALSE)," ")</f>
        <v xml:space="preserve"> </v>
      </c>
      <c r="P146" s="131" t="str">
        <f t="shared" si="4"/>
        <v>Calcaire tendre   ind</v>
      </c>
      <c r="Q146" s="133">
        <f>VLOOKUP(A146,[1]collar!A:I,9,FALSE)</f>
        <v>1980</v>
      </c>
    </row>
    <row r="147" spans="1:17">
      <c r="A147" s="131">
        <v>2028</v>
      </c>
      <c r="B147" s="131">
        <f t="shared" si="5"/>
        <v>11</v>
      </c>
      <c r="C147" s="131">
        <v>16.5</v>
      </c>
      <c r="E147" s="131">
        <v>41</v>
      </c>
      <c r="K147" s="131" t="str">
        <f>IFERROR(VLOOKUP(E147,'[1]Feuil1 (2)'!F:G,2,FALSE)," ")</f>
        <v>Calcaire tendre</v>
      </c>
      <c r="L147" s="131" t="str">
        <f>IFERROR(VLOOKUP(F147,'[1]Feuil1 (2)'!H:I,2,FALSE)," ")</f>
        <v xml:space="preserve"> </v>
      </c>
      <c r="M147" s="131" t="str">
        <f>IFERROR(VLOOKUP(G147,'[1]Feuil1 (2)'!J:K,2,FALSE)," ")</f>
        <v>ind</v>
      </c>
      <c r="N147" s="131" t="str">
        <f>IFERROR(VLOOKUP(H147,'[1]Feuil1 (2)'!L:M,2,FALSE)," ")</f>
        <v xml:space="preserve"> </v>
      </c>
      <c r="O147" s="131" t="str">
        <f>IFERROR(VLOOKUP(I147,'[1]Feuil1 (2)'!L:M,2,FALSE)," ")</f>
        <v xml:space="preserve"> </v>
      </c>
      <c r="P147" s="131" t="str">
        <f t="shared" si="4"/>
        <v>Calcaire tendre   ind</v>
      </c>
      <c r="Q147" s="133">
        <f>VLOOKUP(A147,[1]collar!A:I,9,FALSE)</f>
        <v>1980</v>
      </c>
    </row>
    <row r="148" spans="1:17">
      <c r="A148" s="131">
        <v>2028</v>
      </c>
      <c r="B148" s="131">
        <f t="shared" si="5"/>
        <v>16.5</v>
      </c>
      <c r="C148" s="131">
        <v>17.8</v>
      </c>
      <c r="E148" s="131">
        <v>42</v>
      </c>
      <c r="F148" s="131">
        <v>1</v>
      </c>
      <c r="K148" s="131" t="str">
        <f>IFERROR(VLOOKUP(E148,'[1]Feuil1 (2)'!F:G,2,FALSE)," ")</f>
        <v>Marne</v>
      </c>
      <c r="L148" s="131" t="str">
        <f>IFERROR(VLOOKUP(F148,'[1]Feuil1 (2)'!H:I,2,FALSE)," ")</f>
        <v>blanc</v>
      </c>
      <c r="M148" s="131" t="str">
        <f>IFERROR(VLOOKUP(G148,'[1]Feuil1 (2)'!J:K,2,FALSE)," ")</f>
        <v>ind</v>
      </c>
      <c r="N148" s="131" t="str">
        <f>IFERROR(VLOOKUP(H148,'[1]Feuil1 (2)'!L:M,2,FALSE)," ")</f>
        <v xml:space="preserve"> </v>
      </c>
      <c r="O148" s="131" t="str">
        <f>IFERROR(VLOOKUP(I148,'[1]Feuil1 (2)'!L:M,2,FALSE)," ")</f>
        <v xml:space="preserve"> </v>
      </c>
      <c r="P148" s="131" t="str">
        <f t="shared" si="4"/>
        <v>Marne blanc ind</v>
      </c>
      <c r="Q148" s="133">
        <f>VLOOKUP(A148,[1]collar!A:I,9,FALSE)</f>
        <v>1980</v>
      </c>
    </row>
    <row r="149" spans="1:17">
      <c r="A149" s="131">
        <v>2028</v>
      </c>
      <c r="B149" s="131">
        <f t="shared" si="5"/>
        <v>17.8</v>
      </c>
      <c r="C149" s="131">
        <v>20.3</v>
      </c>
      <c r="E149" s="131">
        <v>10</v>
      </c>
      <c r="K149" s="131" t="str">
        <f>IFERROR(VLOOKUP(E149,'[1]Feuil1 (2)'!F:G,2,FALSE)," ")</f>
        <v>argile</v>
      </c>
      <c r="L149" s="131" t="str">
        <f>IFERROR(VLOOKUP(F149,'[1]Feuil1 (2)'!H:I,2,FALSE)," ")</f>
        <v xml:space="preserve"> </v>
      </c>
      <c r="M149" s="131" t="str">
        <f>IFERROR(VLOOKUP(G149,'[1]Feuil1 (2)'!J:K,2,FALSE)," ")</f>
        <v>ind</v>
      </c>
      <c r="N149" s="131" t="str">
        <f>IFERROR(VLOOKUP(H149,'[1]Feuil1 (2)'!L:M,2,FALSE)," ")</f>
        <v xml:space="preserve"> </v>
      </c>
      <c r="O149" s="131" t="str">
        <f>IFERROR(VLOOKUP(I149,'[1]Feuil1 (2)'!L:M,2,FALSE)," ")</f>
        <v xml:space="preserve"> </v>
      </c>
      <c r="P149" s="131" t="str">
        <f t="shared" si="4"/>
        <v>argile   ind</v>
      </c>
      <c r="Q149" s="133">
        <f>VLOOKUP(A149,[1]collar!A:I,9,FALSE)</f>
        <v>1980</v>
      </c>
    </row>
    <row r="150" spans="1:17">
      <c r="A150" s="131">
        <v>2028</v>
      </c>
      <c r="B150" s="131">
        <f t="shared" si="5"/>
        <v>20.3</v>
      </c>
      <c r="C150" s="131">
        <v>23</v>
      </c>
      <c r="E150" s="131">
        <v>51</v>
      </c>
      <c r="K150" s="131" t="str">
        <f>IFERROR(VLOOKUP(E150,'[1]Feuil1 (2)'!F:G,2,FALSE)," ")</f>
        <v>Sable argileux</v>
      </c>
      <c r="L150" s="131" t="str">
        <f>IFERROR(VLOOKUP(F150,'[1]Feuil1 (2)'!H:I,2,FALSE)," ")</f>
        <v xml:space="preserve"> </v>
      </c>
      <c r="M150" s="131" t="str">
        <f>IFERROR(VLOOKUP(G150,'[1]Feuil1 (2)'!J:K,2,FALSE)," ")</f>
        <v>ind</v>
      </c>
      <c r="N150" s="131" t="str">
        <f>IFERROR(VLOOKUP(H150,'[1]Feuil1 (2)'!L:M,2,FALSE)," ")</f>
        <v xml:space="preserve"> </v>
      </c>
      <c r="O150" s="131" t="str">
        <f>IFERROR(VLOOKUP(I150,'[1]Feuil1 (2)'!L:M,2,FALSE)," ")</f>
        <v xml:space="preserve"> </v>
      </c>
      <c r="P150" s="131" t="str">
        <f t="shared" si="4"/>
        <v>Sable argileux   ind</v>
      </c>
      <c r="Q150" s="133">
        <f>VLOOKUP(A150,[1]collar!A:I,9,FALSE)</f>
        <v>1980</v>
      </c>
    </row>
    <row r="151" spans="1:17">
      <c r="A151" s="131">
        <v>2029</v>
      </c>
      <c r="B151" s="131">
        <f t="shared" si="5"/>
        <v>0</v>
      </c>
      <c r="C151" s="131">
        <v>2.5</v>
      </c>
      <c r="E151" s="131">
        <v>31</v>
      </c>
      <c r="K151" s="131" t="str">
        <f>IFERROR(VLOOKUP(E151,'[1]Feuil1 (2)'!F:G,2,FALSE)," ")</f>
        <v>Limon</v>
      </c>
      <c r="L151" s="131" t="str">
        <f>IFERROR(VLOOKUP(F151,'[1]Feuil1 (2)'!H:I,2,FALSE)," ")</f>
        <v xml:space="preserve"> </v>
      </c>
      <c r="M151" s="131" t="str">
        <f>IFERROR(VLOOKUP(G151,'[1]Feuil1 (2)'!J:K,2,FALSE)," ")</f>
        <v>ind</v>
      </c>
      <c r="N151" s="131" t="str">
        <f>IFERROR(VLOOKUP(H151,'[1]Feuil1 (2)'!L:M,2,FALSE)," ")</f>
        <v xml:space="preserve"> </v>
      </c>
      <c r="O151" s="131" t="str">
        <f>IFERROR(VLOOKUP(I151,'[1]Feuil1 (2)'!L:M,2,FALSE)," ")</f>
        <v xml:space="preserve"> </v>
      </c>
      <c r="P151" s="131" t="str">
        <f t="shared" si="4"/>
        <v>Limon   ind</v>
      </c>
      <c r="Q151" s="133">
        <f>VLOOKUP(A151,[1]collar!A:I,9,FALSE)</f>
        <v>1980</v>
      </c>
    </row>
    <row r="152" spans="1:17">
      <c r="A152" s="131">
        <v>2029</v>
      </c>
      <c r="B152" s="131">
        <f t="shared" si="5"/>
        <v>2.5</v>
      </c>
      <c r="C152" s="131">
        <v>2.7</v>
      </c>
      <c r="E152" s="131">
        <v>31</v>
      </c>
      <c r="K152" s="131" t="str">
        <f>IFERROR(VLOOKUP(E152,'[1]Feuil1 (2)'!F:G,2,FALSE)," ")</f>
        <v>Limon</v>
      </c>
      <c r="L152" s="131" t="str">
        <f>IFERROR(VLOOKUP(F152,'[1]Feuil1 (2)'!H:I,2,FALSE)," ")</f>
        <v xml:space="preserve"> </v>
      </c>
      <c r="M152" s="131" t="str">
        <f>IFERROR(VLOOKUP(G152,'[1]Feuil1 (2)'!J:K,2,FALSE)," ")</f>
        <v>ind</v>
      </c>
      <c r="N152" s="131" t="str">
        <f>IFERROR(VLOOKUP(H152,'[1]Feuil1 (2)'!L:M,2,FALSE)," ")</f>
        <v xml:space="preserve"> </v>
      </c>
      <c r="O152" s="131" t="str">
        <f>IFERROR(VLOOKUP(I152,'[1]Feuil1 (2)'!L:M,2,FALSE)," ")</f>
        <v xml:space="preserve"> </v>
      </c>
      <c r="P152" s="131" t="str">
        <f t="shared" si="4"/>
        <v>Limon   ind</v>
      </c>
      <c r="Q152" s="133">
        <f>VLOOKUP(A152,[1]collar!A:I,9,FALSE)</f>
        <v>1980</v>
      </c>
    </row>
    <row r="153" spans="1:17">
      <c r="A153" s="131">
        <v>2029</v>
      </c>
      <c r="B153" s="131">
        <f t="shared" si="5"/>
        <v>2.7</v>
      </c>
      <c r="C153" s="131">
        <v>7.5</v>
      </c>
      <c r="E153" s="131">
        <v>31</v>
      </c>
      <c r="K153" s="131" t="str">
        <f>IFERROR(VLOOKUP(E153,'[1]Feuil1 (2)'!F:G,2,FALSE)," ")</f>
        <v>Limon</v>
      </c>
      <c r="L153" s="131" t="str">
        <f>IFERROR(VLOOKUP(F153,'[1]Feuil1 (2)'!H:I,2,FALSE)," ")</f>
        <v xml:space="preserve"> </v>
      </c>
      <c r="M153" s="131" t="str">
        <f>IFERROR(VLOOKUP(G153,'[1]Feuil1 (2)'!J:K,2,FALSE)," ")</f>
        <v>ind</v>
      </c>
      <c r="N153" s="131" t="str">
        <f>IFERROR(VLOOKUP(H153,'[1]Feuil1 (2)'!L:M,2,FALSE)," ")</f>
        <v xml:space="preserve"> </v>
      </c>
      <c r="O153" s="131" t="str">
        <f>IFERROR(VLOOKUP(I153,'[1]Feuil1 (2)'!L:M,2,FALSE)," ")</f>
        <v xml:space="preserve"> </v>
      </c>
      <c r="P153" s="131" t="str">
        <f t="shared" si="4"/>
        <v>Limon   ind</v>
      </c>
      <c r="Q153" s="133">
        <f>VLOOKUP(A153,[1]collar!A:I,9,FALSE)</f>
        <v>1980</v>
      </c>
    </row>
    <row r="154" spans="1:17">
      <c r="A154" s="131">
        <v>2029</v>
      </c>
      <c r="B154" s="131">
        <f t="shared" si="5"/>
        <v>7.5</v>
      </c>
      <c r="C154" s="131">
        <v>16</v>
      </c>
      <c r="E154" s="131">
        <v>41</v>
      </c>
      <c r="K154" s="131" t="str">
        <f>IFERROR(VLOOKUP(E154,'[1]Feuil1 (2)'!F:G,2,FALSE)," ")</f>
        <v>Calcaire tendre</v>
      </c>
      <c r="L154" s="131" t="str">
        <f>IFERROR(VLOOKUP(F154,'[1]Feuil1 (2)'!H:I,2,FALSE)," ")</f>
        <v xml:space="preserve"> </v>
      </c>
      <c r="M154" s="131" t="str">
        <f>IFERROR(VLOOKUP(G154,'[1]Feuil1 (2)'!J:K,2,FALSE)," ")</f>
        <v>ind</v>
      </c>
      <c r="N154" s="131" t="str">
        <f>IFERROR(VLOOKUP(H154,'[1]Feuil1 (2)'!L:M,2,FALSE)," ")</f>
        <v xml:space="preserve"> </v>
      </c>
      <c r="O154" s="131" t="str">
        <f>IFERROR(VLOOKUP(I154,'[1]Feuil1 (2)'!L:M,2,FALSE)," ")</f>
        <v xml:space="preserve"> </v>
      </c>
      <c r="P154" s="131" t="str">
        <f t="shared" si="4"/>
        <v>Calcaire tendre   ind</v>
      </c>
      <c r="Q154" s="133">
        <f>VLOOKUP(A154,[1]collar!A:I,9,FALSE)</f>
        <v>1980</v>
      </c>
    </row>
    <row r="155" spans="1:17">
      <c r="A155" s="131">
        <v>2029</v>
      </c>
      <c r="B155" s="131">
        <f t="shared" si="5"/>
        <v>16</v>
      </c>
      <c r="C155" s="131">
        <v>18.5</v>
      </c>
      <c r="E155" s="131">
        <v>42</v>
      </c>
      <c r="F155" s="131">
        <v>1</v>
      </c>
      <c r="K155" s="131" t="str">
        <f>IFERROR(VLOOKUP(E155,'[1]Feuil1 (2)'!F:G,2,FALSE)," ")</f>
        <v>Marne</v>
      </c>
      <c r="L155" s="131" t="str">
        <f>IFERROR(VLOOKUP(F155,'[1]Feuil1 (2)'!H:I,2,FALSE)," ")</f>
        <v>blanc</v>
      </c>
      <c r="M155" s="131" t="str">
        <f>IFERROR(VLOOKUP(G155,'[1]Feuil1 (2)'!J:K,2,FALSE)," ")</f>
        <v>ind</v>
      </c>
      <c r="N155" s="131" t="str">
        <f>IFERROR(VLOOKUP(H155,'[1]Feuil1 (2)'!L:M,2,FALSE)," ")</f>
        <v xml:space="preserve"> </v>
      </c>
      <c r="O155" s="131" t="str">
        <f>IFERROR(VLOOKUP(I155,'[1]Feuil1 (2)'!L:M,2,FALSE)," ")</f>
        <v xml:space="preserve"> </v>
      </c>
      <c r="P155" s="131" t="str">
        <f t="shared" si="4"/>
        <v>Marne blanc ind</v>
      </c>
      <c r="Q155" s="133">
        <f>VLOOKUP(A155,[1]collar!A:I,9,FALSE)</f>
        <v>1980</v>
      </c>
    </row>
    <row r="156" spans="1:17">
      <c r="A156" s="131">
        <v>2029</v>
      </c>
      <c r="B156" s="131">
        <f t="shared" si="5"/>
        <v>18.5</v>
      </c>
      <c r="C156" s="131">
        <v>24.5</v>
      </c>
      <c r="E156" s="131">
        <v>10</v>
      </c>
      <c r="K156" s="131" t="str">
        <f>IFERROR(VLOOKUP(E156,'[1]Feuil1 (2)'!F:G,2,FALSE)," ")</f>
        <v>argile</v>
      </c>
      <c r="L156" s="131" t="str">
        <f>IFERROR(VLOOKUP(F156,'[1]Feuil1 (2)'!H:I,2,FALSE)," ")</f>
        <v xml:space="preserve"> </v>
      </c>
      <c r="M156" s="131" t="str">
        <f>IFERROR(VLOOKUP(G156,'[1]Feuil1 (2)'!J:K,2,FALSE)," ")</f>
        <v>ind</v>
      </c>
      <c r="N156" s="131" t="str">
        <f>IFERROR(VLOOKUP(H156,'[1]Feuil1 (2)'!L:M,2,FALSE)," ")</f>
        <v xml:space="preserve"> </v>
      </c>
      <c r="O156" s="131" t="str">
        <f>IFERROR(VLOOKUP(I156,'[1]Feuil1 (2)'!L:M,2,FALSE)," ")</f>
        <v xml:space="preserve"> </v>
      </c>
      <c r="P156" s="131" t="str">
        <f t="shared" si="4"/>
        <v>argile   ind</v>
      </c>
      <c r="Q156" s="133">
        <f>VLOOKUP(A156,[1]collar!A:I,9,FALSE)</f>
        <v>1980</v>
      </c>
    </row>
    <row r="157" spans="1:17">
      <c r="A157" s="131">
        <v>2029</v>
      </c>
      <c r="B157" s="131">
        <f t="shared" si="5"/>
        <v>24.5</v>
      </c>
      <c r="C157" s="131">
        <v>26</v>
      </c>
      <c r="E157" s="131">
        <v>51</v>
      </c>
      <c r="K157" s="131" t="str">
        <f>IFERROR(VLOOKUP(E157,'[1]Feuil1 (2)'!F:G,2,FALSE)," ")</f>
        <v>Sable argileux</v>
      </c>
      <c r="L157" s="131" t="str">
        <f>IFERROR(VLOOKUP(F157,'[1]Feuil1 (2)'!H:I,2,FALSE)," ")</f>
        <v xml:space="preserve"> </v>
      </c>
      <c r="M157" s="131" t="str">
        <f>IFERROR(VLOOKUP(G157,'[1]Feuil1 (2)'!J:K,2,FALSE)," ")</f>
        <v>ind</v>
      </c>
      <c r="N157" s="131" t="str">
        <f>IFERROR(VLOOKUP(H157,'[1]Feuil1 (2)'!L:M,2,FALSE)," ")</f>
        <v xml:space="preserve"> </v>
      </c>
      <c r="O157" s="131" t="str">
        <f>IFERROR(VLOOKUP(I157,'[1]Feuil1 (2)'!L:M,2,FALSE)," ")</f>
        <v xml:space="preserve"> </v>
      </c>
      <c r="P157" s="131" t="str">
        <f t="shared" si="4"/>
        <v>Sable argileux   ind</v>
      </c>
      <c r="Q157" s="133">
        <f>VLOOKUP(A157,[1]collar!A:I,9,FALSE)</f>
        <v>1980</v>
      </c>
    </row>
    <row r="158" spans="1:17">
      <c r="A158" s="131">
        <v>99002</v>
      </c>
      <c r="B158" s="131">
        <f t="shared" si="5"/>
        <v>0</v>
      </c>
      <c r="C158" s="131">
        <v>0.5</v>
      </c>
      <c r="E158" s="131">
        <v>30</v>
      </c>
      <c r="K158" s="131" t="str">
        <f>IFERROR(VLOOKUP(E158,'[1]Feuil1 (2)'!F:G,2,FALSE)," ")</f>
        <v>Terre Végétale</v>
      </c>
      <c r="L158" s="131" t="str">
        <f>IFERROR(VLOOKUP(F158,'[1]Feuil1 (2)'!H:I,2,FALSE)," ")</f>
        <v xml:space="preserve"> </v>
      </c>
      <c r="M158" s="131" t="str">
        <f>IFERROR(VLOOKUP(G158,'[1]Feuil1 (2)'!J:K,2,FALSE)," ")</f>
        <v>ind</v>
      </c>
      <c r="N158" s="131" t="str">
        <f>IFERROR(VLOOKUP(H158,'[1]Feuil1 (2)'!L:M,2,FALSE)," ")</f>
        <v xml:space="preserve"> </v>
      </c>
      <c r="O158" s="131" t="str">
        <f>IFERROR(VLOOKUP(I158,'[1]Feuil1 (2)'!L:M,2,FALSE)," ")</f>
        <v xml:space="preserve"> </v>
      </c>
      <c r="P158" s="131" t="str">
        <f t="shared" si="4"/>
        <v>Terre Végétale   ind</v>
      </c>
      <c r="Q158" s="133">
        <f>VLOOKUP(A158,[1]collar!A:I,9,FALSE)</f>
        <v>1999</v>
      </c>
    </row>
    <row r="159" spans="1:17">
      <c r="A159" s="131">
        <v>99002</v>
      </c>
      <c r="B159" s="131">
        <f t="shared" si="5"/>
        <v>0.5</v>
      </c>
      <c r="C159" s="131">
        <v>3</v>
      </c>
      <c r="E159" s="131">
        <v>31</v>
      </c>
      <c r="K159" s="131" t="str">
        <f>IFERROR(VLOOKUP(E159,'[1]Feuil1 (2)'!F:G,2,FALSE)," ")</f>
        <v>Limon</v>
      </c>
      <c r="L159" s="131" t="str">
        <f>IFERROR(VLOOKUP(F159,'[1]Feuil1 (2)'!H:I,2,FALSE)," ")</f>
        <v xml:space="preserve"> </v>
      </c>
      <c r="M159" s="131" t="str">
        <f>IFERROR(VLOOKUP(G159,'[1]Feuil1 (2)'!J:K,2,FALSE)," ")</f>
        <v>ind</v>
      </c>
      <c r="N159" s="131" t="str">
        <f>IFERROR(VLOOKUP(H159,'[1]Feuil1 (2)'!L:M,2,FALSE)," ")</f>
        <v xml:space="preserve"> </v>
      </c>
      <c r="O159" s="131" t="str">
        <f>IFERROR(VLOOKUP(I159,'[1]Feuil1 (2)'!L:M,2,FALSE)," ")</f>
        <v xml:space="preserve"> </v>
      </c>
      <c r="P159" s="131" t="str">
        <f t="shared" si="4"/>
        <v>Limon   ind</v>
      </c>
      <c r="Q159" s="133">
        <f>VLOOKUP(A159,[1]collar!A:I,9,FALSE)</f>
        <v>1999</v>
      </c>
    </row>
    <row r="160" spans="1:17">
      <c r="A160" s="131">
        <v>99002</v>
      </c>
      <c r="B160" s="131">
        <f t="shared" si="5"/>
        <v>3</v>
      </c>
      <c r="C160" s="131">
        <v>3.5</v>
      </c>
      <c r="E160" s="131">
        <v>31</v>
      </c>
      <c r="H160" s="131">
        <v>20</v>
      </c>
      <c r="K160" s="131" t="str">
        <f>IFERROR(VLOOKUP(E160,'[1]Feuil1 (2)'!F:G,2,FALSE)," ")</f>
        <v>Limon</v>
      </c>
      <c r="L160" s="131" t="str">
        <f>IFERROR(VLOOKUP(F160,'[1]Feuil1 (2)'!H:I,2,FALSE)," ")</f>
        <v xml:space="preserve"> </v>
      </c>
      <c r="M160" s="131" t="str">
        <f>IFERROR(VLOOKUP(G160,'[1]Feuil1 (2)'!J:K,2,FALSE)," ")</f>
        <v>ind</v>
      </c>
      <c r="N160" s="131" t="str">
        <f>IFERROR(VLOOKUP(H160,'[1]Feuil1 (2)'!L:M,2,FALSE)," ")</f>
        <v>Silex</v>
      </c>
      <c r="O160" s="131" t="str">
        <f>IFERROR(VLOOKUP(I160,'[1]Feuil1 (2)'!L:M,2,FALSE)," ")</f>
        <v xml:space="preserve"> </v>
      </c>
      <c r="P160" s="131" t="str">
        <f t="shared" si="4"/>
        <v>Limon   ind</v>
      </c>
      <c r="Q160" s="133">
        <f>VLOOKUP(A160,[1]collar!A:I,9,FALSE)</f>
        <v>1999</v>
      </c>
    </row>
    <row r="161" spans="1:17">
      <c r="A161" s="131">
        <v>99002</v>
      </c>
      <c r="B161" s="131">
        <f t="shared" si="5"/>
        <v>3.5</v>
      </c>
      <c r="C161" s="131">
        <v>4</v>
      </c>
      <c r="E161" s="131">
        <v>51</v>
      </c>
      <c r="F161" s="131">
        <v>6</v>
      </c>
      <c r="K161" s="131" t="str">
        <f>IFERROR(VLOOKUP(E161,'[1]Feuil1 (2)'!F:G,2,FALSE)," ")</f>
        <v>Sable argileux</v>
      </c>
      <c r="L161" s="131" t="str">
        <f>IFERROR(VLOOKUP(F161,'[1]Feuil1 (2)'!H:I,2,FALSE)," ")</f>
        <v>roux</v>
      </c>
      <c r="M161" s="131" t="str">
        <f>IFERROR(VLOOKUP(G161,'[1]Feuil1 (2)'!J:K,2,FALSE)," ")</f>
        <v>ind</v>
      </c>
      <c r="N161" s="131" t="str">
        <f>IFERROR(VLOOKUP(H161,'[1]Feuil1 (2)'!L:M,2,FALSE)," ")</f>
        <v xml:space="preserve"> </v>
      </c>
      <c r="O161" s="131" t="str">
        <f>IFERROR(VLOOKUP(I161,'[1]Feuil1 (2)'!L:M,2,FALSE)," ")</f>
        <v xml:space="preserve"> </v>
      </c>
      <c r="P161" s="131" t="str">
        <f t="shared" si="4"/>
        <v>Sable argileux roux ind</v>
      </c>
      <c r="Q161" s="133">
        <f>VLOOKUP(A161,[1]collar!A:I,9,FALSE)</f>
        <v>1999</v>
      </c>
    </row>
    <row r="162" spans="1:17">
      <c r="A162" s="131">
        <v>99002</v>
      </c>
      <c r="B162" s="131">
        <f t="shared" si="5"/>
        <v>4</v>
      </c>
      <c r="C162" s="131">
        <v>5.4</v>
      </c>
      <c r="E162" s="131">
        <v>51</v>
      </c>
      <c r="F162" s="131">
        <v>6</v>
      </c>
      <c r="K162" s="131" t="str">
        <f>IFERROR(VLOOKUP(E162,'[1]Feuil1 (2)'!F:G,2,FALSE)," ")</f>
        <v>Sable argileux</v>
      </c>
      <c r="L162" s="131" t="str">
        <f>IFERROR(VLOOKUP(F162,'[1]Feuil1 (2)'!H:I,2,FALSE)," ")</f>
        <v>roux</v>
      </c>
      <c r="M162" s="131" t="str">
        <f>IFERROR(VLOOKUP(G162,'[1]Feuil1 (2)'!J:K,2,FALSE)," ")</f>
        <v>ind</v>
      </c>
      <c r="N162" s="131" t="str">
        <f>IFERROR(VLOOKUP(H162,'[1]Feuil1 (2)'!L:M,2,FALSE)," ")</f>
        <v xml:space="preserve"> </v>
      </c>
      <c r="O162" s="131" t="str">
        <f>IFERROR(VLOOKUP(I162,'[1]Feuil1 (2)'!L:M,2,FALSE)," ")</f>
        <v xml:space="preserve"> </v>
      </c>
      <c r="P162" s="131" t="str">
        <f t="shared" si="4"/>
        <v>Sable argileux roux ind</v>
      </c>
      <c r="Q162" s="133">
        <f>VLOOKUP(A162,[1]collar!A:I,9,FALSE)</f>
        <v>1999</v>
      </c>
    </row>
    <row r="163" spans="1:17">
      <c r="A163" s="131">
        <v>99002</v>
      </c>
      <c r="B163" s="131">
        <f t="shared" si="5"/>
        <v>5.4</v>
      </c>
      <c r="C163" s="131">
        <v>7</v>
      </c>
      <c r="E163" s="131">
        <v>51</v>
      </c>
      <c r="F163" s="131">
        <v>6</v>
      </c>
      <c r="K163" s="131" t="str">
        <f>IFERROR(VLOOKUP(E163,'[1]Feuil1 (2)'!F:G,2,FALSE)," ")</f>
        <v>Sable argileux</v>
      </c>
      <c r="L163" s="131" t="str">
        <f>IFERROR(VLOOKUP(F163,'[1]Feuil1 (2)'!H:I,2,FALSE)," ")</f>
        <v>roux</v>
      </c>
      <c r="M163" s="131" t="str">
        <f>IFERROR(VLOOKUP(G163,'[1]Feuil1 (2)'!J:K,2,FALSE)," ")</f>
        <v>ind</v>
      </c>
      <c r="N163" s="131" t="str">
        <f>IFERROR(VLOOKUP(H163,'[1]Feuil1 (2)'!L:M,2,FALSE)," ")</f>
        <v xml:space="preserve"> </v>
      </c>
      <c r="O163" s="131" t="str">
        <f>IFERROR(VLOOKUP(I163,'[1]Feuil1 (2)'!L:M,2,FALSE)," ")</f>
        <v xml:space="preserve"> </v>
      </c>
      <c r="P163" s="131" t="str">
        <f t="shared" si="4"/>
        <v>Sable argileux roux ind</v>
      </c>
      <c r="Q163" s="133">
        <f>VLOOKUP(A163,[1]collar!A:I,9,FALSE)</f>
        <v>1999</v>
      </c>
    </row>
    <row r="164" spans="1:17">
      <c r="A164" s="131">
        <v>99002</v>
      </c>
      <c r="B164" s="131">
        <f t="shared" si="5"/>
        <v>7</v>
      </c>
      <c r="C164" s="131">
        <v>7.5</v>
      </c>
      <c r="E164" s="131">
        <v>51</v>
      </c>
      <c r="F164" s="131">
        <v>6</v>
      </c>
      <c r="H164" s="131">
        <v>20</v>
      </c>
      <c r="K164" s="131" t="str">
        <f>IFERROR(VLOOKUP(E164,'[1]Feuil1 (2)'!F:G,2,FALSE)," ")</f>
        <v>Sable argileux</v>
      </c>
      <c r="L164" s="131" t="str">
        <f>IFERROR(VLOOKUP(F164,'[1]Feuil1 (2)'!H:I,2,FALSE)," ")</f>
        <v>roux</v>
      </c>
      <c r="M164" s="131" t="str">
        <f>IFERROR(VLOOKUP(G164,'[1]Feuil1 (2)'!J:K,2,FALSE)," ")</f>
        <v>ind</v>
      </c>
      <c r="N164" s="131" t="str">
        <f>IFERROR(VLOOKUP(H164,'[1]Feuil1 (2)'!L:M,2,FALSE)," ")</f>
        <v>Silex</v>
      </c>
      <c r="O164" s="131" t="str">
        <f>IFERROR(VLOOKUP(I164,'[1]Feuil1 (2)'!L:M,2,FALSE)," ")</f>
        <v xml:space="preserve"> </v>
      </c>
      <c r="P164" s="131" t="str">
        <f t="shared" si="4"/>
        <v>Sable argileux roux ind</v>
      </c>
      <c r="Q164" s="133">
        <f>VLOOKUP(A164,[1]collar!A:I,9,FALSE)</f>
        <v>1999</v>
      </c>
    </row>
    <row r="165" spans="1:17">
      <c r="A165" s="131">
        <v>99002</v>
      </c>
      <c r="B165" s="131">
        <f t="shared" si="5"/>
        <v>7.5</v>
      </c>
      <c r="C165" s="131">
        <v>8.5</v>
      </c>
      <c r="E165" s="131">
        <v>50</v>
      </c>
      <c r="F165" s="131">
        <v>6</v>
      </c>
      <c r="K165" s="131" t="str">
        <f>IFERROR(VLOOKUP(E165,'[1]Feuil1 (2)'!F:G,2,FALSE)," ")</f>
        <v>Sable</v>
      </c>
      <c r="L165" s="131" t="str">
        <f>IFERROR(VLOOKUP(F165,'[1]Feuil1 (2)'!H:I,2,FALSE)," ")</f>
        <v>roux</v>
      </c>
      <c r="M165" s="131" t="str">
        <f>IFERROR(VLOOKUP(G165,'[1]Feuil1 (2)'!J:K,2,FALSE)," ")</f>
        <v>ind</v>
      </c>
      <c r="N165" s="131" t="str">
        <f>IFERROR(VLOOKUP(H165,'[1]Feuil1 (2)'!L:M,2,FALSE)," ")</f>
        <v xml:space="preserve"> </v>
      </c>
      <c r="O165" s="131" t="str">
        <f>IFERROR(VLOOKUP(I165,'[1]Feuil1 (2)'!L:M,2,FALSE)," ")</f>
        <v xml:space="preserve"> </v>
      </c>
      <c r="P165" s="131" t="str">
        <f t="shared" si="4"/>
        <v>Sable roux ind</v>
      </c>
      <c r="Q165" s="133">
        <f>VLOOKUP(A165,[1]collar!A:I,9,FALSE)</f>
        <v>1999</v>
      </c>
    </row>
    <row r="166" spans="1:17">
      <c r="A166" s="131">
        <v>99002</v>
      </c>
      <c r="B166" s="131">
        <f t="shared" si="5"/>
        <v>8.5</v>
      </c>
      <c r="C166" s="131">
        <v>9</v>
      </c>
      <c r="E166" s="131">
        <v>50</v>
      </c>
      <c r="H166" s="131">
        <v>20</v>
      </c>
      <c r="K166" s="131" t="str">
        <f>IFERROR(VLOOKUP(E166,'[1]Feuil1 (2)'!F:G,2,FALSE)," ")</f>
        <v>Sable</v>
      </c>
      <c r="L166" s="131" t="str">
        <f>IFERROR(VLOOKUP(F166,'[1]Feuil1 (2)'!H:I,2,FALSE)," ")</f>
        <v xml:space="preserve"> </v>
      </c>
      <c r="M166" s="131" t="str">
        <f>IFERROR(VLOOKUP(G166,'[1]Feuil1 (2)'!J:K,2,FALSE)," ")</f>
        <v>ind</v>
      </c>
      <c r="N166" s="131" t="str">
        <f>IFERROR(VLOOKUP(H166,'[1]Feuil1 (2)'!L:M,2,FALSE)," ")</f>
        <v>Silex</v>
      </c>
      <c r="O166" s="131" t="str">
        <f>IFERROR(VLOOKUP(I166,'[1]Feuil1 (2)'!L:M,2,FALSE)," ")</f>
        <v xml:space="preserve"> </v>
      </c>
      <c r="P166" s="131" t="str">
        <f t="shared" si="4"/>
        <v>Sable   ind</v>
      </c>
      <c r="Q166" s="133">
        <f>VLOOKUP(A166,[1]collar!A:I,9,FALSE)</f>
        <v>1999</v>
      </c>
    </row>
    <row r="167" spans="1:17">
      <c r="A167" s="131">
        <v>99002</v>
      </c>
      <c r="B167" s="131">
        <f t="shared" si="5"/>
        <v>9</v>
      </c>
      <c r="C167" s="131">
        <v>9.5</v>
      </c>
      <c r="E167" s="131">
        <v>40</v>
      </c>
      <c r="K167" s="131" t="str">
        <f>IFERROR(VLOOKUP(E167,'[1]Feuil1 (2)'!F:G,2,FALSE)," ")</f>
        <v>Calcaire massif (dur)</v>
      </c>
      <c r="L167" s="131" t="str">
        <f>IFERROR(VLOOKUP(F167,'[1]Feuil1 (2)'!H:I,2,FALSE)," ")</f>
        <v xml:space="preserve"> </v>
      </c>
      <c r="M167" s="131" t="str">
        <f>IFERROR(VLOOKUP(G167,'[1]Feuil1 (2)'!J:K,2,FALSE)," ")</f>
        <v>ind</v>
      </c>
      <c r="N167" s="131" t="str">
        <f>IFERROR(VLOOKUP(H167,'[1]Feuil1 (2)'!L:M,2,FALSE)," ")</f>
        <v xml:space="preserve"> </v>
      </c>
      <c r="O167" s="131" t="str">
        <f>IFERROR(VLOOKUP(I167,'[1]Feuil1 (2)'!L:M,2,FALSE)," ")</f>
        <v xml:space="preserve"> </v>
      </c>
      <c r="P167" s="131" t="str">
        <f t="shared" si="4"/>
        <v>Calcaire massif (dur)   ind</v>
      </c>
      <c r="Q167" s="133">
        <f>VLOOKUP(A167,[1]collar!A:I,9,FALSE)</f>
        <v>1999</v>
      </c>
    </row>
    <row r="168" spans="1:17">
      <c r="A168" s="131">
        <v>99002</v>
      </c>
      <c r="B168" s="131">
        <f t="shared" si="5"/>
        <v>9.5</v>
      </c>
      <c r="C168" s="131">
        <v>13.5</v>
      </c>
      <c r="E168" s="131">
        <v>40</v>
      </c>
      <c r="K168" s="131" t="str">
        <f>IFERROR(VLOOKUP(E168,'[1]Feuil1 (2)'!F:G,2,FALSE)," ")</f>
        <v>Calcaire massif (dur)</v>
      </c>
      <c r="L168" s="131" t="str">
        <f>IFERROR(VLOOKUP(F168,'[1]Feuil1 (2)'!H:I,2,FALSE)," ")</f>
        <v xml:space="preserve"> </v>
      </c>
      <c r="M168" s="131" t="str">
        <f>IFERROR(VLOOKUP(G168,'[1]Feuil1 (2)'!J:K,2,FALSE)," ")</f>
        <v>ind</v>
      </c>
      <c r="N168" s="131" t="str">
        <f>IFERROR(VLOOKUP(H168,'[1]Feuil1 (2)'!L:M,2,FALSE)," ")</f>
        <v xml:space="preserve"> </v>
      </c>
      <c r="O168" s="131" t="str">
        <f>IFERROR(VLOOKUP(I168,'[1]Feuil1 (2)'!L:M,2,FALSE)," ")</f>
        <v xml:space="preserve"> </v>
      </c>
      <c r="P168" s="131" t="str">
        <f t="shared" si="4"/>
        <v>Calcaire massif (dur)   ind</v>
      </c>
      <c r="Q168" s="133">
        <f>VLOOKUP(A168,[1]collar!A:I,9,FALSE)</f>
        <v>1999</v>
      </c>
    </row>
    <row r="169" spans="1:17">
      <c r="A169" s="131">
        <v>99002</v>
      </c>
      <c r="B169" s="131">
        <f t="shared" si="5"/>
        <v>13.5</v>
      </c>
      <c r="C169" s="131">
        <v>15</v>
      </c>
      <c r="E169" s="131">
        <v>51</v>
      </c>
      <c r="F169" s="131">
        <v>4</v>
      </c>
      <c r="G169" s="131">
        <v>1</v>
      </c>
      <c r="K169" s="131" t="str">
        <f>IFERROR(VLOOKUP(E169,'[1]Feuil1 (2)'!F:G,2,FALSE)," ")</f>
        <v>Sable argileux</v>
      </c>
      <c r="L169" s="131" t="str">
        <f>IFERROR(VLOOKUP(F169,'[1]Feuil1 (2)'!H:I,2,FALSE)," ")</f>
        <v>gris</v>
      </c>
      <c r="M169" s="131" t="str">
        <f>IFERROR(VLOOKUP(G169,'[1]Feuil1 (2)'!J:K,2,FALSE)," ")</f>
        <v>claire</v>
      </c>
      <c r="N169" s="131" t="str">
        <f>IFERROR(VLOOKUP(H169,'[1]Feuil1 (2)'!L:M,2,FALSE)," ")</f>
        <v xml:space="preserve"> </v>
      </c>
      <c r="O169" s="131" t="str">
        <f>IFERROR(VLOOKUP(I169,'[1]Feuil1 (2)'!L:M,2,FALSE)," ")</f>
        <v xml:space="preserve"> </v>
      </c>
      <c r="P169" s="131" t="str">
        <f t="shared" si="4"/>
        <v>Sable argileux gris claire</v>
      </c>
      <c r="Q169" s="133">
        <f>VLOOKUP(A169,[1]collar!A:I,9,FALSE)</f>
        <v>1999</v>
      </c>
    </row>
    <row r="170" spans="1:17">
      <c r="A170" s="131">
        <v>99002</v>
      </c>
      <c r="B170" s="131">
        <f t="shared" si="5"/>
        <v>15</v>
      </c>
      <c r="C170" s="131">
        <v>16.5</v>
      </c>
      <c r="E170" s="131">
        <v>52</v>
      </c>
      <c r="K170" s="131" t="str">
        <f>IFERROR(VLOOKUP(E170,'[1]Feuil1 (2)'!F:G,2,FALSE)," ")</f>
        <v>Sable argileux fin</v>
      </c>
      <c r="L170" s="131" t="str">
        <f>IFERROR(VLOOKUP(F170,'[1]Feuil1 (2)'!H:I,2,FALSE)," ")</f>
        <v xml:space="preserve"> </v>
      </c>
      <c r="M170" s="131" t="str">
        <f>IFERROR(VLOOKUP(G170,'[1]Feuil1 (2)'!J:K,2,FALSE)," ")</f>
        <v>ind</v>
      </c>
      <c r="N170" s="131" t="str">
        <f>IFERROR(VLOOKUP(H170,'[1]Feuil1 (2)'!L:M,2,FALSE)," ")</f>
        <v xml:space="preserve"> </v>
      </c>
      <c r="O170" s="131" t="str">
        <f>IFERROR(VLOOKUP(I170,'[1]Feuil1 (2)'!L:M,2,FALSE)," ")</f>
        <v xml:space="preserve"> </v>
      </c>
      <c r="P170" s="131" t="str">
        <f t="shared" si="4"/>
        <v>Sable argileux fin   ind</v>
      </c>
      <c r="Q170" s="133">
        <f>VLOOKUP(A170,[1]collar!A:I,9,FALSE)</f>
        <v>1999</v>
      </c>
    </row>
    <row r="171" spans="1:17">
      <c r="A171" s="131">
        <v>99002</v>
      </c>
      <c r="B171" s="131">
        <f t="shared" si="5"/>
        <v>16.5</v>
      </c>
      <c r="C171" s="131">
        <v>17</v>
      </c>
      <c r="E171" s="131">
        <v>51</v>
      </c>
      <c r="F171" s="131">
        <v>4</v>
      </c>
      <c r="G171" s="131">
        <v>1</v>
      </c>
      <c r="K171" s="131" t="str">
        <f>IFERROR(VLOOKUP(E171,'[1]Feuil1 (2)'!F:G,2,FALSE)," ")</f>
        <v>Sable argileux</v>
      </c>
      <c r="L171" s="131" t="str">
        <f>IFERROR(VLOOKUP(F171,'[1]Feuil1 (2)'!H:I,2,FALSE)," ")</f>
        <v>gris</v>
      </c>
      <c r="M171" s="131" t="str">
        <f>IFERROR(VLOOKUP(G171,'[1]Feuil1 (2)'!J:K,2,FALSE)," ")</f>
        <v>claire</v>
      </c>
      <c r="N171" s="131" t="str">
        <f>IFERROR(VLOOKUP(H171,'[1]Feuil1 (2)'!L:M,2,FALSE)," ")</f>
        <v xml:space="preserve"> </v>
      </c>
      <c r="O171" s="131" t="str">
        <f>IFERROR(VLOOKUP(I171,'[1]Feuil1 (2)'!L:M,2,FALSE)," ")</f>
        <v xml:space="preserve"> </v>
      </c>
      <c r="P171" s="131" t="str">
        <f t="shared" si="4"/>
        <v>Sable argileux gris claire</v>
      </c>
      <c r="Q171" s="133">
        <f>VLOOKUP(A171,[1]collar!A:I,9,FALSE)</f>
        <v>1999</v>
      </c>
    </row>
    <row r="172" spans="1:17">
      <c r="A172" s="131">
        <v>99002</v>
      </c>
      <c r="B172" s="131">
        <f t="shared" si="5"/>
        <v>17</v>
      </c>
      <c r="C172" s="131">
        <v>18</v>
      </c>
      <c r="E172" s="131">
        <v>12</v>
      </c>
      <c r="F172" s="131">
        <v>4</v>
      </c>
      <c r="G172" s="131">
        <v>1</v>
      </c>
      <c r="K172" s="131" t="str">
        <f>IFERROR(VLOOKUP(E172,'[1]Feuil1 (2)'!F:G,2,FALSE)," ")</f>
        <v>argile sableuse</v>
      </c>
      <c r="L172" s="131" t="str">
        <f>IFERROR(VLOOKUP(F172,'[1]Feuil1 (2)'!H:I,2,FALSE)," ")</f>
        <v>gris</v>
      </c>
      <c r="M172" s="131" t="str">
        <f>IFERROR(VLOOKUP(G172,'[1]Feuil1 (2)'!J:K,2,FALSE)," ")</f>
        <v>claire</v>
      </c>
      <c r="N172" s="131" t="str">
        <f>IFERROR(VLOOKUP(H172,'[1]Feuil1 (2)'!L:M,2,FALSE)," ")</f>
        <v xml:space="preserve"> </v>
      </c>
      <c r="O172" s="131" t="str">
        <f>IFERROR(VLOOKUP(I172,'[1]Feuil1 (2)'!L:M,2,FALSE)," ")</f>
        <v xml:space="preserve"> </v>
      </c>
      <c r="P172" s="131" t="str">
        <f t="shared" si="4"/>
        <v>argile sableuse gris claire</v>
      </c>
      <c r="Q172" s="133">
        <f>VLOOKUP(A172,[1]collar!A:I,9,FALSE)</f>
        <v>1999</v>
      </c>
    </row>
    <row r="173" spans="1:17">
      <c r="A173" s="131">
        <v>99002</v>
      </c>
      <c r="B173" s="131">
        <f t="shared" si="5"/>
        <v>18</v>
      </c>
      <c r="C173" s="131">
        <v>20</v>
      </c>
      <c r="E173" s="131">
        <v>10</v>
      </c>
      <c r="F173" s="131">
        <v>5</v>
      </c>
      <c r="K173" s="131" t="str">
        <f>IFERROR(VLOOKUP(E173,'[1]Feuil1 (2)'!F:G,2,FALSE)," ")</f>
        <v>argile</v>
      </c>
      <c r="L173" s="131" t="str">
        <f>IFERROR(VLOOKUP(F173,'[1]Feuil1 (2)'!H:I,2,FALSE)," ")</f>
        <v>brun</v>
      </c>
      <c r="M173" s="131" t="str">
        <f>IFERROR(VLOOKUP(G173,'[1]Feuil1 (2)'!J:K,2,FALSE)," ")</f>
        <v>ind</v>
      </c>
      <c r="N173" s="131" t="str">
        <f>IFERROR(VLOOKUP(H173,'[1]Feuil1 (2)'!L:M,2,FALSE)," ")</f>
        <v xml:space="preserve"> </v>
      </c>
      <c r="O173" s="131" t="str">
        <f>IFERROR(VLOOKUP(I173,'[1]Feuil1 (2)'!L:M,2,FALSE)," ")</f>
        <v xml:space="preserve"> </v>
      </c>
      <c r="P173" s="131" t="str">
        <f t="shared" si="4"/>
        <v>argile brun ind</v>
      </c>
      <c r="Q173" s="133">
        <f>VLOOKUP(A173,[1]collar!A:I,9,FALSE)</f>
        <v>1999</v>
      </c>
    </row>
    <row r="174" spans="1:17">
      <c r="A174" s="131">
        <v>99002</v>
      </c>
      <c r="B174" s="131">
        <f t="shared" si="5"/>
        <v>20</v>
      </c>
      <c r="C174" s="131">
        <v>22</v>
      </c>
      <c r="E174" s="131">
        <v>11</v>
      </c>
      <c r="F174" s="131">
        <v>5</v>
      </c>
      <c r="K174" s="131" t="str">
        <f>IFERROR(VLOOKUP(E174,'[1]Feuil1 (2)'!F:G,2,FALSE)," ")</f>
        <v>argile peu sableuse</v>
      </c>
      <c r="L174" s="131" t="str">
        <f>IFERROR(VLOOKUP(F174,'[1]Feuil1 (2)'!H:I,2,FALSE)," ")</f>
        <v>brun</v>
      </c>
      <c r="M174" s="131" t="str">
        <f>IFERROR(VLOOKUP(G174,'[1]Feuil1 (2)'!J:K,2,FALSE)," ")</f>
        <v>ind</v>
      </c>
      <c r="N174" s="131" t="str">
        <f>IFERROR(VLOOKUP(H174,'[1]Feuil1 (2)'!L:M,2,FALSE)," ")</f>
        <v xml:space="preserve"> </v>
      </c>
      <c r="O174" s="131" t="str">
        <f>IFERROR(VLOOKUP(I174,'[1]Feuil1 (2)'!L:M,2,FALSE)," ")</f>
        <v xml:space="preserve"> </v>
      </c>
      <c r="P174" s="131" t="str">
        <f t="shared" si="4"/>
        <v>argile peu sableuse brun ind</v>
      </c>
      <c r="Q174" s="133">
        <f>VLOOKUP(A174,[1]collar!A:I,9,FALSE)</f>
        <v>1999</v>
      </c>
    </row>
    <row r="175" spans="1:17">
      <c r="A175" s="131">
        <v>99002</v>
      </c>
      <c r="B175" s="131">
        <f t="shared" si="5"/>
        <v>22</v>
      </c>
      <c r="C175" s="131">
        <v>24.5</v>
      </c>
      <c r="E175" s="131">
        <v>10</v>
      </c>
      <c r="F175" s="131">
        <v>5</v>
      </c>
      <c r="K175" s="131" t="str">
        <f>IFERROR(VLOOKUP(E175,'[1]Feuil1 (2)'!F:G,2,FALSE)," ")</f>
        <v>argile</v>
      </c>
      <c r="L175" s="131" t="str">
        <f>IFERROR(VLOOKUP(F175,'[1]Feuil1 (2)'!H:I,2,FALSE)," ")</f>
        <v>brun</v>
      </c>
      <c r="M175" s="131" t="str">
        <f>IFERROR(VLOOKUP(G175,'[1]Feuil1 (2)'!J:K,2,FALSE)," ")</f>
        <v>ind</v>
      </c>
      <c r="N175" s="131" t="str">
        <f>IFERROR(VLOOKUP(H175,'[1]Feuil1 (2)'!L:M,2,FALSE)," ")</f>
        <v xml:space="preserve"> </v>
      </c>
      <c r="O175" s="131" t="str">
        <f>IFERROR(VLOOKUP(I175,'[1]Feuil1 (2)'!L:M,2,FALSE)," ")</f>
        <v xml:space="preserve"> </v>
      </c>
      <c r="P175" s="131" t="str">
        <f t="shared" si="4"/>
        <v>argile brun ind</v>
      </c>
      <c r="Q175" s="133">
        <f>VLOOKUP(A175,[1]collar!A:I,9,FALSE)</f>
        <v>1999</v>
      </c>
    </row>
    <row r="176" spans="1:17">
      <c r="A176" s="131">
        <v>99002</v>
      </c>
      <c r="B176" s="131">
        <f t="shared" si="5"/>
        <v>24.5</v>
      </c>
      <c r="C176" s="131">
        <v>27</v>
      </c>
      <c r="E176" s="131">
        <v>12</v>
      </c>
      <c r="F176" s="131">
        <v>5</v>
      </c>
      <c r="H176" s="131">
        <v>23</v>
      </c>
      <c r="K176" s="131" t="str">
        <f>IFERROR(VLOOKUP(E176,'[1]Feuil1 (2)'!F:G,2,FALSE)," ")</f>
        <v>argile sableuse</v>
      </c>
      <c r="L176" s="131" t="str">
        <f>IFERROR(VLOOKUP(F176,'[1]Feuil1 (2)'!H:I,2,FALSE)," ")</f>
        <v>brun</v>
      </c>
      <c r="M176" s="131" t="str">
        <f>IFERROR(VLOOKUP(G176,'[1]Feuil1 (2)'!J:K,2,FALSE)," ")</f>
        <v>ind</v>
      </c>
      <c r="N176" s="131" t="str">
        <f>IFERROR(VLOOKUP(H176,'[1]Feuil1 (2)'!L:M,2,FALSE)," ")</f>
        <v>Carbonaté (chaux)</v>
      </c>
      <c r="O176" s="131" t="str">
        <f>IFERROR(VLOOKUP(I176,'[1]Feuil1 (2)'!L:M,2,FALSE)," ")</f>
        <v xml:space="preserve"> </v>
      </c>
      <c r="P176" s="131" t="str">
        <f t="shared" si="4"/>
        <v>argile sableuse brun ind</v>
      </c>
      <c r="Q176" s="133">
        <f>VLOOKUP(A176,[1]collar!A:I,9,FALSE)</f>
        <v>1999</v>
      </c>
    </row>
    <row r="177" spans="1:17">
      <c r="A177" s="131">
        <v>99003</v>
      </c>
      <c r="B177" s="131">
        <f t="shared" si="5"/>
        <v>0</v>
      </c>
      <c r="C177" s="131">
        <v>0.5</v>
      </c>
      <c r="E177" s="131">
        <v>30</v>
      </c>
      <c r="K177" s="131" t="str">
        <f>IFERROR(VLOOKUP(E177,'[1]Feuil1 (2)'!F:G,2,FALSE)," ")</f>
        <v>Terre Végétale</v>
      </c>
      <c r="L177" s="131" t="str">
        <f>IFERROR(VLOOKUP(F177,'[1]Feuil1 (2)'!H:I,2,FALSE)," ")</f>
        <v xml:space="preserve"> </v>
      </c>
      <c r="M177" s="131" t="str">
        <f>IFERROR(VLOOKUP(G177,'[1]Feuil1 (2)'!J:K,2,FALSE)," ")</f>
        <v>ind</v>
      </c>
      <c r="N177" s="131" t="str">
        <f>IFERROR(VLOOKUP(H177,'[1]Feuil1 (2)'!L:M,2,FALSE)," ")</f>
        <v xml:space="preserve"> </v>
      </c>
      <c r="O177" s="131" t="str">
        <f>IFERROR(VLOOKUP(I177,'[1]Feuil1 (2)'!L:M,2,FALSE)," ")</f>
        <v xml:space="preserve"> </v>
      </c>
      <c r="P177" s="131" t="str">
        <f t="shared" si="4"/>
        <v>Terre Végétale   ind</v>
      </c>
      <c r="Q177" s="133">
        <f>VLOOKUP(A177,[1]collar!A:I,9,FALSE)</f>
        <v>1999</v>
      </c>
    </row>
    <row r="178" spans="1:17">
      <c r="A178" s="131">
        <v>99003</v>
      </c>
      <c r="B178" s="131">
        <f t="shared" si="5"/>
        <v>0.5</v>
      </c>
      <c r="C178" s="131">
        <v>3</v>
      </c>
      <c r="E178" s="131">
        <v>31</v>
      </c>
      <c r="K178" s="131" t="str">
        <f>IFERROR(VLOOKUP(E178,'[1]Feuil1 (2)'!F:G,2,FALSE)," ")</f>
        <v>Limon</v>
      </c>
      <c r="L178" s="131" t="str">
        <f>IFERROR(VLOOKUP(F178,'[1]Feuil1 (2)'!H:I,2,FALSE)," ")</f>
        <v xml:space="preserve"> </v>
      </c>
      <c r="M178" s="131" t="str">
        <f>IFERROR(VLOOKUP(G178,'[1]Feuil1 (2)'!J:K,2,FALSE)," ")</f>
        <v>ind</v>
      </c>
      <c r="N178" s="131" t="str">
        <f>IFERROR(VLOOKUP(H178,'[1]Feuil1 (2)'!L:M,2,FALSE)," ")</f>
        <v xml:space="preserve"> </v>
      </c>
      <c r="O178" s="131" t="str">
        <f>IFERROR(VLOOKUP(I178,'[1]Feuil1 (2)'!L:M,2,FALSE)," ")</f>
        <v xml:space="preserve"> </v>
      </c>
      <c r="P178" s="131" t="str">
        <f t="shared" si="4"/>
        <v>Limon   ind</v>
      </c>
      <c r="Q178" s="133">
        <f>VLOOKUP(A178,[1]collar!A:I,9,FALSE)</f>
        <v>1999</v>
      </c>
    </row>
    <row r="179" spans="1:17">
      <c r="A179" s="131">
        <v>99003</v>
      </c>
      <c r="B179" s="131">
        <f t="shared" si="5"/>
        <v>3</v>
      </c>
      <c r="C179" s="131">
        <v>4</v>
      </c>
      <c r="E179" s="131">
        <v>42</v>
      </c>
      <c r="F179" s="131">
        <v>1</v>
      </c>
      <c r="K179" s="131" t="str">
        <f>IFERROR(VLOOKUP(E179,'[1]Feuil1 (2)'!F:G,2,FALSE)," ")</f>
        <v>Marne</v>
      </c>
      <c r="L179" s="131" t="str">
        <f>IFERROR(VLOOKUP(F179,'[1]Feuil1 (2)'!H:I,2,FALSE)," ")</f>
        <v>blanc</v>
      </c>
      <c r="M179" s="131" t="str">
        <f>IFERROR(VLOOKUP(G179,'[1]Feuil1 (2)'!J:K,2,FALSE)," ")</f>
        <v>ind</v>
      </c>
      <c r="N179" s="131" t="str">
        <f>IFERROR(VLOOKUP(H179,'[1]Feuil1 (2)'!L:M,2,FALSE)," ")</f>
        <v xml:space="preserve"> </v>
      </c>
      <c r="O179" s="131" t="str">
        <f>IFERROR(VLOOKUP(I179,'[1]Feuil1 (2)'!L:M,2,FALSE)," ")</f>
        <v xml:space="preserve"> </v>
      </c>
      <c r="P179" s="131" t="str">
        <f t="shared" si="4"/>
        <v>Marne blanc ind</v>
      </c>
      <c r="Q179" s="133">
        <f>VLOOKUP(A179,[1]collar!A:I,9,FALSE)</f>
        <v>1999</v>
      </c>
    </row>
    <row r="180" spans="1:17">
      <c r="A180" s="131">
        <v>99003</v>
      </c>
      <c r="B180" s="131">
        <f t="shared" si="5"/>
        <v>4</v>
      </c>
      <c r="C180" s="131">
        <v>5</v>
      </c>
      <c r="E180" s="131">
        <v>41</v>
      </c>
      <c r="K180" s="131" t="str">
        <f>IFERROR(VLOOKUP(E180,'[1]Feuil1 (2)'!F:G,2,FALSE)," ")</f>
        <v>Calcaire tendre</v>
      </c>
      <c r="L180" s="131" t="str">
        <f>IFERROR(VLOOKUP(F180,'[1]Feuil1 (2)'!H:I,2,FALSE)," ")</f>
        <v xml:space="preserve"> </v>
      </c>
      <c r="M180" s="131" t="str">
        <f>IFERROR(VLOOKUP(G180,'[1]Feuil1 (2)'!J:K,2,FALSE)," ")</f>
        <v>ind</v>
      </c>
      <c r="N180" s="131" t="str">
        <f>IFERROR(VLOOKUP(H180,'[1]Feuil1 (2)'!L:M,2,FALSE)," ")</f>
        <v xml:space="preserve"> </v>
      </c>
      <c r="O180" s="131" t="str">
        <f>IFERROR(VLOOKUP(I180,'[1]Feuil1 (2)'!L:M,2,FALSE)," ")</f>
        <v xml:space="preserve"> </v>
      </c>
      <c r="P180" s="131" t="str">
        <f t="shared" si="4"/>
        <v>Calcaire tendre   ind</v>
      </c>
      <c r="Q180" s="133">
        <f>VLOOKUP(A180,[1]collar!A:I,9,FALSE)</f>
        <v>1999</v>
      </c>
    </row>
    <row r="181" spans="1:17">
      <c r="A181" s="131">
        <v>99003</v>
      </c>
      <c r="B181" s="131">
        <f t="shared" si="5"/>
        <v>5</v>
      </c>
      <c r="C181" s="131">
        <v>14.5</v>
      </c>
      <c r="E181" s="131">
        <v>41</v>
      </c>
      <c r="K181" s="131" t="str">
        <f>IFERROR(VLOOKUP(E181,'[1]Feuil1 (2)'!F:G,2,FALSE)," ")</f>
        <v>Calcaire tendre</v>
      </c>
      <c r="L181" s="131" t="str">
        <f>IFERROR(VLOOKUP(F181,'[1]Feuil1 (2)'!H:I,2,FALSE)," ")</f>
        <v xml:space="preserve"> </v>
      </c>
      <c r="M181" s="131" t="str">
        <f>IFERROR(VLOOKUP(G181,'[1]Feuil1 (2)'!J:K,2,FALSE)," ")</f>
        <v>ind</v>
      </c>
      <c r="N181" s="131" t="str">
        <f>IFERROR(VLOOKUP(H181,'[1]Feuil1 (2)'!L:M,2,FALSE)," ")</f>
        <v xml:space="preserve"> </v>
      </c>
      <c r="O181" s="131" t="str">
        <f>IFERROR(VLOOKUP(I181,'[1]Feuil1 (2)'!L:M,2,FALSE)," ")</f>
        <v xml:space="preserve"> </v>
      </c>
      <c r="P181" s="131" t="str">
        <f t="shared" si="4"/>
        <v>Calcaire tendre   ind</v>
      </c>
      <c r="Q181" s="133">
        <f>VLOOKUP(A181,[1]collar!A:I,9,FALSE)</f>
        <v>1999</v>
      </c>
    </row>
    <row r="182" spans="1:17">
      <c r="A182" s="131">
        <v>99003</v>
      </c>
      <c r="B182" s="131">
        <f t="shared" si="5"/>
        <v>14.5</v>
      </c>
      <c r="C182" s="131">
        <v>16</v>
      </c>
      <c r="E182" s="131">
        <v>51</v>
      </c>
      <c r="F182" s="131">
        <v>1</v>
      </c>
      <c r="K182" s="131" t="str">
        <f>IFERROR(VLOOKUP(E182,'[1]Feuil1 (2)'!F:G,2,FALSE)," ")</f>
        <v>Sable argileux</v>
      </c>
      <c r="L182" s="131" t="str">
        <f>IFERROR(VLOOKUP(F182,'[1]Feuil1 (2)'!H:I,2,FALSE)," ")</f>
        <v>blanc</v>
      </c>
      <c r="M182" s="131" t="str">
        <f>IFERROR(VLOOKUP(G182,'[1]Feuil1 (2)'!J:K,2,FALSE)," ")</f>
        <v>ind</v>
      </c>
      <c r="N182" s="131" t="str">
        <f>IFERROR(VLOOKUP(H182,'[1]Feuil1 (2)'!L:M,2,FALSE)," ")</f>
        <v xml:space="preserve"> </v>
      </c>
      <c r="O182" s="131" t="str">
        <f>IFERROR(VLOOKUP(I182,'[1]Feuil1 (2)'!L:M,2,FALSE)," ")</f>
        <v xml:space="preserve"> </v>
      </c>
      <c r="P182" s="131" t="str">
        <f t="shared" si="4"/>
        <v>Sable argileux blanc ind</v>
      </c>
      <c r="Q182" s="133">
        <f>VLOOKUP(A182,[1]collar!A:I,9,FALSE)</f>
        <v>1999</v>
      </c>
    </row>
    <row r="183" spans="1:17">
      <c r="A183" s="131">
        <v>99003</v>
      </c>
      <c r="B183" s="131">
        <f t="shared" si="5"/>
        <v>16</v>
      </c>
      <c r="C183" s="131">
        <v>17</v>
      </c>
      <c r="E183" s="131">
        <v>51</v>
      </c>
      <c r="F183" s="131">
        <v>1</v>
      </c>
      <c r="K183" s="131" t="str">
        <f>IFERROR(VLOOKUP(E183,'[1]Feuil1 (2)'!F:G,2,FALSE)," ")</f>
        <v>Sable argileux</v>
      </c>
      <c r="L183" s="131" t="str">
        <f>IFERROR(VLOOKUP(F183,'[1]Feuil1 (2)'!H:I,2,FALSE)," ")</f>
        <v>blanc</v>
      </c>
      <c r="M183" s="131" t="str">
        <f>IFERROR(VLOOKUP(G183,'[1]Feuil1 (2)'!J:K,2,FALSE)," ")</f>
        <v>ind</v>
      </c>
      <c r="N183" s="131" t="str">
        <f>IFERROR(VLOOKUP(H183,'[1]Feuil1 (2)'!L:M,2,FALSE)," ")</f>
        <v xml:space="preserve"> </v>
      </c>
      <c r="O183" s="131" t="str">
        <f>IFERROR(VLOOKUP(I183,'[1]Feuil1 (2)'!L:M,2,FALSE)," ")</f>
        <v xml:space="preserve"> </v>
      </c>
      <c r="P183" s="131" t="str">
        <f t="shared" si="4"/>
        <v>Sable argileux blanc ind</v>
      </c>
      <c r="Q183" s="133">
        <f>VLOOKUP(A183,[1]collar!A:I,9,FALSE)</f>
        <v>1999</v>
      </c>
    </row>
    <row r="184" spans="1:17">
      <c r="A184" s="131">
        <v>99003</v>
      </c>
      <c r="B184" s="131">
        <f t="shared" si="5"/>
        <v>17</v>
      </c>
      <c r="C184" s="131">
        <v>18</v>
      </c>
      <c r="E184" s="131">
        <v>12</v>
      </c>
      <c r="F184" s="131">
        <v>1</v>
      </c>
      <c r="K184" s="131" t="str">
        <f>IFERROR(VLOOKUP(E184,'[1]Feuil1 (2)'!F:G,2,FALSE)," ")</f>
        <v>argile sableuse</v>
      </c>
      <c r="L184" s="131" t="str">
        <f>IFERROR(VLOOKUP(F184,'[1]Feuil1 (2)'!H:I,2,FALSE)," ")</f>
        <v>blanc</v>
      </c>
      <c r="M184" s="131" t="str">
        <f>IFERROR(VLOOKUP(G184,'[1]Feuil1 (2)'!J:K,2,FALSE)," ")</f>
        <v>ind</v>
      </c>
      <c r="N184" s="131" t="str">
        <f>IFERROR(VLOOKUP(H184,'[1]Feuil1 (2)'!L:M,2,FALSE)," ")</f>
        <v xml:space="preserve"> </v>
      </c>
      <c r="O184" s="131" t="str">
        <f>IFERROR(VLOOKUP(I184,'[1]Feuil1 (2)'!L:M,2,FALSE)," ")</f>
        <v xml:space="preserve"> </v>
      </c>
      <c r="P184" s="131" t="str">
        <f t="shared" si="4"/>
        <v>argile sableuse blanc ind</v>
      </c>
      <c r="Q184" s="133">
        <f>VLOOKUP(A184,[1]collar!A:I,9,FALSE)</f>
        <v>1999</v>
      </c>
    </row>
    <row r="185" spans="1:17">
      <c r="A185" s="131">
        <v>99003</v>
      </c>
      <c r="B185" s="131">
        <f t="shared" si="5"/>
        <v>18</v>
      </c>
      <c r="C185" s="131">
        <v>18.5</v>
      </c>
      <c r="E185" s="131">
        <v>12</v>
      </c>
      <c r="F185" s="131">
        <v>4</v>
      </c>
      <c r="K185" s="131" t="str">
        <f>IFERROR(VLOOKUP(E185,'[1]Feuil1 (2)'!F:G,2,FALSE)," ")</f>
        <v>argile sableuse</v>
      </c>
      <c r="L185" s="131" t="str">
        <f>IFERROR(VLOOKUP(F185,'[1]Feuil1 (2)'!H:I,2,FALSE)," ")</f>
        <v>gris</v>
      </c>
      <c r="M185" s="131" t="str">
        <f>IFERROR(VLOOKUP(G185,'[1]Feuil1 (2)'!J:K,2,FALSE)," ")</f>
        <v>ind</v>
      </c>
      <c r="N185" s="131" t="str">
        <f>IFERROR(VLOOKUP(H185,'[1]Feuil1 (2)'!L:M,2,FALSE)," ")</f>
        <v xml:space="preserve"> </v>
      </c>
      <c r="O185" s="131" t="str">
        <f>IFERROR(VLOOKUP(I185,'[1]Feuil1 (2)'!L:M,2,FALSE)," ")</f>
        <v xml:space="preserve"> </v>
      </c>
      <c r="P185" s="131" t="str">
        <f t="shared" si="4"/>
        <v>argile sableuse gris ind</v>
      </c>
      <c r="Q185" s="133">
        <f>VLOOKUP(A185,[1]collar!A:I,9,FALSE)</f>
        <v>1999</v>
      </c>
    </row>
    <row r="186" spans="1:17">
      <c r="A186" s="131">
        <v>99003</v>
      </c>
      <c r="B186" s="131">
        <f t="shared" si="5"/>
        <v>18.5</v>
      </c>
      <c r="C186" s="131">
        <v>22.5</v>
      </c>
      <c r="E186" s="131">
        <v>10</v>
      </c>
      <c r="F186" s="131">
        <v>5</v>
      </c>
      <c r="K186" s="131" t="str">
        <f>IFERROR(VLOOKUP(E186,'[1]Feuil1 (2)'!F:G,2,FALSE)," ")</f>
        <v>argile</v>
      </c>
      <c r="L186" s="131" t="str">
        <f>IFERROR(VLOOKUP(F186,'[1]Feuil1 (2)'!H:I,2,FALSE)," ")</f>
        <v>brun</v>
      </c>
      <c r="M186" s="131" t="str">
        <f>IFERROR(VLOOKUP(G186,'[1]Feuil1 (2)'!J:K,2,FALSE)," ")</f>
        <v>ind</v>
      </c>
      <c r="N186" s="131" t="str">
        <f>IFERROR(VLOOKUP(H186,'[1]Feuil1 (2)'!L:M,2,FALSE)," ")</f>
        <v xml:space="preserve"> </v>
      </c>
      <c r="O186" s="131" t="str">
        <f>IFERROR(VLOOKUP(I186,'[1]Feuil1 (2)'!L:M,2,FALSE)," ")</f>
        <v xml:space="preserve"> </v>
      </c>
      <c r="P186" s="131" t="str">
        <f t="shared" si="4"/>
        <v>argile brun ind</v>
      </c>
      <c r="Q186" s="133">
        <f>VLOOKUP(A186,[1]collar!A:I,9,FALSE)</f>
        <v>1999</v>
      </c>
    </row>
    <row r="187" spans="1:17">
      <c r="A187" s="131">
        <v>99003</v>
      </c>
      <c r="B187" s="131">
        <f t="shared" si="5"/>
        <v>22.5</v>
      </c>
      <c r="C187" s="131">
        <v>23.5</v>
      </c>
      <c r="E187" s="131">
        <v>10</v>
      </c>
      <c r="F187" s="131">
        <v>8</v>
      </c>
      <c r="H187" s="131">
        <v>24</v>
      </c>
      <c r="K187" s="131" t="str">
        <f>IFERROR(VLOOKUP(E187,'[1]Feuil1 (2)'!F:G,2,FALSE)," ")</f>
        <v>argile</v>
      </c>
      <c r="L187" s="131" t="str">
        <f>IFERROR(VLOOKUP(F187,'[1]Feuil1 (2)'!H:I,2,FALSE)," ")</f>
        <v>noir</v>
      </c>
      <c r="M187" s="131" t="str">
        <f>IFERROR(VLOOKUP(G187,'[1]Feuil1 (2)'!J:K,2,FALSE)," ")</f>
        <v>ind</v>
      </c>
      <c r="N187" s="131" t="str">
        <f>IFERROR(VLOOKUP(H187,'[1]Feuil1 (2)'!L:M,2,FALSE)," ")</f>
        <v>Lignite (charbon)</v>
      </c>
      <c r="O187" s="131" t="str">
        <f>IFERROR(VLOOKUP(I187,'[1]Feuil1 (2)'!L:M,2,FALSE)," ")</f>
        <v xml:space="preserve"> </v>
      </c>
      <c r="P187" s="131" t="str">
        <f t="shared" si="4"/>
        <v>argile noir ind</v>
      </c>
      <c r="Q187" s="133">
        <f>VLOOKUP(A187,[1]collar!A:I,9,FALSE)</f>
        <v>1999</v>
      </c>
    </row>
    <row r="188" spans="1:17">
      <c r="A188" s="131">
        <v>99003</v>
      </c>
      <c r="B188" s="131">
        <f t="shared" si="5"/>
        <v>23.5</v>
      </c>
      <c r="C188" s="131">
        <v>24</v>
      </c>
      <c r="E188" s="131">
        <v>10</v>
      </c>
      <c r="F188" s="131">
        <v>4</v>
      </c>
      <c r="H188" s="131">
        <v>24</v>
      </c>
      <c r="K188" s="131" t="str">
        <f>IFERROR(VLOOKUP(E188,'[1]Feuil1 (2)'!F:G,2,FALSE)," ")</f>
        <v>argile</v>
      </c>
      <c r="L188" s="131" t="str">
        <f>IFERROR(VLOOKUP(F188,'[1]Feuil1 (2)'!H:I,2,FALSE)," ")</f>
        <v>gris</v>
      </c>
      <c r="M188" s="131" t="str">
        <f>IFERROR(VLOOKUP(G188,'[1]Feuil1 (2)'!J:K,2,FALSE)," ")</f>
        <v>ind</v>
      </c>
      <c r="N188" s="131" t="str">
        <f>IFERROR(VLOOKUP(H188,'[1]Feuil1 (2)'!L:M,2,FALSE)," ")</f>
        <v>Lignite (charbon)</v>
      </c>
      <c r="O188" s="131" t="str">
        <f>IFERROR(VLOOKUP(I188,'[1]Feuil1 (2)'!L:M,2,FALSE)," ")</f>
        <v xml:space="preserve"> </v>
      </c>
      <c r="P188" s="131" t="str">
        <f t="shared" si="4"/>
        <v>argile gris ind</v>
      </c>
      <c r="Q188" s="133">
        <f>VLOOKUP(A188,[1]collar!A:I,9,FALSE)</f>
        <v>1999</v>
      </c>
    </row>
    <row r="189" spans="1:17">
      <c r="A189" s="131" t="s">
        <v>111</v>
      </c>
      <c r="B189" s="131">
        <v>0</v>
      </c>
      <c r="C189" s="131">
        <v>1</v>
      </c>
      <c r="D189" s="131" t="s">
        <v>112</v>
      </c>
      <c r="E189" s="131">
        <v>12</v>
      </c>
      <c r="F189" s="131">
        <v>4</v>
      </c>
      <c r="G189" s="131">
        <v>1</v>
      </c>
      <c r="H189" s="131">
        <v>276</v>
      </c>
      <c r="K189" s="131" t="str">
        <f>IFERROR(VLOOKUP(E189,'[1]Feuil1 (2)'!F:G,2,FALSE)," ")</f>
        <v>argile sableuse</v>
      </c>
      <c r="L189" s="131" t="str">
        <f>IFERROR(VLOOKUP(F189,'[1]Feuil1 (2)'!H:I,2,FALSE)," ")</f>
        <v>gris</v>
      </c>
      <c r="M189" s="131" t="str">
        <f>IFERROR(VLOOKUP(G189,'[1]Feuil1 (2)'!J:K,2,FALSE)," ")</f>
        <v>claire</v>
      </c>
      <c r="N189" s="131" t="str">
        <f>IFERROR(VLOOKUP(H189,'[1]Feuil1 (2)'!L:M,2,FALSE)," ")</f>
        <v xml:space="preserve"> </v>
      </c>
      <c r="O189" s="131" t="str">
        <f>IFERROR(VLOOKUP(I189,'[1]Feuil1 (2)'!L:M,2,FALSE)," ")</f>
        <v xml:space="preserve"> </v>
      </c>
      <c r="P189" s="131" t="str">
        <f t="shared" si="4"/>
        <v>argile sableuse gris claire</v>
      </c>
      <c r="Q189" s="133">
        <f>VLOOKUP(A189,[1]collar!A:I,9,FALSE)</f>
        <v>2016</v>
      </c>
    </row>
    <row r="190" spans="1:17">
      <c r="A190" s="131" t="s">
        <v>111</v>
      </c>
      <c r="B190" s="131">
        <v>1</v>
      </c>
      <c r="C190" s="131">
        <v>2.6</v>
      </c>
      <c r="D190" s="131" t="s">
        <v>113</v>
      </c>
      <c r="E190" s="131">
        <v>12</v>
      </c>
      <c r="F190" s="131">
        <v>5</v>
      </c>
      <c r="G190" s="131">
        <v>1</v>
      </c>
      <c r="K190" s="131" t="str">
        <f>IFERROR(VLOOKUP(E190,'[1]Feuil1 (2)'!F:G,2,FALSE)," ")</f>
        <v>argile sableuse</v>
      </c>
      <c r="L190" s="131" t="str">
        <f>IFERROR(VLOOKUP(F190,'[1]Feuil1 (2)'!H:I,2,FALSE)," ")</f>
        <v>brun</v>
      </c>
      <c r="M190" s="131" t="str">
        <f>IFERROR(VLOOKUP(G190,'[1]Feuil1 (2)'!J:K,2,FALSE)," ")</f>
        <v>claire</v>
      </c>
      <c r="N190" s="131" t="str">
        <f>IFERROR(VLOOKUP(H190,'[1]Feuil1 (2)'!L:M,2,FALSE)," ")</f>
        <v xml:space="preserve"> </v>
      </c>
      <c r="O190" s="131" t="str">
        <f>IFERROR(VLOOKUP(I190,'[1]Feuil1 (2)'!L:M,2,FALSE)," ")</f>
        <v xml:space="preserve"> </v>
      </c>
      <c r="P190" s="131" t="str">
        <f t="shared" si="4"/>
        <v>argile sableuse brun claire</v>
      </c>
      <c r="Q190" s="133">
        <f>VLOOKUP(A190,[1]collar!A:I,9,FALSE)</f>
        <v>2016</v>
      </c>
    </row>
    <row r="191" spans="1:17">
      <c r="A191" s="131" t="s">
        <v>111</v>
      </c>
      <c r="B191" s="131">
        <v>2.6</v>
      </c>
      <c r="C191" s="131">
        <v>7</v>
      </c>
      <c r="D191" s="131" t="s">
        <v>114</v>
      </c>
      <c r="E191" s="131">
        <v>10</v>
      </c>
      <c r="F191" s="131">
        <v>5</v>
      </c>
      <c r="G191" s="131">
        <v>2</v>
      </c>
      <c r="K191" s="131" t="str">
        <f>IFERROR(VLOOKUP(E191,'[1]Feuil1 (2)'!F:G,2,FALSE)," ")</f>
        <v>argile</v>
      </c>
      <c r="L191" s="131" t="str">
        <f>IFERROR(VLOOKUP(F191,'[1]Feuil1 (2)'!H:I,2,FALSE)," ")</f>
        <v>brun</v>
      </c>
      <c r="M191" s="131" t="str">
        <f>IFERROR(VLOOKUP(G191,'[1]Feuil1 (2)'!J:K,2,FALSE)," ")</f>
        <v>foncée</v>
      </c>
      <c r="N191" s="131" t="str">
        <f>IFERROR(VLOOKUP(H191,'[1]Feuil1 (2)'!L:M,2,FALSE)," ")</f>
        <v xml:space="preserve"> </v>
      </c>
      <c r="O191" s="131" t="str">
        <f>IFERROR(VLOOKUP(I191,'[1]Feuil1 (2)'!L:M,2,FALSE)," ")</f>
        <v xml:space="preserve"> </v>
      </c>
      <c r="P191" s="131" t="str">
        <f t="shared" si="4"/>
        <v>argile brun foncée</v>
      </c>
      <c r="Q191" s="133">
        <f>VLOOKUP(A191,[1]collar!A:I,9,FALSE)</f>
        <v>2016</v>
      </c>
    </row>
    <row r="192" spans="1:17">
      <c r="A192" s="131" t="s">
        <v>111</v>
      </c>
      <c r="B192" s="131">
        <v>7</v>
      </c>
      <c r="C192" s="131">
        <v>8.5</v>
      </c>
      <c r="D192" s="131" t="s">
        <v>115</v>
      </c>
      <c r="E192" s="131">
        <v>10</v>
      </c>
      <c r="F192" s="131">
        <v>5</v>
      </c>
      <c r="K192" s="131" t="str">
        <f>IFERROR(VLOOKUP(E192,'[1]Feuil1 (2)'!F:G,2,FALSE)," ")</f>
        <v>argile</v>
      </c>
      <c r="L192" s="131" t="str">
        <f>IFERROR(VLOOKUP(F192,'[1]Feuil1 (2)'!H:I,2,FALSE)," ")</f>
        <v>brun</v>
      </c>
      <c r="M192" s="131" t="str">
        <f>IFERROR(VLOOKUP(G192,'[1]Feuil1 (2)'!J:K,2,FALSE)," ")</f>
        <v>ind</v>
      </c>
      <c r="N192" s="131" t="str">
        <f>IFERROR(VLOOKUP(H192,'[1]Feuil1 (2)'!L:M,2,FALSE)," ")</f>
        <v xml:space="preserve"> </v>
      </c>
      <c r="O192" s="131" t="str">
        <f>IFERROR(VLOOKUP(I192,'[1]Feuil1 (2)'!L:M,2,FALSE)," ")</f>
        <v xml:space="preserve"> </v>
      </c>
      <c r="P192" s="131" t="str">
        <f t="shared" si="4"/>
        <v>argile brun ind</v>
      </c>
      <c r="Q192" s="133">
        <f>VLOOKUP(A192,[1]collar!A:I,9,FALSE)</f>
        <v>2016</v>
      </c>
    </row>
    <row r="193" spans="1:17">
      <c r="A193" s="131" t="s">
        <v>116</v>
      </c>
      <c r="B193" s="131">
        <v>0</v>
      </c>
      <c r="C193" s="131">
        <v>0.6</v>
      </c>
      <c r="D193" s="131" t="s">
        <v>117</v>
      </c>
      <c r="E193" s="131">
        <v>12</v>
      </c>
      <c r="F193" s="131">
        <v>4</v>
      </c>
      <c r="G193" s="131">
        <v>1</v>
      </c>
      <c r="K193" s="131" t="str">
        <f>IFERROR(VLOOKUP(E193,'[1]Feuil1 (2)'!F:G,2,FALSE)," ")</f>
        <v>argile sableuse</v>
      </c>
      <c r="L193" s="131" t="str">
        <f>IFERROR(VLOOKUP(F193,'[1]Feuil1 (2)'!H:I,2,FALSE)," ")</f>
        <v>gris</v>
      </c>
      <c r="M193" s="131" t="str">
        <f>IFERROR(VLOOKUP(G193,'[1]Feuil1 (2)'!J:K,2,FALSE)," ")</f>
        <v>claire</v>
      </c>
      <c r="N193" s="131" t="str">
        <f>IFERROR(VLOOKUP(H193,'[1]Feuil1 (2)'!L:M,2,FALSE)," ")</f>
        <v xml:space="preserve"> </v>
      </c>
      <c r="O193" s="131" t="str">
        <f>IFERROR(VLOOKUP(I193,'[1]Feuil1 (2)'!L:M,2,FALSE)," ")</f>
        <v xml:space="preserve"> </v>
      </c>
      <c r="P193" s="131" t="str">
        <f t="shared" si="4"/>
        <v>argile sableuse gris claire</v>
      </c>
      <c r="Q193" s="133">
        <f>VLOOKUP(A193,[1]collar!A:I,9,FALSE)</f>
        <v>2016</v>
      </c>
    </row>
    <row r="194" spans="1:17">
      <c r="A194" s="131" t="s">
        <v>116</v>
      </c>
      <c r="B194" s="131">
        <v>0.6</v>
      </c>
      <c r="C194" s="131">
        <v>1.3</v>
      </c>
      <c r="D194" s="131" t="s">
        <v>118</v>
      </c>
      <c r="E194" s="131">
        <v>12</v>
      </c>
      <c r="F194" s="131">
        <v>5</v>
      </c>
      <c r="G194" s="131">
        <v>1</v>
      </c>
      <c r="K194" s="131" t="str">
        <f>IFERROR(VLOOKUP(E194,'[1]Feuil1 (2)'!F:G,2,FALSE)," ")</f>
        <v>argile sableuse</v>
      </c>
      <c r="L194" s="131" t="str">
        <f>IFERROR(VLOOKUP(F194,'[1]Feuil1 (2)'!H:I,2,FALSE)," ")</f>
        <v>brun</v>
      </c>
      <c r="M194" s="131" t="str">
        <f>IFERROR(VLOOKUP(G194,'[1]Feuil1 (2)'!J:K,2,FALSE)," ")</f>
        <v>claire</v>
      </c>
      <c r="N194" s="131" t="str">
        <f>IFERROR(VLOOKUP(H194,'[1]Feuil1 (2)'!L:M,2,FALSE)," ")</f>
        <v xml:space="preserve"> </v>
      </c>
      <c r="O194" s="131" t="str">
        <f>IFERROR(VLOOKUP(I194,'[1]Feuil1 (2)'!L:M,2,FALSE)," ")</f>
        <v xml:space="preserve"> </v>
      </c>
      <c r="P194" s="131" t="str">
        <f t="shared" ref="P194:P257" si="6">CONCATENATE(K194," ",L194," ",M194)</f>
        <v>argile sableuse brun claire</v>
      </c>
      <c r="Q194" s="133">
        <f>VLOOKUP(A194,[1]collar!A:I,9,FALSE)</f>
        <v>2016</v>
      </c>
    </row>
    <row r="195" spans="1:17">
      <c r="A195" s="131" t="s">
        <v>116</v>
      </c>
      <c r="B195" s="131">
        <v>1.3</v>
      </c>
      <c r="C195" s="131">
        <v>5.6</v>
      </c>
      <c r="D195" s="131" t="s">
        <v>119</v>
      </c>
      <c r="E195" s="131">
        <v>10</v>
      </c>
      <c r="F195" s="131">
        <v>5</v>
      </c>
      <c r="G195" s="131">
        <v>2</v>
      </c>
      <c r="K195" s="131" t="str">
        <f>IFERROR(VLOOKUP(E195,'[1]Feuil1 (2)'!F:G,2,FALSE)," ")</f>
        <v>argile</v>
      </c>
      <c r="L195" s="131" t="str">
        <f>IFERROR(VLOOKUP(F195,'[1]Feuil1 (2)'!H:I,2,FALSE)," ")</f>
        <v>brun</v>
      </c>
      <c r="M195" s="131" t="str">
        <f>IFERROR(VLOOKUP(G195,'[1]Feuil1 (2)'!J:K,2,FALSE)," ")</f>
        <v>foncée</v>
      </c>
      <c r="N195" s="131" t="str">
        <f>IFERROR(VLOOKUP(H195,'[1]Feuil1 (2)'!L:M,2,FALSE)," ")</f>
        <v xml:space="preserve"> </v>
      </c>
      <c r="O195" s="131" t="str">
        <f>IFERROR(VLOOKUP(I195,'[1]Feuil1 (2)'!L:M,2,FALSE)," ")</f>
        <v xml:space="preserve"> </v>
      </c>
      <c r="P195" s="131" t="str">
        <f t="shared" si="6"/>
        <v>argile brun foncée</v>
      </c>
      <c r="Q195" s="133">
        <f>VLOOKUP(A195,[1]collar!A:I,9,FALSE)</f>
        <v>2016</v>
      </c>
    </row>
    <row r="196" spans="1:17">
      <c r="A196" s="131" t="s">
        <v>116</v>
      </c>
      <c r="B196" s="131">
        <v>5.6</v>
      </c>
      <c r="C196" s="131">
        <v>6</v>
      </c>
      <c r="D196" s="131" t="s">
        <v>120</v>
      </c>
      <c r="E196" s="131">
        <v>50</v>
      </c>
      <c r="F196" s="131">
        <v>5</v>
      </c>
      <c r="K196" s="131" t="str">
        <f>IFERROR(VLOOKUP(E196,'[1]Feuil1 (2)'!F:G,2,FALSE)," ")</f>
        <v>Sable</v>
      </c>
      <c r="L196" s="131" t="str">
        <f>IFERROR(VLOOKUP(F196,'[1]Feuil1 (2)'!H:I,2,FALSE)," ")</f>
        <v>brun</v>
      </c>
      <c r="M196" s="131" t="str">
        <f>IFERROR(VLOOKUP(G196,'[1]Feuil1 (2)'!J:K,2,FALSE)," ")</f>
        <v>ind</v>
      </c>
      <c r="N196" s="131" t="str">
        <f>IFERROR(VLOOKUP(H196,'[1]Feuil1 (2)'!L:M,2,FALSE)," ")</f>
        <v xml:space="preserve"> </v>
      </c>
      <c r="O196" s="131" t="str">
        <f>IFERROR(VLOOKUP(I196,'[1]Feuil1 (2)'!L:M,2,FALSE)," ")</f>
        <v xml:space="preserve"> </v>
      </c>
      <c r="P196" s="131" t="str">
        <f t="shared" si="6"/>
        <v>Sable brun ind</v>
      </c>
      <c r="Q196" s="133">
        <f>VLOOKUP(A196,[1]collar!A:I,9,FALSE)</f>
        <v>2016</v>
      </c>
    </row>
    <row r="197" spans="1:17">
      <c r="A197" s="131" t="s">
        <v>116</v>
      </c>
      <c r="B197" s="131">
        <v>6</v>
      </c>
      <c r="C197" s="131">
        <v>6.8</v>
      </c>
      <c r="D197" s="131" t="s">
        <v>121</v>
      </c>
      <c r="E197" s="131">
        <v>10</v>
      </c>
      <c r="F197" s="131">
        <v>5</v>
      </c>
      <c r="G197" s="131">
        <v>1</v>
      </c>
      <c r="K197" s="131" t="str">
        <f>IFERROR(VLOOKUP(E197,'[1]Feuil1 (2)'!F:G,2,FALSE)," ")</f>
        <v>argile</v>
      </c>
      <c r="L197" s="131" t="str">
        <f>IFERROR(VLOOKUP(F197,'[1]Feuil1 (2)'!H:I,2,FALSE)," ")</f>
        <v>brun</v>
      </c>
      <c r="M197" s="131" t="str">
        <f>IFERROR(VLOOKUP(G197,'[1]Feuil1 (2)'!J:K,2,FALSE)," ")</f>
        <v>claire</v>
      </c>
      <c r="N197" s="131" t="str">
        <f>IFERROR(VLOOKUP(H197,'[1]Feuil1 (2)'!L:M,2,FALSE)," ")</f>
        <v xml:space="preserve"> </v>
      </c>
      <c r="O197" s="131" t="str">
        <f>IFERROR(VLOOKUP(I197,'[1]Feuil1 (2)'!L:M,2,FALSE)," ")</f>
        <v xml:space="preserve"> </v>
      </c>
      <c r="P197" s="131" t="str">
        <f t="shared" si="6"/>
        <v>argile brun claire</v>
      </c>
      <c r="Q197" s="133">
        <f>VLOOKUP(A197,[1]collar!A:I,9,FALSE)</f>
        <v>2016</v>
      </c>
    </row>
    <row r="198" spans="1:17">
      <c r="A198" s="131" t="s">
        <v>116</v>
      </c>
      <c r="B198" s="131">
        <v>6.8</v>
      </c>
      <c r="C198" s="131">
        <v>7</v>
      </c>
      <c r="D198" s="131" t="s">
        <v>122</v>
      </c>
      <c r="E198" s="131">
        <v>10</v>
      </c>
      <c r="F198" s="131">
        <v>5</v>
      </c>
      <c r="K198" s="131" t="str">
        <f>IFERROR(VLOOKUP(E198,'[1]Feuil1 (2)'!F:G,2,FALSE)," ")</f>
        <v>argile</v>
      </c>
      <c r="L198" s="131" t="str">
        <f>IFERROR(VLOOKUP(F198,'[1]Feuil1 (2)'!H:I,2,FALSE)," ")</f>
        <v>brun</v>
      </c>
      <c r="M198" s="131" t="str">
        <f>IFERROR(VLOOKUP(G198,'[1]Feuil1 (2)'!J:K,2,FALSE)," ")</f>
        <v>ind</v>
      </c>
      <c r="N198" s="131" t="str">
        <f>IFERROR(VLOOKUP(H198,'[1]Feuil1 (2)'!L:M,2,FALSE)," ")</f>
        <v xml:space="preserve"> </v>
      </c>
      <c r="O198" s="131" t="str">
        <f>IFERROR(VLOOKUP(I198,'[1]Feuil1 (2)'!L:M,2,FALSE)," ")</f>
        <v xml:space="preserve"> </v>
      </c>
      <c r="P198" s="131" t="str">
        <f t="shared" si="6"/>
        <v>argile brun ind</v>
      </c>
      <c r="Q198" s="133">
        <f>VLOOKUP(A198,[1]collar!A:I,9,FALSE)</f>
        <v>2016</v>
      </c>
    </row>
    <row r="199" spans="1:17">
      <c r="A199" s="131" t="s">
        <v>123</v>
      </c>
      <c r="B199" s="131">
        <v>0</v>
      </c>
      <c r="C199" s="131">
        <v>1.7</v>
      </c>
      <c r="D199" s="131" t="s">
        <v>112</v>
      </c>
      <c r="E199" s="131">
        <v>12</v>
      </c>
      <c r="F199" s="131">
        <v>4</v>
      </c>
      <c r="G199" s="131">
        <v>1</v>
      </c>
      <c r="H199" s="131">
        <v>276</v>
      </c>
      <c r="K199" s="131" t="str">
        <f>IFERROR(VLOOKUP(E199,'[1]Feuil1 (2)'!F:G,2,FALSE)," ")</f>
        <v>argile sableuse</v>
      </c>
      <c r="L199" s="131" t="str">
        <f>IFERROR(VLOOKUP(F199,'[1]Feuil1 (2)'!H:I,2,FALSE)," ")</f>
        <v>gris</v>
      </c>
      <c r="M199" s="131" t="str">
        <f>IFERROR(VLOOKUP(G199,'[1]Feuil1 (2)'!J:K,2,FALSE)," ")</f>
        <v>claire</v>
      </c>
      <c r="N199" s="131" t="str">
        <f>IFERROR(VLOOKUP(H199,'[1]Feuil1 (2)'!L:M,2,FALSE)," ")</f>
        <v xml:space="preserve"> </v>
      </c>
      <c r="O199" s="131" t="str">
        <f>IFERROR(VLOOKUP(I199,'[1]Feuil1 (2)'!L:M,2,FALSE)," ")</f>
        <v xml:space="preserve"> </v>
      </c>
      <c r="P199" s="131" t="str">
        <f t="shared" si="6"/>
        <v>argile sableuse gris claire</v>
      </c>
      <c r="Q199" s="133">
        <f>VLOOKUP(A199,[1]collar!A:I,9,FALSE)</f>
        <v>2016</v>
      </c>
    </row>
    <row r="200" spans="1:17">
      <c r="A200" s="131" t="s">
        <v>123</v>
      </c>
      <c r="B200" s="131">
        <v>1.7</v>
      </c>
      <c r="C200" s="131">
        <v>2.5</v>
      </c>
      <c r="D200" s="131" t="s">
        <v>118</v>
      </c>
      <c r="E200" s="131">
        <v>12</v>
      </c>
      <c r="F200" s="131">
        <v>5</v>
      </c>
      <c r="G200" s="131">
        <v>1</v>
      </c>
      <c r="K200" s="131" t="str">
        <f>IFERROR(VLOOKUP(E200,'[1]Feuil1 (2)'!F:G,2,FALSE)," ")</f>
        <v>argile sableuse</v>
      </c>
      <c r="L200" s="131" t="str">
        <f>IFERROR(VLOOKUP(F200,'[1]Feuil1 (2)'!H:I,2,FALSE)," ")</f>
        <v>brun</v>
      </c>
      <c r="M200" s="131" t="str">
        <f>IFERROR(VLOOKUP(G200,'[1]Feuil1 (2)'!J:K,2,FALSE)," ")</f>
        <v>claire</v>
      </c>
      <c r="N200" s="131" t="str">
        <f>IFERROR(VLOOKUP(H200,'[1]Feuil1 (2)'!L:M,2,FALSE)," ")</f>
        <v xml:space="preserve"> </v>
      </c>
      <c r="O200" s="131" t="str">
        <f>IFERROR(VLOOKUP(I200,'[1]Feuil1 (2)'!L:M,2,FALSE)," ")</f>
        <v xml:space="preserve"> </v>
      </c>
      <c r="P200" s="131" t="str">
        <f t="shared" si="6"/>
        <v>argile sableuse brun claire</v>
      </c>
      <c r="Q200" s="133">
        <f>VLOOKUP(A200,[1]collar!A:I,9,FALSE)</f>
        <v>2016</v>
      </c>
    </row>
    <row r="201" spans="1:17">
      <c r="A201" s="131" t="s">
        <v>123</v>
      </c>
      <c r="B201" s="131">
        <v>2.5</v>
      </c>
      <c r="C201" s="131">
        <v>6</v>
      </c>
      <c r="D201" s="131" t="s">
        <v>124</v>
      </c>
      <c r="E201" s="131">
        <v>10</v>
      </c>
      <c r="F201" s="131">
        <v>5</v>
      </c>
      <c r="K201" s="131" t="str">
        <f>IFERROR(VLOOKUP(E201,'[1]Feuil1 (2)'!F:G,2,FALSE)," ")</f>
        <v>argile</v>
      </c>
      <c r="L201" s="131" t="str">
        <f>IFERROR(VLOOKUP(F201,'[1]Feuil1 (2)'!H:I,2,FALSE)," ")</f>
        <v>brun</v>
      </c>
      <c r="M201" s="131" t="str">
        <f>IFERROR(VLOOKUP(G201,'[1]Feuil1 (2)'!J:K,2,FALSE)," ")</f>
        <v>ind</v>
      </c>
      <c r="N201" s="131" t="str">
        <f>IFERROR(VLOOKUP(H201,'[1]Feuil1 (2)'!L:M,2,FALSE)," ")</f>
        <v xml:space="preserve"> </v>
      </c>
      <c r="O201" s="131" t="str">
        <f>IFERROR(VLOOKUP(I201,'[1]Feuil1 (2)'!L:M,2,FALSE)," ")</f>
        <v xml:space="preserve"> </v>
      </c>
      <c r="P201" s="131" t="str">
        <f t="shared" si="6"/>
        <v>argile brun ind</v>
      </c>
      <c r="Q201" s="133">
        <f>VLOOKUP(A201,[1]collar!A:I,9,FALSE)</f>
        <v>2016</v>
      </c>
    </row>
    <row r="202" spans="1:17">
      <c r="A202" s="131" t="s">
        <v>123</v>
      </c>
      <c r="B202" s="131">
        <v>6</v>
      </c>
      <c r="C202" s="131">
        <v>6.5</v>
      </c>
      <c r="D202" s="131" t="s">
        <v>125</v>
      </c>
      <c r="E202" s="131">
        <v>50</v>
      </c>
      <c r="F202" s="131">
        <v>5</v>
      </c>
      <c r="G202" s="131">
        <v>1</v>
      </c>
      <c r="K202" s="131" t="str">
        <f>IFERROR(VLOOKUP(E202,'[1]Feuil1 (2)'!F:G,2,FALSE)," ")</f>
        <v>Sable</v>
      </c>
      <c r="L202" s="131" t="str">
        <f>IFERROR(VLOOKUP(F202,'[1]Feuil1 (2)'!H:I,2,FALSE)," ")</f>
        <v>brun</v>
      </c>
      <c r="M202" s="131" t="str">
        <f>IFERROR(VLOOKUP(G202,'[1]Feuil1 (2)'!J:K,2,FALSE)," ")</f>
        <v>claire</v>
      </c>
      <c r="N202" s="131" t="str">
        <f>IFERROR(VLOOKUP(H202,'[1]Feuil1 (2)'!L:M,2,FALSE)," ")</f>
        <v xml:space="preserve"> </v>
      </c>
      <c r="O202" s="131" t="str">
        <f>IFERROR(VLOOKUP(I202,'[1]Feuil1 (2)'!L:M,2,FALSE)," ")</f>
        <v xml:space="preserve"> </v>
      </c>
      <c r="P202" s="131" t="str">
        <f t="shared" si="6"/>
        <v>Sable brun claire</v>
      </c>
      <c r="Q202" s="133">
        <f>VLOOKUP(A202,[1]collar!A:I,9,FALSE)</f>
        <v>2016</v>
      </c>
    </row>
    <row r="203" spans="1:17">
      <c r="A203" s="131" t="s">
        <v>123</v>
      </c>
      <c r="B203" s="131">
        <v>6.5</v>
      </c>
      <c r="C203" s="131">
        <v>7</v>
      </c>
      <c r="D203" s="131" t="s">
        <v>126</v>
      </c>
      <c r="E203" s="131">
        <v>10</v>
      </c>
      <c r="F203" s="131">
        <v>5</v>
      </c>
      <c r="H203" s="131">
        <v>23</v>
      </c>
      <c r="K203" s="131" t="str">
        <f>IFERROR(VLOOKUP(E203,'[1]Feuil1 (2)'!F:G,2,FALSE)," ")</f>
        <v>argile</v>
      </c>
      <c r="L203" s="131" t="str">
        <f>IFERROR(VLOOKUP(F203,'[1]Feuil1 (2)'!H:I,2,FALSE)," ")</f>
        <v>brun</v>
      </c>
      <c r="M203" s="131" t="str">
        <f>IFERROR(VLOOKUP(G203,'[1]Feuil1 (2)'!J:K,2,FALSE)," ")</f>
        <v>ind</v>
      </c>
      <c r="N203" s="131" t="str">
        <f>IFERROR(VLOOKUP(H203,'[1]Feuil1 (2)'!L:M,2,FALSE)," ")</f>
        <v>Carbonaté (chaux)</v>
      </c>
      <c r="O203" s="131" t="str">
        <f>IFERROR(VLOOKUP(I203,'[1]Feuil1 (2)'!L:M,2,FALSE)," ")</f>
        <v xml:space="preserve"> </v>
      </c>
      <c r="P203" s="131" t="str">
        <f t="shared" si="6"/>
        <v>argile brun ind</v>
      </c>
      <c r="Q203" s="133">
        <f>VLOOKUP(A203,[1]collar!A:I,9,FALSE)</f>
        <v>2016</v>
      </c>
    </row>
    <row r="204" spans="1:17">
      <c r="A204" s="131" t="s">
        <v>127</v>
      </c>
      <c r="B204" s="131">
        <v>0</v>
      </c>
      <c r="C204" s="131">
        <v>1</v>
      </c>
      <c r="D204" s="131" t="s">
        <v>128</v>
      </c>
      <c r="E204" s="131">
        <v>11</v>
      </c>
      <c r="F204" s="131">
        <v>2</v>
      </c>
      <c r="H204" s="131">
        <v>276</v>
      </c>
      <c r="K204" s="131" t="str">
        <f>IFERROR(VLOOKUP(E204,'[1]Feuil1 (2)'!F:G,2,FALSE)," ")</f>
        <v>argile peu sableuse</v>
      </c>
      <c r="L204" s="131" t="str">
        <f>IFERROR(VLOOKUP(F204,'[1]Feuil1 (2)'!H:I,2,FALSE)," ")</f>
        <v>beige</v>
      </c>
      <c r="M204" s="131" t="str">
        <f>IFERROR(VLOOKUP(G204,'[1]Feuil1 (2)'!J:K,2,FALSE)," ")</f>
        <v>ind</v>
      </c>
      <c r="N204" s="131" t="str">
        <f>IFERROR(VLOOKUP(H204,'[1]Feuil1 (2)'!L:M,2,FALSE)," ")</f>
        <v xml:space="preserve"> </v>
      </c>
      <c r="O204" s="131" t="str">
        <f>IFERROR(VLOOKUP(I204,'[1]Feuil1 (2)'!L:M,2,FALSE)," ")</f>
        <v xml:space="preserve"> </v>
      </c>
      <c r="P204" s="131" t="str">
        <f t="shared" si="6"/>
        <v>argile peu sableuse beige ind</v>
      </c>
      <c r="Q204" s="133">
        <f>VLOOKUP(A204,[1]collar!A:I,9,FALSE)</f>
        <v>2016</v>
      </c>
    </row>
    <row r="205" spans="1:17">
      <c r="A205" s="131" t="s">
        <v>127</v>
      </c>
      <c r="B205" s="131">
        <v>1</v>
      </c>
      <c r="C205" s="131">
        <v>1.5</v>
      </c>
      <c r="D205" s="131" t="s">
        <v>118</v>
      </c>
      <c r="E205" s="131">
        <v>12</v>
      </c>
      <c r="F205" s="131">
        <v>5</v>
      </c>
      <c r="G205" s="131">
        <v>1</v>
      </c>
      <c r="K205" s="131" t="str">
        <f>IFERROR(VLOOKUP(E205,'[1]Feuil1 (2)'!F:G,2,FALSE)," ")</f>
        <v>argile sableuse</v>
      </c>
      <c r="L205" s="131" t="str">
        <f>IFERROR(VLOOKUP(F205,'[1]Feuil1 (2)'!H:I,2,FALSE)," ")</f>
        <v>brun</v>
      </c>
      <c r="M205" s="131" t="str">
        <f>IFERROR(VLOOKUP(G205,'[1]Feuil1 (2)'!J:K,2,FALSE)," ")</f>
        <v>claire</v>
      </c>
      <c r="N205" s="131" t="str">
        <f>IFERROR(VLOOKUP(H205,'[1]Feuil1 (2)'!L:M,2,FALSE)," ")</f>
        <v xml:space="preserve"> </v>
      </c>
      <c r="O205" s="131" t="str">
        <f>IFERROR(VLOOKUP(I205,'[1]Feuil1 (2)'!L:M,2,FALSE)," ")</f>
        <v xml:space="preserve"> </v>
      </c>
      <c r="P205" s="131" t="str">
        <f t="shared" si="6"/>
        <v>argile sableuse brun claire</v>
      </c>
      <c r="Q205" s="133">
        <f>VLOOKUP(A205,[1]collar!A:I,9,FALSE)</f>
        <v>2016</v>
      </c>
    </row>
    <row r="206" spans="1:17">
      <c r="A206" s="131" t="s">
        <v>127</v>
      </c>
      <c r="B206" s="131">
        <v>1.5</v>
      </c>
      <c r="C206" s="131">
        <v>2.6</v>
      </c>
      <c r="D206" s="131" t="s">
        <v>129</v>
      </c>
      <c r="E206" s="131">
        <v>12</v>
      </c>
      <c r="F206" s="131">
        <v>5</v>
      </c>
      <c r="K206" s="131" t="str">
        <f>IFERROR(VLOOKUP(E206,'[1]Feuil1 (2)'!F:G,2,FALSE)," ")</f>
        <v>argile sableuse</v>
      </c>
      <c r="L206" s="131" t="str">
        <f>IFERROR(VLOOKUP(F206,'[1]Feuil1 (2)'!H:I,2,FALSE)," ")</f>
        <v>brun</v>
      </c>
      <c r="M206" s="131" t="str">
        <f>IFERROR(VLOOKUP(G206,'[1]Feuil1 (2)'!J:K,2,FALSE)," ")</f>
        <v>ind</v>
      </c>
      <c r="N206" s="131" t="str">
        <f>IFERROR(VLOOKUP(H206,'[1]Feuil1 (2)'!L:M,2,FALSE)," ")</f>
        <v xml:space="preserve"> </v>
      </c>
      <c r="O206" s="131" t="str">
        <f>IFERROR(VLOOKUP(I206,'[1]Feuil1 (2)'!L:M,2,FALSE)," ")</f>
        <v xml:space="preserve"> </v>
      </c>
      <c r="P206" s="131" t="str">
        <f t="shared" si="6"/>
        <v>argile sableuse brun ind</v>
      </c>
      <c r="Q206" s="133">
        <f>VLOOKUP(A206,[1]collar!A:I,9,FALSE)</f>
        <v>2016</v>
      </c>
    </row>
    <row r="207" spans="1:17">
      <c r="A207" s="131" t="s">
        <v>127</v>
      </c>
      <c r="B207" s="131">
        <v>2.6</v>
      </c>
      <c r="C207" s="131">
        <v>4.5</v>
      </c>
      <c r="D207" s="131" t="s">
        <v>119</v>
      </c>
      <c r="E207" s="131">
        <v>10</v>
      </c>
      <c r="F207" s="131">
        <v>5</v>
      </c>
      <c r="G207" s="131">
        <v>2</v>
      </c>
      <c r="K207" s="131" t="str">
        <f>IFERROR(VLOOKUP(E207,'[1]Feuil1 (2)'!F:G,2,FALSE)," ")</f>
        <v>argile</v>
      </c>
      <c r="L207" s="131" t="str">
        <f>IFERROR(VLOOKUP(F207,'[1]Feuil1 (2)'!H:I,2,FALSE)," ")</f>
        <v>brun</v>
      </c>
      <c r="M207" s="131" t="str">
        <f>IFERROR(VLOOKUP(G207,'[1]Feuil1 (2)'!J:K,2,FALSE)," ")</f>
        <v>foncée</v>
      </c>
      <c r="N207" s="131" t="str">
        <f>IFERROR(VLOOKUP(H207,'[1]Feuil1 (2)'!L:M,2,FALSE)," ")</f>
        <v xml:space="preserve"> </v>
      </c>
      <c r="O207" s="131" t="str">
        <f>IFERROR(VLOOKUP(I207,'[1]Feuil1 (2)'!L:M,2,FALSE)," ")</f>
        <v xml:space="preserve"> </v>
      </c>
      <c r="P207" s="131" t="str">
        <f t="shared" si="6"/>
        <v>argile brun foncée</v>
      </c>
      <c r="Q207" s="133">
        <f>VLOOKUP(A207,[1]collar!A:I,9,FALSE)</f>
        <v>2016</v>
      </c>
    </row>
    <row r="208" spans="1:17">
      <c r="A208" s="131" t="s">
        <v>127</v>
      </c>
      <c r="B208" s="131">
        <v>4.5</v>
      </c>
      <c r="C208" s="131">
        <v>5</v>
      </c>
      <c r="D208" s="131" t="s">
        <v>130</v>
      </c>
      <c r="E208" s="131">
        <v>10</v>
      </c>
      <c r="F208" s="131">
        <v>5</v>
      </c>
      <c r="G208" s="131">
        <v>2</v>
      </c>
      <c r="H208" s="131">
        <v>25</v>
      </c>
      <c r="K208" s="131" t="str">
        <f>IFERROR(VLOOKUP(E208,'[1]Feuil1 (2)'!F:G,2,FALSE)," ")</f>
        <v>argile</v>
      </c>
      <c r="L208" s="131" t="str">
        <f>IFERROR(VLOOKUP(F208,'[1]Feuil1 (2)'!H:I,2,FALSE)," ")</f>
        <v>brun</v>
      </c>
      <c r="M208" s="131" t="str">
        <f>IFERROR(VLOOKUP(G208,'[1]Feuil1 (2)'!J:K,2,FALSE)," ")</f>
        <v>foncée</v>
      </c>
      <c r="N208" s="131" t="str">
        <f>IFERROR(VLOOKUP(H208,'[1]Feuil1 (2)'!L:M,2,FALSE)," ")</f>
        <v>Pyrite</v>
      </c>
      <c r="O208" s="131" t="str">
        <f>IFERROR(VLOOKUP(I208,'[1]Feuil1 (2)'!L:M,2,FALSE)," ")</f>
        <v xml:space="preserve"> </v>
      </c>
      <c r="P208" s="131" t="str">
        <f t="shared" si="6"/>
        <v>argile brun foncée</v>
      </c>
      <c r="Q208" s="133">
        <f>VLOOKUP(A208,[1]collar!A:I,9,FALSE)</f>
        <v>2016</v>
      </c>
    </row>
    <row r="209" spans="1:17">
      <c r="A209" s="131" t="s">
        <v>127</v>
      </c>
      <c r="B209" s="131">
        <v>5</v>
      </c>
      <c r="C209" s="131">
        <v>6</v>
      </c>
      <c r="D209" s="131" t="s">
        <v>131</v>
      </c>
      <c r="E209" s="131">
        <v>10</v>
      </c>
      <c r="F209" s="131">
        <v>5</v>
      </c>
      <c r="K209" s="131" t="str">
        <f>IFERROR(VLOOKUP(E209,'[1]Feuil1 (2)'!F:G,2,FALSE)," ")</f>
        <v>argile</v>
      </c>
      <c r="L209" s="131" t="str">
        <f>IFERROR(VLOOKUP(F209,'[1]Feuil1 (2)'!H:I,2,FALSE)," ")</f>
        <v>brun</v>
      </c>
      <c r="M209" s="131" t="str">
        <f>IFERROR(VLOOKUP(G209,'[1]Feuil1 (2)'!J:K,2,FALSE)," ")</f>
        <v>ind</v>
      </c>
      <c r="N209" s="131" t="str">
        <f>IFERROR(VLOOKUP(H209,'[1]Feuil1 (2)'!L:M,2,FALSE)," ")</f>
        <v xml:space="preserve"> </v>
      </c>
      <c r="O209" s="131" t="str">
        <f>IFERROR(VLOOKUP(I209,'[1]Feuil1 (2)'!L:M,2,FALSE)," ")</f>
        <v xml:space="preserve"> </v>
      </c>
      <c r="P209" s="131" t="str">
        <f t="shared" si="6"/>
        <v>argile brun ind</v>
      </c>
      <c r="Q209" s="133">
        <f>VLOOKUP(A209,[1]collar!A:I,9,FALSE)</f>
        <v>2016</v>
      </c>
    </row>
    <row r="210" spans="1:17">
      <c r="A210" s="131" t="s">
        <v>127</v>
      </c>
      <c r="B210" s="131">
        <v>6</v>
      </c>
      <c r="C210" s="131">
        <v>6.5</v>
      </c>
      <c r="D210" s="131" t="s">
        <v>132</v>
      </c>
      <c r="E210" s="131">
        <v>50</v>
      </c>
      <c r="F210" s="131">
        <v>5</v>
      </c>
      <c r="G210" s="131">
        <v>1</v>
      </c>
      <c r="K210" s="131" t="str">
        <f>IFERROR(VLOOKUP(E210,'[1]Feuil1 (2)'!F:G,2,FALSE)," ")</f>
        <v>Sable</v>
      </c>
      <c r="L210" s="131" t="str">
        <f>IFERROR(VLOOKUP(F210,'[1]Feuil1 (2)'!H:I,2,FALSE)," ")</f>
        <v>brun</v>
      </c>
      <c r="M210" s="131" t="str">
        <f>IFERROR(VLOOKUP(G210,'[1]Feuil1 (2)'!J:K,2,FALSE)," ")</f>
        <v>claire</v>
      </c>
      <c r="N210" s="131" t="str">
        <f>IFERROR(VLOOKUP(H210,'[1]Feuil1 (2)'!L:M,2,FALSE)," ")</f>
        <v xml:space="preserve"> </v>
      </c>
      <c r="O210" s="131" t="str">
        <f>IFERROR(VLOOKUP(I210,'[1]Feuil1 (2)'!L:M,2,FALSE)," ")</f>
        <v xml:space="preserve"> </v>
      </c>
      <c r="P210" s="131" t="str">
        <f t="shared" si="6"/>
        <v>Sable brun claire</v>
      </c>
      <c r="Q210" s="133">
        <f>VLOOKUP(A210,[1]collar!A:I,9,FALSE)</f>
        <v>2016</v>
      </c>
    </row>
    <row r="211" spans="1:17">
      <c r="A211" s="131" t="s">
        <v>127</v>
      </c>
      <c r="B211" s="131">
        <v>6.5</v>
      </c>
      <c r="C211" s="131">
        <v>7</v>
      </c>
      <c r="D211" s="131" t="s">
        <v>133</v>
      </c>
      <c r="E211" s="131">
        <v>10</v>
      </c>
      <c r="F211" s="131">
        <v>5</v>
      </c>
      <c r="H211" s="131">
        <v>23</v>
      </c>
      <c r="K211" s="131" t="str">
        <f>IFERROR(VLOOKUP(E211,'[1]Feuil1 (2)'!F:G,2,FALSE)," ")</f>
        <v>argile</v>
      </c>
      <c r="L211" s="131" t="str">
        <f>IFERROR(VLOOKUP(F211,'[1]Feuil1 (2)'!H:I,2,FALSE)," ")</f>
        <v>brun</v>
      </c>
      <c r="M211" s="131" t="str">
        <f>IFERROR(VLOOKUP(G211,'[1]Feuil1 (2)'!J:K,2,FALSE)," ")</f>
        <v>ind</v>
      </c>
      <c r="N211" s="131" t="str">
        <f>IFERROR(VLOOKUP(H211,'[1]Feuil1 (2)'!L:M,2,FALSE)," ")</f>
        <v>Carbonaté (chaux)</v>
      </c>
      <c r="O211" s="131" t="str">
        <f>IFERROR(VLOOKUP(I211,'[1]Feuil1 (2)'!L:M,2,FALSE)," ")</f>
        <v xml:space="preserve"> </v>
      </c>
      <c r="P211" s="131" t="str">
        <f t="shared" si="6"/>
        <v>argile brun ind</v>
      </c>
      <c r="Q211" s="133">
        <f>VLOOKUP(A211,[1]collar!A:I,9,FALSE)</f>
        <v>2016</v>
      </c>
    </row>
    <row r="212" spans="1:17">
      <c r="A212" s="131" t="s">
        <v>134</v>
      </c>
      <c r="B212" s="131">
        <v>0</v>
      </c>
      <c r="C212" s="131">
        <v>1.1000000000000001</v>
      </c>
      <c r="D212" s="131" t="s">
        <v>135</v>
      </c>
      <c r="E212" s="131">
        <v>12</v>
      </c>
      <c r="F212" s="131">
        <v>4</v>
      </c>
      <c r="G212" s="131">
        <v>1</v>
      </c>
      <c r="H212" s="131">
        <v>276</v>
      </c>
      <c r="K212" s="131" t="str">
        <f>IFERROR(VLOOKUP(E212,'[1]Feuil1 (2)'!F:G,2,FALSE)," ")</f>
        <v>argile sableuse</v>
      </c>
      <c r="L212" s="131" t="str">
        <f>IFERROR(VLOOKUP(F212,'[1]Feuil1 (2)'!H:I,2,FALSE)," ")</f>
        <v>gris</v>
      </c>
      <c r="M212" s="131" t="str">
        <f>IFERROR(VLOOKUP(G212,'[1]Feuil1 (2)'!J:K,2,FALSE)," ")</f>
        <v>claire</v>
      </c>
      <c r="N212" s="131" t="str">
        <f>IFERROR(VLOOKUP(H212,'[1]Feuil1 (2)'!L:M,2,FALSE)," ")</f>
        <v xml:space="preserve"> </v>
      </c>
      <c r="O212" s="131" t="str">
        <f>IFERROR(VLOOKUP(I212,'[1]Feuil1 (2)'!L:M,2,FALSE)," ")</f>
        <v xml:space="preserve"> </v>
      </c>
      <c r="P212" s="131" t="str">
        <f t="shared" si="6"/>
        <v>argile sableuse gris claire</v>
      </c>
      <c r="Q212" s="133">
        <f>VLOOKUP(A212,[1]collar!A:I,9,FALSE)</f>
        <v>2016</v>
      </c>
    </row>
    <row r="213" spans="1:17">
      <c r="A213" s="131" t="s">
        <v>134</v>
      </c>
      <c r="B213" s="131">
        <v>1.1000000000000001</v>
      </c>
      <c r="C213" s="131">
        <v>1.7</v>
      </c>
      <c r="D213" s="131" t="s">
        <v>136</v>
      </c>
      <c r="E213" s="131">
        <v>12</v>
      </c>
      <c r="F213" s="131">
        <v>5</v>
      </c>
      <c r="G213" s="131">
        <v>1</v>
      </c>
      <c r="K213" s="131" t="str">
        <f>IFERROR(VLOOKUP(E213,'[1]Feuil1 (2)'!F:G,2,FALSE)," ")</f>
        <v>argile sableuse</v>
      </c>
      <c r="L213" s="131" t="str">
        <f>IFERROR(VLOOKUP(F213,'[1]Feuil1 (2)'!H:I,2,FALSE)," ")</f>
        <v>brun</v>
      </c>
      <c r="M213" s="131" t="str">
        <f>IFERROR(VLOOKUP(G213,'[1]Feuil1 (2)'!J:K,2,FALSE)," ")</f>
        <v>claire</v>
      </c>
      <c r="N213" s="131" t="str">
        <f>IFERROR(VLOOKUP(H213,'[1]Feuil1 (2)'!L:M,2,FALSE)," ")</f>
        <v xml:space="preserve"> </v>
      </c>
      <c r="O213" s="131" t="str">
        <f>IFERROR(VLOOKUP(I213,'[1]Feuil1 (2)'!L:M,2,FALSE)," ")</f>
        <v xml:space="preserve"> </v>
      </c>
      <c r="P213" s="131" t="str">
        <f t="shared" si="6"/>
        <v>argile sableuse brun claire</v>
      </c>
      <c r="Q213" s="133">
        <f>VLOOKUP(A213,[1]collar!A:I,9,FALSE)</f>
        <v>2016</v>
      </c>
    </row>
    <row r="214" spans="1:17">
      <c r="A214" s="131" t="s">
        <v>134</v>
      </c>
      <c r="B214" s="131">
        <v>1.7</v>
      </c>
      <c r="C214" s="131">
        <v>4.0999999999999996</v>
      </c>
      <c r="D214" s="131" t="s">
        <v>119</v>
      </c>
      <c r="E214" s="131">
        <v>10</v>
      </c>
      <c r="F214" s="131">
        <v>5</v>
      </c>
      <c r="G214" s="131">
        <v>2</v>
      </c>
      <c r="K214" s="131" t="str">
        <f>IFERROR(VLOOKUP(E214,'[1]Feuil1 (2)'!F:G,2,FALSE)," ")</f>
        <v>argile</v>
      </c>
      <c r="L214" s="131" t="str">
        <f>IFERROR(VLOOKUP(F214,'[1]Feuil1 (2)'!H:I,2,FALSE)," ")</f>
        <v>brun</v>
      </c>
      <c r="M214" s="131" t="str">
        <f>IFERROR(VLOOKUP(G214,'[1]Feuil1 (2)'!J:K,2,FALSE)," ")</f>
        <v>foncée</v>
      </c>
      <c r="N214" s="131" t="str">
        <f>IFERROR(VLOOKUP(H214,'[1]Feuil1 (2)'!L:M,2,FALSE)," ")</f>
        <v xml:space="preserve"> </v>
      </c>
      <c r="O214" s="131" t="str">
        <f>IFERROR(VLOOKUP(I214,'[1]Feuil1 (2)'!L:M,2,FALSE)," ")</f>
        <v xml:space="preserve"> </v>
      </c>
      <c r="P214" s="131" t="str">
        <f t="shared" si="6"/>
        <v>argile brun foncée</v>
      </c>
      <c r="Q214" s="133">
        <f>VLOOKUP(A214,[1]collar!A:I,9,FALSE)</f>
        <v>2016</v>
      </c>
    </row>
    <row r="215" spans="1:17">
      <c r="A215" s="131" t="s">
        <v>134</v>
      </c>
      <c r="B215" s="131">
        <v>4.0999999999999996</v>
      </c>
      <c r="C215" s="131">
        <v>5.3</v>
      </c>
      <c r="D215" s="131" t="s">
        <v>137</v>
      </c>
      <c r="E215" s="131">
        <v>10</v>
      </c>
      <c r="F215" s="131">
        <v>5</v>
      </c>
      <c r="G215" s="131">
        <v>2</v>
      </c>
      <c r="H215" s="131">
        <v>24</v>
      </c>
      <c r="K215" s="131" t="str">
        <f>IFERROR(VLOOKUP(E215,'[1]Feuil1 (2)'!F:G,2,FALSE)," ")</f>
        <v>argile</v>
      </c>
      <c r="L215" s="131" t="str">
        <f>IFERROR(VLOOKUP(F215,'[1]Feuil1 (2)'!H:I,2,FALSE)," ")</f>
        <v>brun</v>
      </c>
      <c r="M215" s="131" t="str">
        <f>IFERROR(VLOOKUP(G215,'[1]Feuil1 (2)'!J:K,2,FALSE)," ")</f>
        <v>foncée</v>
      </c>
      <c r="N215" s="131" t="str">
        <f>IFERROR(VLOOKUP(H215,'[1]Feuil1 (2)'!L:M,2,FALSE)," ")</f>
        <v>Lignite (charbon)</v>
      </c>
      <c r="O215" s="131" t="str">
        <f>IFERROR(VLOOKUP(I215,'[1]Feuil1 (2)'!L:M,2,FALSE)," ")</f>
        <v xml:space="preserve"> </v>
      </c>
      <c r="P215" s="131" t="str">
        <f t="shared" si="6"/>
        <v>argile brun foncée</v>
      </c>
      <c r="Q215" s="133">
        <f>VLOOKUP(A215,[1]collar!A:I,9,FALSE)</f>
        <v>2016</v>
      </c>
    </row>
    <row r="216" spans="1:17">
      <c r="A216" s="131" t="s">
        <v>134</v>
      </c>
      <c r="B216" s="131">
        <v>5.3</v>
      </c>
      <c r="C216" s="131">
        <v>7</v>
      </c>
      <c r="D216" s="131" t="s">
        <v>138</v>
      </c>
      <c r="E216" s="131">
        <v>11</v>
      </c>
      <c r="F216" s="131">
        <v>5</v>
      </c>
      <c r="K216" s="131" t="str">
        <f>IFERROR(VLOOKUP(E216,'[1]Feuil1 (2)'!F:G,2,FALSE)," ")</f>
        <v>argile peu sableuse</v>
      </c>
      <c r="L216" s="131" t="str">
        <f>IFERROR(VLOOKUP(F216,'[1]Feuil1 (2)'!H:I,2,FALSE)," ")</f>
        <v>brun</v>
      </c>
      <c r="M216" s="131" t="str">
        <f>IFERROR(VLOOKUP(G216,'[1]Feuil1 (2)'!J:K,2,FALSE)," ")</f>
        <v>ind</v>
      </c>
      <c r="N216" s="131" t="str">
        <f>IFERROR(VLOOKUP(H216,'[1]Feuil1 (2)'!L:M,2,FALSE)," ")</f>
        <v xml:space="preserve"> </v>
      </c>
      <c r="O216" s="131" t="str">
        <f>IFERROR(VLOOKUP(I216,'[1]Feuil1 (2)'!L:M,2,FALSE)," ")</f>
        <v xml:space="preserve"> </v>
      </c>
      <c r="P216" s="131" t="str">
        <f t="shared" si="6"/>
        <v>argile peu sableuse brun ind</v>
      </c>
      <c r="Q216" s="133">
        <f>VLOOKUP(A216,[1]collar!A:I,9,FALSE)</f>
        <v>2016</v>
      </c>
    </row>
    <row r="217" spans="1:17">
      <c r="A217" s="131" t="s">
        <v>139</v>
      </c>
      <c r="B217" s="131">
        <v>0</v>
      </c>
      <c r="C217" s="131">
        <v>1.4</v>
      </c>
      <c r="D217" s="131" t="s">
        <v>140</v>
      </c>
      <c r="E217" s="131">
        <v>11</v>
      </c>
      <c r="F217" s="131">
        <v>2</v>
      </c>
      <c r="H217" s="131">
        <v>276</v>
      </c>
      <c r="K217" s="131" t="str">
        <f>IFERROR(VLOOKUP(E217,'[1]Feuil1 (2)'!F:G,2,FALSE)," ")</f>
        <v>argile peu sableuse</v>
      </c>
      <c r="L217" s="131" t="str">
        <f>IFERROR(VLOOKUP(F217,'[1]Feuil1 (2)'!H:I,2,FALSE)," ")</f>
        <v>beige</v>
      </c>
      <c r="M217" s="131" t="str">
        <f>IFERROR(VLOOKUP(G217,'[1]Feuil1 (2)'!J:K,2,FALSE)," ")</f>
        <v>ind</v>
      </c>
      <c r="N217" s="131" t="str">
        <f>IFERROR(VLOOKUP(H217,'[1]Feuil1 (2)'!L:M,2,FALSE)," ")</f>
        <v xml:space="preserve"> </v>
      </c>
      <c r="O217" s="131" t="str">
        <f>IFERROR(VLOOKUP(I217,'[1]Feuil1 (2)'!L:M,2,FALSE)," ")</f>
        <v xml:space="preserve"> </v>
      </c>
      <c r="P217" s="131" t="str">
        <f t="shared" si="6"/>
        <v>argile peu sableuse beige ind</v>
      </c>
      <c r="Q217" s="133">
        <f>VLOOKUP(A217,[1]collar!A:I,9,FALSE)</f>
        <v>2016</v>
      </c>
    </row>
    <row r="218" spans="1:17">
      <c r="A218" s="131" t="s">
        <v>139</v>
      </c>
      <c r="B218" s="131">
        <v>1.4</v>
      </c>
      <c r="C218" s="131">
        <v>4</v>
      </c>
      <c r="D218" s="131" t="s">
        <v>119</v>
      </c>
      <c r="E218" s="131">
        <v>10</v>
      </c>
      <c r="F218" s="131">
        <v>5</v>
      </c>
      <c r="G218" s="131">
        <v>2</v>
      </c>
      <c r="K218" s="131" t="str">
        <f>IFERROR(VLOOKUP(E218,'[1]Feuil1 (2)'!F:G,2,FALSE)," ")</f>
        <v>argile</v>
      </c>
      <c r="L218" s="131" t="str">
        <f>IFERROR(VLOOKUP(F218,'[1]Feuil1 (2)'!H:I,2,FALSE)," ")</f>
        <v>brun</v>
      </c>
      <c r="M218" s="131" t="str">
        <f>IFERROR(VLOOKUP(G218,'[1]Feuil1 (2)'!J:K,2,FALSE)," ")</f>
        <v>foncée</v>
      </c>
      <c r="N218" s="131" t="str">
        <f>IFERROR(VLOOKUP(H218,'[1]Feuil1 (2)'!L:M,2,FALSE)," ")</f>
        <v xml:space="preserve"> </v>
      </c>
      <c r="O218" s="131" t="str">
        <f>IFERROR(VLOOKUP(I218,'[1]Feuil1 (2)'!L:M,2,FALSE)," ")</f>
        <v xml:space="preserve"> </v>
      </c>
      <c r="P218" s="131" t="str">
        <f t="shared" si="6"/>
        <v>argile brun foncée</v>
      </c>
      <c r="Q218" s="133">
        <f>VLOOKUP(A218,[1]collar!A:I,9,FALSE)</f>
        <v>2016</v>
      </c>
    </row>
    <row r="219" spans="1:17">
      <c r="A219" s="131" t="s">
        <v>139</v>
      </c>
      <c r="B219" s="131">
        <v>4</v>
      </c>
      <c r="C219" s="131">
        <v>5.5</v>
      </c>
      <c r="D219" s="131" t="s">
        <v>141</v>
      </c>
      <c r="E219" s="131">
        <v>10</v>
      </c>
      <c r="F219" s="131">
        <v>5</v>
      </c>
      <c r="H219" s="131">
        <v>24</v>
      </c>
      <c r="K219" s="131" t="str">
        <f>IFERROR(VLOOKUP(E219,'[1]Feuil1 (2)'!F:G,2,FALSE)," ")</f>
        <v>argile</v>
      </c>
      <c r="L219" s="131" t="str">
        <f>IFERROR(VLOOKUP(F219,'[1]Feuil1 (2)'!H:I,2,FALSE)," ")</f>
        <v>brun</v>
      </c>
      <c r="M219" s="131" t="str">
        <f>IFERROR(VLOOKUP(G219,'[1]Feuil1 (2)'!J:K,2,FALSE)," ")</f>
        <v>ind</v>
      </c>
      <c r="N219" s="131" t="str">
        <f>IFERROR(VLOOKUP(H219,'[1]Feuil1 (2)'!L:M,2,FALSE)," ")</f>
        <v>Lignite (charbon)</v>
      </c>
      <c r="O219" s="131" t="str">
        <f>IFERROR(VLOOKUP(I219,'[1]Feuil1 (2)'!L:M,2,FALSE)," ")</f>
        <v xml:space="preserve"> </v>
      </c>
      <c r="P219" s="131" t="str">
        <f t="shared" si="6"/>
        <v>argile brun ind</v>
      </c>
      <c r="Q219" s="133">
        <f>VLOOKUP(A219,[1]collar!A:I,9,FALSE)</f>
        <v>2016</v>
      </c>
    </row>
    <row r="220" spans="1:17">
      <c r="A220" s="131" t="s">
        <v>142</v>
      </c>
      <c r="B220" s="131">
        <v>0</v>
      </c>
      <c r="C220" s="131">
        <v>1</v>
      </c>
      <c r="D220" s="131" t="s">
        <v>143</v>
      </c>
      <c r="E220" s="131">
        <v>12</v>
      </c>
      <c r="F220" s="131">
        <v>4</v>
      </c>
      <c r="G220" s="131">
        <v>1</v>
      </c>
      <c r="K220" s="131" t="str">
        <f>IFERROR(VLOOKUP(E220,'[1]Feuil1 (2)'!F:G,2,FALSE)," ")</f>
        <v>argile sableuse</v>
      </c>
      <c r="L220" s="131" t="str">
        <f>IFERROR(VLOOKUP(F220,'[1]Feuil1 (2)'!H:I,2,FALSE)," ")</f>
        <v>gris</v>
      </c>
      <c r="M220" s="131" t="str">
        <f>IFERROR(VLOOKUP(G220,'[1]Feuil1 (2)'!J:K,2,FALSE)," ")</f>
        <v>claire</v>
      </c>
      <c r="N220" s="131" t="str">
        <f>IFERROR(VLOOKUP(H220,'[1]Feuil1 (2)'!L:M,2,FALSE)," ")</f>
        <v xml:space="preserve"> </v>
      </c>
      <c r="O220" s="131" t="str">
        <f>IFERROR(VLOOKUP(I220,'[1]Feuil1 (2)'!L:M,2,FALSE)," ")</f>
        <v xml:space="preserve"> </v>
      </c>
      <c r="P220" s="131" t="str">
        <f t="shared" si="6"/>
        <v>argile sableuse gris claire</v>
      </c>
      <c r="Q220" s="133">
        <f>VLOOKUP(A220,[1]collar!A:I,9,FALSE)</f>
        <v>2016</v>
      </c>
    </row>
    <row r="221" spans="1:17">
      <c r="A221" s="131" t="s">
        <v>142</v>
      </c>
      <c r="B221" s="131">
        <v>1</v>
      </c>
      <c r="C221" s="131">
        <v>2</v>
      </c>
      <c r="D221" s="131" t="s">
        <v>144</v>
      </c>
      <c r="E221" s="131">
        <v>11</v>
      </c>
      <c r="F221" s="131">
        <v>5</v>
      </c>
      <c r="K221" s="131" t="str">
        <f>IFERROR(VLOOKUP(E221,'[1]Feuil1 (2)'!F:G,2,FALSE)," ")</f>
        <v>argile peu sableuse</v>
      </c>
      <c r="L221" s="131" t="str">
        <f>IFERROR(VLOOKUP(F221,'[1]Feuil1 (2)'!H:I,2,FALSE)," ")</f>
        <v>brun</v>
      </c>
      <c r="M221" s="131" t="str">
        <f>IFERROR(VLOOKUP(G221,'[1]Feuil1 (2)'!J:K,2,FALSE)," ")</f>
        <v>ind</v>
      </c>
      <c r="N221" s="131" t="str">
        <f>IFERROR(VLOOKUP(H221,'[1]Feuil1 (2)'!L:M,2,FALSE)," ")</f>
        <v xml:space="preserve"> </v>
      </c>
      <c r="O221" s="131" t="str">
        <f>IFERROR(VLOOKUP(I221,'[1]Feuil1 (2)'!L:M,2,FALSE)," ")</f>
        <v xml:space="preserve"> </v>
      </c>
      <c r="P221" s="131" t="str">
        <f t="shared" si="6"/>
        <v>argile peu sableuse brun ind</v>
      </c>
      <c r="Q221" s="133">
        <f>VLOOKUP(A221,[1]collar!A:I,9,FALSE)</f>
        <v>2016</v>
      </c>
    </row>
    <row r="222" spans="1:17">
      <c r="A222" s="131" t="s">
        <v>142</v>
      </c>
      <c r="B222" s="131">
        <v>2</v>
      </c>
      <c r="C222" s="131">
        <v>4.5</v>
      </c>
      <c r="D222" s="131" t="s">
        <v>119</v>
      </c>
      <c r="E222" s="131">
        <v>10</v>
      </c>
      <c r="F222" s="131">
        <v>5</v>
      </c>
      <c r="G222" s="131">
        <v>2</v>
      </c>
      <c r="K222" s="131" t="str">
        <f>IFERROR(VLOOKUP(E222,'[1]Feuil1 (2)'!F:G,2,FALSE)," ")</f>
        <v>argile</v>
      </c>
      <c r="L222" s="131" t="str">
        <f>IFERROR(VLOOKUP(F222,'[1]Feuil1 (2)'!H:I,2,FALSE)," ")</f>
        <v>brun</v>
      </c>
      <c r="M222" s="131" t="str">
        <f>IFERROR(VLOOKUP(G222,'[1]Feuil1 (2)'!J:K,2,FALSE)," ")</f>
        <v>foncée</v>
      </c>
      <c r="N222" s="131" t="str">
        <f>IFERROR(VLOOKUP(H222,'[1]Feuil1 (2)'!L:M,2,FALSE)," ")</f>
        <v xml:space="preserve"> </v>
      </c>
      <c r="O222" s="131" t="str">
        <f>IFERROR(VLOOKUP(I222,'[1]Feuil1 (2)'!L:M,2,FALSE)," ")</f>
        <v xml:space="preserve"> </v>
      </c>
      <c r="P222" s="131" t="str">
        <f t="shared" si="6"/>
        <v>argile brun foncée</v>
      </c>
      <c r="Q222" s="133">
        <f>VLOOKUP(A222,[1]collar!A:I,9,FALSE)</f>
        <v>2016</v>
      </c>
    </row>
    <row r="223" spans="1:17">
      <c r="A223" s="131" t="s">
        <v>142</v>
      </c>
      <c r="B223" s="131">
        <v>4.5</v>
      </c>
      <c r="C223" s="131">
        <v>6.5</v>
      </c>
      <c r="D223" s="131" t="s">
        <v>145</v>
      </c>
      <c r="E223" s="131">
        <v>10</v>
      </c>
      <c r="F223" s="131">
        <v>5</v>
      </c>
      <c r="H223" s="131">
        <v>28</v>
      </c>
      <c r="K223" s="131" t="str">
        <f>IFERROR(VLOOKUP(E223,'[1]Feuil1 (2)'!F:G,2,FALSE)," ")</f>
        <v>argile</v>
      </c>
      <c r="L223" s="131" t="str">
        <f>IFERROR(VLOOKUP(F223,'[1]Feuil1 (2)'!H:I,2,FALSE)," ")</f>
        <v>brun</v>
      </c>
      <c r="M223" s="131" t="str">
        <f>IFERROR(VLOOKUP(G223,'[1]Feuil1 (2)'!J:K,2,FALSE)," ")</f>
        <v>ind</v>
      </c>
      <c r="N223" s="131" t="str">
        <f>IFERROR(VLOOKUP(H223,'[1]Feuil1 (2)'!L:M,2,FALSE)," ")</f>
        <v>passage sable</v>
      </c>
      <c r="O223" s="131" t="str">
        <f>IFERROR(VLOOKUP(I223,'[1]Feuil1 (2)'!L:M,2,FALSE)," ")</f>
        <v xml:space="preserve"> </v>
      </c>
      <c r="P223" s="131" t="str">
        <f t="shared" si="6"/>
        <v>argile brun ind</v>
      </c>
      <c r="Q223" s="133">
        <f>VLOOKUP(A223,[1]collar!A:I,9,FALSE)</f>
        <v>2016</v>
      </c>
    </row>
    <row r="224" spans="1:17">
      <c r="A224" s="131" t="s">
        <v>142</v>
      </c>
      <c r="B224" s="131">
        <v>6.5</v>
      </c>
      <c r="C224" s="131">
        <v>7</v>
      </c>
      <c r="D224" s="131" t="s">
        <v>146</v>
      </c>
      <c r="E224" s="131">
        <v>11</v>
      </c>
      <c r="F224" s="131">
        <v>5</v>
      </c>
      <c r="H224" s="131">
        <v>23</v>
      </c>
      <c r="K224" s="131" t="str">
        <f>IFERROR(VLOOKUP(E224,'[1]Feuil1 (2)'!F:G,2,FALSE)," ")</f>
        <v>argile peu sableuse</v>
      </c>
      <c r="L224" s="131" t="str">
        <f>IFERROR(VLOOKUP(F224,'[1]Feuil1 (2)'!H:I,2,FALSE)," ")</f>
        <v>brun</v>
      </c>
      <c r="M224" s="131" t="str">
        <f>IFERROR(VLOOKUP(G224,'[1]Feuil1 (2)'!J:K,2,FALSE)," ")</f>
        <v>ind</v>
      </c>
      <c r="N224" s="131" t="str">
        <f>IFERROR(VLOOKUP(H224,'[1]Feuil1 (2)'!L:M,2,FALSE)," ")</f>
        <v>Carbonaté (chaux)</v>
      </c>
      <c r="O224" s="131" t="str">
        <f>IFERROR(VLOOKUP(I224,'[1]Feuil1 (2)'!L:M,2,FALSE)," ")</f>
        <v xml:space="preserve"> </v>
      </c>
      <c r="P224" s="131" t="str">
        <f t="shared" si="6"/>
        <v>argile peu sableuse brun ind</v>
      </c>
      <c r="Q224" s="133">
        <f>VLOOKUP(A224,[1]collar!A:I,9,FALSE)</f>
        <v>2016</v>
      </c>
    </row>
    <row r="225" spans="1:17">
      <c r="A225" s="131" t="s">
        <v>147</v>
      </c>
      <c r="B225" s="131">
        <v>0</v>
      </c>
      <c r="C225" s="131">
        <v>1.7</v>
      </c>
      <c r="D225" s="131" t="s">
        <v>148</v>
      </c>
      <c r="E225" s="131">
        <v>11</v>
      </c>
      <c r="F225" s="131">
        <v>5</v>
      </c>
      <c r="G225" s="131">
        <v>1</v>
      </c>
      <c r="H225" s="131">
        <v>276</v>
      </c>
      <c r="K225" s="131" t="str">
        <f>IFERROR(VLOOKUP(E225,'[1]Feuil1 (2)'!F:G,2,FALSE)," ")</f>
        <v>argile peu sableuse</v>
      </c>
      <c r="L225" s="131" t="str">
        <f>IFERROR(VLOOKUP(F225,'[1]Feuil1 (2)'!H:I,2,FALSE)," ")</f>
        <v>brun</v>
      </c>
      <c r="M225" s="131" t="str">
        <f>IFERROR(VLOOKUP(G225,'[1]Feuil1 (2)'!J:K,2,FALSE)," ")</f>
        <v>claire</v>
      </c>
      <c r="N225" s="131" t="str">
        <f>IFERROR(VLOOKUP(H225,'[1]Feuil1 (2)'!L:M,2,FALSE)," ")</f>
        <v xml:space="preserve"> </v>
      </c>
      <c r="O225" s="131" t="str">
        <f>IFERROR(VLOOKUP(I225,'[1]Feuil1 (2)'!L:M,2,FALSE)," ")</f>
        <v xml:space="preserve"> </v>
      </c>
      <c r="P225" s="131" t="str">
        <f t="shared" si="6"/>
        <v>argile peu sableuse brun claire</v>
      </c>
      <c r="Q225" s="133">
        <f>VLOOKUP(A225,[1]collar!A:I,9,FALSE)</f>
        <v>2016</v>
      </c>
    </row>
    <row r="226" spans="1:17">
      <c r="A226" s="131" t="s">
        <v>147</v>
      </c>
      <c r="B226" s="131">
        <v>1.7</v>
      </c>
      <c r="C226" s="131">
        <v>4</v>
      </c>
      <c r="D226" s="131" t="s">
        <v>149</v>
      </c>
      <c r="E226" s="131">
        <v>11</v>
      </c>
      <c r="F226" s="131">
        <v>5</v>
      </c>
      <c r="G226" s="131">
        <v>2</v>
      </c>
      <c r="K226" s="131" t="str">
        <f>IFERROR(VLOOKUP(E226,'[1]Feuil1 (2)'!F:G,2,FALSE)," ")</f>
        <v>argile peu sableuse</v>
      </c>
      <c r="L226" s="131" t="str">
        <f>IFERROR(VLOOKUP(F226,'[1]Feuil1 (2)'!H:I,2,FALSE)," ")</f>
        <v>brun</v>
      </c>
      <c r="M226" s="131" t="str">
        <f>IFERROR(VLOOKUP(G226,'[1]Feuil1 (2)'!J:K,2,FALSE)," ")</f>
        <v>foncée</v>
      </c>
      <c r="N226" s="131" t="str">
        <f>IFERROR(VLOOKUP(H226,'[1]Feuil1 (2)'!L:M,2,FALSE)," ")</f>
        <v xml:space="preserve"> </v>
      </c>
      <c r="O226" s="131" t="str">
        <f>IFERROR(VLOOKUP(I226,'[1]Feuil1 (2)'!L:M,2,FALSE)," ")</f>
        <v xml:space="preserve"> </v>
      </c>
      <c r="P226" s="131" t="str">
        <f t="shared" si="6"/>
        <v>argile peu sableuse brun foncée</v>
      </c>
      <c r="Q226" s="133">
        <f>VLOOKUP(A226,[1]collar!A:I,9,FALSE)</f>
        <v>2016</v>
      </c>
    </row>
    <row r="227" spans="1:17">
      <c r="A227" s="131" t="s">
        <v>147</v>
      </c>
      <c r="B227" s="131">
        <v>4</v>
      </c>
      <c r="C227" s="131">
        <v>5.5</v>
      </c>
      <c r="D227" s="131" t="s">
        <v>150</v>
      </c>
      <c r="E227" s="131">
        <v>11</v>
      </c>
      <c r="F227" s="131">
        <v>5</v>
      </c>
      <c r="G227" s="131">
        <v>2</v>
      </c>
      <c r="K227" s="131" t="str">
        <f>IFERROR(VLOOKUP(E227,'[1]Feuil1 (2)'!F:G,2,FALSE)," ")</f>
        <v>argile peu sableuse</v>
      </c>
      <c r="L227" s="131" t="str">
        <f>IFERROR(VLOOKUP(F227,'[1]Feuil1 (2)'!H:I,2,FALSE)," ")</f>
        <v>brun</v>
      </c>
      <c r="M227" s="131" t="str">
        <f>IFERROR(VLOOKUP(G227,'[1]Feuil1 (2)'!J:K,2,FALSE)," ")</f>
        <v>foncée</v>
      </c>
      <c r="N227" s="131" t="str">
        <f>IFERROR(VLOOKUP(H227,'[1]Feuil1 (2)'!L:M,2,FALSE)," ")</f>
        <v xml:space="preserve"> </v>
      </c>
      <c r="O227" s="131" t="str">
        <f>IFERROR(VLOOKUP(I227,'[1]Feuil1 (2)'!L:M,2,FALSE)," ")</f>
        <v xml:space="preserve"> </v>
      </c>
      <c r="P227" s="131" t="str">
        <f t="shared" si="6"/>
        <v>argile peu sableuse brun foncée</v>
      </c>
      <c r="Q227" s="133">
        <f>VLOOKUP(A227,[1]collar!A:I,9,FALSE)</f>
        <v>2016</v>
      </c>
    </row>
    <row r="228" spans="1:17">
      <c r="A228" s="131" t="s">
        <v>151</v>
      </c>
      <c r="B228" s="131">
        <v>0</v>
      </c>
      <c r="C228" s="131">
        <v>1.8</v>
      </c>
      <c r="D228" s="131" t="s">
        <v>152</v>
      </c>
      <c r="E228" s="131">
        <v>11</v>
      </c>
      <c r="F228" s="131">
        <v>4</v>
      </c>
      <c r="G228" s="131">
        <v>1</v>
      </c>
      <c r="K228" s="131" t="str">
        <f>IFERROR(VLOOKUP(E228,'[1]Feuil1 (2)'!F:G,2,FALSE)," ")</f>
        <v>argile peu sableuse</v>
      </c>
      <c r="L228" s="131" t="str">
        <f>IFERROR(VLOOKUP(F228,'[1]Feuil1 (2)'!H:I,2,FALSE)," ")</f>
        <v>gris</v>
      </c>
      <c r="M228" s="131" t="str">
        <f>IFERROR(VLOOKUP(G228,'[1]Feuil1 (2)'!J:K,2,FALSE)," ")</f>
        <v>claire</v>
      </c>
      <c r="N228" s="131" t="str">
        <f>IFERROR(VLOOKUP(H228,'[1]Feuil1 (2)'!L:M,2,FALSE)," ")</f>
        <v xml:space="preserve"> </v>
      </c>
      <c r="O228" s="131" t="str">
        <f>IFERROR(VLOOKUP(I228,'[1]Feuil1 (2)'!L:M,2,FALSE)," ")</f>
        <v xml:space="preserve"> </v>
      </c>
      <c r="P228" s="131" t="str">
        <f t="shared" si="6"/>
        <v>argile peu sableuse gris claire</v>
      </c>
      <c r="Q228" s="133">
        <f>VLOOKUP(A228,[1]collar!A:I,9,FALSE)</f>
        <v>2016</v>
      </c>
    </row>
    <row r="229" spans="1:17">
      <c r="A229" s="131" t="s">
        <v>151</v>
      </c>
      <c r="B229" s="131">
        <v>1.8</v>
      </c>
      <c r="C229" s="131">
        <v>2.2000000000000002</v>
      </c>
      <c r="D229" s="131" t="s">
        <v>144</v>
      </c>
      <c r="E229" s="131">
        <v>11</v>
      </c>
      <c r="F229" s="131">
        <v>5</v>
      </c>
      <c r="K229" s="131" t="str">
        <f>IFERROR(VLOOKUP(E229,'[1]Feuil1 (2)'!F:G,2,FALSE)," ")</f>
        <v>argile peu sableuse</v>
      </c>
      <c r="L229" s="131" t="str">
        <f>IFERROR(VLOOKUP(F229,'[1]Feuil1 (2)'!H:I,2,FALSE)," ")</f>
        <v>brun</v>
      </c>
      <c r="M229" s="131" t="str">
        <f>IFERROR(VLOOKUP(G229,'[1]Feuil1 (2)'!J:K,2,FALSE)," ")</f>
        <v>ind</v>
      </c>
      <c r="N229" s="131" t="str">
        <f>IFERROR(VLOOKUP(H229,'[1]Feuil1 (2)'!L:M,2,FALSE)," ")</f>
        <v xml:space="preserve"> </v>
      </c>
      <c r="O229" s="131" t="str">
        <f>IFERROR(VLOOKUP(I229,'[1]Feuil1 (2)'!L:M,2,FALSE)," ")</f>
        <v xml:space="preserve"> </v>
      </c>
      <c r="P229" s="131" t="str">
        <f t="shared" si="6"/>
        <v>argile peu sableuse brun ind</v>
      </c>
      <c r="Q229" s="133">
        <f>VLOOKUP(A229,[1]collar!A:I,9,FALSE)</f>
        <v>2016</v>
      </c>
    </row>
    <row r="230" spans="1:17">
      <c r="A230" s="131" t="s">
        <v>151</v>
      </c>
      <c r="B230" s="131">
        <v>2.2000000000000002</v>
      </c>
      <c r="C230" s="131">
        <v>4.2</v>
      </c>
      <c r="D230" s="131" t="s">
        <v>119</v>
      </c>
      <c r="E230" s="131">
        <v>10</v>
      </c>
      <c r="F230" s="131">
        <v>5</v>
      </c>
      <c r="G230" s="131">
        <v>2</v>
      </c>
      <c r="K230" s="131" t="str">
        <f>IFERROR(VLOOKUP(E230,'[1]Feuil1 (2)'!F:G,2,FALSE)," ")</f>
        <v>argile</v>
      </c>
      <c r="L230" s="131" t="str">
        <f>IFERROR(VLOOKUP(F230,'[1]Feuil1 (2)'!H:I,2,FALSE)," ")</f>
        <v>brun</v>
      </c>
      <c r="M230" s="131" t="str">
        <f>IFERROR(VLOOKUP(G230,'[1]Feuil1 (2)'!J:K,2,FALSE)," ")</f>
        <v>foncée</v>
      </c>
      <c r="N230" s="131" t="str">
        <f>IFERROR(VLOOKUP(H230,'[1]Feuil1 (2)'!L:M,2,FALSE)," ")</f>
        <v xml:space="preserve"> </v>
      </c>
      <c r="O230" s="131" t="str">
        <f>IFERROR(VLOOKUP(I230,'[1]Feuil1 (2)'!L:M,2,FALSE)," ")</f>
        <v xml:space="preserve"> </v>
      </c>
      <c r="P230" s="131" t="str">
        <f t="shared" si="6"/>
        <v>argile brun foncée</v>
      </c>
      <c r="Q230" s="133">
        <f>VLOOKUP(A230,[1]collar!A:I,9,FALSE)</f>
        <v>2016</v>
      </c>
    </row>
    <row r="231" spans="1:17">
      <c r="A231" s="131" t="s">
        <v>151</v>
      </c>
      <c r="B231" s="131">
        <v>4.2</v>
      </c>
      <c r="C231" s="131">
        <v>5.5</v>
      </c>
      <c r="D231" s="131" t="s">
        <v>153</v>
      </c>
      <c r="E231" s="131">
        <v>11</v>
      </c>
      <c r="F231" s="131">
        <v>5</v>
      </c>
      <c r="G231" s="131">
        <v>2</v>
      </c>
      <c r="K231" s="131" t="str">
        <f>IFERROR(VLOOKUP(E231,'[1]Feuil1 (2)'!F:G,2,FALSE)," ")</f>
        <v>argile peu sableuse</v>
      </c>
      <c r="L231" s="131" t="str">
        <f>IFERROR(VLOOKUP(F231,'[1]Feuil1 (2)'!H:I,2,FALSE)," ")</f>
        <v>brun</v>
      </c>
      <c r="M231" s="131" t="str">
        <f>IFERROR(VLOOKUP(G231,'[1]Feuil1 (2)'!J:K,2,FALSE)," ")</f>
        <v>foncée</v>
      </c>
      <c r="N231" s="131" t="str">
        <f>IFERROR(VLOOKUP(H231,'[1]Feuil1 (2)'!L:M,2,FALSE)," ")</f>
        <v xml:space="preserve"> </v>
      </c>
      <c r="O231" s="131" t="str">
        <f>IFERROR(VLOOKUP(I231,'[1]Feuil1 (2)'!L:M,2,FALSE)," ")</f>
        <v xml:space="preserve"> </v>
      </c>
      <c r="P231" s="131" t="str">
        <f t="shared" si="6"/>
        <v>argile peu sableuse brun foncée</v>
      </c>
      <c r="Q231" s="133">
        <f>VLOOKUP(A231,[1]collar!A:I,9,FALSE)</f>
        <v>2016</v>
      </c>
    </row>
    <row r="232" spans="1:17">
      <c r="A232" s="131" t="s">
        <v>154</v>
      </c>
      <c r="B232" s="131">
        <v>0</v>
      </c>
      <c r="C232" s="131">
        <v>1.1000000000000001</v>
      </c>
      <c r="D232" s="131" t="s">
        <v>152</v>
      </c>
      <c r="E232" s="131">
        <v>11</v>
      </c>
      <c r="F232" s="131">
        <v>4</v>
      </c>
      <c r="G232" s="131">
        <v>1</v>
      </c>
      <c r="K232" s="131" t="str">
        <f>IFERROR(VLOOKUP(E232,'[1]Feuil1 (2)'!F:G,2,FALSE)," ")</f>
        <v>argile peu sableuse</v>
      </c>
      <c r="L232" s="131" t="str">
        <f>IFERROR(VLOOKUP(F232,'[1]Feuil1 (2)'!H:I,2,FALSE)," ")</f>
        <v>gris</v>
      </c>
      <c r="M232" s="131" t="str">
        <f>IFERROR(VLOOKUP(G232,'[1]Feuil1 (2)'!J:K,2,FALSE)," ")</f>
        <v>claire</v>
      </c>
      <c r="N232" s="131" t="str">
        <f>IFERROR(VLOOKUP(H232,'[1]Feuil1 (2)'!L:M,2,FALSE)," ")</f>
        <v xml:space="preserve"> </v>
      </c>
      <c r="O232" s="131" t="str">
        <f>IFERROR(VLOOKUP(I232,'[1]Feuil1 (2)'!L:M,2,FALSE)," ")</f>
        <v xml:space="preserve"> </v>
      </c>
      <c r="P232" s="131" t="str">
        <f t="shared" si="6"/>
        <v>argile peu sableuse gris claire</v>
      </c>
      <c r="Q232" s="133">
        <f>VLOOKUP(A232,[1]collar!A:I,9,FALSE)</f>
        <v>2016</v>
      </c>
    </row>
    <row r="233" spans="1:17">
      <c r="A233" s="131" t="s">
        <v>154</v>
      </c>
      <c r="B233" s="131">
        <v>1.1000000000000001</v>
      </c>
      <c r="C233" s="131">
        <v>1.8</v>
      </c>
      <c r="D233" s="131" t="s">
        <v>144</v>
      </c>
      <c r="E233" s="131">
        <v>11</v>
      </c>
      <c r="F233" s="131">
        <v>5</v>
      </c>
      <c r="K233" s="131" t="str">
        <f>IFERROR(VLOOKUP(E233,'[1]Feuil1 (2)'!F:G,2,FALSE)," ")</f>
        <v>argile peu sableuse</v>
      </c>
      <c r="L233" s="131" t="str">
        <f>IFERROR(VLOOKUP(F233,'[1]Feuil1 (2)'!H:I,2,FALSE)," ")</f>
        <v>brun</v>
      </c>
      <c r="M233" s="131" t="str">
        <f>IFERROR(VLOOKUP(G233,'[1]Feuil1 (2)'!J:K,2,FALSE)," ")</f>
        <v>ind</v>
      </c>
      <c r="N233" s="131" t="str">
        <f>IFERROR(VLOOKUP(H233,'[1]Feuil1 (2)'!L:M,2,FALSE)," ")</f>
        <v xml:space="preserve"> </v>
      </c>
      <c r="O233" s="131" t="str">
        <f>IFERROR(VLOOKUP(I233,'[1]Feuil1 (2)'!L:M,2,FALSE)," ")</f>
        <v xml:space="preserve"> </v>
      </c>
      <c r="P233" s="131" t="str">
        <f t="shared" si="6"/>
        <v>argile peu sableuse brun ind</v>
      </c>
      <c r="Q233" s="133">
        <f>VLOOKUP(A233,[1]collar!A:I,9,FALSE)</f>
        <v>2016</v>
      </c>
    </row>
    <row r="234" spans="1:17">
      <c r="A234" s="131" t="s">
        <v>154</v>
      </c>
      <c r="B234" s="131">
        <v>1.8</v>
      </c>
      <c r="C234" s="131">
        <v>2.7</v>
      </c>
      <c r="D234" s="131" t="s">
        <v>155</v>
      </c>
      <c r="E234" s="131">
        <v>10</v>
      </c>
      <c r="F234" s="131">
        <v>5</v>
      </c>
      <c r="K234" s="131" t="str">
        <f>IFERROR(VLOOKUP(E234,'[1]Feuil1 (2)'!F:G,2,FALSE)," ")</f>
        <v>argile</v>
      </c>
      <c r="L234" s="131" t="str">
        <f>IFERROR(VLOOKUP(F234,'[1]Feuil1 (2)'!H:I,2,FALSE)," ")</f>
        <v>brun</v>
      </c>
      <c r="M234" s="131" t="str">
        <f>IFERROR(VLOOKUP(G234,'[1]Feuil1 (2)'!J:K,2,FALSE)," ")</f>
        <v>ind</v>
      </c>
      <c r="N234" s="131" t="str">
        <f>IFERROR(VLOOKUP(H234,'[1]Feuil1 (2)'!L:M,2,FALSE)," ")</f>
        <v xml:space="preserve"> </v>
      </c>
      <c r="O234" s="131" t="str">
        <f>IFERROR(VLOOKUP(I234,'[1]Feuil1 (2)'!L:M,2,FALSE)," ")</f>
        <v xml:space="preserve"> </v>
      </c>
      <c r="P234" s="131" t="str">
        <f t="shared" si="6"/>
        <v>argile brun ind</v>
      </c>
      <c r="Q234" s="133">
        <f>VLOOKUP(A234,[1]collar!A:I,9,FALSE)</f>
        <v>2016</v>
      </c>
    </row>
    <row r="235" spans="1:17">
      <c r="A235" s="131" t="s">
        <v>154</v>
      </c>
      <c r="B235" s="131">
        <v>2.7</v>
      </c>
      <c r="C235" s="131">
        <v>4</v>
      </c>
      <c r="D235" s="131" t="s">
        <v>119</v>
      </c>
      <c r="E235" s="131">
        <v>10</v>
      </c>
      <c r="F235" s="131">
        <v>5</v>
      </c>
      <c r="G235" s="131">
        <v>2</v>
      </c>
      <c r="K235" s="131" t="str">
        <f>IFERROR(VLOOKUP(E235,'[1]Feuil1 (2)'!F:G,2,FALSE)," ")</f>
        <v>argile</v>
      </c>
      <c r="L235" s="131" t="str">
        <f>IFERROR(VLOOKUP(F235,'[1]Feuil1 (2)'!H:I,2,FALSE)," ")</f>
        <v>brun</v>
      </c>
      <c r="M235" s="131" t="str">
        <f>IFERROR(VLOOKUP(G235,'[1]Feuil1 (2)'!J:K,2,FALSE)," ")</f>
        <v>foncée</v>
      </c>
      <c r="N235" s="131" t="str">
        <f>IFERROR(VLOOKUP(H235,'[1]Feuil1 (2)'!L:M,2,FALSE)," ")</f>
        <v xml:space="preserve"> </v>
      </c>
      <c r="O235" s="131" t="str">
        <f>IFERROR(VLOOKUP(I235,'[1]Feuil1 (2)'!L:M,2,FALSE)," ")</f>
        <v xml:space="preserve"> </v>
      </c>
      <c r="P235" s="131" t="str">
        <f t="shared" si="6"/>
        <v>argile brun foncée</v>
      </c>
      <c r="Q235" s="133">
        <f>VLOOKUP(A235,[1]collar!A:I,9,FALSE)</f>
        <v>2016</v>
      </c>
    </row>
    <row r="236" spans="1:17">
      <c r="A236" s="131" t="s">
        <v>154</v>
      </c>
      <c r="B236" s="131">
        <v>4</v>
      </c>
      <c r="C236" s="131">
        <v>5.5</v>
      </c>
      <c r="D236" s="131" t="s">
        <v>156</v>
      </c>
      <c r="E236" s="131">
        <v>10</v>
      </c>
      <c r="F236" s="131">
        <v>5</v>
      </c>
      <c r="K236" s="131" t="str">
        <f>IFERROR(VLOOKUP(E236,'[1]Feuil1 (2)'!F:G,2,FALSE)," ")</f>
        <v>argile</v>
      </c>
      <c r="L236" s="131" t="str">
        <f>IFERROR(VLOOKUP(F236,'[1]Feuil1 (2)'!H:I,2,FALSE)," ")</f>
        <v>brun</v>
      </c>
      <c r="M236" s="131" t="str">
        <f>IFERROR(VLOOKUP(G236,'[1]Feuil1 (2)'!J:K,2,FALSE)," ")</f>
        <v>ind</v>
      </c>
      <c r="N236" s="131" t="str">
        <f>IFERROR(VLOOKUP(H236,'[1]Feuil1 (2)'!L:M,2,FALSE)," ")</f>
        <v xml:space="preserve"> </v>
      </c>
      <c r="O236" s="131" t="str">
        <f>IFERROR(VLOOKUP(I236,'[1]Feuil1 (2)'!L:M,2,FALSE)," ")</f>
        <v xml:space="preserve"> </v>
      </c>
      <c r="P236" s="131" t="str">
        <f t="shared" si="6"/>
        <v>argile brun ind</v>
      </c>
      <c r="Q236" s="133">
        <f>VLOOKUP(A236,[1]collar!A:I,9,FALSE)</f>
        <v>2016</v>
      </c>
    </row>
    <row r="237" spans="1:17">
      <c r="A237" s="131" t="s">
        <v>157</v>
      </c>
      <c r="B237" s="131">
        <v>0</v>
      </c>
      <c r="C237" s="131">
        <v>0.8</v>
      </c>
      <c r="D237" s="131" t="s">
        <v>158</v>
      </c>
      <c r="E237" s="131">
        <v>12</v>
      </c>
      <c r="F237" s="131">
        <v>4</v>
      </c>
      <c r="G237" s="131">
        <v>1</v>
      </c>
      <c r="K237" s="131" t="str">
        <f>IFERROR(VLOOKUP(E237,'[1]Feuil1 (2)'!F:G,2,FALSE)," ")</f>
        <v>argile sableuse</v>
      </c>
      <c r="L237" s="131" t="str">
        <f>IFERROR(VLOOKUP(F237,'[1]Feuil1 (2)'!H:I,2,FALSE)," ")</f>
        <v>gris</v>
      </c>
      <c r="M237" s="131" t="str">
        <f>IFERROR(VLOOKUP(G237,'[1]Feuil1 (2)'!J:K,2,FALSE)," ")</f>
        <v>claire</v>
      </c>
      <c r="N237" s="131" t="str">
        <f>IFERROR(VLOOKUP(H237,'[1]Feuil1 (2)'!L:M,2,FALSE)," ")</f>
        <v xml:space="preserve"> </v>
      </c>
      <c r="O237" s="131" t="str">
        <f>IFERROR(VLOOKUP(I237,'[1]Feuil1 (2)'!L:M,2,FALSE)," ")</f>
        <v xml:space="preserve"> </v>
      </c>
      <c r="P237" s="131" t="str">
        <f t="shared" si="6"/>
        <v>argile sableuse gris claire</v>
      </c>
      <c r="Q237" s="133">
        <f>VLOOKUP(A237,[1]collar!A:I,9,FALSE)</f>
        <v>2016</v>
      </c>
    </row>
    <row r="238" spans="1:17">
      <c r="A238" s="131" t="s">
        <v>157</v>
      </c>
      <c r="B238" s="131">
        <v>0.8</v>
      </c>
      <c r="C238" s="131">
        <v>1.5</v>
      </c>
      <c r="D238" s="131" t="s">
        <v>129</v>
      </c>
      <c r="E238" s="131">
        <v>12</v>
      </c>
      <c r="F238" s="131">
        <v>5</v>
      </c>
      <c r="K238" s="131" t="str">
        <f>IFERROR(VLOOKUP(E238,'[1]Feuil1 (2)'!F:G,2,FALSE)," ")</f>
        <v>argile sableuse</v>
      </c>
      <c r="L238" s="131" t="str">
        <f>IFERROR(VLOOKUP(F238,'[1]Feuil1 (2)'!H:I,2,FALSE)," ")</f>
        <v>brun</v>
      </c>
      <c r="M238" s="131" t="str">
        <f>IFERROR(VLOOKUP(G238,'[1]Feuil1 (2)'!J:K,2,FALSE)," ")</f>
        <v>ind</v>
      </c>
      <c r="N238" s="131" t="str">
        <f>IFERROR(VLOOKUP(H238,'[1]Feuil1 (2)'!L:M,2,FALSE)," ")</f>
        <v xml:space="preserve"> </v>
      </c>
      <c r="O238" s="131" t="str">
        <f>IFERROR(VLOOKUP(I238,'[1]Feuil1 (2)'!L:M,2,FALSE)," ")</f>
        <v xml:space="preserve"> </v>
      </c>
      <c r="P238" s="131" t="str">
        <f t="shared" si="6"/>
        <v>argile sableuse brun ind</v>
      </c>
      <c r="Q238" s="133">
        <f>VLOOKUP(A238,[1]collar!A:I,9,FALSE)</f>
        <v>2016</v>
      </c>
    </row>
    <row r="239" spans="1:17">
      <c r="A239" s="131" t="s">
        <v>157</v>
      </c>
      <c r="B239" s="131">
        <v>1.5</v>
      </c>
      <c r="C239" s="131">
        <v>2.6</v>
      </c>
      <c r="D239" s="131" t="s">
        <v>159</v>
      </c>
      <c r="E239" s="131">
        <v>11</v>
      </c>
      <c r="F239" s="131">
        <v>5</v>
      </c>
      <c r="G239" s="131">
        <v>2</v>
      </c>
      <c r="K239" s="131" t="str">
        <f>IFERROR(VLOOKUP(E239,'[1]Feuil1 (2)'!F:G,2,FALSE)," ")</f>
        <v>argile peu sableuse</v>
      </c>
      <c r="L239" s="131" t="str">
        <f>IFERROR(VLOOKUP(F239,'[1]Feuil1 (2)'!H:I,2,FALSE)," ")</f>
        <v>brun</v>
      </c>
      <c r="M239" s="131" t="str">
        <f>IFERROR(VLOOKUP(G239,'[1]Feuil1 (2)'!J:K,2,FALSE)," ")</f>
        <v>foncée</v>
      </c>
      <c r="N239" s="131" t="str">
        <f>IFERROR(VLOOKUP(H239,'[1]Feuil1 (2)'!L:M,2,FALSE)," ")</f>
        <v xml:space="preserve"> </v>
      </c>
      <c r="O239" s="131" t="str">
        <f>IFERROR(VLOOKUP(I239,'[1]Feuil1 (2)'!L:M,2,FALSE)," ")</f>
        <v xml:space="preserve"> </v>
      </c>
      <c r="P239" s="131" t="str">
        <f t="shared" si="6"/>
        <v>argile peu sableuse brun foncée</v>
      </c>
      <c r="Q239" s="133">
        <f>VLOOKUP(A239,[1]collar!A:I,9,FALSE)</f>
        <v>2016</v>
      </c>
    </row>
    <row r="240" spans="1:17">
      <c r="A240" s="131" t="s">
        <v>157</v>
      </c>
      <c r="B240" s="131">
        <v>2.6</v>
      </c>
      <c r="C240" s="131">
        <v>4.7</v>
      </c>
      <c r="D240" s="131" t="s">
        <v>119</v>
      </c>
      <c r="E240" s="131">
        <v>10</v>
      </c>
      <c r="F240" s="131">
        <v>5</v>
      </c>
      <c r="G240" s="131">
        <v>2</v>
      </c>
      <c r="K240" s="131" t="str">
        <f>IFERROR(VLOOKUP(E240,'[1]Feuil1 (2)'!F:G,2,FALSE)," ")</f>
        <v>argile</v>
      </c>
      <c r="L240" s="131" t="str">
        <f>IFERROR(VLOOKUP(F240,'[1]Feuil1 (2)'!H:I,2,FALSE)," ")</f>
        <v>brun</v>
      </c>
      <c r="M240" s="131" t="str">
        <f>IFERROR(VLOOKUP(G240,'[1]Feuil1 (2)'!J:K,2,FALSE)," ")</f>
        <v>foncée</v>
      </c>
      <c r="N240" s="131" t="str">
        <f>IFERROR(VLOOKUP(H240,'[1]Feuil1 (2)'!L:M,2,FALSE)," ")</f>
        <v xml:space="preserve"> </v>
      </c>
      <c r="O240" s="131" t="str">
        <f>IFERROR(VLOOKUP(I240,'[1]Feuil1 (2)'!L:M,2,FALSE)," ")</f>
        <v xml:space="preserve"> </v>
      </c>
      <c r="P240" s="131" t="str">
        <f t="shared" si="6"/>
        <v>argile brun foncée</v>
      </c>
      <c r="Q240" s="133">
        <f>VLOOKUP(A240,[1]collar!A:I,9,FALSE)</f>
        <v>2016</v>
      </c>
    </row>
    <row r="241" spans="1:17">
      <c r="A241" s="131" t="s">
        <v>157</v>
      </c>
      <c r="B241" s="131">
        <v>4.7</v>
      </c>
      <c r="C241" s="131">
        <v>5.5</v>
      </c>
      <c r="D241" s="131" t="s">
        <v>160</v>
      </c>
      <c r="E241" s="131">
        <v>10</v>
      </c>
      <c r="F241" s="131">
        <v>5</v>
      </c>
      <c r="K241" s="131" t="str">
        <f>IFERROR(VLOOKUP(E241,'[1]Feuil1 (2)'!F:G,2,FALSE)," ")</f>
        <v>argile</v>
      </c>
      <c r="L241" s="131" t="str">
        <f>IFERROR(VLOOKUP(F241,'[1]Feuil1 (2)'!H:I,2,FALSE)," ")</f>
        <v>brun</v>
      </c>
      <c r="M241" s="131" t="str">
        <f>IFERROR(VLOOKUP(G241,'[1]Feuil1 (2)'!J:K,2,FALSE)," ")</f>
        <v>ind</v>
      </c>
      <c r="N241" s="131" t="str">
        <f>IFERROR(VLOOKUP(H241,'[1]Feuil1 (2)'!L:M,2,FALSE)," ")</f>
        <v xml:space="preserve"> </v>
      </c>
      <c r="O241" s="131" t="str">
        <f>IFERROR(VLOOKUP(I241,'[1]Feuil1 (2)'!L:M,2,FALSE)," ")</f>
        <v xml:space="preserve"> </v>
      </c>
      <c r="P241" s="131" t="str">
        <f t="shared" si="6"/>
        <v>argile brun ind</v>
      </c>
      <c r="Q241" s="133">
        <f>VLOOKUP(A241,[1]collar!A:I,9,FALSE)</f>
        <v>2016</v>
      </c>
    </row>
    <row r="242" spans="1:17">
      <c r="A242" s="131" t="s">
        <v>161</v>
      </c>
      <c r="B242" s="131">
        <v>0</v>
      </c>
      <c r="C242" s="131">
        <v>1</v>
      </c>
      <c r="D242" s="131" t="s">
        <v>162</v>
      </c>
      <c r="E242" s="131">
        <v>11</v>
      </c>
      <c r="F242" s="131">
        <v>5</v>
      </c>
      <c r="G242" s="131">
        <v>1</v>
      </c>
      <c r="K242" s="131" t="str">
        <f>IFERROR(VLOOKUP(E242,'[1]Feuil1 (2)'!F:G,2,FALSE)," ")</f>
        <v>argile peu sableuse</v>
      </c>
      <c r="L242" s="131" t="str">
        <f>IFERROR(VLOOKUP(F242,'[1]Feuil1 (2)'!H:I,2,FALSE)," ")</f>
        <v>brun</v>
      </c>
      <c r="M242" s="131" t="str">
        <f>IFERROR(VLOOKUP(G242,'[1]Feuil1 (2)'!J:K,2,FALSE)," ")</f>
        <v>claire</v>
      </c>
      <c r="N242" s="131" t="str">
        <f>IFERROR(VLOOKUP(H242,'[1]Feuil1 (2)'!L:M,2,FALSE)," ")</f>
        <v xml:space="preserve"> </v>
      </c>
      <c r="O242" s="131" t="str">
        <f>IFERROR(VLOOKUP(I242,'[1]Feuil1 (2)'!L:M,2,FALSE)," ")</f>
        <v xml:space="preserve"> </v>
      </c>
      <c r="P242" s="131" t="str">
        <f t="shared" si="6"/>
        <v>argile peu sableuse brun claire</v>
      </c>
      <c r="Q242" s="133">
        <f>VLOOKUP(A242,[1]collar!A:I,9,FALSE)</f>
        <v>2016</v>
      </c>
    </row>
    <row r="243" spans="1:17">
      <c r="A243" s="131" t="s">
        <v>161</v>
      </c>
      <c r="B243" s="131">
        <v>1</v>
      </c>
      <c r="C243" s="131">
        <v>2.5</v>
      </c>
      <c r="D243" s="131" t="s">
        <v>144</v>
      </c>
      <c r="E243" s="131">
        <v>11</v>
      </c>
      <c r="F243" s="131">
        <v>5</v>
      </c>
      <c r="K243" s="131" t="str">
        <f>IFERROR(VLOOKUP(E243,'[1]Feuil1 (2)'!F:G,2,FALSE)," ")</f>
        <v>argile peu sableuse</v>
      </c>
      <c r="L243" s="131" t="str">
        <f>IFERROR(VLOOKUP(F243,'[1]Feuil1 (2)'!H:I,2,FALSE)," ")</f>
        <v>brun</v>
      </c>
      <c r="M243" s="131" t="str">
        <f>IFERROR(VLOOKUP(G243,'[1]Feuil1 (2)'!J:K,2,FALSE)," ")</f>
        <v>ind</v>
      </c>
      <c r="N243" s="131" t="str">
        <f>IFERROR(VLOOKUP(H243,'[1]Feuil1 (2)'!L:M,2,FALSE)," ")</f>
        <v xml:space="preserve"> </v>
      </c>
      <c r="O243" s="131" t="str">
        <f>IFERROR(VLOOKUP(I243,'[1]Feuil1 (2)'!L:M,2,FALSE)," ")</f>
        <v xml:space="preserve"> </v>
      </c>
      <c r="P243" s="131" t="str">
        <f t="shared" si="6"/>
        <v>argile peu sableuse brun ind</v>
      </c>
      <c r="Q243" s="133">
        <f>VLOOKUP(A243,[1]collar!A:I,9,FALSE)</f>
        <v>2016</v>
      </c>
    </row>
    <row r="244" spans="1:17">
      <c r="A244" s="131" t="s">
        <v>161</v>
      </c>
      <c r="B244" s="131">
        <v>2.5</v>
      </c>
      <c r="C244" s="131">
        <v>4.4000000000000004</v>
      </c>
      <c r="D244" s="131" t="s">
        <v>119</v>
      </c>
      <c r="E244" s="131">
        <v>10</v>
      </c>
      <c r="F244" s="131">
        <v>5</v>
      </c>
      <c r="G244" s="131">
        <v>2</v>
      </c>
      <c r="K244" s="131" t="str">
        <f>IFERROR(VLOOKUP(E244,'[1]Feuil1 (2)'!F:G,2,FALSE)," ")</f>
        <v>argile</v>
      </c>
      <c r="L244" s="131" t="str">
        <f>IFERROR(VLOOKUP(F244,'[1]Feuil1 (2)'!H:I,2,FALSE)," ")</f>
        <v>brun</v>
      </c>
      <c r="M244" s="131" t="str">
        <f>IFERROR(VLOOKUP(G244,'[1]Feuil1 (2)'!J:K,2,FALSE)," ")</f>
        <v>foncée</v>
      </c>
      <c r="N244" s="131" t="str">
        <f>IFERROR(VLOOKUP(H244,'[1]Feuil1 (2)'!L:M,2,FALSE)," ")</f>
        <v xml:space="preserve"> </v>
      </c>
      <c r="O244" s="131" t="str">
        <f>IFERROR(VLOOKUP(I244,'[1]Feuil1 (2)'!L:M,2,FALSE)," ")</f>
        <v xml:space="preserve"> </v>
      </c>
      <c r="P244" s="131" t="str">
        <f t="shared" si="6"/>
        <v>argile brun foncée</v>
      </c>
      <c r="Q244" s="133">
        <f>VLOOKUP(A244,[1]collar!A:I,9,FALSE)</f>
        <v>2016</v>
      </c>
    </row>
    <row r="245" spans="1:17">
      <c r="A245" s="131" t="s">
        <v>161</v>
      </c>
      <c r="B245" s="131">
        <v>4.4000000000000004</v>
      </c>
      <c r="C245" s="131">
        <v>5.5</v>
      </c>
      <c r="D245" s="131" t="s">
        <v>163</v>
      </c>
      <c r="E245" s="131">
        <v>12</v>
      </c>
      <c r="F245" s="131">
        <v>5</v>
      </c>
      <c r="K245" s="131" t="str">
        <f>IFERROR(VLOOKUP(E245,'[1]Feuil1 (2)'!F:G,2,FALSE)," ")</f>
        <v>argile sableuse</v>
      </c>
      <c r="L245" s="131" t="str">
        <f>IFERROR(VLOOKUP(F245,'[1]Feuil1 (2)'!H:I,2,FALSE)," ")</f>
        <v>brun</v>
      </c>
      <c r="M245" s="131" t="str">
        <f>IFERROR(VLOOKUP(G245,'[1]Feuil1 (2)'!J:K,2,FALSE)," ")</f>
        <v>ind</v>
      </c>
      <c r="N245" s="131" t="str">
        <f>IFERROR(VLOOKUP(H245,'[1]Feuil1 (2)'!L:M,2,FALSE)," ")</f>
        <v xml:space="preserve"> </v>
      </c>
      <c r="O245" s="131" t="str">
        <f>IFERROR(VLOOKUP(I245,'[1]Feuil1 (2)'!L:M,2,FALSE)," ")</f>
        <v xml:space="preserve"> </v>
      </c>
      <c r="P245" s="131" t="str">
        <f t="shared" si="6"/>
        <v>argile sableuse brun ind</v>
      </c>
      <c r="Q245" s="133">
        <f>VLOOKUP(A245,[1]collar!A:I,9,FALSE)</f>
        <v>2016</v>
      </c>
    </row>
    <row r="246" spans="1:17">
      <c r="A246" s="131" t="s">
        <v>164</v>
      </c>
      <c r="B246" s="131">
        <v>0</v>
      </c>
      <c r="C246" s="131">
        <v>0.9</v>
      </c>
      <c r="D246" s="131" t="s">
        <v>121</v>
      </c>
      <c r="E246" s="131">
        <v>10</v>
      </c>
      <c r="F246" s="131">
        <v>5</v>
      </c>
      <c r="G246" s="131">
        <v>1</v>
      </c>
      <c r="K246" s="131" t="str">
        <f>IFERROR(VLOOKUP(E246,'[1]Feuil1 (2)'!F:G,2,FALSE)," ")</f>
        <v>argile</v>
      </c>
      <c r="L246" s="131" t="str">
        <f>IFERROR(VLOOKUP(F246,'[1]Feuil1 (2)'!H:I,2,FALSE)," ")</f>
        <v>brun</v>
      </c>
      <c r="M246" s="131" t="str">
        <f>IFERROR(VLOOKUP(G246,'[1]Feuil1 (2)'!J:K,2,FALSE)," ")</f>
        <v>claire</v>
      </c>
      <c r="N246" s="131" t="str">
        <f>IFERROR(VLOOKUP(H246,'[1]Feuil1 (2)'!L:M,2,FALSE)," ")</f>
        <v xml:space="preserve"> </v>
      </c>
      <c r="O246" s="131" t="str">
        <f>IFERROR(VLOOKUP(I246,'[1]Feuil1 (2)'!L:M,2,FALSE)," ")</f>
        <v xml:space="preserve"> </v>
      </c>
      <c r="P246" s="131" t="str">
        <f t="shared" si="6"/>
        <v>argile brun claire</v>
      </c>
      <c r="Q246" s="133">
        <f>VLOOKUP(A246,[1]collar!A:I,9,FALSE)</f>
        <v>2016</v>
      </c>
    </row>
    <row r="247" spans="1:17">
      <c r="A247" s="131" t="s">
        <v>164</v>
      </c>
      <c r="B247" s="131">
        <v>0.9</v>
      </c>
      <c r="C247" s="131">
        <v>5</v>
      </c>
      <c r="D247" s="131" t="s">
        <v>119</v>
      </c>
      <c r="E247" s="131">
        <v>10</v>
      </c>
      <c r="F247" s="131">
        <v>5</v>
      </c>
      <c r="G247" s="131">
        <v>2</v>
      </c>
      <c r="K247" s="131" t="str">
        <f>IFERROR(VLOOKUP(E247,'[1]Feuil1 (2)'!F:G,2,FALSE)," ")</f>
        <v>argile</v>
      </c>
      <c r="L247" s="131" t="str">
        <f>IFERROR(VLOOKUP(F247,'[1]Feuil1 (2)'!H:I,2,FALSE)," ")</f>
        <v>brun</v>
      </c>
      <c r="M247" s="131" t="str">
        <f>IFERROR(VLOOKUP(G247,'[1]Feuil1 (2)'!J:K,2,FALSE)," ")</f>
        <v>foncée</v>
      </c>
      <c r="N247" s="131" t="str">
        <f>IFERROR(VLOOKUP(H247,'[1]Feuil1 (2)'!L:M,2,FALSE)," ")</f>
        <v xml:space="preserve"> </v>
      </c>
      <c r="O247" s="131" t="str">
        <f>IFERROR(VLOOKUP(I247,'[1]Feuil1 (2)'!L:M,2,FALSE)," ")</f>
        <v xml:space="preserve"> </v>
      </c>
      <c r="P247" s="131" t="str">
        <f t="shared" si="6"/>
        <v>argile brun foncée</v>
      </c>
      <c r="Q247" s="133">
        <f>VLOOKUP(A247,[1]collar!A:I,9,FALSE)</f>
        <v>2016</v>
      </c>
    </row>
    <row r="248" spans="1:17">
      <c r="A248" s="131" t="s">
        <v>164</v>
      </c>
      <c r="B248" s="131">
        <v>5</v>
      </c>
      <c r="C248" s="131">
        <v>5.5</v>
      </c>
      <c r="D248" s="131" t="s">
        <v>165</v>
      </c>
      <c r="E248" s="131">
        <v>10</v>
      </c>
      <c r="F248" s="131">
        <v>5</v>
      </c>
      <c r="G248" s="131">
        <v>2</v>
      </c>
      <c r="K248" s="131" t="str">
        <f>IFERROR(VLOOKUP(E248,'[1]Feuil1 (2)'!F:G,2,FALSE)," ")</f>
        <v>argile</v>
      </c>
      <c r="L248" s="131" t="str">
        <f>IFERROR(VLOOKUP(F248,'[1]Feuil1 (2)'!H:I,2,FALSE)," ")</f>
        <v>brun</v>
      </c>
      <c r="M248" s="131" t="str">
        <f>IFERROR(VLOOKUP(G248,'[1]Feuil1 (2)'!J:K,2,FALSE)," ")</f>
        <v>foncée</v>
      </c>
      <c r="N248" s="131" t="str">
        <f>IFERROR(VLOOKUP(H248,'[1]Feuil1 (2)'!L:M,2,FALSE)," ")</f>
        <v xml:space="preserve"> </v>
      </c>
      <c r="O248" s="131" t="str">
        <f>IFERROR(VLOOKUP(I248,'[1]Feuil1 (2)'!L:M,2,FALSE)," ")</f>
        <v xml:space="preserve"> </v>
      </c>
      <c r="P248" s="131" t="str">
        <f t="shared" si="6"/>
        <v>argile brun foncée</v>
      </c>
      <c r="Q248" s="133">
        <f>VLOOKUP(A248,[1]collar!A:I,9,FALSE)</f>
        <v>2016</v>
      </c>
    </row>
    <row r="249" spans="1:17">
      <c r="A249" s="131" t="s">
        <v>166</v>
      </c>
      <c r="B249" s="131">
        <v>0</v>
      </c>
      <c r="C249" s="131">
        <v>1</v>
      </c>
      <c r="D249" s="131" t="s">
        <v>118</v>
      </c>
      <c r="E249" s="131">
        <v>12</v>
      </c>
      <c r="F249" s="131">
        <v>5</v>
      </c>
      <c r="G249" s="131">
        <v>1</v>
      </c>
      <c r="K249" s="131" t="str">
        <f>IFERROR(VLOOKUP(E249,'[1]Feuil1 (2)'!F:G,2,FALSE)," ")</f>
        <v>argile sableuse</v>
      </c>
      <c r="L249" s="131" t="str">
        <f>IFERROR(VLOOKUP(F249,'[1]Feuil1 (2)'!H:I,2,FALSE)," ")</f>
        <v>brun</v>
      </c>
      <c r="M249" s="131" t="str">
        <f>IFERROR(VLOOKUP(G249,'[1]Feuil1 (2)'!J:K,2,FALSE)," ")</f>
        <v>claire</v>
      </c>
      <c r="N249" s="131" t="str">
        <f>IFERROR(VLOOKUP(H249,'[1]Feuil1 (2)'!L:M,2,FALSE)," ")</f>
        <v xml:space="preserve"> </v>
      </c>
      <c r="O249" s="131" t="str">
        <f>IFERROR(VLOOKUP(I249,'[1]Feuil1 (2)'!L:M,2,FALSE)," ")</f>
        <v xml:space="preserve"> </v>
      </c>
      <c r="P249" s="131" t="str">
        <f t="shared" si="6"/>
        <v>argile sableuse brun claire</v>
      </c>
      <c r="Q249" s="133">
        <f>VLOOKUP(A249,[1]collar!A:I,9,FALSE)</f>
        <v>2016</v>
      </c>
    </row>
    <row r="250" spans="1:17">
      <c r="A250" s="131" t="s">
        <v>166</v>
      </c>
      <c r="B250" s="131">
        <v>1</v>
      </c>
      <c r="C250" s="131">
        <v>1.3</v>
      </c>
      <c r="D250" s="131" t="s">
        <v>144</v>
      </c>
      <c r="E250" s="131">
        <v>11</v>
      </c>
      <c r="F250" s="131">
        <v>5</v>
      </c>
      <c r="K250" s="131" t="str">
        <f>IFERROR(VLOOKUP(E250,'[1]Feuil1 (2)'!F:G,2,FALSE)," ")</f>
        <v>argile peu sableuse</v>
      </c>
      <c r="L250" s="131" t="str">
        <f>IFERROR(VLOOKUP(F250,'[1]Feuil1 (2)'!H:I,2,FALSE)," ")</f>
        <v>brun</v>
      </c>
      <c r="M250" s="131" t="str">
        <f>IFERROR(VLOOKUP(G250,'[1]Feuil1 (2)'!J:K,2,FALSE)," ")</f>
        <v>ind</v>
      </c>
      <c r="N250" s="131" t="str">
        <f>IFERROR(VLOOKUP(H250,'[1]Feuil1 (2)'!L:M,2,FALSE)," ")</f>
        <v xml:space="preserve"> </v>
      </c>
      <c r="O250" s="131" t="str">
        <f>IFERROR(VLOOKUP(I250,'[1]Feuil1 (2)'!L:M,2,FALSE)," ")</f>
        <v xml:space="preserve"> </v>
      </c>
      <c r="P250" s="131" t="str">
        <f t="shared" si="6"/>
        <v>argile peu sableuse brun ind</v>
      </c>
      <c r="Q250" s="133">
        <f>VLOOKUP(A250,[1]collar!A:I,9,FALSE)</f>
        <v>2016</v>
      </c>
    </row>
    <row r="251" spans="1:17">
      <c r="A251" s="131" t="s">
        <v>166</v>
      </c>
      <c r="B251" s="131">
        <v>1.3</v>
      </c>
      <c r="C251" s="131">
        <v>4.9000000000000004</v>
      </c>
      <c r="D251" s="131" t="s">
        <v>119</v>
      </c>
      <c r="E251" s="131">
        <v>10</v>
      </c>
      <c r="F251" s="131">
        <v>5</v>
      </c>
      <c r="G251" s="131">
        <v>2</v>
      </c>
      <c r="K251" s="131" t="str">
        <f>IFERROR(VLOOKUP(E251,'[1]Feuil1 (2)'!F:G,2,FALSE)," ")</f>
        <v>argile</v>
      </c>
      <c r="L251" s="131" t="str">
        <f>IFERROR(VLOOKUP(F251,'[1]Feuil1 (2)'!H:I,2,FALSE)," ")</f>
        <v>brun</v>
      </c>
      <c r="M251" s="131" t="str">
        <f>IFERROR(VLOOKUP(G251,'[1]Feuil1 (2)'!J:K,2,FALSE)," ")</f>
        <v>foncée</v>
      </c>
      <c r="N251" s="131" t="str">
        <f>IFERROR(VLOOKUP(H251,'[1]Feuil1 (2)'!L:M,2,FALSE)," ")</f>
        <v xml:space="preserve"> </v>
      </c>
      <c r="O251" s="131" t="str">
        <f>IFERROR(VLOOKUP(I251,'[1]Feuil1 (2)'!L:M,2,FALSE)," ")</f>
        <v xml:space="preserve"> </v>
      </c>
      <c r="P251" s="131" t="str">
        <f t="shared" si="6"/>
        <v>argile brun foncée</v>
      </c>
      <c r="Q251" s="133">
        <f>VLOOKUP(A251,[1]collar!A:I,9,FALSE)</f>
        <v>2016</v>
      </c>
    </row>
    <row r="252" spans="1:17">
      <c r="A252" s="131" t="s">
        <v>166</v>
      </c>
      <c r="B252" s="131">
        <v>4.9000000000000004</v>
      </c>
      <c r="C252" s="131">
        <v>5.5</v>
      </c>
      <c r="D252" s="131" t="s">
        <v>167</v>
      </c>
      <c r="E252" s="131">
        <v>10</v>
      </c>
      <c r="F252" s="131">
        <v>5</v>
      </c>
      <c r="H252" s="131">
        <v>28</v>
      </c>
      <c r="K252" s="131" t="str">
        <f>IFERROR(VLOOKUP(E252,'[1]Feuil1 (2)'!F:G,2,FALSE)," ")</f>
        <v>argile</v>
      </c>
      <c r="L252" s="131" t="str">
        <f>IFERROR(VLOOKUP(F252,'[1]Feuil1 (2)'!H:I,2,FALSE)," ")</f>
        <v>brun</v>
      </c>
      <c r="M252" s="131" t="str">
        <f>IFERROR(VLOOKUP(G252,'[1]Feuil1 (2)'!J:K,2,FALSE)," ")</f>
        <v>ind</v>
      </c>
      <c r="N252" s="131" t="str">
        <f>IFERROR(VLOOKUP(H252,'[1]Feuil1 (2)'!L:M,2,FALSE)," ")</f>
        <v>passage sable</v>
      </c>
      <c r="O252" s="131" t="str">
        <f>IFERROR(VLOOKUP(I252,'[1]Feuil1 (2)'!L:M,2,FALSE)," ")</f>
        <v xml:space="preserve"> </v>
      </c>
      <c r="P252" s="131" t="str">
        <f t="shared" si="6"/>
        <v>argile brun ind</v>
      </c>
      <c r="Q252" s="133">
        <f>VLOOKUP(A252,[1]collar!A:I,9,FALSE)</f>
        <v>2016</v>
      </c>
    </row>
    <row r="253" spans="1:17">
      <c r="A253" s="131" t="s">
        <v>168</v>
      </c>
      <c r="B253" s="131">
        <v>0</v>
      </c>
      <c r="C253" s="131">
        <v>0.6</v>
      </c>
      <c r="D253" s="131" t="s">
        <v>118</v>
      </c>
      <c r="E253" s="131">
        <v>12</v>
      </c>
      <c r="F253" s="131">
        <v>5</v>
      </c>
      <c r="G253" s="131">
        <v>1</v>
      </c>
      <c r="K253" s="131" t="str">
        <f>IFERROR(VLOOKUP(E253,'[1]Feuil1 (2)'!F:G,2,FALSE)," ")</f>
        <v>argile sableuse</v>
      </c>
      <c r="L253" s="131" t="str">
        <f>IFERROR(VLOOKUP(F253,'[1]Feuil1 (2)'!H:I,2,FALSE)," ")</f>
        <v>brun</v>
      </c>
      <c r="M253" s="131" t="str">
        <f>IFERROR(VLOOKUP(G253,'[1]Feuil1 (2)'!J:K,2,FALSE)," ")</f>
        <v>claire</v>
      </c>
      <c r="N253" s="131" t="str">
        <f>IFERROR(VLOOKUP(H253,'[1]Feuil1 (2)'!L:M,2,FALSE)," ")</f>
        <v xml:space="preserve"> </v>
      </c>
      <c r="O253" s="131" t="str">
        <f>IFERROR(VLOOKUP(I253,'[1]Feuil1 (2)'!L:M,2,FALSE)," ")</f>
        <v xml:space="preserve"> </v>
      </c>
      <c r="P253" s="131" t="str">
        <f t="shared" si="6"/>
        <v>argile sableuse brun claire</v>
      </c>
      <c r="Q253" s="133">
        <f>VLOOKUP(A253,[1]collar!A:I,9,FALSE)</f>
        <v>2016</v>
      </c>
    </row>
    <row r="254" spans="1:17">
      <c r="A254" s="131" t="s">
        <v>168</v>
      </c>
      <c r="B254" s="131">
        <v>0.6</v>
      </c>
      <c r="C254" s="131">
        <v>1.5</v>
      </c>
      <c r="D254" s="131" t="s">
        <v>144</v>
      </c>
      <c r="E254" s="131">
        <v>11</v>
      </c>
      <c r="F254" s="131">
        <v>5</v>
      </c>
      <c r="K254" s="131" t="str">
        <f>IFERROR(VLOOKUP(E254,'[1]Feuil1 (2)'!F:G,2,FALSE)," ")</f>
        <v>argile peu sableuse</v>
      </c>
      <c r="L254" s="131" t="str">
        <f>IFERROR(VLOOKUP(F254,'[1]Feuil1 (2)'!H:I,2,FALSE)," ")</f>
        <v>brun</v>
      </c>
      <c r="M254" s="131" t="str">
        <f>IFERROR(VLOOKUP(G254,'[1]Feuil1 (2)'!J:K,2,FALSE)," ")</f>
        <v>ind</v>
      </c>
      <c r="N254" s="131" t="str">
        <f>IFERROR(VLOOKUP(H254,'[1]Feuil1 (2)'!L:M,2,FALSE)," ")</f>
        <v xml:space="preserve"> </v>
      </c>
      <c r="O254" s="131" t="str">
        <f>IFERROR(VLOOKUP(I254,'[1]Feuil1 (2)'!L:M,2,FALSE)," ")</f>
        <v xml:space="preserve"> </v>
      </c>
      <c r="P254" s="131" t="str">
        <f t="shared" si="6"/>
        <v>argile peu sableuse brun ind</v>
      </c>
      <c r="Q254" s="133">
        <f>VLOOKUP(A254,[1]collar!A:I,9,FALSE)</f>
        <v>2016</v>
      </c>
    </row>
    <row r="255" spans="1:17">
      <c r="A255" s="131" t="s">
        <v>168</v>
      </c>
      <c r="B255" s="131">
        <v>1.5</v>
      </c>
      <c r="C255" s="131">
        <v>4.0999999999999996</v>
      </c>
      <c r="D255" s="131" t="s">
        <v>119</v>
      </c>
      <c r="E255" s="131">
        <v>10</v>
      </c>
      <c r="F255" s="131">
        <v>5</v>
      </c>
      <c r="G255" s="131">
        <v>2</v>
      </c>
      <c r="K255" s="131" t="str">
        <f>IFERROR(VLOOKUP(E255,'[1]Feuil1 (2)'!F:G,2,FALSE)," ")</f>
        <v>argile</v>
      </c>
      <c r="L255" s="131" t="str">
        <f>IFERROR(VLOOKUP(F255,'[1]Feuil1 (2)'!H:I,2,FALSE)," ")</f>
        <v>brun</v>
      </c>
      <c r="M255" s="131" t="str">
        <f>IFERROR(VLOOKUP(G255,'[1]Feuil1 (2)'!J:K,2,FALSE)," ")</f>
        <v>foncée</v>
      </c>
      <c r="N255" s="131" t="str">
        <f>IFERROR(VLOOKUP(H255,'[1]Feuil1 (2)'!L:M,2,FALSE)," ")</f>
        <v xml:space="preserve"> </v>
      </c>
      <c r="O255" s="131" t="str">
        <f>IFERROR(VLOOKUP(I255,'[1]Feuil1 (2)'!L:M,2,FALSE)," ")</f>
        <v xml:space="preserve"> </v>
      </c>
      <c r="P255" s="131" t="str">
        <f t="shared" si="6"/>
        <v>argile brun foncée</v>
      </c>
      <c r="Q255" s="133">
        <f>VLOOKUP(A255,[1]collar!A:I,9,FALSE)</f>
        <v>2016</v>
      </c>
    </row>
    <row r="256" spans="1:17">
      <c r="A256" s="131" t="s">
        <v>168</v>
      </c>
      <c r="B256" s="131">
        <v>4.0999999999999996</v>
      </c>
      <c r="C256" s="131">
        <v>5.5</v>
      </c>
      <c r="D256" s="131" t="s">
        <v>169</v>
      </c>
      <c r="E256" s="131">
        <v>10</v>
      </c>
      <c r="F256" s="131">
        <v>5</v>
      </c>
      <c r="H256" s="131">
        <v>28</v>
      </c>
      <c r="K256" s="131" t="str">
        <f>IFERROR(VLOOKUP(E256,'[1]Feuil1 (2)'!F:G,2,FALSE)," ")</f>
        <v>argile</v>
      </c>
      <c r="L256" s="131" t="str">
        <f>IFERROR(VLOOKUP(F256,'[1]Feuil1 (2)'!H:I,2,FALSE)," ")</f>
        <v>brun</v>
      </c>
      <c r="M256" s="131" t="str">
        <f>IFERROR(VLOOKUP(G256,'[1]Feuil1 (2)'!J:K,2,FALSE)," ")</f>
        <v>ind</v>
      </c>
      <c r="N256" s="131" t="str">
        <f>IFERROR(VLOOKUP(H256,'[1]Feuil1 (2)'!L:M,2,FALSE)," ")</f>
        <v>passage sable</v>
      </c>
      <c r="O256" s="131" t="str">
        <f>IFERROR(VLOOKUP(I256,'[1]Feuil1 (2)'!L:M,2,FALSE)," ")</f>
        <v xml:space="preserve"> </v>
      </c>
      <c r="P256" s="131" t="str">
        <f t="shared" si="6"/>
        <v>argile brun ind</v>
      </c>
      <c r="Q256" s="133">
        <f>VLOOKUP(A256,[1]collar!A:I,9,FALSE)</f>
        <v>2016</v>
      </c>
    </row>
    <row r="257" spans="1:17">
      <c r="A257" s="131" t="s">
        <v>170</v>
      </c>
      <c r="B257" s="131">
        <v>0</v>
      </c>
      <c r="C257" s="131">
        <v>0.7</v>
      </c>
      <c r="D257" s="131" t="s">
        <v>162</v>
      </c>
      <c r="E257" s="131">
        <v>11</v>
      </c>
      <c r="F257" s="131">
        <v>5</v>
      </c>
      <c r="G257" s="131">
        <v>1</v>
      </c>
      <c r="K257" s="131" t="str">
        <f>IFERROR(VLOOKUP(E257,'[1]Feuil1 (2)'!F:G,2,FALSE)," ")</f>
        <v>argile peu sableuse</v>
      </c>
      <c r="L257" s="131" t="str">
        <f>IFERROR(VLOOKUP(F257,'[1]Feuil1 (2)'!H:I,2,FALSE)," ")</f>
        <v>brun</v>
      </c>
      <c r="M257" s="131" t="str">
        <f>IFERROR(VLOOKUP(G257,'[1]Feuil1 (2)'!J:K,2,FALSE)," ")</f>
        <v>claire</v>
      </c>
      <c r="N257" s="131" t="str">
        <f>IFERROR(VLOOKUP(H257,'[1]Feuil1 (2)'!L:M,2,FALSE)," ")</f>
        <v xml:space="preserve"> </v>
      </c>
      <c r="O257" s="131" t="str">
        <f>IFERROR(VLOOKUP(I257,'[1]Feuil1 (2)'!L:M,2,FALSE)," ")</f>
        <v xml:space="preserve"> </v>
      </c>
      <c r="P257" s="131" t="str">
        <f t="shared" si="6"/>
        <v>argile peu sableuse brun claire</v>
      </c>
      <c r="Q257" s="133">
        <f>VLOOKUP(A257,[1]collar!A:I,9,FALSE)</f>
        <v>2016</v>
      </c>
    </row>
    <row r="258" spans="1:17">
      <c r="A258" s="131" t="s">
        <v>170</v>
      </c>
      <c r="B258" s="131">
        <v>0.7</v>
      </c>
      <c r="C258" s="131">
        <v>1.5</v>
      </c>
      <c r="D258" s="131" t="s">
        <v>144</v>
      </c>
      <c r="E258" s="131">
        <v>11</v>
      </c>
      <c r="F258" s="131">
        <v>5</v>
      </c>
      <c r="K258" s="131" t="str">
        <f>IFERROR(VLOOKUP(E258,'[1]Feuil1 (2)'!F:G,2,FALSE)," ")</f>
        <v>argile peu sableuse</v>
      </c>
      <c r="L258" s="131" t="str">
        <f>IFERROR(VLOOKUP(F258,'[1]Feuil1 (2)'!H:I,2,FALSE)," ")</f>
        <v>brun</v>
      </c>
      <c r="M258" s="131" t="str">
        <f>IFERROR(VLOOKUP(G258,'[1]Feuil1 (2)'!J:K,2,FALSE)," ")</f>
        <v>ind</v>
      </c>
      <c r="N258" s="131" t="str">
        <f>IFERROR(VLOOKUP(H258,'[1]Feuil1 (2)'!L:M,2,FALSE)," ")</f>
        <v xml:space="preserve"> </v>
      </c>
      <c r="O258" s="131" t="str">
        <f>IFERROR(VLOOKUP(I258,'[1]Feuil1 (2)'!L:M,2,FALSE)," ")</f>
        <v xml:space="preserve"> </v>
      </c>
      <c r="P258" s="131" t="str">
        <f t="shared" ref="P258:P321" si="7">CONCATENATE(K258," ",L258," ",M258)</f>
        <v>argile peu sableuse brun ind</v>
      </c>
      <c r="Q258" s="133">
        <f>VLOOKUP(A258,[1]collar!A:I,9,FALSE)</f>
        <v>2016</v>
      </c>
    </row>
    <row r="259" spans="1:17">
      <c r="A259" s="131" t="s">
        <v>170</v>
      </c>
      <c r="B259" s="131">
        <v>1.5</v>
      </c>
      <c r="C259" s="131">
        <v>4.5</v>
      </c>
      <c r="D259" s="131" t="s">
        <v>149</v>
      </c>
      <c r="E259" s="131">
        <v>11</v>
      </c>
      <c r="F259" s="131">
        <v>5</v>
      </c>
      <c r="G259" s="131">
        <v>2</v>
      </c>
      <c r="K259" s="131" t="str">
        <f>IFERROR(VLOOKUP(E259,'[1]Feuil1 (2)'!F:G,2,FALSE)," ")</f>
        <v>argile peu sableuse</v>
      </c>
      <c r="L259" s="131" t="str">
        <f>IFERROR(VLOOKUP(F259,'[1]Feuil1 (2)'!H:I,2,FALSE)," ")</f>
        <v>brun</v>
      </c>
      <c r="M259" s="131" t="str">
        <f>IFERROR(VLOOKUP(G259,'[1]Feuil1 (2)'!J:K,2,FALSE)," ")</f>
        <v>foncée</v>
      </c>
      <c r="N259" s="131" t="str">
        <f>IFERROR(VLOOKUP(H259,'[1]Feuil1 (2)'!L:M,2,FALSE)," ")</f>
        <v xml:space="preserve"> </v>
      </c>
      <c r="O259" s="131" t="str">
        <f>IFERROR(VLOOKUP(I259,'[1]Feuil1 (2)'!L:M,2,FALSE)," ")</f>
        <v xml:space="preserve"> </v>
      </c>
      <c r="P259" s="131" t="str">
        <f t="shared" si="7"/>
        <v>argile peu sableuse brun foncée</v>
      </c>
      <c r="Q259" s="133">
        <f>VLOOKUP(A259,[1]collar!A:I,9,FALSE)</f>
        <v>2016</v>
      </c>
    </row>
    <row r="260" spans="1:17">
      <c r="A260" s="131" t="s">
        <v>170</v>
      </c>
      <c r="B260" s="131">
        <v>4.5</v>
      </c>
      <c r="C260" s="131">
        <v>5.5</v>
      </c>
      <c r="D260" s="131" t="s">
        <v>171</v>
      </c>
      <c r="E260" s="131">
        <v>12</v>
      </c>
      <c r="F260" s="131">
        <v>5</v>
      </c>
      <c r="G260" s="131">
        <v>1</v>
      </c>
      <c r="K260" s="131" t="str">
        <f>IFERROR(VLOOKUP(E260,'[1]Feuil1 (2)'!F:G,2,FALSE)," ")</f>
        <v>argile sableuse</v>
      </c>
      <c r="L260" s="131" t="str">
        <f>IFERROR(VLOOKUP(F260,'[1]Feuil1 (2)'!H:I,2,FALSE)," ")</f>
        <v>brun</v>
      </c>
      <c r="M260" s="131" t="str">
        <f>IFERROR(VLOOKUP(G260,'[1]Feuil1 (2)'!J:K,2,FALSE)," ")</f>
        <v>claire</v>
      </c>
      <c r="N260" s="131" t="str">
        <f>IFERROR(VLOOKUP(H260,'[1]Feuil1 (2)'!L:M,2,FALSE)," ")</f>
        <v xml:space="preserve"> </v>
      </c>
      <c r="O260" s="131" t="str">
        <f>IFERROR(VLOOKUP(I260,'[1]Feuil1 (2)'!L:M,2,FALSE)," ")</f>
        <v xml:space="preserve"> </v>
      </c>
      <c r="P260" s="131" t="str">
        <f t="shared" si="7"/>
        <v>argile sableuse brun claire</v>
      </c>
      <c r="Q260" s="133">
        <f>VLOOKUP(A260,[1]collar!A:I,9,FALSE)</f>
        <v>2016</v>
      </c>
    </row>
    <row r="261" spans="1:17">
      <c r="A261" s="131" t="s">
        <v>172</v>
      </c>
      <c r="B261" s="131">
        <v>0</v>
      </c>
      <c r="C261" s="131">
        <v>0.5</v>
      </c>
      <c r="D261" s="131" t="s">
        <v>121</v>
      </c>
      <c r="E261" s="131">
        <v>10</v>
      </c>
      <c r="F261" s="131">
        <v>5</v>
      </c>
      <c r="G261" s="131">
        <v>1</v>
      </c>
      <c r="K261" s="131" t="str">
        <f>IFERROR(VLOOKUP(E261,'[1]Feuil1 (2)'!F:G,2,FALSE)," ")</f>
        <v>argile</v>
      </c>
      <c r="L261" s="131" t="str">
        <f>IFERROR(VLOOKUP(F261,'[1]Feuil1 (2)'!H:I,2,FALSE)," ")</f>
        <v>brun</v>
      </c>
      <c r="M261" s="131" t="str">
        <f>IFERROR(VLOOKUP(G261,'[1]Feuil1 (2)'!J:K,2,FALSE)," ")</f>
        <v>claire</v>
      </c>
      <c r="N261" s="131" t="str">
        <f>IFERROR(VLOOKUP(H261,'[1]Feuil1 (2)'!L:M,2,FALSE)," ")</f>
        <v xml:space="preserve"> </v>
      </c>
      <c r="O261" s="131" t="str">
        <f>IFERROR(VLOOKUP(I261,'[1]Feuil1 (2)'!L:M,2,FALSE)," ")</f>
        <v xml:space="preserve"> </v>
      </c>
      <c r="P261" s="131" t="str">
        <f t="shared" si="7"/>
        <v>argile brun claire</v>
      </c>
      <c r="Q261" s="133">
        <f>VLOOKUP(A261,[1]collar!A:I,9,FALSE)</f>
        <v>2016</v>
      </c>
    </row>
    <row r="262" spans="1:17">
      <c r="A262" s="131" t="s">
        <v>172</v>
      </c>
      <c r="B262" s="131">
        <v>0.5</v>
      </c>
      <c r="C262" s="131">
        <v>3</v>
      </c>
      <c r="D262" s="131" t="s">
        <v>119</v>
      </c>
      <c r="E262" s="131">
        <v>10</v>
      </c>
      <c r="F262" s="131">
        <v>5</v>
      </c>
      <c r="G262" s="131">
        <v>2</v>
      </c>
      <c r="K262" s="131" t="str">
        <f>IFERROR(VLOOKUP(E262,'[1]Feuil1 (2)'!F:G,2,FALSE)," ")</f>
        <v>argile</v>
      </c>
      <c r="L262" s="131" t="str">
        <f>IFERROR(VLOOKUP(F262,'[1]Feuil1 (2)'!H:I,2,FALSE)," ")</f>
        <v>brun</v>
      </c>
      <c r="M262" s="131" t="str">
        <f>IFERROR(VLOOKUP(G262,'[1]Feuil1 (2)'!J:K,2,FALSE)," ")</f>
        <v>foncée</v>
      </c>
      <c r="N262" s="131" t="str">
        <f>IFERROR(VLOOKUP(H262,'[1]Feuil1 (2)'!L:M,2,FALSE)," ")</f>
        <v xml:space="preserve"> </v>
      </c>
      <c r="O262" s="131" t="str">
        <f>IFERROR(VLOOKUP(I262,'[1]Feuil1 (2)'!L:M,2,FALSE)," ")</f>
        <v xml:space="preserve"> </v>
      </c>
      <c r="P262" s="131" t="str">
        <f t="shared" si="7"/>
        <v>argile brun foncée</v>
      </c>
      <c r="Q262" s="133">
        <f>VLOOKUP(A262,[1]collar!A:I,9,FALSE)</f>
        <v>2016</v>
      </c>
    </row>
    <row r="263" spans="1:17">
      <c r="A263" s="131" t="s">
        <v>172</v>
      </c>
      <c r="B263" s="131">
        <v>3</v>
      </c>
      <c r="C263" s="131">
        <v>4</v>
      </c>
      <c r="D263" s="131" t="s">
        <v>149</v>
      </c>
      <c r="E263" s="131">
        <v>11</v>
      </c>
      <c r="F263" s="131">
        <v>5</v>
      </c>
      <c r="G263" s="131">
        <v>2</v>
      </c>
      <c r="K263" s="131" t="str">
        <f>IFERROR(VLOOKUP(E263,'[1]Feuil1 (2)'!F:G,2,FALSE)," ")</f>
        <v>argile peu sableuse</v>
      </c>
      <c r="L263" s="131" t="str">
        <f>IFERROR(VLOOKUP(F263,'[1]Feuil1 (2)'!H:I,2,FALSE)," ")</f>
        <v>brun</v>
      </c>
      <c r="M263" s="131" t="str">
        <f>IFERROR(VLOOKUP(G263,'[1]Feuil1 (2)'!J:K,2,FALSE)," ")</f>
        <v>foncée</v>
      </c>
      <c r="N263" s="131" t="str">
        <f>IFERROR(VLOOKUP(H263,'[1]Feuil1 (2)'!L:M,2,FALSE)," ")</f>
        <v xml:space="preserve"> </v>
      </c>
      <c r="O263" s="131" t="str">
        <f>IFERROR(VLOOKUP(I263,'[1]Feuil1 (2)'!L:M,2,FALSE)," ")</f>
        <v xml:space="preserve"> </v>
      </c>
      <c r="P263" s="131" t="str">
        <f t="shared" si="7"/>
        <v>argile peu sableuse brun foncée</v>
      </c>
      <c r="Q263" s="133">
        <f>VLOOKUP(A263,[1]collar!A:I,9,FALSE)</f>
        <v>2016</v>
      </c>
    </row>
    <row r="264" spans="1:17">
      <c r="A264" s="131" t="s">
        <v>172</v>
      </c>
      <c r="B264" s="131">
        <v>4</v>
      </c>
      <c r="C264" s="131">
        <v>5.5</v>
      </c>
      <c r="D264" s="131" t="s">
        <v>129</v>
      </c>
      <c r="E264" s="131">
        <v>12</v>
      </c>
      <c r="F264" s="131">
        <v>5</v>
      </c>
      <c r="K264" s="131" t="str">
        <f>IFERROR(VLOOKUP(E264,'[1]Feuil1 (2)'!F:G,2,FALSE)," ")</f>
        <v>argile sableuse</v>
      </c>
      <c r="L264" s="131" t="str">
        <f>IFERROR(VLOOKUP(F264,'[1]Feuil1 (2)'!H:I,2,FALSE)," ")</f>
        <v>brun</v>
      </c>
      <c r="M264" s="131" t="str">
        <f>IFERROR(VLOOKUP(G264,'[1]Feuil1 (2)'!J:K,2,FALSE)," ")</f>
        <v>ind</v>
      </c>
      <c r="N264" s="131" t="str">
        <f>IFERROR(VLOOKUP(H264,'[1]Feuil1 (2)'!L:M,2,FALSE)," ")</f>
        <v xml:space="preserve"> </v>
      </c>
      <c r="O264" s="131" t="str">
        <f>IFERROR(VLOOKUP(I264,'[1]Feuil1 (2)'!L:M,2,FALSE)," ")</f>
        <v xml:space="preserve"> </v>
      </c>
      <c r="P264" s="131" t="str">
        <f t="shared" si="7"/>
        <v>argile sableuse brun ind</v>
      </c>
      <c r="Q264" s="133">
        <f>VLOOKUP(A264,[1]collar!A:I,9,FALSE)</f>
        <v>2016</v>
      </c>
    </row>
    <row r="265" spans="1:17">
      <c r="A265" s="131" t="s">
        <v>173</v>
      </c>
      <c r="B265" s="131">
        <v>0</v>
      </c>
      <c r="C265" s="131">
        <v>1</v>
      </c>
      <c r="D265" s="131" t="s">
        <v>162</v>
      </c>
      <c r="E265" s="131">
        <v>11</v>
      </c>
      <c r="F265" s="131">
        <v>5</v>
      </c>
      <c r="G265" s="131">
        <v>1</v>
      </c>
      <c r="K265" s="131" t="str">
        <f>IFERROR(VLOOKUP(E265,'[1]Feuil1 (2)'!F:G,2,FALSE)," ")</f>
        <v>argile peu sableuse</v>
      </c>
      <c r="L265" s="131" t="str">
        <f>IFERROR(VLOOKUP(F265,'[1]Feuil1 (2)'!H:I,2,FALSE)," ")</f>
        <v>brun</v>
      </c>
      <c r="M265" s="131" t="str">
        <f>IFERROR(VLOOKUP(G265,'[1]Feuil1 (2)'!J:K,2,FALSE)," ")</f>
        <v>claire</v>
      </c>
      <c r="N265" s="131" t="str">
        <f>IFERROR(VLOOKUP(H265,'[1]Feuil1 (2)'!L:M,2,FALSE)," ")</f>
        <v xml:space="preserve"> </v>
      </c>
      <c r="O265" s="131" t="str">
        <f>IFERROR(VLOOKUP(I265,'[1]Feuil1 (2)'!L:M,2,FALSE)," ")</f>
        <v xml:space="preserve"> </v>
      </c>
      <c r="P265" s="131" t="str">
        <f t="shared" si="7"/>
        <v>argile peu sableuse brun claire</v>
      </c>
      <c r="Q265" s="133">
        <f>VLOOKUP(A265,[1]collar!A:I,9,FALSE)</f>
        <v>2016</v>
      </c>
    </row>
    <row r="266" spans="1:17">
      <c r="A266" s="131" t="s">
        <v>173</v>
      </c>
      <c r="B266" s="131">
        <v>1</v>
      </c>
      <c r="C266" s="131">
        <v>2.5</v>
      </c>
      <c r="D266" s="131" t="s">
        <v>119</v>
      </c>
      <c r="E266" s="131">
        <v>10</v>
      </c>
      <c r="F266" s="131">
        <v>5</v>
      </c>
      <c r="G266" s="131">
        <v>2</v>
      </c>
      <c r="K266" s="131" t="str">
        <f>IFERROR(VLOOKUP(E266,'[1]Feuil1 (2)'!F:G,2,FALSE)," ")</f>
        <v>argile</v>
      </c>
      <c r="L266" s="131" t="str">
        <f>IFERROR(VLOOKUP(F266,'[1]Feuil1 (2)'!H:I,2,FALSE)," ")</f>
        <v>brun</v>
      </c>
      <c r="M266" s="131" t="str">
        <f>IFERROR(VLOOKUP(G266,'[1]Feuil1 (2)'!J:K,2,FALSE)," ")</f>
        <v>foncée</v>
      </c>
      <c r="N266" s="131" t="str">
        <f>IFERROR(VLOOKUP(H266,'[1]Feuil1 (2)'!L:M,2,FALSE)," ")</f>
        <v xml:space="preserve"> </v>
      </c>
      <c r="O266" s="131" t="str">
        <f>IFERROR(VLOOKUP(I266,'[1]Feuil1 (2)'!L:M,2,FALSE)," ")</f>
        <v xml:space="preserve"> </v>
      </c>
      <c r="P266" s="131" t="str">
        <f t="shared" si="7"/>
        <v>argile brun foncée</v>
      </c>
      <c r="Q266" s="133">
        <f>VLOOKUP(A266,[1]collar!A:I,9,FALSE)</f>
        <v>2016</v>
      </c>
    </row>
    <row r="267" spans="1:17">
      <c r="A267" s="131" t="s">
        <v>173</v>
      </c>
      <c r="B267" s="131">
        <v>2.5</v>
      </c>
      <c r="C267" s="131">
        <v>4</v>
      </c>
      <c r="D267" s="131" t="s">
        <v>174</v>
      </c>
      <c r="E267" s="131">
        <v>10</v>
      </c>
      <c r="F267" s="131">
        <v>5</v>
      </c>
      <c r="G267" s="131">
        <v>2</v>
      </c>
      <c r="K267" s="131" t="str">
        <f>IFERROR(VLOOKUP(E267,'[1]Feuil1 (2)'!F:G,2,FALSE)," ")</f>
        <v>argile</v>
      </c>
      <c r="L267" s="131" t="str">
        <f>IFERROR(VLOOKUP(F267,'[1]Feuil1 (2)'!H:I,2,FALSE)," ")</f>
        <v>brun</v>
      </c>
      <c r="M267" s="131" t="str">
        <f>IFERROR(VLOOKUP(G267,'[1]Feuil1 (2)'!J:K,2,FALSE)," ")</f>
        <v>foncée</v>
      </c>
      <c r="N267" s="131" t="str">
        <f>IFERROR(VLOOKUP(H267,'[1]Feuil1 (2)'!L:M,2,FALSE)," ")</f>
        <v xml:space="preserve"> </v>
      </c>
      <c r="O267" s="131" t="str">
        <f>IFERROR(VLOOKUP(I267,'[1]Feuil1 (2)'!L:M,2,FALSE)," ")</f>
        <v xml:space="preserve"> </v>
      </c>
      <c r="P267" s="131" t="str">
        <f t="shared" si="7"/>
        <v>argile brun foncée</v>
      </c>
      <c r="Q267" s="133">
        <f>VLOOKUP(A267,[1]collar!A:I,9,FALSE)</f>
        <v>2016</v>
      </c>
    </row>
    <row r="268" spans="1:17">
      <c r="A268" s="131" t="s">
        <v>175</v>
      </c>
      <c r="B268" s="131">
        <v>0</v>
      </c>
      <c r="C268" s="131">
        <v>1</v>
      </c>
      <c r="D268" s="131" t="s">
        <v>155</v>
      </c>
      <c r="E268" s="131">
        <v>10</v>
      </c>
      <c r="F268" s="131">
        <v>5</v>
      </c>
      <c r="K268" s="131" t="str">
        <f>IFERROR(VLOOKUP(E268,'[1]Feuil1 (2)'!F:G,2,FALSE)," ")</f>
        <v>argile</v>
      </c>
      <c r="L268" s="131" t="str">
        <f>IFERROR(VLOOKUP(F268,'[1]Feuil1 (2)'!H:I,2,FALSE)," ")</f>
        <v>brun</v>
      </c>
      <c r="M268" s="131" t="str">
        <f>IFERROR(VLOOKUP(G268,'[1]Feuil1 (2)'!J:K,2,FALSE)," ")</f>
        <v>ind</v>
      </c>
      <c r="N268" s="131" t="str">
        <f>IFERROR(VLOOKUP(H268,'[1]Feuil1 (2)'!L:M,2,FALSE)," ")</f>
        <v xml:space="preserve"> </v>
      </c>
      <c r="O268" s="131" t="str">
        <f>IFERROR(VLOOKUP(I268,'[1]Feuil1 (2)'!L:M,2,FALSE)," ")</f>
        <v xml:space="preserve"> </v>
      </c>
      <c r="P268" s="131" t="str">
        <f t="shared" si="7"/>
        <v>argile brun ind</v>
      </c>
      <c r="Q268" s="133">
        <f>VLOOKUP(A268,[1]collar!A:I,9,FALSE)</f>
        <v>2016</v>
      </c>
    </row>
    <row r="269" spans="1:17">
      <c r="A269" s="131" t="s">
        <v>175</v>
      </c>
      <c r="B269" s="131">
        <v>1</v>
      </c>
      <c r="C269" s="131">
        <v>2.7</v>
      </c>
      <c r="D269" s="131" t="s">
        <v>119</v>
      </c>
      <c r="E269" s="131">
        <v>10</v>
      </c>
      <c r="F269" s="131">
        <v>5</v>
      </c>
      <c r="G269" s="131">
        <v>2</v>
      </c>
      <c r="K269" s="131" t="str">
        <f>IFERROR(VLOOKUP(E269,'[1]Feuil1 (2)'!F:G,2,FALSE)," ")</f>
        <v>argile</v>
      </c>
      <c r="L269" s="131" t="str">
        <f>IFERROR(VLOOKUP(F269,'[1]Feuil1 (2)'!H:I,2,FALSE)," ")</f>
        <v>brun</v>
      </c>
      <c r="M269" s="131" t="str">
        <f>IFERROR(VLOOKUP(G269,'[1]Feuil1 (2)'!J:K,2,FALSE)," ")</f>
        <v>foncée</v>
      </c>
      <c r="N269" s="131" t="str">
        <f>IFERROR(VLOOKUP(H269,'[1]Feuil1 (2)'!L:M,2,FALSE)," ")</f>
        <v xml:space="preserve"> </v>
      </c>
      <c r="O269" s="131" t="str">
        <f>IFERROR(VLOOKUP(I269,'[1]Feuil1 (2)'!L:M,2,FALSE)," ")</f>
        <v xml:space="preserve"> </v>
      </c>
      <c r="P269" s="131" t="str">
        <f t="shared" si="7"/>
        <v>argile brun foncée</v>
      </c>
      <c r="Q269" s="133">
        <f>VLOOKUP(A269,[1]collar!A:I,9,FALSE)</f>
        <v>2016</v>
      </c>
    </row>
    <row r="270" spans="1:17">
      <c r="A270" s="131" t="s">
        <v>175</v>
      </c>
      <c r="B270" s="131">
        <v>2.7</v>
      </c>
      <c r="C270" s="131">
        <v>4</v>
      </c>
      <c r="D270" s="131" t="s">
        <v>174</v>
      </c>
      <c r="E270" s="131">
        <v>10</v>
      </c>
      <c r="F270" s="131">
        <v>5</v>
      </c>
      <c r="G270" s="131">
        <v>2</v>
      </c>
      <c r="K270" s="131" t="str">
        <f>IFERROR(VLOOKUP(E270,'[1]Feuil1 (2)'!F:G,2,FALSE)," ")</f>
        <v>argile</v>
      </c>
      <c r="L270" s="131" t="str">
        <f>IFERROR(VLOOKUP(F270,'[1]Feuil1 (2)'!H:I,2,FALSE)," ")</f>
        <v>brun</v>
      </c>
      <c r="M270" s="131" t="str">
        <f>IFERROR(VLOOKUP(G270,'[1]Feuil1 (2)'!J:K,2,FALSE)," ")</f>
        <v>foncée</v>
      </c>
      <c r="N270" s="131" t="str">
        <f>IFERROR(VLOOKUP(H270,'[1]Feuil1 (2)'!L:M,2,FALSE)," ")</f>
        <v xml:space="preserve"> </v>
      </c>
      <c r="O270" s="131" t="str">
        <f>IFERROR(VLOOKUP(I270,'[1]Feuil1 (2)'!L:M,2,FALSE)," ")</f>
        <v xml:space="preserve"> </v>
      </c>
      <c r="P270" s="131" t="str">
        <f t="shared" si="7"/>
        <v>argile brun foncée</v>
      </c>
      <c r="Q270" s="133">
        <f>VLOOKUP(A270,[1]collar!A:I,9,FALSE)</f>
        <v>2016</v>
      </c>
    </row>
    <row r="271" spans="1:17">
      <c r="A271" s="131" t="s">
        <v>176</v>
      </c>
      <c r="B271" s="131">
        <v>0</v>
      </c>
      <c r="C271" s="131">
        <v>0.5</v>
      </c>
      <c r="D271" s="131" t="s">
        <v>177</v>
      </c>
      <c r="E271" s="131">
        <v>30</v>
      </c>
      <c r="K271" s="131" t="str">
        <f>IFERROR(VLOOKUP(E271,'[1]Feuil1 (2)'!F:G,2,FALSE)," ")</f>
        <v>Terre Végétale</v>
      </c>
      <c r="L271" s="131" t="str">
        <f>IFERROR(VLOOKUP(F271,'[1]Feuil1 (2)'!H:I,2,FALSE)," ")</f>
        <v xml:space="preserve"> </v>
      </c>
      <c r="M271" s="131" t="str">
        <f>IFERROR(VLOOKUP(G271,'[1]Feuil1 (2)'!J:K,2,FALSE)," ")</f>
        <v>ind</v>
      </c>
      <c r="N271" s="131" t="str">
        <f>IFERROR(VLOOKUP(H271,'[1]Feuil1 (2)'!L:M,2,FALSE)," ")</f>
        <v xml:space="preserve"> </v>
      </c>
      <c r="O271" s="131" t="str">
        <f>IFERROR(VLOOKUP(I271,'[1]Feuil1 (2)'!L:M,2,FALSE)," ")</f>
        <v xml:space="preserve"> </v>
      </c>
      <c r="P271" s="131" t="str">
        <f t="shared" si="7"/>
        <v>Terre Végétale   ind</v>
      </c>
      <c r="Q271" s="133">
        <f>VLOOKUP(A271,[1]collar!A:I,9,FALSE)</f>
        <v>2016</v>
      </c>
    </row>
    <row r="272" spans="1:17">
      <c r="A272" s="131" t="s">
        <v>176</v>
      </c>
      <c r="B272" s="131">
        <v>0.5</v>
      </c>
      <c r="C272" s="131">
        <v>7</v>
      </c>
      <c r="D272" s="131" t="s">
        <v>178</v>
      </c>
      <c r="E272" s="131">
        <v>31</v>
      </c>
      <c r="K272" s="131" t="str">
        <f>IFERROR(VLOOKUP(E272,'[1]Feuil1 (2)'!F:G,2,FALSE)," ")</f>
        <v>Limon</v>
      </c>
      <c r="L272" s="131" t="str">
        <f>IFERROR(VLOOKUP(F272,'[1]Feuil1 (2)'!H:I,2,FALSE)," ")</f>
        <v xml:space="preserve"> </v>
      </c>
      <c r="M272" s="131" t="str">
        <f>IFERROR(VLOOKUP(G272,'[1]Feuil1 (2)'!J:K,2,FALSE)," ")</f>
        <v>ind</v>
      </c>
      <c r="N272" s="131" t="str">
        <f>IFERROR(VLOOKUP(H272,'[1]Feuil1 (2)'!L:M,2,FALSE)," ")</f>
        <v xml:space="preserve"> </v>
      </c>
      <c r="O272" s="131" t="str">
        <f>IFERROR(VLOOKUP(I272,'[1]Feuil1 (2)'!L:M,2,FALSE)," ")</f>
        <v xml:space="preserve"> </v>
      </c>
      <c r="P272" s="131" t="str">
        <f t="shared" si="7"/>
        <v>Limon   ind</v>
      </c>
      <c r="Q272" s="133">
        <f>VLOOKUP(A272,[1]collar!A:I,9,FALSE)</f>
        <v>2016</v>
      </c>
    </row>
    <row r="273" spans="1:17">
      <c r="A273" s="131" t="s">
        <v>176</v>
      </c>
      <c r="B273" s="131">
        <v>7</v>
      </c>
      <c r="C273" s="131">
        <v>13</v>
      </c>
      <c r="D273" s="131" t="s">
        <v>179</v>
      </c>
      <c r="E273" s="131">
        <v>41</v>
      </c>
      <c r="K273" s="131" t="str">
        <f>IFERROR(VLOOKUP(E273,'[1]Feuil1 (2)'!F:G,2,FALSE)," ")</f>
        <v>Calcaire tendre</v>
      </c>
      <c r="L273" s="131" t="str">
        <f>IFERROR(VLOOKUP(F273,'[1]Feuil1 (2)'!H:I,2,FALSE)," ")</f>
        <v xml:space="preserve"> </v>
      </c>
      <c r="M273" s="131" t="str">
        <f>IFERROR(VLOOKUP(G273,'[1]Feuil1 (2)'!J:K,2,FALSE)," ")</f>
        <v>ind</v>
      </c>
      <c r="N273" s="131" t="str">
        <f>IFERROR(VLOOKUP(H273,'[1]Feuil1 (2)'!L:M,2,FALSE)," ")</f>
        <v xml:space="preserve"> </v>
      </c>
      <c r="O273" s="131" t="str">
        <f>IFERROR(VLOOKUP(I273,'[1]Feuil1 (2)'!L:M,2,FALSE)," ")</f>
        <v xml:space="preserve"> </v>
      </c>
      <c r="P273" s="131" t="str">
        <f t="shared" si="7"/>
        <v>Calcaire tendre   ind</v>
      </c>
      <c r="Q273" s="133">
        <f>VLOOKUP(A273,[1]collar!A:I,9,FALSE)</f>
        <v>2016</v>
      </c>
    </row>
    <row r="274" spans="1:17">
      <c r="A274" s="131" t="s">
        <v>176</v>
      </c>
      <c r="B274" s="131">
        <v>13</v>
      </c>
      <c r="C274" s="131">
        <v>13.5</v>
      </c>
      <c r="D274" s="131" t="s">
        <v>180</v>
      </c>
      <c r="E274" s="131">
        <v>42</v>
      </c>
      <c r="K274" s="131" t="str">
        <f>IFERROR(VLOOKUP(E274,'[1]Feuil1 (2)'!F:G,2,FALSE)," ")</f>
        <v>Marne</v>
      </c>
      <c r="L274" s="131" t="str">
        <f>IFERROR(VLOOKUP(F274,'[1]Feuil1 (2)'!H:I,2,FALSE)," ")</f>
        <v xml:space="preserve"> </v>
      </c>
      <c r="M274" s="131" t="str">
        <f>IFERROR(VLOOKUP(G274,'[1]Feuil1 (2)'!J:K,2,FALSE)," ")</f>
        <v>ind</v>
      </c>
      <c r="N274" s="131" t="str">
        <f>IFERROR(VLOOKUP(H274,'[1]Feuil1 (2)'!L:M,2,FALSE)," ")</f>
        <v xml:space="preserve"> </v>
      </c>
      <c r="O274" s="131" t="str">
        <f>IFERROR(VLOOKUP(I274,'[1]Feuil1 (2)'!L:M,2,FALSE)," ")</f>
        <v xml:space="preserve"> </v>
      </c>
      <c r="P274" s="131" t="str">
        <f t="shared" si="7"/>
        <v>Marne   ind</v>
      </c>
      <c r="Q274" s="133">
        <f>VLOOKUP(A274,[1]collar!A:I,9,FALSE)</f>
        <v>2016</v>
      </c>
    </row>
    <row r="275" spans="1:17">
      <c r="A275" s="131" t="s">
        <v>176</v>
      </c>
      <c r="B275" s="131">
        <v>13.5</v>
      </c>
      <c r="C275" s="131">
        <v>14.5</v>
      </c>
      <c r="D275" s="131" t="s">
        <v>152</v>
      </c>
      <c r="E275" s="131">
        <v>11</v>
      </c>
      <c r="F275" s="131">
        <v>4</v>
      </c>
      <c r="G275" s="131">
        <v>1</v>
      </c>
      <c r="K275" s="131" t="str">
        <f>IFERROR(VLOOKUP(E275,'[1]Feuil1 (2)'!F:G,2,FALSE)," ")</f>
        <v>argile peu sableuse</v>
      </c>
      <c r="L275" s="131" t="str">
        <f>IFERROR(VLOOKUP(F275,'[1]Feuil1 (2)'!H:I,2,FALSE)," ")</f>
        <v>gris</v>
      </c>
      <c r="M275" s="131" t="str">
        <f>IFERROR(VLOOKUP(G275,'[1]Feuil1 (2)'!J:K,2,FALSE)," ")</f>
        <v>claire</v>
      </c>
      <c r="N275" s="131" t="str">
        <f>IFERROR(VLOOKUP(H275,'[1]Feuil1 (2)'!L:M,2,FALSE)," ")</f>
        <v xml:space="preserve"> </v>
      </c>
      <c r="O275" s="131" t="str">
        <f>IFERROR(VLOOKUP(I275,'[1]Feuil1 (2)'!L:M,2,FALSE)," ")</f>
        <v xml:space="preserve"> </v>
      </c>
      <c r="P275" s="131" t="str">
        <f t="shared" si="7"/>
        <v>argile peu sableuse gris claire</v>
      </c>
      <c r="Q275" s="133">
        <f>VLOOKUP(A275,[1]collar!A:I,9,FALSE)</f>
        <v>2016</v>
      </c>
    </row>
    <row r="276" spans="1:17">
      <c r="A276" s="131" t="s">
        <v>176</v>
      </c>
      <c r="B276" s="131">
        <v>14.5</v>
      </c>
      <c r="C276" s="131">
        <v>15.1</v>
      </c>
      <c r="D276" s="131" t="s">
        <v>162</v>
      </c>
      <c r="E276" s="131">
        <v>11</v>
      </c>
      <c r="F276" s="131">
        <v>5</v>
      </c>
      <c r="G276" s="131">
        <v>1</v>
      </c>
      <c r="K276" s="131" t="str">
        <f>IFERROR(VLOOKUP(E276,'[1]Feuil1 (2)'!F:G,2,FALSE)," ")</f>
        <v>argile peu sableuse</v>
      </c>
      <c r="L276" s="131" t="str">
        <f>IFERROR(VLOOKUP(F276,'[1]Feuil1 (2)'!H:I,2,FALSE)," ")</f>
        <v>brun</v>
      </c>
      <c r="M276" s="131" t="str">
        <f>IFERROR(VLOOKUP(G276,'[1]Feuil1 (2)'!J:K,2,FALSE)," ")</f>
        <v>claire</v>
      </c>
      <c r="N276" s="131" t="str">
        <f>IFERROR(VLOOKUP(H276,'[1]Feuil1 (2)'!L:M,2,FALSE)," ")</f>
        <v xml:space="preserve"> </v>
      </c>
      <c r="O276" s="131" t="str">
        <f>IFERROR(VLOOKUP(I276,'[1]Feuil1 (2)'!L:M,2,FALSE)," ")</f>
        <v xml:space="preserve"> </v>
      </c>
      <c r="P276" s="131" t="str">
        <f t="shared" si="7"/>
        <v>argile peu sableuse brun claire</v>
      </c>
      <c r="Q276" s="133">
        <f>VLOOKUP(A276,[1]collar!A:I,9,FALSE)</f>
        <v>2016</v>
      </c>
    </row>
    <row r="277" spans="1:17">
      <c r="A277" s="131" t="s">
        <v>176</v>
      </c>
      <c r="B277" s="131">
        <v>15.1</v>
      </c>
      <c r="C277" s="131">
        <v>18</v>
      </c>
      <c r="D277" s="131" t="s">
        <v>131</v>
      </c>
      <c r="E277" s="131">
        <v>10</v>
      </c>
      <c r="F277" s="131">
        <v>5</v>
      </c>
      <c r="G277" s="131">
        <v>0</v>
      </c>
      <c r="K277" s="131" t="str">
        <f>IFERROR(VLOOKUP(E277,'[1]Feuil1 (2)'!F:G,2,FALSE)," ")</f>
        <v>argile</v>
      </c>
      <c r="L277" s="131" t="str">
        <f>IFERROR(VLOOKUP(F277,'[1]Feuil1 (2)'!H:I,2,FALSE)," ")</f>
        <v>brun</v>
      </c>
      <c r="M277" s="131" t="str">
        <f>IFERROR(VLOOKUP(G277,'[1]Feuil1 (2)'!J:K,2,FALSE)," ")</f>
        <v>ind</v>
      </c>
      <c r="N277" s="131" t="str">
        <f>IFERROR(VLOOKUP(H277,'[1]Feuil1 (2)'!L:M,2,FALSE)," ")</f>
        <v xml:space="preserve"> </v>
      </c>
      <c r="O277" s="131" t="str">
        <f>IFERROR(VLOOKUP(I277,'[1]Feuil1 (2)'!L:M,2,FALSE)," ")</f>
        <v xml:space="preserve"> </v>
      </c>
      <c r="P277" s="131" t="str">
        <f t="shared" si="7"/>
        <v>argile brun ind</v>
      </c>
      <c r="Q277" s="133">
        <f>VLOOKUP(A277,[1]collar!A:I,9,FALSE)</f>
        <v>2016</v>
      </c>
    </row>
    <row r="278" spans="1:17">
      <c r="A278" s="131" t="s">
        <v>176</v>
      </c>
      <c r="B278" s="131">
        <v>18</v>
      </c>
      <c r="C278" s="131">
        <v>19.5</v>
      </c>
      <c r="D278" s="131" t="s">
        <v>181</v>
      </c>
      <c r="E278" s="131">
        <v>10</v>
      </c>
      <c r="F278" s="131">
        <v>5</v>
      </c>
      <c r="G278" s="131">
        <v>0</v>
      </c>
      <c r="H278" s="131">
        <v>24</v>
      </c>
      <c r="K278" s="131" t="str">
        <f>IFERROR(VLOOKUP(E278,'[1]Feuil1 (2)'!F:G,2,FALSE)," ")</f>
        <v>argile</v>
      </c>
      <c r="L278" s="131" t="str">
        <f>IFERROR(VLOOKUP(F278,'[1]Feuil1 (2)'!H:I,2,FALSE)," ")</f>
        <v>brun</v>
      </c>
      <c r="M278" s="131" t="str">
        <f>IFERROR(VLOOKUP(G278,'[1]Feuil1 (2)'!J:K,2,FALSE)," ")</f>
        <v>ind</v>
      </c>
      <c r="N278" s="131" t="str">
        <f>IFERROR(VLOOKUP(H278,'[1]Feuil1 (2)'!L:M,2,FALSE)," ")</f>
        <v>Lignite (charbon)</v>
      </c>
      <c r="O278" s="131" t="str">
        <f>IFERROR(VLOOKUP(I278,'[1]Feuil1 (2)'!L:M,2,FALSE)," ")</f>
        <v xml:space="preserve"> </v>
      </c>
      <c r="P278" s="131" t="str">
        <f t="shared" si="7"/>
        <v>argile brun ind</v>
      </c>
      <c r="Q278" s="133">
        <f>VLOOKUP(A278,[1]collar!A:I,9,FALSE)</f>
        <v>2016</v>
      </c>
    </row>
    <row r="279" spans="1:17">
      <c r="A279" s="131" t="s">
        <v>182</v>
      </c>
      <c r="B279" s="131">
        <v>0</v>
      </c>
      <c r="C279" s="131">
        <v>0.5</v>
      </c>
      <c r="D279" s="131" t="s">
        <v>177</v>
      </c>
      <c r="E279" s="131">
        <v>30</v>
      </c>
      <c r="K279" s="131" t="str">
        <f>IFERROR(VLOOKUP(E279,'[1]Feuil1 (2)'!F:G,2,FALSE)," ")</f>
        <v>Terre Végétale</v>
      </c>
      <c r="L279" s="131" t="str">
        <f>IFERROR(VLOOKUP(F279,'[1]Feuil1 (2)'!H:I,2,FALSE)," ")</f>
        <v xml:space="preserve"> </v>
      </c>
      <c r="M279" s="131" t="str">
        <f>IFERROR(VLOOKUP(G279,'[1]Feuil1 (2)'!J:K,2,FALSE)," ")</f>
        <v>ind</v>
      </c>
      <c r="N279" s="131" t="str">
        <f>IFERROR(VLOOKUP(H279,'[1]Feuil1 (2)'!L:M,2,FALSE)," ")</f>
        <v xml:space="preserve"> </v>
      </c>
      <c r="O279" s="131" t="str">
        <f>IFERROR(VLOOKUP(I279,'[1]Feuil1 (2)'!L:M,2,FALSE)," ")</f>
        <v xml:space="preserve"> </v>
      </c>
      <c r="P279" s="131" t="str">
        <f t="shared" si="7"/>
        <v>Terre Végétale   ind</v>
      </c>
      <c r="Q279" s="133">
        <f>VLOOKUP(A279,[1]collar!A:I,9,FALSE)</f>
        <v>2016</v>
      </c>
    </row>
    <row r="280" spans="1:17">
      <c r="A280" s="131" t="s">
        <v>182</v>
      </c>
      <c r="B280" s="131">
        <v>0.5</v>
      </c>
      <c r="C280" s="131">
        <v>5</v>
      </c>
      <c r="D280" s="131" t="s">
        <v>183</v>
      </c>
      <c r="E280" s="131">
        <v>31</v>
      </c>
      <c r="K280" s="131" t="str">
        <f>IFERROR(VLOOKUP(E280,'[1]Feuil1 (2)'!F:G,2,FALSE)," ")</f>
        <v>Limon</v>
      </c>
      <c r="L280" s="131" t="str">
        <f>IFERROR(VLOOKUP(F280,'[1]Feuil1 (2)'!H:I,2,FALSE)," ")</f>
        <v xml:space="preserve"> </v>
      </c>
      <c r="M280" s="131" t="str">
        <f>IFERROR(VLOOKUP(G280,'[1]Feuil1 (2)'!J:K,2,FALSE)," ")</f>
        <v>ind</v>
      </c>
      <c r="N280" s="131" t="str">
        <f>IFERROR(VLOOKUP(H280,'[1]Feuil1 (2)'!L:M,2,FALSE)," ")</f>
        <v xml:space="preserve"> </v>
      </c>
      <c r="O280" s="131" t="str">
        <f>IFERROR(VLOOKUP(I280,'[1]Feuil1 (2)'!L:M,2,FALSE)," ")</f>
        <v xml:space="preserve"> </v>
      </c>
      <c r="P280" s="131" t="str">
        <f t="shared" si="7"/>
        <v>Limon   ind</v>
      </c>
      <c r="Q280" s="133">
        <f>VLOOKUP(A280,[1]collar!A:I,9,FALSE)</f>
        <v>2016</v>
      </c>
    </row>
    <row r="281" spans="1:17">
      <c r="A281" s="131" t="s">
        <v>182</v>
      </c>
      <c r="B281" s="131">
        <v>5</v>
      </c>
      <c r="C281" s="131">
        <v>12</v>
      </c>
      <c r="D281" s="131" t="s">
        <v>184</v>
      </c>
      <c r="E281" s="131">
        <v>41</v>
      </c>
      <c r="K281" s="131" t="str">
        <f>IFERROR(VLOOKUP(E281,'[1]Feuil1 (2)'!F:G,2,FALSE)," ")</f>
        <v>Calcaire tendre</v>
      </c>
      <c r="L281" s="131" t="str">
        <f>IFERROR(VLOOKUP(F281,'[1]Feuil1 (2)'!H:I,2,FALSE)," ")</f>
        <v xml:space="preserve"> </v>
      </c>
      <c r="M281" s="131" t="str">
        <f>IFERROR(VLOOKUP(G281,'[1]Feuil1 (2)'!J:K,2,FALSE)," ")</f>
        <v>ind</v>
      </c>
      <c r="N281" s="131" t="str">
        <f>IFERROR(VLOOKUP(H281,'[1]Feuil1 (2)'!L:M,2,FALSE)," ")</f>
        <v xml:space="preserve"> </v>
      </c>
      <c r="O281" s="131" t="str">
        <f>IFERROR(VLOOKUP(I281,'[1]Feuil1 (2)'!L:M,2,FALSE)," ")</f>
        <v xml:space="preserve"> </v>
      </c>
      <c r="P281" s="131" t="str">
        <f t="shared" si="7"/>
        <v>Calcaire tendre   ind</v>
      </c>
      <c r="Q281" s="133">
        <f>VLOOKUP(A281,[1]collar!A:I,9,FALSE)</f>
        <v>2016</v>
      </c>
    </row>
    <row r="282" spans="1:17">
      <c r="A282" s="131" t="s">
        <v>182</v>
      </c>
      <c r="B282" s="131">
        <v>12</v>
      </c>
      <c r="C282" s="131">
        <v>13</v>
      </c>
      <c r="D282" s="131" t="s">
        <v>185</v>
      </c>
      <c r="E282" s="131">
        <v>42</v>
      </c>
      <c r="K282" s="131" t="str">
        <f>IFERROR(VLOOKUP(E282,'[1]Feuil1 (2)'!F:G,2,FALSE)," ")</f>
        <v>Marne</v>
      </c>
      <c r="L282" s="131" t="str">
        <f>IFERROR(VLOOKUP(F282,'[1]Feuil1 (2)'!H:I,2,FALSE)," ")</f>
        <v xml:space="preserve"> </v>
      </c>
      <c r="M282" s="131" t="str">
        <f>IFERROR(VLOOKUP(G282,'[1]Feuil1 (2)'!J:K,2,FALSE)," ")</f>
        <v>ind</v>
      </c>
      <c r="N282" s="131" t="str">
        <f>IFERROR(VLOOKUP(H282,'[1]Feuil1 (2)'!L:M,2,FALSE)," ")</f>
        <v xml:space="preserve"> </v>
      </c>
      <c r="O282" s="131" t="str">
        <f>IFERROR(VLOOKUP(I282,'[1]Feuil1 (2)'!L:M,2,FALSE)," ")</f>
        <v xml:space="preserve"> </v>
      </c>
      <c r="P282" s="131" t="str">
        <f t="shared" si="7"/>
        <v>Marne   ind</v>
      </c>
      <c r="Q282" s="133">
        <f>VLOOKUP(A282,[1]collar!A:I,9,FALSE)</f>
        <v>2016</v>
      </c>
    </row>
    <row r="283" spans="1:17">
      <c r="A283" s="131" t="s">
        <v>182</v>
      </c>
      <c r="B283" s="131">
        <v>13</v>
      </c>
      <c r="C283" s="131">
        <v>14.5</v>
      </c>
      <c r="D283" s="131" t="s">
        <v>186</v>
      </c>
      <c r="E283" s="131">
        <v>11</v>
      </c>
      <c r="F283" s="131">
        <v>4</v>
      </c>
      <c r="G283" s="131">
        <v>1</v>
      </c>
      <c r="K283" s="131" t="str">
        <f>IFERROR(VLOOKUP(E283,'[1]Feuil1 (2)'!F:G,2,FALSE)," ")</f>
        <v>argile peu sableuse</v>
      </c>
      <c r="L283" s="131" t="str">
        <f>IFERROR(VLOOKUP(F283,'[1]Feuil1 (2)'!H:I,2,FALSE)," ")</f>
        <v>gris</v>
      </c>
      <c r="M283" s="131" t="str">
        <f>IFERROR(VLOOKUP(G283,'[1]Feuil1 (2)'!J:K,2,FALSE)," ")</f>
        <v>claire</v>
      </c>
      <c r="N283" s="131" t="str">
        <f>IFERROR(VLOOKUP(H283,'[1]Feuil1 (2)'!L:M,2,FALSE)," ")</f>
        <v xml:space="preserve"> </v>
      </c>
      <c r="O283" s="131" t="str">
        <f>IFERROR(VLOOKUP(I283,'[1]Feuil1 (2)'!L:M,2,FALSE)," ")</f>
        <v xml:space="preserve"> </v>
      </c>
      <c r="P283" s="131" t="str">
        <f t="shared" si="7"/>
        <v>argile peu sableuse gris claire</v>
      </c>
      <c r="Q283" s="133">
        <f>VLOOKUP(A283,[1]collar!A:I,9,FALSE)</f>
        <v>2016</v>
      </c>
    </row>
    <row r="284" spans="1:17">
      <c r="A284" s="131" t="s">
        <v>182</v>
      </c>
      <c r="B284" s="131">
        <v>14.5</v>
      </c>
      <c r="C284" s="131">
        <v>16.5</v>
      </c>
      <c r="D284" s="131" t="s">
        <v>131</v>
      </c>
      <c r="E284" s="131">
        <v>10</v>
      </c>
      <c r="F284" s="131">
        <v>5</v>
      </c>
      <c r="G284" s="131">
        <v>0</v>
      </c>
      <c r="K284" s="131" t="str">
        <f>IFERROR(VLOOKUP(E284,'[1]Feuil1 (2)'!F:G,2,FALSE)," ")</f>
        <v>argile</v>
      </c>
      <c r="L284" s="131" t="str">
        <f>IFERROR(VLOOKUP(F284,'[1]Feuil1 (2)'!H:I,2,FALSE)," ")</f>
        <v>brun</v>
      </c>
      <c r="M284" s="131" t="str">
        <f>IFERROR(VLOOKUP(G284,'[1]Feuil1 (2)'!J:K,2,FALSE)," ")</f>
        <v>ind</v>
      </c>
      <c r="N284" s="131" t="str">
        <f>IFERROR(VLOOKUP(H284,'[1]Feuil1 (2)'!L:M,2,FALSE)," ")</f>
        <v xml:space="preserve"> </v>
      </c>
      <c r="O284" s="131" t="str">
        <f>IFERROR(VLOOKUP(I284,'[1]Feuil1 (2)'!L:M,2,FALSE)," ")</f>
        <v xml:space="preserve"> </v>
      </c>
      <c r="P284" s="131" t="str">
        <f t="shared" si="7"/>
        <v>argile brun ind</v>
      </c>
      <c r="Q284" s="133">
        <f>VLOOKUP(A284,[1]collar!A:I,9,FALSE)</f>
        <v>2016</v>
      </c>
    </row>
    <row r="285" spans="1:17">
      <c r="A285" s="131" t="s">
        <v>182</v>
      </c>
      <c r="B285" s="131">
        <v>16.5</v>
      </c>
      <c r="C285" s="131">
        <v>19.5</v>
      </c>
      <c r="D285" s="131" t="s">
        <v>187</v>
      </c>
      <c r="E285" s="131">
        <v>11</v>
      </c>
      <c r="K285" s="131" t="str">
        <f>IFERROR(VLOOKUP(E285,'[1]Feuil1 (2)'!F:G,2,FALSE)," ")</f>
        <v>argile peu sableuse</v>
      </c>
      <c r="L285" s="131" t="str">
        <f>IFERROR(VLOOKUP(F285,'[1]Feuil1 (2)'!H:I,2,FALSE)," ")</f>
        <v xml:space="preserve"> </v>
      </c>
      <c r="M285" s="131" t="str">
        <f>IFERROR(VLOOKUP(G285,'[1]Feuil1 (2)'!J:K,2,FALSE)," ")</f>
        <v>ind</v>
      </c>
      <c r="N285" s="131" t="str">
        <f>IFERROR(VLOOKUP(H285,'[1]Feuil1 (2)'!L:M,2,FALSE)," ")</f>
        <v xml:space="preserve"> </v>
      </c>
      <c r="O285" s="131" t="str">
        <f>IFERROR(VLOOKUP(I285,'[1]Feuil1 (2)'!L:M,2,FALSE)," ")</f>
        <v xml:space="preserve"> </v>
      </c>
      <c r="P285" s="131" t="str">
        <f t="shared" si="7"/>
        <v>argile peu sableuse   ind</v>
      </c>
      <c r="Q285" s="133">
        <f>VLOOKUP(A285,[1]collar!A:I,9,FALSE)</f>
        <v>2016</v>
      </c>
    </row>
    <row r="286" spans="1:17">
      <c r="A286" s="131" t="s">
        <v>188</v>
      </c>
      <c r="B286" s="131">
        <v>0</v>
      </c>
      <c r="C286" s="131">
        <v>0.5</v>
      </c>
      <c r="D286" s="131" t="s">
        <v>177</v>
      </c>
      <c r="E286" s="131">
        <v>30</v>
      </c>
      <c r="K286" s="131" t="str">
        <f>IFERROR(VLOOKUP(E286,'[1]Feuil1 (2)'!F:G,2,FALSE)," ")</f>
        <v>Terre Végétale</v>
      </c>
      <c r="L286" s="131" t="str">
        <f>IFERROR(VLOOKUP(F286,'[1]Feuil1 (2)'!H:I,2,FALSE)," ")</f>
        <v xml:space="preserve"> </v>
      </c>
      <c r="M286" s="131" t="str">
        <f>IFERROR(VLOOKUP(G286,'[1]Feuil1 (2)'!J:K,2,FALSE)," ")</f>
        <v>ind</v>
      </c>
      <c r="N286" s="131" t="str">
        <f>IFERROR(VLOOKUP(H286,'[1]Feuil1 (2)'!L:M,2,FALSE)," ")</f>
        <v xml:space="preserve"> </v>
      </c>
      <c r="O286" s="131" t="str">
        <f>IFERROR(VLOOKUP(I286,'[1]Feuil1 (2)'!L:M,2,FALSE)," ")</f>
        <v xml:space="preserve"> </v>
      </c>
      <c r="P286" s="131" t="str">
        <f t="shared" si="7"/>
        <v>Terre Végétale   ind</v>
      </c>
      <c r="Q286" s="133">
        <f>VLOOKUP(A286,[1]collar!A:I,9,FALSE)</f>
        <v>2016</v>
      </c>
    </row>
    <row r="287" spans="1:17">
      <c r="A287" s="131" t="s">
        <v>188</v>
      </c>
      <c r="B287" s="131">
        <v>0.5</v>
      </c>
      <c r="C287" s="131">
        <v>5.5</v>
      </c>
      <c r="D287" s="131" t="s">
        <v>178</v>
      </c>
      <c r="E287" s="131">
        <v>31</v>
      </c>
      <c r="K287" s="131" t="str">
        <f>IFERROR(VLOOKUP(E287,'[1]Feuil1 (2)'!F:G,2,FALSE)," ")</f>
        <v>Limon</v>
      </c>
      <c r="L287" s="131" t="str">
        <f>IFERROR(VLOOKUP(F287,'[1]Feuil1 (2)'!H:I,2,FALSE)," ")</f>
        <v xml:space="preserve"> </v>
      </c>
      <c r="M287" s="131" t="str">
        <f>IFERROR(VLOOKUP(G287,'[1]Feuil1 (2)'!J:K,2,FALSE)," ")</f>
        <v>ind</v>
      </c>
      <c r="N287" s="131" t="str">
        <f>IFERROR(VLOOKUP(H287,'[1]Feuil1 (2)'!L:M,2,FALSE)," ")</f>
        <v xml:space="preserve"> </v>
      </c>
      <c r="O287" s="131" t="str">
        <f>IFERROR(VLOOKUP(I287,'[1]Feuil1 (2)'!L:M,2,FALSE)," ")</f>
        <v xml:space="preserve"> </v>
      </c>
      <c r="P287" s="131" t="str">
        <f t="shared" si="7"/>
        <v>Limon   ind</v>
      </c>
      <c r="Q287" s="133">
        <f>VLOOKUP(A287,[1]collar!A:I,9,FALSE)</f>
        <v>2016</v>
      </c>
    </row>
    <row r="288" spans="1:17">
      <c r="A288" s="131" t="s">
        <v>188</v>
      </c>
      <c r="B288" s="131">
        <v>5.5</v>
      </c>
      <c r="C288" s="131">
        <v>12.5</v>
      </c>
      <c r="D288" s="131" t="s">
        <v>189</v>
      </c>
      <c r="E288" s="131">
        <v>41</v>
      </c>
      <c r="K288" s="131" t="str">
        <f>IFERROR(VLOOKUP(E288,'[1]Feuil1 (2)'!F:G,2,FALSE)," ")</f>
        <v>Calcaire tendre</v>
      </c>
      <c r="L288" s="131" t="str">
        <f>IFERROR(VLOOKUP(F288,'[1]Feuil1 (2)'!H:I,2,FALSE)," ")</f>
        <v xml:space="preserve"> </v>
      </c>
      <c r="M288" s="131" t="str">
        <f>IFERROR(VLOOKUP(G288,'[1]Feuil1 (2)'!J:K,2,FALSE)," ")</f>
        <v>ind</v>
      </c>
      <c r="N288" s="131" t="str">
        <f>IFERROR(VLOOKUP(H288,'[1]Feuil1 (2)'!L:M,2,FALSE)," ")</f>
        <v xml:space="preserve"> </v>
      </c>
      <c r="O288" s="131" t="str">
        <f>IFERROR(VLOOKUP(I288,'[1]Feuil1 (2)'!L:M,2,FALSE)," ")</f>
        <v xml:space="preserve"> </v>
      </c>
      <c r="P288" s="131" t="str">
        <f t="shared" si="7"/>
        <v>Calcaire tendre   ind</v>
      </c>
      <c r="Q288" s="133">
        <f>VLOOKUP(A288,[1]collar!A:I,9,FALSE)</f>
        <v>2016</v>
      </c>
    </row>
    <row r="289" spans="1:17">
      <c r="A289" s="131" t="s">
        <v>188</v>
      </c>
      <c r="B289" s="131">
        <v>12.5</v>
      </c>
      <c r="C289" s="131">
        <v>13</v>
      </c>
      <c r="D289" s="131" t="s">
        <v>180</v>
      </c>
      <c r="E289" s="131">
        <v>42</v>
      </c>
      <c r="K289" s="131" t="str">
        <f>IFERROR(VLOOKUP(E289,'[1]Feuil1 (2)'!F:G,2,FALSE)," ")</f>
        <v>Marne</v>
      </c>
      <c r="L289" s="131" t="str">
        <f>IFERROR(VLOOKUP(F289,'[1]Feuil1 (2)'!H:I,2,FALSE)," ")</f>
        <v xml:space="preserve"> </v>
      </c>
      <c r="M289" s="131" t="str">
        <f>IFERROR(VLOOKUP(G289,'[1]Feuil1 (2)'!J:K,2,FALSE)," ")</f>
        <v>ind</v>
      </c>
      <c r="N289" s="131" t="str">
        <f>IFERROR(VLOOKUP(H289,'[1]Feuil1 (2)'!L:M,2,FALSE)," ")</f>
        <v xml:space="preserve"> </v>
      </c>
      <c r="O289" s="131" t="str">
        <f>IFERROR(VLOOKUP(I289,'[1]Feuil1 (2)'!L:M,2,FALSE)," ")</f>
        <v xml:space="preserve"> </v>
      </c>
      <c r="P289" s="131" t="str">
        <f t="shared" si="7"/>
        <v>Marne   ind</v>
      </c>
      <c r="Q289" s="133">
        <f>VLOOKUP(A289,[1]collar!A:I,9,FALSE)</f>
        <v>2016</v>
      </c>
    </row>
    <row r="290" spans="1:17">
      <c r="A290" s="131" t="s">
        <v>188</v>
      </c>
      <c r="B290" s="131">
        <v>13</v>
      </c>
      <c r="C290" s="131">
        <v>13.6</v>
      </c>
      <c r="D290" s="131" t="s">
        <v>190</v>
      </c>
      <c r="E290" s="131">
        <v>10</v>
      </c>
      <c r="F290" s="131">
        <v>4</v>
      </c>
      <c r="G290" s="131">
        <v>1</v>
      </c>
      <c r="K290" s="131" t="str">
        <f>IFERROR(VLOOKUP(E290,'[1]Feuil1 (2)'!F:G,2,FALSE)," ")</f>
        <v>argile</v>
      </c>
      <c r="L290" s="131" t="str">
        <f>IFERROR(VLOOKUP(F290,'[1]Feuil1 (2)'!H:I,2,FALSE)," ")</f>
        <v>gris</v>
      </c>
      <c r="M290" s="131" t="str">
        <f>IFERROR(VLOOKUP(G290,'[1]Feuil1 (2)'!J:K,2,FALSE)," ")</f>
        <v>claire</v>
      </c>
      <c r="N290" s="131" t="str">
        <f>IFERROR(VLOOKUP(H290,'[1]Feuil1 (2)'!L:M,2,FALSE)," ")</f>
        <v xml:space="preserve"> </v>
      </c>
      <c r="O290" s="131" t="str">
        <f>IFERROR(VLOOKUP(I290,'[1]Feuil1 (2)'!L:M,2,FALSE)," ")</f>
        <v xml:space="preserve"> </v>
      </c>
      <c r="P290" s="131" t="str">
        <f t="shared" si="7"/>
        <v>argile gris claire</v>
      </c>
      <c r="Q290" s="133">
        <f>VLOOKUP(A290,[1]collar!A:I,9,FALSE)</f>
        <v>2016</v>
      </c>
    </row>
    <row r="291" spans="1:17">
      <c r="A291" s="131" t="s">
        <v>188</v>
      </c>
      <c r="B291" s="131">
        <v>13.6</v>
      </c>
      <c r="C291" s="131">
        <v>17</v>
      </c>
      <c r="D291" s="131" t="s">
        <v>131</v>
      </c>
      <c r="E291" s="131">
        <v>10</v>
      </c>
      <c r="F291" s="131">
        <v>5</v>
      </c>
      <c r="G291" s="131">
        <v>0</v>
      </c>
      <c r="K291" s="131" t="str">
        <f>IFERROR(VLOOKUP(E291,'[1]Feuil1 (2)'!F:G,2,FALSE)," ")</f>
        <v>argile</v>
      </c>
      <c r="L291" s="131" t="str">
        <f>IFERROR(VLOOKUP(F291,'[1]Feuil1 (2)'!H:I,2,FALSE)," ")</f>
        <v>brun</v>
      </c>
      <c r="M291" s="131" t="str">
        <f>IFERROR(VLOOKUP(G291,'[1]Feuil1 (2)'!J:K,2,FALSE)," ")</f>
        <v>ind</v>
      </c>
      <c r="N291" s="131" t="str">
        <f>IFERROR(VLOOKUP(H291,'[1]Feuil1 (2)'!L:M,2,FALSE)," ")</f>
        <v xml:space="preserve"> </v>
      </c>
      <c r="O291" s="131" t="str">
        <f>IFERROR(VLOOKUP(I291,'[1]Feuil1 (2)'!L:M,2,FALSE)," ")</f>
        <v xml:space="preserve"> </v>
      </c>
      <c r="P291" s="131" t="str">
        <f t="shared" si="7"/>
        <v>argile brun ind</v>
      </c>
      <c r="Q291" s="133">
        <f>VLOOKUP(A291,[1]collar!A:I,9,FALSE)</f>
        <v>2016</v>
      </c>
    </row>
    <row r="292" spans="1:17">
      <c r="A292" s="131" t="s">
        <v>188</v>
      </c>
      <c r="B292" s="131">
        <v>17</v>
      </c>
      <c r="C292" s="131">
        <v>18.5</v>
      </c>
      <c r="D292" s="131" t="s">
        <v>144</v>
      </c>
      <c r="E292" s="131">
        <v>11</v>
      </c>
      <c r="F292" s="131">
        <v>5</v>
      </c>
      <c r="G292" s="131">
        <v>0</v>
      </c>
      <c r="K292" s="131" t="str">
        <f>IFERROR(VLOOKUP(E292,'[1]Feuil1 (2)'!F:G,2,FALSE)," ")</f>
        <v>argile peu sableuse</v>
      </c>
      <c r="L292" s="131" t="str">
        <f>IFERROR(VLOOKUP(F292,'[1]Feuil1 (2)'!H:I,2,FALSE)," ")</f>
        <v>brun</v>
      </c>
      <c r="M292" s="131" t="str">
        <f>IFERROR(VLOOKUP(G292,'[1]Feuil1 (2)'!J:K,2,FALSE)," ")</f>
        <v>ind</v>
      </c>
      <c r="N292" s="131" t="str">
        <f>IFERROR(VLOOKUP(H292,'[1]Feuil1 (2)'!L:M,2,FALSE)," ")</f>
        <v xml:space="preserve"> </v>
      </c>
      <c r="O292" s="131" t="str">
        <f>IFERROR(VLOOKUP(I292,'[1]Feuil1 (2)'!L:M,2,FALSE)," ")</f>
        <v xml:space="preserve"> </v>
      </c>
      <c r="P292" s="131" t="str">
        <f t="shared" si="7"/>
        <v>argile peu sableuse brun ind</v>
      </c>
      <c r="Q292" s="133">
        <f>VLOOKUP(A292,[1]collar!A:I,9,FALSE)</f>
        <v>2016</v>
      </c>
    </row>
    <row r="293" spans="1:17">
      <c r="A293" s="131" t="s">
        <v>188</v>
      </c>
      <c r="B293" s="131">
        <v>18.5</v>
      </c>
      <c r="C293" s="131">
        <v>20</v>
      </c>
      <c r="D293" s="131" t="s">
        <v>131</v>
      </c>
      <c r="E293" s="131">
        <v>10</v>
      </c>
      <c r="F293" s="131">
        <v>5</v>
      </c>
      <c r="G293" s="131">
        <v>0</v>
      </c>
      <c r="K293" s="131" t="str">
        <f>IFERROR(VLOOKUP(E293,'[1]Feuil1 (2)'!F:G,2,FALSE)," ")</f>
        <v>argile</v>
      </c>
      <c r="L293" s="131" t="str">
        <f>IFERROR(VLOOKUP(F293,'[1]Feuil1 (2)'!H:I,2,FALSE)," ")</f>
        <v>brun</v>
      </c>
      <c r="M293" s="131" t="str">
        <f>IFERROR(VLOOKUP(G293,'[1]Feuil1 (2)'!J:K,2,FALSE)," ")</f>
        <v>ind</v>
      </c>
      <c r="N293" s="131" t="str">
        <f>IFERROR(VLOOKUP(H293,'[1]Feuil1 (2)'!L:M,2,FALSE)," ")</f>
        <v xml:space="preserve"> </v>
      </c>
      <c r="O293" s="131" t="str">
        <f>IFERROR(VLOOKUP(I293,'[1]Feuil1 (2)'!L:M,2,FALSE)," ")</f>
        <v xml:space="preserve"> </v>
      </c>
      <c r="P293" s="131" t="str">
        <f t="shared" si="7"/>
        <v>argile brun ind</v>
      </c>
      <c r="Q293" s="133">
        <f>VLOOKUP(A293,[1]collar!A:I,9,FALSE)</f>
        <v>2016</v>
      </c>
    </row>
    <row r="294" spans="1:17">
      <c r="A294" s="131" t="s">
        <v>188</v>
      </c>
      <c r="B294" s="131">
        <v>20</v>
      </c>
      <c r="C294" s="131">
        <v>21</v>
      </c>
      <c r="D294" s="131" t="s">
        <v>191</v>
      </c>
      <c r="E294" s="131">
        <v>10</v>
      </c>
      <c r="F294" s="131">
        <v>5</v>
      </c>
      <c r="G294" s="131">
        <v>0</v>
      </c>
      <c r="H294" s="131">
        <v>23</v>
      </c>
      <c r="I294" s="131">
        <v>25</v>
      </c>
      <c r="K294" s="131" t="str">
        <f>IFERROR(VLOOKUP(E294,'[1]Feuil1 (2)'!F:G,2,FALSE)," ")</f>
        <v>argile</v>
      </c>
      <c r="L294" s="131" t="str">
        <f>IFERROR(VLOOKUP(F294,'[1]Feuil1 (2)'!H:I,2,FALSE)," ")</f>
        <v>brun</v>
      </c>
      <c r="M294" s="131" t="str">
        <f>IFERROR(VLOOKUP(G294,'[1]Feuil1 (2)'!J:K,2,FALSE)," ")</f>
        <v>ind</v>
      </c>
      <c r="N294" s="131" t="str">
        <f>IFERROR(VLOOKUP(H294,'[1]Feuil1 (2)'!L:M,2,FALSE)," ")</f>
        <v>Carbonaté (chaux)</v>
      </c>
      <c r="O294" s="131" t="str">
        <f>IFERROR(VLOOKUP(I294,'[1]Feuil1 (2)'!L:M,2,FALSE)," ")</f>
        <v>Pyrite</v>
      </c>
      <c r="P294" s="131" t="str">
        <f t="shared" si="7"/>
        <v>argile brun ind</v>
      </c>
      <c r="Q294" s="133">
        <f>VLOOKUP(A294,[1]collar!A:I,9,FALSE)</f>
        <v>2016</v>
      </c>
    </row>
    <row r="295" spans="1:17">
      <c r="A295" s="131" t="s">
        <v>192</v>
      </c>
      <c r="B295" s="131">
        <v>0</v>
      </c>
      <c r="C295" s="131">
        <v>0.5</v>
      </c>
      <c r="D295" s="131" t="s">
        <v>177</v>
      </c>
      <c r="E295" s="131">
        <v>30</v>
      </c>
      <c r="K295" s="131" t="str">
        <f>IFERROR(VLOOKUP(E295,'[1]Feuil1 (2)'!F:G,2,FALSE)," ")</f>
        <v>Terre Végétale</v>
      </c>
      <c r="L295" s="131" t="str">
        <f>IFERROR(VLOOKUP(F295,'[1]Feuil1 (2)'!H:I,2,FALSE)," ")</f>
        <v xml:space="preserve"> </v>
      </c>
      <c r="M295" s="131" t="str">
        <f>IFERROR(VLOOKUP(G295,'[1]Feuil1 (2)'!J:K,2,FALSE)," ")</f>
        <v>ind</v>
      </c>
      <c r="N295" s="131" t="str">
        <f>IFERROR(VLOOKUP(H295,'[1]Feuil1 (2)'!L:M,2,FALSE)," ")</f>
        <v xml:space="preserve"> </v>
      </c>
      <c r="O295" s="131" t="str">
        <f>IFERROR(VLOOKUP(I295,'[1]Feuil1 (2)'!L:M,2,FALSE)," ")</f>
        <v xml:space="preserve"> </v>
      </c>
      <c r="P295" s="131" t="str">
        <f t="shared" si="7"/>
        <v>Terre Végétale   ind</v>
      </c>
      <c r="Q295" s="133">
        <f>VLOOKUP(A295,[1]collar!A:I,9,FALSE)</f>
        <v>2016</v>
      </c>
    </row>
    <row r="296" spans="1:17">
      <c r="A296" s="131" t="s">
        <v>192</v>
      </c>
      <c r="B296" s="131">
        <v>0.5</v>
      </c>
      <c r="C296" s="131">
        <v>16.5</v>
      </c>
      <c r="D296" s="131" t="s">
        <v>193</v>
      </c>
      <c r="E296" s="131">
        <v>43</v>
      </c>
      <c r="K296" s="131" t="str">
        <f>IFERROR(VLOOKUP(E296,'[1]Feuil1 (2)'!F:G,2,FALSE)," ")</f>
        <v>Alternance marne-calcaire</v>
      </c>
      <c r="L296" s="131" t="str">
        <f>IFERROR(VLOOKUP(F296,'[1]Feuil1 (2)'!H:I,2,FALSE)," ")</f>
        <v xml:space="preserve"> </v>
      </c>
      <c r="M296" s="131" t="str">
        <f>IFERROR(VLOOKUP(G296,'[1]Feuil1 (2)'!J:K,2,FALSE)," ")</f>
        <v>ind</v>
      </c>
      <c r="N296" s="131" t="str">
        <f>IFERROR(VLOOKUP(H296,'[1]Feuil1 (2)'!L:M,2,FALSE)," ")</f>
        <v xml:space="preserve"> </v>
      </c>
      <c r="O296" s="131" t="str">
        <f>IFERROR(VLOOKUP(I296,'[1]Feuil1 (2)'!L:M,2,FALSE)," ")</f>
        <v xml:space="preserve"> </v>
      </c>
      <c r="P296" s="131" t="str">
        <f t="shared" si="7"/>
        <v>Alternance marne-calcaire   ind</v>
      </c>
      <c r="Q296" s="133">
        <f>VLOOKUP(A296,[1]collar!A:I,9,FALSE)</f>
        <v>2016</v>
      </c>
    </row>
    <row r="297" spans="1:17">
      <c r="A297" s="131" t="s">
        <v>192</v>
      </c>
      <c r="B297" s="131">
        <v>16.5</v>
      </c>
      <c r="C297" s="131">
        <v>17.5</v>
      </c>
      <c r="D297" s="131" t="s">
        <v>143</v>
      </c>
      <c r="E297" s="131">
        <v>12</v>
      </c>
      <c r="F297" s="131">
        <v>4</v>
      </c>
      <c r="G297" s="131">
        <v>1</v>
      </c>
      <c r="K297" s="131" t="str">
        <f>IFERROR(VLOOKUP(E297,'[1]Feuil1 (2)'!F:G,2,FALSE)," ")</f>
        <v>argile sableuse</v>
      </c>
      <c r="L297" s="131" t="str">
        <f>IFERROR(VLOOKUP(F297,'[1]Feuil1 (2)'!H:I,2,FALSE)," ")</f>
        <v>gris</v>
      </c>
      <c r="M297" s="131" t="str">
        <f>IFERROR(VLOOKUP(G297,'[1]Feuil1 (2)'!J:K,2,FALSE)," ")</f>
        <v>claire</v>
      </c>
      <c r="N297" s="131" t="str">
        <f>IFERROR(VLOOKUP(H297,'[1]Feuil1 (2)'!L:M,2,FALSE)," ")</f>
        <v xml:space="preserve"> </v>
      </c>
      <c r="O297" s="131" t="str">
        <f>IFERROR(VLOOKUP(I297,'[1]Feuil1 (2)'!L:M,2,FALSE)," ")</f>
        <v xml:space="preserve"> </v>
      </c>
      <c r="P297" s="131" t="str">
        <f t="shared" si="7"/>
        <v>argile sableuse gris claire</v>
      </c>
      <c r="Q297" s="133">
        <f>VLOOKUP(A297,[1]collar!A:I,9,FALSE)</f>
        <v>2016</v>
      </c>
    </row>
    <row r="298" spans="1:17">
      <c r="A298" s="131" t="s">
        <v>192</v>
      </c>
      <c r="B298" s="131">
        <v>17.5</v>
      </c>
      <c r="C298" s="131">
        <v>20</v>
      </c>
      <c r="D298" s="131" t="s">
        <v>144</v>
      </c>
      <c r="E298" s="131">
        <v>11</v>
      </c>
      <c r="F298" s="131">
        <v>5</v>
      </c>
      <c r="K298" s="131" t="str">
        <f>IFERROR(VLOOKUP(E298,'[1]Feuil1 (2)'!F:G,2,FALSE)," ")</f>
        <v>argile peu sableuse</v>
      </c>
      <c r="L298" s="131" t="str">
        <f>IFERROR(VLOOKUP(F298,'[1]Feuil1 (2)'!H:I,2,FALSE)," ")</f>
        <v>brun</v>
      </c>
      <c r="M298" s="131" t="str">
        <f>IFERROR(VLOOKUP(G298,'[1]Feuil1 (2)'!J:K,2,FALSE)," ")</f>
        <v>ind</v>
      </c>
      <c r="N298" s="131" t="str">
        <f>IFERROR(VLOOKUP(H298,'[1]Feuil1 (2)'!L:M,2,FALSE)," ")</f>
        <v xml:space="preserve"> </v>
      </c>
      <c r="O298" s="131" t="str">
        <f>IFERROR(VLOOKUP(I298,'[1]Feuil1 (2)'!L:M,2,FALSE)," ")</f>
        <v xml:space="preserve"> </v>
      </c>
      <c r="P298" s="131" t="str">
        <f t="shared" si="7"/>
        <v>argile peu sableuse brun ind</v>
      </c>
      <c r="Q298" s="133">
        <f>VLOOKUP(A298,[1]collar!A:I,9,FALSE)</f>
        <v>2016</v>
      </c>
    </row>
    <row r="299" spans="1:17">
      <c r="A299" s="131" t="s">
        <v>192</v>
      </c>
      <c r="B299" s="131">
        <v>20</v>
      </c>
      <c r="C299" s="131">
        <v>22.5</v>
      </c>
      <c r="D299" s="131" t="s">
        <v>131</v>
      </c>
      <c r="E299" s="131">
        <v>10</v>
      </c>
      <c r="F299" s="131">
        <v>5</v>
      </c>
      <c r="K299" s="131" t="str">
        <f>IFERROR(VLOOKUP(E299,'[1]Feuil1 (2)'!F:G,2,FALSE)," ")</f>
        <v>argile</v>
      </c>
      <c r="L299" s="131" t="str">
        <f>IFERROR(VLOOKUP(F299,'[1]Feuil1 (2)'!H:I,2,FALSE)," ")</f>
        <v>brun</v>
      </c>
      <c r="M299" s="131" t="str">
        <f>IFERROR(VLOOKUP(G299,'[1]Feuil1 (2)'!J:K,2,FALSE)," ")</f>
        <v>ind</v>
      </c>
      <c r="N299" s="131" t="str">
        <f>IFERROR(VLOOKUP(H299,'[1]Feuil1 (2)'!L:M,2,FALSE)," ")</f>
        <v xml:space="preserve"> </v>
      </c>
      <c r="O299" s="131" t="str">
        <f>IFERROR(VLOOKUP(I299,'[1]Feuil1 (2)'!L:M,2,FALSE)," ")</f>
        <v xml:space="preserve"> </v>
      </c>
      <c r="P299" s="131" t="str">
        <f t="shared" si="7"/>
        <v>argile brun ind</v>
      </c>
      <c r="Q299" s="133">
        <f>VLOOKUP(A299,[1]collar!A:I,9,FALSE)</f>
        <v>2016</v>
      </c>
    </row>
    <row r="300" spans="1:17">
      <c r="A300" s="131" t="s">
        <v>192</v>
      </c>
      <c r="B300" s="131">
        <v>22.5</v>
      </c>
      <c r="C300" s="131">
        <v>24</v>
      </c>
      <c r="D300" s="131" t="s">
        <v>194</v>
      </c>
      <c r="E300" s="131">
        <v>10</v>
      </c>
      <c r="F300" s="131">
        <v>5</v>
      </c>
      <c r="K300" s="131" t="str">
        <f>IFERROR(VLOOKUP(E300,'[1]Feuil1 (2)'!F:G,2,FALSE)," ")</f>
        <v>argile</v>
      </c>
      <c r="L300" s="131" t="str">
        <f>IFERROR(VLOOKUP(F300,'[1]Feuil1 (2)'!H:I,2,FALSE)," ")</f>
        <v>brun</v>
      </c>
      <c r="M300" s="131" t="str">
        <f>IFERROR(VLOOKUP(G300,'[1]Feuil1 (2)'!J:K,2,FALSE)," ")</f>
        <v>ind</v>
      </c>
      <c r="N300" s="131" t="str">
        <f>IFERROR(VLOOKUP(H300,'[1]Feuil1 (2)'!L:M,2,FALSE)," ")</f>
        <v xml:space="preserve"> </v>
      </c>
      <c r="O300" s="131" t="str">
        <f>IFERROR(VLOOKUP(I300,'[1]Feuil1 (2)'!L:M,2,FALSE)," ")</f>
        <v xml:space="preserve"> </v>
      </c>
      <c r="P300" s="131" t="str">
        <f t="shared" si="7"/>
        <v>argile brun ind</v>
      </c>
      <c r="Q300" s="133">
        <f>VLOOKUP(A300,[1]collar!A:I,9,FALSE)</f>
        <v>2016</v>
      </c>
    </row>
    <row r="301" spans="1:17">
      <c r="A301" s="131" t="s">
        <v>195</v>
      </c>
      <c r="B301" s="131">
        <v>0</v>
      </c>
      <c r="C301" s="131">
        <v>0.5</v>
      </c>
      <c r="D301" s="131" t="s">
        <v>196</v>
      </c>
      <c r="E301" s="131">
        <v>30</v>
      </c>
      <c r="K301" s="131" t="str">
        <f>IFERROR(VLOOKUP(E301,'[1]Feuil1 (2)'!F:G,2,FALSE)," ")</f>
        <v>Terre Végétale</v>
      </c>
      <c r="L301" s="131" t="str">
        <f>IFERROR(VLOOKUP(F301,'[1]Feuil1 (2)'!H:I,2,FALSE)," ")</f>
        <v xml:space="preserve"> </v>
      </c>
      <c r="M301" s="131" t="str">
        <f>IFERROR(VLOOKUP(G301,'[1]Feuil1 (2)'!J:K,2,FALSE)," ")</f>
        <v>ind</v>
      </c>
      <c r="N301" s="131" t="str">
        <f>IFERROR(VLOOKUP(H301,'[1]Feuil1 (2)'!L:M,2,FALSE)," ")</f>
        <v xml:space="preserve"> </v>
      </c>
      <c r="O301" s="131" t="str">
        <f>IFERROR(VLOOKUP(I301,'[1]Feuil1 (2)'!L:M,2,FALSE)," ")</f>
        <v xml:space="preserve"> </v>
      </c>
      <c r="P301" s="131" t="str">
        <f t="shared" si="7"/>
        <v>Terre Végétale   ind</v>
      </c>
      <c r="Q301" s="133">
        <f>VLOOKUP(A301,[1]collar!A:I,9,FALSE)</f>
        <v>2016</v>
      </c>
    </row>
    <row r="302" spans="1:17">
      <c r="A302" s="131" t="s">
        <v>195</v>
      </c>
      <c r="B302" s="131">
        <v>0.5</v>
      </c>
      <c r="C302" s="131">
        <v>14.5</v>
      </c>
      <c r="D302" s="131" t="s">
        <v>193</v>
      </c>
      <c r="E302" s="131">
        <v>43</v>
      </c>
      <c r="K302" s="131" t="str">
        <f>IFERROR(VLOOKUP(E302,'[1]Feuil1 (2)'!F:G,2,FALSE)," ")</f>
        <v>Alternance marne-calcaire</v>
      </c>
      <c r="L302" s="131" t="str">
        <f>IFERROR(VLOOKUP(F302,'[1]Feuil1 (2)'!H:I,2,FALSE)," ")</f>
        <v xml:space="preserve"> </v>
      </c>
      <c r="M302" s="131" t="str">
        <f>IFERROR(VLOOKUP(G302,'[1]Feuil1 (2)'!J:K,2,FALSE)," ")</f>
        <v>ind</v>
      </c>
      <c r="N302" s="131" t="str">
        <f>IFERROR(VLOOKUP(H302,'[1]Feuil1 (2)'!L:M,2,FALSE)," ")</f>
        <v xml:space="preserve"> </v>
      </c>
      <c r="O302" s="131" t="str">
        <f>IFERROR(VLOOKUP(I302,'[1]Feuil1 (2)'!L:M,2,FALSE)," ")</f>
        <v xml:space="preserve"> </v>
      </c>
      <c r="P302" s="131" t="str">
        <f t="shared" si="7"/>
        <v>Alternance marne-calcaire   ind</v>
      </c>
      <c r="Q302" s="133">
        <f>VLOOKUP(A302,[1]collar!A:I,9,FALSE)</f>
        <v>2016</v>
      </c>
    </row>
    <row r="303" spans="1:17">
      <c r="A303" s="131" t="s">
        <v>195</v>
      </c>
      <c r="B303" s="131">
        <v>14.5</v>
      </c>
      <c r="C303" s="131">
        <v>15</v>
      </c>
      <c r="D303" s="131" t="s">
        <v>152</v>
      </c>
      <c r="E303" s="131">
        <v>11</v>
      </c>
      <c r="F303" s="131">
        <v>4</v>
      </c>
      <c r="G303" s="131">
        <v>1</v>
      </c>
      <c r="K303" s="131" t="str">
        <f>IFERROR(VLOOKUP(E303,'[1]Feuil1 (2)'!F:G,2,FALSE)," ")</f>
        <v>argile peu sableuse</v>
      </c>
      <c r="L303" s="131" t="str">
        <f>IFERROR(VLOOKUP(F303,'[1]Feuil1 (2)'!H:I,2,FALSE)," ")</f>
        <v>gris</v>
      </c>
      <c r="M303" s="131" t="str">
        <f>IFERROR(VLOOKUP(G303,'[1]Feuil1 (2)'!J:K,2,FALSE)," ")</f>
        <v>claire</v>
      </c>
      <c r="N303" s="131" t="str">
        <f>IFERROR(VLOOKUP(H303,'[1]Feuil1 (2)'!L:M,2,FALSE)," ")</f>
        <v xml:space="preserve"> </v>
      </c>
      <c r="O303" s="131" t="str">
        <f>IFERROR(VLOOKUP(I303,'[1]Feuil1 (2)'!L:M,2,FALSE)," ")</f>
        <v xml:space="preserve"> </v>
      </c>
      <c r="P303" s="131" t="str">
        <f t="shared" si="7"/>
        <v>argile peu sableuse gris claire</v>
      </c>
      <c r="Q303" s="133">
        <f>VLOOKUP(A303,[1]collar!A:I,9,FALSE)</f>
        <v>2016</v>
      </c>
    </row>
    <row r="304" spans="1:17">
      <c r="A304" s="131" t="s">
        <v>195</v>
      </c>
      <c r="B304" s="131">
        <v>15</v>
      </c>
      <c r="C304" s="131">
        <v>16.5</v>
      </c>
      <c r="D304" s="131" t="s">
        <v>144</v>
      </c>
      <c r="E304" s="131">
        <v>11</v>
      </c>
      <c r="F304" s="131">
        <v>5</v>
      </c>
      <c r="K304" s="131" t="str">
        <f>IFERROR(VLOOKUP(E304,'[1]Feuil1 (2)'!F:G,2,FALSE)," ")</f>
        <v>argile peu sableuse</v>
      </c>
      <c r="L304" s="131" t="str">
        <f>IFERROR(VLOOKUP(F304,'[1]Feuil1 (2)'!H:I,2,FALSE)," ")</f>
        <v>brun</v>
      </c>
      <c r="M304" s="131" t="str">
        <f>IFERROR(VLOOKUP(G304,'[1]Feuil1 (2)'!J:K,2,FALSE)," ")</f>
        <v>ind</v>
      </c>
      <c r="N304" s="131" t="str">
        <f>IFERROR(VLOOKUP(H304,'[1]Feuil1 (2)'!L:M,2,FALSE)," ")</f>
        <v xml:space="preserve"> </v>
      </c>
      <c r="O304" s="131" t="str">
        <f>IFERROR(VLOOKUP(I304,'[1]Feuil1 (2)'!L:M,2,FALSE)," ")</f>
        <v xml:space="preserve"> </v>
      </c>
      <c r="P304" s="131" t="str">
        <f t="shared" si="7"/>
        <v>argile peu sableuse brun ind</v>
      </c>
      <c r="Q304" s="133">
        <f>VLOOKUP(A304,[1]collar!A:I,9,FALSE)</f>
        <v>2016</v>
      </c>
    </row>
    <row r="305" spans="1:17">
      <c r="A305" s="131" t="s">
        <v>195</v>
      </c>
      <c r="B305" s="131">
        <v>16.5</v>
      </c>
      <c r="C305" s="131">
        <v>18</v>
      </c>
      <c r="D305" s="131" t="s">
        <v>131</v>
      </c>
      <c r="E305" s="131">
        <v>10</v>
      </c>
      <c r="F305" s="131">
        <v>5</v>
      </c>
      <c r="K305" s="131" t="str">
        <f>IFERROR(VLOOKUP(E305,'[1]Feuil1 (2)'!F:G,2,FALSE)," ")</f>
        <v>argile</v>
      </c>
      <c r="L305" s="131" t="str">
        <f>IFERROR(VLOOKUP(F305,'[1]Feuil1 (2)'!H:I,2,FALSE)," ")</f>
        <v>brun</v>
      </c>
      <c r="M305" s="131" t="str">
        <f>IFERROR(VLOOKUP(G305,'[1]Feuil1 (2)'!J:K,2,FALSE)," ")</f>
        <v>ind</v>
      </c>
      <c r="N305" s="131" t="str">
        <f>IFERROR(VLOOKUP(H305,'[1]Feuil1 (2)'!L:M,2,FALSE)," ")</f>
        <v xml:space="preserve"> </v>
      </c>
      <c r="O305" s="131" t="str">
        <f>IFERROR(VLOOKUP(I305,'[1]Feuil1 (2)'!L:M,2,FALSE)," ")</f>
        <v xml:space="preserve"> </v>
      </c>
      <c r="P305" s="131" t="str">
        <f t="shared" si="7"/>
        <v>argile brun ind</v>
      </c>
      <c r="Q305" s="133">
        <f>VLOOKUP(A305,[1]collar!A:I,9,FALSE)</f>
        <v>2016</v>
      </c>
    </row>
    <row r="306" spans="1:17">
      <c r="A306" s="131" t="s">
        <v>195</v>
      </c>
      <c r="B306" s="131">
        <v>18</v>
      </c>
      <c r="C306" s="131">
        <v>19.5</v>
      </c>
      <c r="D306" s="131" t="s">
        <v>197</v>
      </c>
      <c r="E306" s="131">
        <v>10</v>
      </c>
      <c r="K306" s="131" t="str">
        <f>IFERROR(VLOOKUP(E306,'[1]Feuil1 (2)'!F:G,2,FALSE)," ")</f>
        <v>argile</v>
      </c>
      <c r="L306" s="131" t="str">
        <f>IFERROR(VLOOKUP(F306,'[1]Feuil1 (2)'!H:I,2,FALSE)," ")</f>
        <v xml:space="preserve"> </v>
      </c>
      <c r="M306" s="131" t="str">
        <f>IFERROR(VLOOKUP(G306,'[1]Feuil1 (2)'!J:K,2,FALSE)," ")</f>
        <v>ind</v>
      </c>
      <c r="N306" s="131" t="str">
        <f>IFERROR(VLOOKUP(H306,'[1]Feuil1 (2)'!L:M,2,FALSE)," ")</f>
        <v xml:space="preserve"> </v>
      </c>
      <c r="O306" s="131" t="str">
        <f>IFERROR(VLOOKUP(I306,'[1]Feuil1 (2)'!L:M,2,FALSE)," ")</f>
        <v xml:space="preserve"> </v>
      </c>
      <c r="P306" s="131" t="str">
        <f t="shared" si="7"/>
        <v>argile   ind</v>
      </c>
      <c r="Q306" s="133">
        <f>VLOOKUP(A306,[1]collar!A:I,9,FALSE)</f>
        <v>2016</v>
      </c>
    </row>
    <row r="307" spans="1:17">
      <c r="A307" s="131" t="s">
        <v>198</v>
      </c>
      <c r="B307" s="131">
        <v>0</v>
      </c>
      <c r="C307" s="131">
        <v>0.5</v>
      </c>
      <c r="D307" s="131" t="s">
        <v>177</v>
      </c>
      <c r="E307" s="131">
        <v>30</v>
      </c>
      <c r="K307" s="131" t="str">
        <f>IFERROR(VLOOKUP(E307,'[1]Feuil1 (2)'!F:G,2,FALSE)," ")</f>
        <v>Terre Végétale</v>
      </c>
      <c r="L307" s="131" t="str">
        <f>IFERROR(VLOOKUP(F307,'[1]Feuil1 (2)'!H:I,2,FALSE)," ")</f>
        <v xml:space="preserve"> </v>
      </c>
      <c r="M307" s="131" t="str">
        <f>IFERROR(VLOOKUP(G307,'[1]Feuil1 (2)'!J:K,2,FALSE)," ")</f>
        <v>ind</v>
      </c>
      <c r="N307" s="131" t="str">
        <f>IFERROR(VLOOKUP(H307,'[1]Feuil1 (2)'!L:M,2,FALSE)," ")</f>
        <v xml:space="preserve"> </v>
      </c>
      <c r="O307" s="131" t="str">
        <f>IFERROR(VLOOKUP(I307,'[1]Feuil1 (2)'!L:M,2,FALSE)," ")</f>
        <v xml:space="preserve"> </v>
      </c>
      <c r="P307" s="131" t="str">
        <f t="shared" si="7"/>
        <v>Terre Végétale   ind</v>
      </c>
      <c r="Q307" s="133">
        <f>VLOOKUP(A307,[1]collar!A:I,9,FALSE)</f>
        <v>2016</v>
      </c>
    </row>
    <row r="308" spans="1:17">
      <c r="A308" s="131" t="s">
        <v>198</v>
      </c>
      <c r="B308" s="131">
        <v>0.5</v>
      </c>
      <c r="C308" s="131">
        <v>16</v>
      </c>
      <c r="D308" s="131" t="s">
        <v>193</v>
      </c>
      <c r="E308" s="131">
        <v>43</v>
      </c>
      <c r="K308" s="131" t="str">
        <f>IFERROR(VLOOKUP(E308,'[1]Feuil1 (2)'!F:G,2,FALSE)," ")</f>
        <v>Alternance marne-calcaire</v>
      </c>
      <c r="L308" s="131" t="str">
        <f>IFERROR(VLOOKUP(F308,'[1]Feuil1 (2)'!H:I,2,FALSE)," ")</f>
        <v xml:space="preserve"> </v>
      </c>
      <c r="M308" s="131" t="str">
        <f>IFERROR(VLOOKUP(G308,'[1]Feuil1 (2)'!J:K,2,FALSE)," ")</f>
        <v>ind</v>
      </c>
      <c r="N308" s="131" t="str">
        <f>IFERROR(VLOOKUP(H308,'[1]Feuil1 (2)'!L:M,2,FALSE)," ")</f>
        <v xml:space="preserve"> </v>
      </c>
      <c r="O308" s="131" t="str">
        <f>IFERROR(VLOOKUP(I308,'[1]Feuil1 (2)'!L:M,2,FALSE)," ")</f>
        <v xml:space="preserve"> </v>
      </c>
      <c r="P308" s="131" t="str">
        <f t="shared" si="7"/>
        <v>Alternance marne-calcaire   ind</v>
      </c>
      <c r="Q308" s="133">
        <f>VLOOKUP(A308,[1]collar!A:I,9,FALSE)</f>
        <v>2016</v>
      </c>
    </row>
    <row r="309" spans="1:17">
      <c r="A309" s="131" t="s">
        <v>198</v>
      </c>
      <c r="B309" s="131">
        <v>16</v>
      </c>
      <c r="C309" s="131">
        <v>18</v>
      </c>
      <c r="D309" s="131" t="s">
        <v>199</v>
      </c>
      <c r="E309" s="131">
        <v>10</v>
      </c>
      <c r="F309" s="131">
        <v>4</v>
      </c>
      <c r="G309" s="131">
        <v>1</v>
      </c>
      <c r="K309" s="131" t="str">
        <f>IFERROR(VLOOKUP(E309,'[1]Feuil1 (2)'!F:G,2,FALSE)," ")</f>
        <v>argile</v>
      </c>
      <c r="L309" s="131" t="str">
        <f>IFERROR(VLOOKUP(F309,'[1]Feuil1 (2)'!H:I,2,FALSE)," ")</f>
        <v>gris</v>
      </c>
      <c r="M309" s="131" t="str">
        <f>IFERROR(VLOOKUP(G309,'[1]Feuil1 (2)'!J:K,2,FALSE)," ")</f>
        <v>claire</v>
      </c>
      <c r="N309" s="131" t="str">
        <f>IFERROR(VLOOKUP(H309,'[1]Feuil1 (2)'!L:M,2,FALSE)," ")</f>
        <v xml:space="preserve"> </v>
      </c>
      <c r="O309" s="131" t="str">
        <f>IFERROR(VLOOKUP(I309,'[1]Feuil1 (2)'!L:M,2,FALSE)," ")</f>
        <v xml:space="preserve"> </v>
      </c>
      <c r="P309" s="131" t="str">
        <f t="shared" si="7"/>
        <v>argile gris claire</v>
      </c>
      <c r="Q309" s="133">
        <f>VLOOKUP(A309,[1]collar!A:I,9,FALSE)</f>
        <v>2016</v>
      </c>
    </row>
    <row r="310" spans="1:17">
      <c r="A310" s="131" t="s">
        <v>198</v>
      </c>
      <c r="B310" s="131">
        <v>18</v>
      </c>
      <c r="C310" s="131">
        <v>18.7</v>
      </c>
      <c r="D310" s="131" t="s">
        <v>144</v>
      </c>
      <c r="E310" s="131">
        <v>11</v>
      </c>
      <c r="F310" s="131">
        <v>5</v>
      </c>
      <c r="K310" s="131" t="str">
        <f>IFERROR(VLOOKUP(E310,'[1]Feuil1 (2)'!F:G,2,FALSE)," ")</f>
        <v>argile peu sableuse</v>
      </c>
      <c r="L310" s="131" t="str">
        <f>IFERROR(VLOOKUP(F310,'[1]Feuil1 (2)'!H:I,2,FALSE)," ")</f>
        <v>brun</v>
      </c>
      <c r="M310" s="131" t="str">
        <f>IFERROR(VLOOKUP(G310,'[1]Feuil1 (2)'!J:K,2,FALSE)," ")</f>
        <v>ind</v>
      </c>
      <c r="N310" s="131" t="str">
        <f>IFERROR(VLOOKUP(H310,'[1]Feuil1 (2)'!L:M,2,FALSE)," ")</f>
        <v xml:space="preserve"> </v>
      </c>
      <c r="O310" s="131" t="str">
        <f>IFERROR(VLOOKUP(I310,'[1]Feuil1 (2)'!L:M,2,FALSE)," ")</f>
        <v xml:space="preserve"> </v>
      </c>
      <c r="P310" s="131" t="str">
        <f t="shared" si="7"/>
        <v>argile peu sableuse brun ind</v>
      </c>
      <c r="Q310" s="133">
        <f>VLOOKUP(A310,[1]collar!A:I,9,FALSE)</f>
        <v>2016</v>
      </c>
    </row>
    <row r="311" spans="1:17">
      <c r="A311" s="131" t="s">
        <v>198</v>
      </c>
      <c r="B311" s="131">
        <v>18.7</v>
      </c>
      <c r="C311" s="131">
        <v>21.5</v>
      </c>
      <c r="D311" s="131" t="s">
        <v>131</v>
      </c>
      <c r="E311" s="131">
        <v>10</v>
      </c>
      <c r="F311" s="131">
        <v>5</v>
      </c>
      <c r="K311" s="131" t="str">
        <f>IFERROR(VLOOKUP(E311,'[1]Feuil1 (2)'!F:G,2,FALSE)," ")</f>
        <v>argile</v>
      </c>
      <c r="L311" s="131" t="str">
        <f>IFERROR(VLOOKUP(F311,'[1]Feuil1 (2)'!H:I,2,FALSE)," ")</f>
        <v>brun</v>
      </c>
      <c r="M311" s="131" t="str">
        <f>IFERROR(VLOOKUP(G311,'[1]Feuil1 (2)'!J:K,2,FALSE)," ")</f>
        <v>ind</v>
      </c>
      <c r="N311" s="131" t="str">
        <f>IFERROR(VLOOKUP(H311,'[1]Feuil1 (2)'!L:M,2,FALSE)," ")</f>
        <v xml:space="preserve"> </v>
      </c>
      <c r="O311" s="131" t="str">
        <f>IFERROR(VLOOKUP(I311,'[1]Feuil1 (2)'!L:M,2,FALSE)," ")</f>
        <v xml:space="preserve"> </v>
      </c>
      <c r="P311" s="131" t="str">
        <f t="shared" si="7"/>
        <v>argile brun ind</v>
      </c>
      <c r="Q311" s="133">
        <f>VLOOKUP(A311,[1]collar!A:I,9,FALSE)</f>
        <v>2016</v>
      </c>
    </row>
    <row r="312" spans="1:17">
      <c r="A312" s="131" t="s">
        <v>198</v>
      </c>
      <c r="B312" s="131">
        <v>21.5</v>
      </c>
      <c r="C312" s="131">
        <v>22.5</v>
      </c>
      <c r="D312" s="131" t="s">
        <v>200</v>
      </c>
      <c r="E312" s="131">
        <v>10</v>
      </c>
      <c r="F312" s="131">
        <v>5</v>
      </c>
      <c r="K312" s="131" t="str">
        <f>IFERROR(VLOOKUP(E312,'[1]Feuil1 (2)'!F:G,2,FALSE)," ")</f>
        <v>argile</v>
      </c>
      <c r="L312" s="131" t="str">
        <f>IFERROR(VLOOKUP(F312,'[1]Feuil1 (2)'!H:I,2,FALSE)," ")</f>
        <v>brun</v>
      </c>
      <c r="M312" s="131" t="str">
        <f>IFERROR(VLOOKUP(G312,'[1]Feuil1 (2)'!J:K,2,FALSE)," ")</f>
        <v>ind</v>
      </c>
      <c r="N312" s="131" t="str">
        <f>IFERROR(VLOOKUP(H312,'[1]Feuil1 (2)'!L:M,2,FALSE)," ")</f>
        <v xml:space="preserve"> </v>
      </c>
      <c r="O312" s="131" t="str">
        <f>IFERROR(VLOOKUP(I312,'[1]Feuil1 (2)'!L:M,2,FALSE)," ")</f>
        <v xml:space="preserve"> </v>
      </c>
      <c r="P312" s="131" t="str">
        <f t="shared" si="7"/>
        <v>argile brun ind</v>
      </c>
      <c r="Q312" s="133">
        <f>VLOOKUP(A312,[1]collar!A:I,9,FALSE)</f>
        <v>2016</v>
      </c>
    </row>
    <row r="313" spans="1:17">
      <c r="A313" s="131" t="s">
        <v>201</v>
      </c>
      <c r="B313" s="131">
        <v>0</v>
      </c>
      <c r="C313" s="131">
        <v>0.5</v>
      </c>
      <c r="D313" s="131" t="s">
        <v>196</v>
      </c>
      <c r="E313" s="131">
        <v>30</v>
      </c>
      <c r="K313" s="131" t="str">
        <f>IFERROR(VLOOKUP(E313,'[1]Feuil1 (2)'!F:G,2,FALSE)," ")</f>
        <v>Terre Végétale</v>
      </c>
      <c r="L313" s="131" t="str">
        <f>IFERROR(VLOOKUP(F313,'[1]Feuil1 (2)'!H:I,2,FALSE)," ")</f>
        <v xml:space="preserve"> </v>
      </c>
      <c r="M313" s="131" t="str">
        <f>IFERROR(VLOOKUP(G313,'[1]Feuil1 (2)'!J:K,2,FALSE)," ")</f>
        <v>ind</v>
      </c>
      <c r="N313" s="131" t="str">
        <f>IFERROR(VLOOKUP(H313,'[1]Feuil1 (2)'!L:M,2,FALSE)," ")</f>
        <v xml:space="preserve"> </v>
      </c>
      <c r="O313" s="131" t="str">
        <f>IFERROR(VLOOKUP(I313,'[1]Feuil1 (2)'!L:M,2,FALSE)," ")</f>
        <v xml:space="preserve"> </v>
      </c>
      <c r="P313" s="131" t="str">
        <f t="shared" si="7"/>
        <v>Terre Végétale   ind</v>
      </c>
      <c r="Q313" s="133">
        <f>VLOOKUP(A313,[1]collar!A:I,9,FALSE)</f>
        <v>2016</v>
      </c>
    </row>
    <row r="314" spans="1:17">
      <c r="A314" s="131" t="s">
        <v>201</v>
      </c>
      <c r="B314" s="131">
        <v>0.5</v>
      </c>
      <c r="C314" s="131">
        <v>15.5</v>
      </c>
      <c r="D314" s="131" t="s">
        <v>193</v>
      </c>
      <c r="E314" s="131">
        <v>43</v>
      </c>
      <c r="K314" s="131" t="str">
        <f>IFERROR(VLOOKUP(E314,'[1]Feuil1 (2)'!F:G,2,FALSE)," ")</f>
        <v>Alternance marne-calcaire</v>
      </c>
      <c r="L314" s="131" t="str">
        <f>IFERROR(VLOOKUP(F314,'[1]Feuil1 (2)'!H:I,2,FALSE)," ")</f>
        <v xml:space="preserve"> </v>
      </c>
      <c r="M314" s="131" t="str">
        <f>IFERROR(VLOOKUP(G314,'[1]Feuil1 (2)'!J:K,2,FALSE)," ")</f>
        <v>ind</v>
      </c>
      <c r="N314" s="131" t="str">
        <f>IFERROR(VLOOKUP(H314,'[1]Feuil1 (2)'!L:M,2,FALSE)," ")</f>
        <v xml:space="preserve"> </v>
      </c>
      <c r="O314" s="131" t="str">
        <f>IFERROR(VLOOKUP(I314,'[1]Feuil1 (2)'!L:M,2,FALSE)," ")</f>
        <v xml:space="preserve"> </v>
      </c>
      <c r="P314" s="131" t="str">
        <f t="shared" si="7"/>
        <v>Alternance marne-calcaire   ind</v>
      </c>
      <c r="Q314" s="133">
        <f>VLOOKUP(A314,[1]collar!A:I,9,FALSE)</f>
        <v>2016</v>
      </c>
    </row>
    <row r="315" spans="1:17">
      <c r="A315" s="131" t="s">
        <v>201</v>
      </c>
      <c r="B315" s="131">
        <v>15.5</v>
      </c>
      <c r="C315" s="131">
        <v>17.5</v>
      </c>
      <c r="D315" s="131" t="s">
        <v>112</v>
      </c>
      <c r="E315" s="131">
        <v>12</v>
      </c>
      <c r="F315" s="131">
        <v>4</v>
      </c>
      <c r="G315" s="131">
        <v>1</v>
      </c>
      <c r="H315" s="131">
        <v>276</v>
      </c>
      <c r="K315" s="131" t="str">
        <f>IFERROR(VLOOKUP(E315,'[1]Feuil1 (2)'!F:G,2,FALSE)," ")</f>
        <v>argile sableuse</v>
      </c>
      <c r="L315" s="131" t="str">
        <f>IFERROR(VLOOKUP(F315,'[1]Feuil1 (2)'!H:I,2,FALSE)," ")</f>
        <v>gris</v>
      </c>
      <c r="M315" s="131" t="str">
        <f>IFERROR(VLOOKUP(G315,'[1]Feuil1 (2)'!J:K,2,FALSE)," ")</f>
        <v>claire</v>
      </c>
      <c r="N315" s="131" t="str">
        <f>IFERROR(VLOOKUP(H315,'[1]Feuil1 (2)'!L:M,2,FALSE)," ")</f>
        <v xml:space="preserve"> </v>
      </c>
      <c r="O315" s="131" t="str">
        <f>IFERROR(VLOOKUP(I315,'[1]Feuil1 (2)'!L:M,2,FALSE)," ")</f>
        <v xml:space="preserve"> </v>
      </c>
      <c r="P315" s="131" t="str">
        <f t="shared" si="7"/>
        <v>argile sableuse gris claire</v>
      </c>
      <c r="Q315" s="133">
        <f>VLOOKUP(A315,[1]collar!A:I,9,FALSE)</f>
        <v>2016</v>
      </c>
    </row>
    <row r="316" spans="1:17">
      <c r="A316" s="131" t="s">
        <v>201</v>
      </c>
      <c r="B316" s="131">
        <v>17.5</v>
      </c>
      <c r="C316" s="131">
        <v>18</v>
      </c>
      <c r="D316" s="131" t="s">
        <v>162</v>
      </c>
      <c r="E316" s="131">
        <v>11</v>
      </c>
      <c r="F316" s="131">
        <v>5</v>
      </c>
      <c r="G316" s="131">
        <v>1</v>
      </c>
      <c r="K316" s="131" t="str">
        <f>IFERROR(VLOOKUP(E316,'[1]Feuil1 (2)'!F:G,2,FALSE)," ")</f>
        <v>argile peu sableuse</v>
      </c>
      <c r="L316" s="131" t="str">
        <f>IFERROR(VLOOKUP(F316,'[1]Feuil1 (2)'!H:I,2,FALSE)," ")</f>
        <v>brun</v>
      </c>
      <c r="M316" s="131" t="str">
        <f>IFERROR(VLOOKUP(G316,'[1]Feuil1 (2)'!J:K,2,FALSE)," ")</f>
        <v>claire</v>
      </c>
      <c r="N316" s="131" t="str">
        <f>IFERROR(VLOOKUP(H316,'[1]Feuil1 (2)'!L:M,2,FALSE)," ")</f>
        <v xml:space="preserve"> </v>
      </c>
      <c r="O316" s="131" t="str">
        <f>IFERROR(VLOOKUP(I316,'[1]Feuil1 (2)'!L:M,2,FALSE)," ")</f>
        <v xml:space="preserve"> </v>
      </c>
      <c r="P316" s="131" t="str">
        <f t="shared" si="7"/>
        <v>argile peu sableuse brun claire</v>
      </c>
      <c r="Q316" s="133">
        <f>VLOOKUP(A316,[1]collar!A:I,9,FALSE)</f>
        <v>2016</v>
      </c>
    </row>
    <row r="317" spans="1:17">
      <c r="A317" s="131" t="s">
        <v>201</v>
      </c>
      <c r="B317" s="131">
        <v>18</v>
      </c>
      <c r="C317" s="131">
        <v>20</v>
      </c>
      <c r="D317" s="131" t="s">
        <v>131</v>
      </c>
      <c r="E317" s="131">
        <v>10</v>
      </c>
      <c r="F317" s="131">
        <v>5</v>
      </c>
      <c r="K317" s="131" t="str">
        <f>IFERROR(VLOOKUP(E317,'[1]Feuil1 (2)'!F:G,2,FALSE)," ")</f>
        <v>argile</v>
      </c>
      <c r="L317" s="131" t="str">
        <f>IFERROR(VLOOKUP(F317,'[1]Feuil1 (2)'!H:I,2,FALSE)," ")</f>
        <v>brun</v>
      </c>
      <c r="M317" s="131" t="str">
        <f>IFERROR(VLOOKUP(G317,'[1]Feuil1 (2)'!J:K,2,FALSE)," ")</f>
        <v>ind</v>
      </c>
      <c r="N317" s="131" t="str">
        <f>IFERROR(VLOOKUP(H317,'[1]Feuil1 (2)'!L:M,2,FALSE)," ")</f>
        <v xml:space="preserve"> </v>
      </c>
      <c r="O317" s="131" t="str">
        <f>IFERROR(VLOOKUP(I317,'[1]Feuil1 (2)'!L:M,2,FALSE)," ")</f>
        <v xml:space="preserve"> </v>
      </c>
      <c r="P317" s="131" t="str">
        <f t="shared" si="7"/>
        <v>argile brun ind</v>
      </c>
      <c r="Q317" s="133">
        <f>VLOOKUP(A317,[1]collar!A:I,9,FALSE)</f>
        <v>2016</v>
      </c>
    </row>
    <row r="318" spans="1:17">
      <c r="A318" s="131" t="s">
        <v>201</v>
      </c>
      <c r="B318" s="131">
        <v>20</v>
      </c>
      <c r="C318" s="131">
        <v>21</v>
      </c>
      <c r="D318" s="131" t="s">
        <v>160</v>
      </c>
      <c r="E318" s="131">
        <v>10</v>
      </c>
      <c r="K318" s="131" t="str">
        <f>IFERROR(VLOOKUP(E318,'[1]Feuil1 (2)'!F:G,2,FALSE)," ")</f>
        <v>argile</v>
      </c>
      <c r="L318" s="131" t="str">
        <f>IFERROR(VLOOKUP(F318,'[1]Feuil1 (2)'!H:I,2,FALSE)," ")</f>
        <v xml:space="preserve"> </v>
      </c>
      <c r="M318" s="131" t="str">
        <f>IFERROR(VLOOKUP(G318,'[1]Feuil1 (2)'!J:K,2,FALSE)," ")</f>
        <v>ind</v>
      </c>
      <c r="N318" s="131" t="str">
        <f>IFERROR(VLOOKUP(H318,'[1]Feuil1 (2)'!L:M,2,FALSE)," ")</f>
        <v xml:space="preserve"> </v>
      </c>
      <c r="O318" s="131" t="str">
        <f>IFERROR(VLOOKUP(I318,'[1]Feuil1 (2)'!L:M,2,FALSE)," ")</f>
        <v xml:space="preserve"> </v>
      </c>
      <c r="P318" s="131" t="str">
        <f t="shared" si="7"/>
        <v>argile   ind</v>
      </c>
      <c r="Q318" s="133">
        <f>VLOOKUP(A318,[1]collar!A:I,9,FALSE)</f>
        <v>2016</v>
      </c>
    </row>
    <row r="319" spans="1:17">
      <c r="A319" s="131" t="s">
        <v>202</v>
      </c>
      <c r="B319" s="131">
        <v>0</v>
      </c>
      <c r="C319" s="131">
        <v>0.5</v>
      </c>
      <c r="D319" s="131" t="s">
        <v>196</v>
      </c>
      <c r="E319" s="131">
        <v>30</v>
      </c>
      <c r="K319" s="131" t="str">
        <f>IFERROR(VLOOKUP(E319,'[1]Feuil1 (2)'!F:G,2,FALSE)," ")</f>
        <v>Terre Végétale</v>
      </c>
      <c r="L319" s="131" t="str">
        <f>IFERROR(VLOOKUP(F319,'[1]Feuil1 (2)'!H:I,2,FALSE)," ")</f>
        <v xml:space="preserve"> </v>
      </c>
      <c r="M319" s="131" t="str">
        <f>IFERROR(VLOOKUP(G319,'[1]Feuil1 (2)'!J:K,2,FALSE)," ")</f>
        <v>ind</v>
      </c>
      <c r="N319" s="131" t="str">
        <f>IFERROR(VLOOKUP(H319,'[1]Feuil1 (2)'!L:M,2,FALSE)," ")</f>
        <v xml:space="preserve"> </v>
      </c>
      <c r="O319" s="131" t="str">
        <f>IFERROR(VLOOKUP(I319,'[1]Feuil1 (2)'!L:M,2,FALSE)," ")</f>
        <v xml:space="preserve"> </v>
      </c>
      <c r="P319" s="131" t="str">
        <f t="shared" si="7"/>
        <v>Terre Végétale   ind</v>
      </c>
      <c r="Q319" s="133">
        <f>VLOOKUP(A319,[1]collar!A:I,9,FALSE)</f>
        <v>2016</v>
      </c>
    </row>
    <row r="320" spans="1:17">
      <c r="A320" s="131" t="s">
        <v>202</v>
      </c>
      <c r="B320" s="131">
        <v>0.5</v>
      </c>
      <c r="C320" s="131">
        <v>13.5</v>
      </c>
      <c r="D320" s="131" t="s">
        <v>193</v>
      </c>
      <c r="E320" s="131">
        <v>43</v>
      </c>
      <c r="K320" s="131" t="str">
        <f>IFERROR(VLOOKUP(E320,'[1]Feuil1 (2)'!F:G,2,FALSE)," ")</f>
        <v>Alternance marne-calcaire</v>
      </c>
      <c r="L320" s="131" t="str">
        <f>IFERROR(VLOOKUP(F320,'[1]Feuil1 (2)'!H:I,2,FALSE)," ")</f>
        <v xml:space="preserve"> </v>
      </c>
      <c r="M320" s="131" t="str">
        <f>IFERROR(VLOOKUP(G320,'[1]Feuil1 (2)'!J:K,2,FALSE)," ")</f>
        <v>ind</v>
      </c>
      <c r="N320" s="131" t="str">
        <f>IFERROR(VLOOKUP(H320,'[1]Feuil1 (2)'!L:M,2,FALSE)," ")</f>
        <v xml:space="preserve"> </v>
      </c>
      <c r="O320" s="131" t="str">
        <f>IFERROR(VLOOKUP(I320,'[1]Feuil1 (2)'!L:M,2,FALSE)," ")</f>
        <v xml:space="preserve"> </v>
      </c>
      <c r="P320" s="131" t="str">
        <f t="shared" si="7"/>
        <v>Alternance marne-calcaire   ind</v>
      </c>
      <c r="Q320" s="133">
        <f>VLOOKUP(A320,[1]collar!A:I,9,FALSE)</f>
        <v>2016</v>
      </c>
    </row>
    <row r="321" spans="1:17">
      <c r="A321" s="131" t="s">
        <v>202</v>
      </c>
      <c r="B321" s="131">
        <v>13.5</v>
      </c>
      <c r="C321" s="131">
        <v>16</v>
      </c>
      <c r="D321" s="131" t="s">
        <v>143</v>
      </c>
      <c r="E321" s="131">
        <v>12</v>
      </c>
      <c r="F321" s="131">
        <v>4</v>
      </c>
      <c r="G321" s="131">
        <v>1</v>
      </c>
      <c r="K321" s="131" t="str">
        <f>IFERROR(VLOOKUP(E321,'[1]Feuil1 (2)'!F:G,2,FALSE)," ")</f>
        <v>argile sableuse</v>
      </c>
      <c r="L321" s="131" t="str">
        <f>IFERROR(VLOOKUP(F321,'[1]Feuil1 (2)'!H:I,2,FALSE)," ")</f>
        <v>gris</v>
      </c>
      <c r="M321" s="131" t="str">
        <f>IFERROR(VLOOKUP(G321,'[1]Feuil1 (2)'!J:K,2,FALSE)," ")</f>
        <v>claire</v>
      </c>
      <c r="N321" s="131" t="str">
        <f>IFERROR(VLOOKUP(H321,'[1]Feuil1 (2)'!L:M,2,FALSE)," ")</f>
        <v xml:space="preserve"> </v>
      </c>
      <c r="O321" s="131" t="str">
        <f>IFERROR(VLOOKUP(I321,'[1]Feuil1 (2)'!L:M,2,FALSE)," ")</f>
        <v xml:space="preserve"> </v>
      </c>
      <c r="P321" s="131" t="str">
        <f t="shared" si="7"/>
        <v>argile sableuse gris claire</v>
      </c>
      <c r="Q321" s="133">
        <f>VLOOKUP(A321,[1]collar!A:I,9,FALSE)</f>
        <v>2016</v>
      </c>
    </row>
    <row r="322" spans="1:17">
      <c r="A322" s="131" t="s">
        <v>202</v>
      </c>
      <c r="B322" s="131">
        <v>16</v>
      </c>
      <c r="C322" s="131">
        <v>18.3</v>
      </c>
      <c r="D322" s="131" t="s">
        <v>203</v>
      </c>
      <c r="E322" s="131">
        <v>11</v>
      </c>
      <c r="F322" s="131">
        <v>4</v>
      </c>
      <c r="G322" s="131">
        <v>1</v>
      </c>
      <c r="K322" s="131" t="str">
        <f>IFERROR(VLOOKUP(E322,'[1]Feuil1 (2)'!F:G,2,FALSE)," ")</f>
        <v>argile peu sableuse</v>
      </c>
      <c r="L322" s="131" t="str">
        <f>IFERROR(VLOOKUP(F322,'[1]Feuil1 (2)'!H:I,2,FALSE)," ")</f>
        <v>gris</v>
      </c>
      <c r="M322" s="131" t="str">
        <f>IFERROR(VLOOKUP(G322,'[1]Feuil1 (2)'!J:K,2,FALSE)," ")</f>
        <v>claire</v>
      </c>
      <c r="N322" s="131" t="str">
        <f>IFERROR(VLOOKUP(H322,'[1]Feuil1 (2)'!L:M,2,FALSE)," ")</f>
        <v xml:space="preserve"> </v>
      </c>
      <c r="O322" s="131" t="str">
        <f>IFERROR(VLOOKUP(I322,'[1]Feuil1 (2)'!L:M,2,FALSE)," ")</f>
        <v xml:space="preserve"> </v>
      </c>
      <c r="P322" s="131" t="str">
        <f t="shared" ref="P322:P385" si="8">CONCATENATE(K322," ",L322," ",M322)</f>
        <v>argile peu sableuse gris claire</v>
      </c>
      <c r="Q322" s="133">
        <f>VLOOKUP(A322,[1]collar!A:I,9,FALSE)</f>
        <v>2016</v>
      </c>
    </row>
    <row r="323" spans="1:17">
      <c r="A323" s="131" t="s">
        <v>202</v>
      </c>
      <c r="B323" s="131">
        <v>18.3</v>
      </c>
      <c r="C323" s="131">
        <v>21</v>
      </c>
      <c r="D323" s="131" t="s">
        <v>144</v>
      </c>
      <c r="E323" s="131">
        <v>11</v>
      </c>
      <c r="F323" s="131">
        <v>5</v>
      </c>
      <c r="K323" s="131" t="str">
        <f>IFERROR(VLOOKUP(E323,'[1]Feuil1 (2)'!F:G,2,FALSE)," ")</f>
        <v>argile peu sableuse</v>
      </c>
      <c r="L323" s="131" t="str">
        <f>IFERROR(VLOOKUP(F323,'[1]Feuil1 (2)'!H:I,2,FALSE)," ")</f>
        <v>brun</v>
      </c>
      <c r="M323" s="131" t="str">
        <f>IFERROR(VLOOKUP(G323,'[1]Feuil1 (2)'!J:K,2,FALSE)," ")</f>
        <v>ind</v>
      </c>
      <c r="N323" s="131" t="str">
        <f>IFERROR(VLOOKUP(H323,'[1]Feuil1 (2)'!L:M,2,FALSE)," ")</f>
        <v xml:space="preserve"> </v>
      </c>
      <c r="O323" s="131" t="str">
        <f>IFERROR(VLOOKUP(I323,'[1]Feuil1 (2)'!L:M,2,FALSE)," ")</f>
        <v xml:space="preserve"> </v>
      </c>
      <c r="P323" s="131" t="str">
        <f t="shared" si="8"/>
        <v>argile peu sableuse brun ind</v>
      </c>
      <c r="Q323" s="133">
        <f>VLOOKUP(A323,[1]collar!A:I,9,FALSE)</f>
        <v>2016</v>
      </c>
    </row>
    <row r="324" spans="1:17">
      <c r="A324" s="131" t="s">
        <v>202</v>
      </c>
      <c r="B324" s="131">
        <v>21</v>
      </c>
      <c r="C324" s="131">
        <v>22.5</v>
      </c>
      <c r="D324" s="131" t="s">
        <v>204</v>
      </c>
      <c r="E324" s="131">
        <v>11</v>
      </c>
      <c r="F324" s="131">
        <v>5</v>
      </c>
      <c r="H324" s="131">
        <v>25</v>
      </c>
      <c r="K324" s="131" t="str">
        <f>IFERROR(VLOOKUP(E324,'[1]Feuil1 (2)'!F:G,2,FALSE)," ")</f>
        <v>argile peu sableuse</v>
      </c>
      <c r="L324" s="131" t="str">
        <f>IFERROR(VLOOKUP(F324,'[1]Feuil1 (2)'!H:I,2,FALSE)," ")</f>
        <v>brun</v>
      </c>
      <c r="M324" s="131" t="str">
        <f>IFERROR(VLOOKUP(G324,'[1]Feuil1 (2)'!J:K,2,FALSE)," ")</f>
        <v>ind</v>
      </c>
      <c r="N324" s="131" t="str">
        <f>IFERROR(VLOOKUP(H324,'[1]Feuil1 (2)'!L:M,2,FALSE)," ")</f>
        <v>Pyrite</v>
      </c>
      <c r="O324" s="131" t="str">
        <f>IFERROR(VLOOKUP(I324,'[1]Feuil1 (2)'!L:M,2,FALSE)," ")</f>
        <v xml:space="preserve"> </v>
      </c>
      <c r="P324" s="131" t="str">
        <f t="shared" si="8"/>
        <v>argile peu sableuse brun ind</v>
      </c>
      <c r="Q324" s="133">
        <f>VLOOKUP(A324,[1]collar!A:I,9,FALSE)</f>
        <v>2016</v>
      </c>
    </row>
    <row r="325" spans="1:17">
      <c r="A325" s="131" t="s">
        <v>205</v>
      </c>
      <c r="B325" s="131">
        <v>0</v>
      </c>
      <c r="C325" s="131">
        <v>0.3</v>
      </c>
      <c r="D325" s="131" t="s">
        <v>177</v>
      </c>
      <c r="E325" s="131">
        <v>30</v>
      </c>
      <c r="K325" s="131" t="str">
        <f>IFERROR(VLOOKUP(E325,'[1]Feuil1 (2)'!F:G,2,FALSE)," ")</f>
        <v>Terre Végétale</v>
      </c>
      <c r="L325" s="131" t="str">
        <f>IFERROR(VLOOKUP(F325,'[1]Feuil1 (2)'!H:I,2,FALSE)," ")</f>
        <v xml:space="preserve"> </v>
      </c>
      <c r="M325" s="131" t="str">
        <f>IFERROR(VLOOKUP(G325,'[1]Feuil1 (2)'!J:K,2,FALSE)," ")</f>
        <v>ind</v>
      </c>
      <c r="N325" s="131" t="str">
        <f>IFERROR(VLOOKUP(H325,'[1]Feuil1 (2)'!L:M,2,FALSE)," ")</f>
        <v xml:space="preserve"> </v>
      </c>
      <c r="O325" s="131" t="str">
        <f>IFERROR(VLOOKUP(I325,'[1]Feuil1 (2)'!L:M,2,FALSE)," ")</f>
        <v xml:space="preserve"> </v>
      </c>
      <c r="P325" s="131" t="str">
        <f t="shared" si="8"/>
        <v>Terre Végétale   ind</v>
      </c>
      <c r="Q325" s="133">
        <f>VLOOKUP(A325,[1]collar!A:I,9,FALSE)</f>
        <v>2016</v>
      </c>
    </row>
    <row r="326" spans="1:17">
      <c r="A326" s="131" t="s">
        <v>205</v>
      </c>
      <c r="B326" s="131">
        <v>0.3</v>
      </c>
      <c r="C326" s="131">
        <v>10</v>
      </c>
      <c r="D326" s="131" t="s">
        <v>193</v>
      </c>
      <c r="E326" s="131">
        <v>43</v>
      </c>
      <c r="K326" s="131" t="str">
        <f>IFERROR(VLOOKUP(E326,'[1]Feuil1 (2)'!F:G,2,FALSE)," ")</f>
        <v>Alternance marne-calcaire</v>
      </c>
      <c r="L326" s="131" t="str">
        <f>IFERROR(VLOOKUP(F326,'[1]Feuil1 (2)'!H:I,2,FALSE)," ")</f>
        <v xml:space="preserve"> </v>
      </c>
      <c r="M326" s="131" t="str">
        <f>IFERROR(VLOOKUP(G326,'[1]Feuil1 (2)'!J:K,2,FALSE)," ")</f>
        <v>ind</v>
      </c>
      <c r="N326" s="131" t="str">
        <f>IFERROR(VLOOKUP(H326,'[1]Feuil1 (2)'!L:M,2,FALSE)," ")</f>
        <v xml:space="preserve"> </v>
      </c>
      <c r="O326" s="131" t="str">
        <f>IFERROR(VLOOKUP(I326,'[1]Feuil1 (2)'!L:M,2,FALSE)," ")</f>
        <v xml:space="preserve"> </v>
      </c>
      <c r="P326" s="131" t="str">
        <f t="shared" si="8"/>
        <v>Alternance marne-calcaire   ind</v>
      </c>
      <c r="Q326" s="133">
        <f>VLOOKUP(A326,[1]collar!A:I,9,FALSE)</f>
        <v>2016</v>
      </c>
    </row>
    <row r="327" spans="1:17">
      <c r="A327" s="131" t="s">
        <v>205</v>
      </c>
      <c r="B327" s="131">
        <v>10</v>
      </c>
      <c r="C327" s="131">
        <v>10.5</v>
      </c>
      <c r="D327" s="131" t="s">
        <v>206</v>
      </c>
      <c r="E327" s="131">
        <v>40</v>
      </c>
      <c r="K327" s="131" t="str">
        <f>IFERROR(VLOOKUP(E327,'[1]Feuil1 (2)'!F:G,2,FALSE)," ")</f>
        <v>Calcaire massif (dur)</v>
      </c>
      <c r="L327" s="131" t="str">
        <f>IFERROR(VLOOKUP(F327,'[1]Feuil1 (2)'!H:I,2,FALSE)," ")</f>
        <v xml:space="preserve"> </v>
      </c>
      <c r="M327" s="131" t="str">
        <f>IFERROR(VLOOKUP(G327,'[1]Feuil1 (2)'!J:K,2,FALSE)," ")</f>
        <v>ind</v>
      </c>
      <c r="N327" s="131" t="str">
        <f>IFERROR(VLOOKUP(H327,'[1]Feuil1 (2)'!L:M,2,FALSE)," ")</f>
        <v xml:space="preserve"> </v>
      </c>
      <c r="O327" s="131" t="str">
        <f>IFERROR(VLOOKUP(I327,'[1]Feuil1 (2)'!L:M,2,FALSE)," ")</f>
        <v xml:space="preserve"> </v>
      </c>
      <c r="P327" s="131" t="str">
        <f t="shared" si="8"/>
        <v>Calcaire massif (dur)   ind</v>
      </c>
      <c r="Q327" s="133">
        <f>VLOOKUP(A327,[1]collar!A:I,9,FALSE)</f>
        <v>2016</v>
      </c>
    </row>
    <row r="328" spans="1:17">
      <c r="A328" s="131" t="s">
        <v>205</v>
      </c>
      <c r="B328" s="131">
        <v>10.5</v>
      </c>
      <c r="C328" s="131">
        <v>14</v>
      </c>
      <c r="D328" s="131" t="s">
        <v>207</v>
      </c>
      <c r="E328" s="131">
        <v>42</v>
      </c>
      <c r="F328" s="131">
        <v>4</v>
      </c>
      <c r="G328" s="131">
        <v>1</v>
      </c>
      <c r="K328" s="131" t="str">
        <f>IFERROR(VLOOKUP(E328,'[1]Feuil1 (2)'!F:G,2,FALSE)," ")</f>
        <v>Marne</v>
      </c>
      <c r="L328" s="131" t="str">
        <f>IFERROR(VLOOKUP(F328,'[1]Feuil1 (2)'!H:I,2,FALSE)," ")</f>
        <v>gris</v>
      </c>
      <c r="M328" s="131" t="str">
        <f>IFERROR(VLOOKUP(G328,'[1]Feuil1 (2)'!J:K,2,FALSE)," ")</f>
        <v>claire</v>
      </c>
      <c r="N328" s="131" t="str">
        <f>IFERROR(VLOOKUP(H328,'[1]Feuil1 (2)'!L:M,2,FALSE)," ")</f>
        <v xml:space="preserve"> </v>
      </c>
      <c r="O328" s="131" t="str">
        <f>IFERROR(VLOOKUP(I328,'[1]Feuil1 (2)'!L:M,2,FALSE)," ")</f>
        <v xml:space="preserve"> </v>
      </c>
      <c r="P328" s="131" t="str">
        <f t="shared" si="8"/>
        <v>Marne gris claire</v>
      </c>
      <c r="Q328" s="133">
        <f>VLOOKUP(A328,[1]collar!A:I,9,FALSE)</f>
        <v>2016</v>
      </c>
    </row>
    <row r="329" spans="1:17">
      <c r="A329" s="131" t="s">
        <v>205</v>
      </c>
      <c r="B329" s="131">
        <v>14</v>
      </c>
      <c r="C329" s="131">
        <v>14.4</v>
      </c>
      <c r="D329" s="131" t="s">
        <v>143</v>
      </c>
      <c r="E329" s="131">
        <v>12</v>
      </c>
      <c r="F329" s="131">
        <v>4</v>
      </c>
      <c r="G329" s="131">
        <v>1</v>
      </c>
      <c r="K329" s="131" t="str">
        <f>IFERROR(VLOOKUP(E329,'[1]Feuil1 (2)'!F:G,2,FALSE)," ")</f>
        <v>argile sableuse</v>
      </c>
      <c r="L329" s="131" t="str">
        <f>IFERROR(VLOOKUP(F329,'[1]Feuil1 (2)'!H:I,2,FALSE)," ")</f>
        <v>gris</v>
      </c>
      <c r="M329" s="131" t="str">
        <f>IFERROR(VLOOKUP(G329,'[1]Feuil1 (2)'!J:K,2,FALSE)," ")</f>
        <v>claire</v>
      </c>
      <c r="N329" s="131" t="str">
        <f>IFERROR(VLOOKUP(H329,'[1]Feuil1 (2)'!L:M,2,FALSE)," ")</f>
        <v xml:space="preserve"> </v>
      </c>
      <c r="O329" s="131" t="str">
        <f>IFERROR(VLOOKUP(I329,'[1]Feuil1 (2)'!L:M,2,FALSE)," ")</f>
        <v xml:space="preserve"> </v>
      </c>
      <c r="P329" s="131" t="str">
        <f t="shared" si="8"/>
        <v>argile sableuse gris claire</v>
      </c>
      <c r="Q329" s="133">
        <f>VLOOKUP(A329,[1]collar!A:I,9,FALSE)</f>
        <v>2016</v>
      </c>
    </row>
    <row r="330" spans="1:17">
      <c r="A330" s="131" t="s">
        <v>205</v>
      </c>
      <c r="B330" s="131">
        <v>14.4</v>
      </c>
      <c r="C330" s="131">
        <v>15.2</v>
      </c>
      <c r="D330" s="131" t="s">
        <v>131</v>
      </c>
      <c r="E330" s="131">
        <v>10</v>
      </c>
      <c r="F330" s="131">
        <v>5</v>
      </c>
      <c r="K330" s="131" t="str">
        <f>IFERROR(VLOOKUP(E330,'[1]Feuil1 (2)'!F:G,2,FALSE)," ")</f>
        <v>argile</v>
      </c>
      <c r="L330" s="131" t="str">
        <f>IFERROR(VLOOKUP(F330,'[1]Feuil1 (2)'!H:I,2,FALSE)," ")</f>
        <v>brun</v>
      </c>
      <c r="M330" s="131" t="str">
        <f>IFERROR(VLOOKUP(G330,'[1]Feuil1 (2)'!J:K,2,FALSE)," ")</f>
        <v>ind</v>
      </c>
      <c r="N330" s="131" t="str">
        <f>IFERROR(VLOOKUP(H330,'[1]Feuil1 (2)'!L:M,2,FALSE)," ")</f>
        <v xml:space="preserve"> </v>
      </c>
      <c r="O330" s="131" t="str">
        <f>IFERROR(VLOOKUP(I330,'[1]Feuil1 (2)'!L:M,2,FALSE)," ")</f>
        <v xml:space="preserve"> </v>
      </c>
      <c r="P330" s="131" t="str">
        <f t="shared" si="8"/>
        <v>argile brun ind</v>
      </c>
      <c r="Q330" s="133">
        <f>VLOOKUP(A330,[1]collar!A:I,9,FALSE)</f>
        <v>2016</v>
      </c>
    </row>
    <row r="331" spans="1:17">
      <c r="A331" s="131" t="s">
        <v>205</v>
      </c>
      <c r="B331" s="131">
        <v>15.2</v>
      </c>
      <c r="C331" s="131">
        <v>16.5</v>
      </c>
      <c r="D331" s="131" t="s">
        <v>208</v>
      </c>
      <c r="E331" s="131">
        <v>10</v>
      </c>
      <c r="F331" s="131">
        <v>5</v>
      </c>
      <c r="G331" s="131">
        <v>2</v>
      </c>
      <c r="K331" s="131" t="str">
        <f>IFERROR(VLOOKUP(E331,'[1]Feuil1 (2)'!F:G,2,FALSE)," ")</f>
        <v>argile</v>
      </c>
      <c r="L331" s="131" t="str">
        <f>IFERROR(VLOOKUP(F331,'[1]Feuil1 (2)'!H:I,2,FALSE)," ")</f>
        <v>brun</v>
      </c>
      <c r="M331" s="131" t="str">
        <f>IFERROR(VLOOKUP(G331,'[1]Feuil1 (2)'!J:K,2,FALSE)," ")</f>
        <v>foncée</v>
      </c>
      <c r="N331" s="131" t="str">
        <f>IFERROR(VLOOKUP(H331,'[1]Feuil1 (2)'!L:M,2,FALSE)," ")</f>
        <v xml:space="preserve"> </v>
      </c>
      <c r="O331" s="131" t="str">
        <f>IFERROR(VLOOKUP(I331,'[1]Feuil1 (2)'!L:M,2,FALSE)," ")</f>
        <v xml:space="preserve"> </v>
      </c>
      <c r="P331" s="131" t="str">
        <f t="shared" si="8"/>
        <v>argile brun foncée</v>
      </c>
      <c r="Q331" s="133">
        <f>VLOOKUP(A331,[1]collar!A:I,9,FALSE)</f>
        <v>2016</v>
      </c>
    </row>
    <row r="332" spans="1:17">
      <c r="A332" s="131" t="s">
        <v>205</v>
      </c>
      <c r="B332" s="131">
        <v>16.5</v>
      </c>
      <c r="C332" s="131">
        <v>18</v>
      </c>
      <c r="D332" s="131" t="s">
        <v>144</v>
      </c>
      <c r="E332" s="131">
        <v>11</v>
      </c>
      <c r="F332" s="131">
        <v>5</v>
      </c>
      <c r="K332" s="131" t="str">
        <f>IFERROR(VLOOKUP(E332,'[1]Feuil1 (2)'!F:G,2,FALSE)," ")</f>
        <v>argile peu sableuse</v>
      </c>
      <c r="L332" s="131" t="str">
        <f>IFERROR(VLOOKUP(F332,'[1]Feuil1 (2)'!H:I,2,FALSE)," ")</f>
        <v>brun</v>
      </c>
      <c r="M332" s="131" t="str">
        <f>IFERROR(VLOOKUP(G332,'[1]Feuil1 (2)'!J:K,2,FALSE)," ")</f>
        <v>ind</v>
      </c>
      <c r="N332" s="131" t="str">
        <f>IFERROR(VLOOKUP(H332,'[1]Feuil1 (2)'!L:M,2,FALSE)," ")</f>
        <v xml:space="preserve"> </v>
      </c>
      <c r="O332" s="131" t="str">
        <f>IFERROR(VLOOKUP(I332,'[1]Feuil1 (2)'!L:M,2,FALSE)," ")</f>
        <v xml:space="preserve"> </v>
      </c>
      <c r="P332" s="131" t="str">
        <f t="shared" si="8"/>
        <v>argile peu sableuse brun ind</v>
      </c>
      <c r="Q332" s="133">
        <f>VLOOKUP(A332,[1]collar!A:I,9,FALSE)</f>
        <v>2016</v>
      </c>
    </row>
    <row r="333" spans="1:17">
      <c r="A333" s="131" t="s">
        <v>205</v>
      </c>
      <c r="B333" s="131">
        <v>18</v>
      </c>
      <c r="C333" s="131">
        <v>19.5</v>
      </c>
      <c r="D333" s="131" t="s">
        <v>209</v>
      </c>
      <c r="E333" s="131">
        <v>10</v>
      </c>
      <c r="F333" s="131">
        <v>5</v>
      </c>
      <c r="G333" s="131">
        <v>1</v>
      </c>
      <c r="K333" s="131" t="str">
        <f>IFERROR(VLOOKUP(E333,'[1]Feuil1 (2)'!F:G,2,FALSE)," ")</f>
        <v>argile</v>
      </c>
      <c r="L333" s="131" t="str">
        <f>IFERROR(VLOOKUP(F333,'[1]Feuil1 (2)'!H:I,2,FALSE)," ")</f>
        <v>brun</v>
      </c>
      <c r="M333" s="131" t="str">
        <f>IFERROR(VLOOKUP(G333,'[1]Feuil1 (2)'!J:K,2,FALSE)," ")</f>
        <v>claire</v>
      </c>
      <c r="N333" s="131" t="str">
        <f>IFERROR(VLOOKUP(H333,'[1]Feuil1 (2)'!L:M,2,FALSE)," ")</f>
        <v xml:space="preserve"> </v>
      </c>
      <c r="O333" s="131" t="str">
        <f>IFERROR(VLOOKUP(I333,'[1]Feuil1 (2)'!L:M,2,FALSE)," ")</f>
        <v xml:space="preserve"> </v>
      </c>
      <c r="P333" s="131" t="str">
        <f t="shared" si="8"/>
        <v>argile brun claire</v>
      </c>
      <c r="Q333" s="133">
        <f>VLOOKUP(A333,[1]collar!A:I,9,FALSE)</f>
        <v>2016</v>
      </c>
    </row>
    <row r="334" spans="1:17">
      <c r="A334" s="131" t="s">
        <v>210</v>
      </c>
      <c r="B334" s="131">
        <v>0</v>
      </c>
      <c r="C334" s="131">
        <v>0.3</v>
      </c>
      <c r="D334" s="131" t="s">
        <v>177</v>
      </c>
      <c r="E334" s="131">
        <v>30</v>
      </c>
      <c r="K334" s="131" t="str">
        <f>IFERROR(VLOOKUP(E334,'[1]Feuil1 (2)'!F:G,2,FALSE)," ")</f>
        <v>Terre Végétale</v>
      </c>
      <c r="L334" s="131" t="str">
        <f>IFERROR(VLOOKUP(F334,'[1]Feuil1 (2)'!H:I,2,FALSE)," ")</f>
        <v xml:space="preserve"> </v>
      </c>
      <c r="M334" s="131" t="str">
        <f>IFERROR(VLOOKUP(G334,'[1]Feuil1 (2)'!J:K,2,FALSE)," ")</f>
        <v>ind</v>
      </c>
      <c r="N334" s="131" t="str">
        <f>IFERROR(VLOOKUP(H334,'[1]Feuil1 (2)'!L:M,2,FALSE)," ")</f>
        <v xml:space="preserve"> </v>
      </c>
      <c r="O334" s="131" t="str">
        <f>IFERROR(VLOOKUP(I334,'[1]Feuil1 (2)'!L:M,2,FALSE)," ")</f>
        <v xml:space="preserve"> </v>
      </c>
      <c r="P334" s="131" t="str">
        <f t="shared" si="8"/>
        <v>Terre Végétale   ind</v>
      </c>
      <c r="Q334" s="133">
        <f>VLOOKUP(A334,[1]collar!A:I,9,FALSE)</f>
        <v>2016</v>
      </c>
    </row>
    <row r="335" spans="1:17">
      <c r="A335" s="131" t="s">
        <v>210</v>
      </c>
      <c r="B335" s="131">
        <v>0.3</v>
      </c>
      <c r="C335" s="131">
        <v>3</v>
      </c>
      <c r="D335" s="131" t="s">
        <v>211</v>
      </c>
      <c r="E335" s="131">
        <v>31</v>
      </c>
      <c r="K335" s="131" t="str">
        <f>IFERROR(VLOOKUP(E335,'[1]Feuil1 (2)'!F:G,2,FALSE)," ")</f>
        <v>Limon</v>
      </c>
      <c r="L335" s="131" t="str">
        <f>IFERROR(VLOOKUP(F335,'[1]Feuil1 (2)'!H:I,2,FALSE)," ")</f>
        <v xml:space="preserve"> </v>
      </c>
      <c r="M335" s="131" t="str">
        <f>IFERROR(VLOOKUP(G335,'[1]Feuil1 (2)'!J:K,2,FALSE)," ")</f>
        <v>ind</v>
      </c>
      <c r="N335" s="131" t="str">
        <f>IFERROR(VLOOKUP(H335,'[1]Feuil1 (2)'!L:M,2,FALSE)," ")</f>
        <v xml:space="preserve"> </v>
      </c>
      <c r="O335" s="131" t="str">
        <f>IFERROR(VLOOKUP(I335,'[1]Feuil1 (2)'!L:M,2,FALSE)," ")</f>
        <v xml:space="preserve"> </v>
      </c>
      <c r="P335" s="131" t="str">
        <f t="shared" si="8"/>
        <v>Limon   ind</v>
      </c>
      <c r="Q335" s="133">
        <f>VLOOKUP(A335,[1]collar!A:I,9,FALSE)</f>
        <v>2016</v>
      </c>
    </row>
    <row r="336" spans="1:17">
      <c r="A336" s="131" t="s">
        <v>210</v>
      </c>
      <c r="B336" s="131">
        <v>3</v>
      </c>
      <c r="C336" s="131">
        <v>11.5</v>
      </c>
      <c r="D336" s="131" t="s">
        <v>193</v>
      </c>
      <c r="E336" s="131">
        <v>43</v>
      </c>
      <c r="K336" s="131" t="str">
        <f>IFERROR(VLOOKUP(E336,'[1]Feuil1 (2)'!F:G,2,FALSE)," ")</f>
        <v>Alternance marne-calcaire</v>
      </c>
      <c r="L336" s="131" t="str">
        <f>IFERROR(VLOOKUP(F336,'[1]Feuil1 (2)'!H:I,2,FALSE)," ")</f>
        <v xml:space="preserve"> </v>
      </c>
      <c r="M336" s="131" t="str">
        <f>IFERROR(VLOOKUP(G336,'[1]Feuil1 (2)'!J:K,2,FALSE)," ")</f>
        <v>ind</v>
      </c>
      <c r="N336" s="131" t="str">
        <f>IFERROR(VLOOKUP(H336,'[1]Feuil1 (2)'!L:M,2,FALSE)," ")</f>
        <v xml:space="preserve"> </v>
      </c>
      <c r="O336" s="131" t="str">
        <f>IFERROR(VLOOKUP(I336,'[1]Feuil1 (2)'!L:M,2,FALSE)," ")</f>
        <v xml:space="preserve"> </v>
      </c>
      <c r="P336" s="131" t="str">
        <f t="shared" si="8"/>
        <v>Alternance marne-calcaire   ind</v>
      </c>
      <c r="Q336" s="133">
        <f>VLOOKUP(A336,[1]collar!A:I,9,FALSE)</f>
        <v>2016</v>
      </c>
    </row>
    <row r="337" spans="1:17">
      <c r="A337" s="131" t="s">
        <v>210</v>
      </c>
      <c r="B337" s="131">
        <v>11.5</v>
      </c>
      <c r="C337" s="131">
        <v>11.8</v>
      </c>
      <c r="D337" s="131" t="s">
        <v>206</v>
      </c>
      <c r="E337" s="131">
        <v>40</v>
      </c>
      <c r="K337" s="131" t="str">
        <f>IFERROR(VLOOKUP(E337,'[1]Feuil1 (2)'!F:G,2,FALSE)," ")</f>
        <v>Calcaire massif (dur)</v>
      </c>
      <c r="L337" s="131" t="str">
        <f>IFERROR(VLOOKUP(F337,'[1]Feuil1 (2)'!H:I,2,FALSE)," ")</f>
        <v xml:space="preserve"> </v>
      </c>
      <c r="M337" s="131" t="str">
        <f>IFERROR(VLOOKUP(G337,'[1]Feuil1 (2)'!J:K,2,FALSE)," ")</f>
        <v>ind</v>
      </c>
      <c r="N337" s="131" t="str">
        <f>IFERROR(VLOOKUP(H337,'[1]Feuil1 (2)'!L:M,2,FALSE)," ")</f>
        <v xml:space="preserve"> </v>
      </c>
      <c r="O337" s="131" t="str">
        <f>IFERROR(VLOOKUP(I337,'[1]Feuil1 (2)'!L:M,2,FALSE)," ")</f>
        <v xml:space="preserve"> </v>
      </c>
      <c r="P337" s="131" t="str">
        <f t="shared" si="8"/>
        <v>Calcaire massif (dur)   ind</v>
      </c>
      <c r="Q337" s="133">
        <f>VLOOKUP(A337,[1]collar!A:I,9,FALSE)</f>
        <v>2016</v>
      </c>
    </row>
    <row r="338" spans="1:17">
      <c r="A338" s="131" t="s">
        <v>212</v>
      </c>
      <c r="B338" s="131">
        <f t="shared" ref="B338:B362" si="9">IF(A338=A337,C337,0)</f>
        <v>0</v>
      </c>
      <c r="C338" s="131">
        <v>0.3</v>
      </c>
      <c r="E338" s="131">
        <v>30</v>
      </c>
      <c r="K338" s="131" t="str">
        <f>IFERROR(VLOOKUP(E338,'[1]Feuil1 (2)'!F:G,2,FALSE)," ")</f>
        <v>Terre Végétale</v>
      </c>
      <c r="L338" s="131" t="str">
        <f>IFERROR(VLOOKUP(F338,'[1]Feuil1 (2)'!H:I,2,FALSE)," ")</f>
        <v xml:space="preserve"> </v>
      </c>
      <c r="M338" s="131" t="str">
        <f>IFERROR(VLOOKUP(G338,'[1]Feuil1 (2)'!J:K,2,FALSE)," ")</f>
        <v>ind</v>
      </c>
      <c r="N338" s="131" t="str">
        <f>IFERROR(VLOOKUP(H338,'[1]Feuil1 (2)'!L:M,2,FALSE)," ")</f>
        <v xml:space="preserve"> </v>
      </c>
      <c r="O338" s="131" t="str">
        <f>IFERROR(VLOOKUP(I338,'[1]Feuil1 (2)'!L:M,2,FALSE)," ")</f>
        <v xml:space="preserve"> </v>
      </c>
      <c r="P338" s="131" t="str">
        <f t="shared" si="8"/>
        <v>Terre Végétale   ind</v>
      </c>
      <c r="Q338" s="133">
        <f>VLOOKUP(A338,[1]collar!A:I,9,FALSE)</f>
        <v>2015</v>
      </c>
    </row>
    <row r="339" spans="1:17">
      <c r="A339" s="131" t="s">
        <v>212</v>
      </c>
      <c r="B339" s="131">
        <f t="shared" si="9"/>
        <v>0.3</v>
      </c>
      <c r="C339" s="131">
        <v>1.5</v>
      </c>
      <c r="E339" s="131">
        <v>31</v>
      </c>
      <c r="K339" s="131" t="str">
        <f>IFERROR(VLOOKUP(E339,'[1]Feuil1 (2)'!F:G,2,FALSE)," ")</f>
        <v>Limon</v>
      </c>
      <c r="L339" s="131" t="str">
        <f>IFERROR(VLOOKUP(F339,'[1]Feuil1 (2)'!H:I,2,FALSE)," ")</f>
        <v xml:space="preserve"> </v>
      </c>
      <c r="M339" s="131" t="str">
        <f>IFERROR(VLOOKUP(G339,'[1]Feuil1 (2)'!J:K,2,FALSE)," ")</f>
        <v>ind</v>
      </c>
      <c r="N339" s="131" t="str">
        <f>IFERROR(VLOOKUP(H339,'[1]Feuil1 (2)'!L:M,2,FALSE)," ")</f>
        <v xml:space="preserve"> </v>
      </c>
      <c r="O339" s="131" t="str">
        <f>IFERROR(VLOOKUP(I339,'[1]Feuil1 (2)'!L:M,2,FALSE)," ")</f>
        <v xml:space="preserve"> </v>
      </c>
      <c r="P339" s="131" t="str">
        <f t="shared" si="8"/>
        <v>Limon   ind</v>
      </c>
      <c r="Q339" s="133">
        <f>VLOOKUP(A339,[1]collar!A:I,9,FALSE)</f>
        <v>2015</v>
      </c>
    </row>
    <row r="340" spans="1:17">
      <c r="A340" s="131" t="s">
        <v>212</v>
      </c>
      <c r="B340" s="131">
        <f t="shared" si="9"/>
        <v>1.5</v>
      </c>
      <c r="C340" s="131">
        <v>14</v>
      </c>
      <c r="D340" s="131" t="s">
        <v>213</v>
      </c>
      <c r="E340" s="131">
        <v>43</v>
      </c>
      <c r="K340" s="131" t="str">
        <f>IFERROR(VLOOKUP(E340,'[1]Feuil1 (2)'!F:G,2,FALSE)," ")</f>
        <v>Alternance marne-calcaire</v>
      </c>
      <c r="L340" s="131" t="str">
        <f>IFERROR(VLOOKUP(F340,'[1]Feuil1 (2)'!H:I,2,FALSE)," ")</f>
        <v xml:space="preserve"> </v>
      </c>
      <c r="M340" s="131" t="str">
        <f>IFERROR(VLOOKUP(G340,'[1]Feuil1 (2)'!J:K,2,FALSE)," ")</f>
        <v>ind</v>
      </c>
      <c r="N340" s="131" t="str">
        <f>IFERROR(VLOOKUP(H340,'[1]Feuil1 (2)'!L:M,2,FALSE)," ")</f>
        <v xml:space="preserve"> </v>
      </c>
      <c r="O340" s="131" t="str">
        <f>IFERROR(VLOOKUP(I340,'[1]Feuil1 (2)'!L:M,2,FALSE)," ")</f>
        <v xml:space="preserve"> </v>
      </c>
      <c r="P340" s="131" t="str">
        <f t="shared" si="8"/>
        <v>Alternance marne-calcaire   ind</v>
      </c>
      <c r="Q340" s="133">
        <f>VLOOKUP(A340,[1]collar!A:I,9,FALSE)</f>
        <v>2015</v>
      </c>
    </row>
    <row r="341" spans="1:17">
      <c r="A341" s="131" t="s">
        <v>212</v>
      </c>
      <c r="B341" s="131">
        <f t="shared" si="9"/>
        <v>14</v>
      </c>
      <c r="C341" s="131">
        <v>15</v>
      </c>
      <c r="D341" s="131" t="s">
        <v>214</v>
      </c>
      <c r="E341" s="131">
        <v>12</v>
      </c>
      <c r="F341" s="131">
        <v>4</v>
      </c>
      <c r="G341" s="131">
        <v>1</v>
      </c>
      <c r="H341" s="131">
        <v>276</v>
      </c>
      <c r="K341" s="131" t="str">
        <f>IFERROR(VLOOKUP(E341,'[1]Feuil1 (2)'!F:G,2,FALSE)," ")</f>
        <v>argile sableuse</v>
      </c>
      <c r="L341" s="131" t="str">
        <f>IFERROR(VLOOKUP(F341,'[1]Feuil1 (2)'!H:I,2,FALSE)," ")</f>
        <v>gris</v>
      </c>
      <c r="M341" s="131" t="str">
        <f>IFERROR(VLOOKUP(G341,'[1]Feuil1 (2)'!J:K,2,FALSE)," ")</f>
        <v>claire</v>
      </c>
      <c r="N341" s="131" t="str">
        <f>IFERROR(VLOOKUP(H341,'[1]Feuil1 (2)'!L:M,2,FALSE)," ")</f>
        <v xml:space="preserve"> </v>
      </c>
      <c r="O341" s="131" t="str">
        <f>IFERROR(VLOOKUP(I341,'[1]Feuil1 (2)'!L:M,2,FALSE)," ")</f>
        <v xml:space="preserve"> </v>
      </c>
      <c r="P341" s="131" t="str">
        <f t="shared" si="8"/>
        <v>argile sableuse gris claire</v>
      </c>
      <c r="Q341" s="133">
        <f>VLOOKUP(A341,[1]collar!A:I,9,FALSE)</f>
        <v>2015</v>
      </c>
    </row>
    <row r="342" spans="1:17">
      <c r="A342" s="131" t="s">
        <v>212</v>
      </c>
      <c r="B342" s="131">
        <f t="shared" si="9"/>
        <v>15</v>
      </c>
      <c r="C342" s="131">
        <v>17.600000000000001</v>
      </c>
      <c r="D342" s="131" t="s">
        <v>215</v>
      </c>
      <c r="E342" s="131">
        <v>12</v>
      </c>
      <c r="F342" s="131">
        <v>4</v>
      </c>
      <c r="G342" s="131">
        <v>1</v>
      </c>
      <c r="K342" s="131" t="str">
        <f>IFERROR(VLOOKUP(E342,'[1]Feuil1 (2)'!F:G,2,FALSE)," ")</f>
        <v>argile sableuse</v>
      </c>
      <c r="L342" s="131" t="str">
        <f>IFERROR(VLOOKUP(F342,'[1]Feuil1 (2)'!H:I,2,FALSE)," ")</f>
        <v>gris</v>
      </c>
      <c r="M342" s="131" t="str">
        <f>IFERROR(VLOOKUP(G342,'[1]Feuil1 (2)'!J:K,2,FALSE)," ")</f>
        <v>claire</v>
      </c>
      <c r="N342" s="131" t="str">
        <f>IFERROR(VLOOKUP(H342,'[1]Feuil1 (2)'!L:M,2,FALSE)," ")</f>
        <v xml:space="preserve"> </v>
      </c>
      <c r="O342" s="131" t="str">
        <f>IFERROR(VLOOKUP(I342,'[1]Feuil1 (2)'!L:M,2,FALSE)," ")</f>
        <v xml:space="preserve"> </v>
      </c>
      <c r="P342" s="131" t="str">
        <f t="shared" si="8"/>
        <v>argile sableuse gris claire</v>
      </c>
      <c r="Q342" s="133">
        <f>VLOOKUP(A342,[1]collar!A:I,9,FALSE)</f>
        <v>2015</v>
      </c>
    </row>
    <row r="343" spans="1:17">
      <c r="A343" s="131" t="s">
        <v>212</v>
      </c>
      <c r="B343" s="131">
        <f t="shared" si="9"/>
        <v>17.600000000000001</v>
      </c>
      <c r="C343" s="131">
        <v>21.2</v>
      </c>
      <c r="D343" s="131" t="s">
        <v>216</v>
      </c>
      <c r="E343" s="131">
        <v>10</v>
      </c>
      <c r="F343" s="131">
        <v>5</v>
      </c>
      <c r="K343" s="131" t="str">
        <f>IFERROR(VLOOKUP(E343,'[1]Feuil1 (2)'!F:G,2,FALSE)," ")</f>
        <v>argile</v>
      </c>
      <c r="L343" s="131" t="str">
        <f>IFERROR(VLOOKUP(F343,'[1]Feuil1 (2)'!H:I,2,FALSE)," ")</f>
        <v>brun</v>
      </c>
      <c r="M343" s="131" t="str">
        <f>IFERROR(VLOOKUP(G343,'[1]Feuil1 (2)'!J:K,2,FALSE)," ")</f>
        <v>ind</v>
      </c>
      <c r="N343" s="131" t="str">
        <f>IFERROR(VLOOKUP(H343,'[1]Feuil1 (2)'!L:M,2,FALSE)," ")</f>
        <v xml:space="preserve"> </v>
      </c>
      <c r="O343" s="131" t="str">
        <f>IFERROR(VLOOKUP(I343,'[1]Feuil1 (2)'!L:M,2,FALSE)," ")</f>
        <v xml:space="preserve"> </v>
      </c>
      <c r="P343" s="131" t="str">
        <f t="shared" si="8"/>
        <v>argile brun ind</v>
      </c>
      <c r="Q343" s="133">
        <f>VLOOKUP(A343,[1]collar!A:I,9,FALSE)</f>
        <v>2015</v>
      </c>
    </row>
    <row r="344" spans="1:17">
      <c r="A344" s="131" t="s">
        <v>212</v>
      </c>
      <c r="B344" s="131">
        <f t="shared" si="9"/>
        <v>21.2</v>
      </c>
      <c r="C344" s="131">
        <v>22.5</v>
      </c>
      <c r="D344" s="131" t="s">
        <v>217</v>
      </c>
      <c r="E344" s="131">
        <v>10</v>
      </c>
      <c r="F344" s="131">
        <v>5</v>
      </c>
      <c r="H344" s="131">
        <v>25</v>
      </c>
      <c r="K344" s="131" t="str">
        <f>IFERROR(VLOOKUP(E344,'[1]Feuil1 (2)'!F:G,2,FALSE)," ")</f>
        <v>argile</v>
      </c>
      <c r="L344" s="131" t="str">
        <f>IFERROR(VLOOKUP(F344,'[1]Feuil1 (2)'!H:I,2,FALSE)," ")</f>
        <v>brun</v>
      </c>
      <c r="M344" s="131" t="str">
        <f>IFERROR(VLOOKUP(G344,'[1]Feuil1 (2)'!J:K,2,FALSE)," ")</f>
        <v>ind</v>
      </c>
      <c r="N344" s="131" t="str">
        <f>IFERROR(VLOOKUP(H344,'[1]Feuil1 (2)'!L:M,2,FALSE)," ")</f>
        <v>Pyrite</v>
      </c>
      <c r="O344" s="131" t="str">
        <f>IFERROR(VLOOKUP(I344,'[1]Feuil1 (2)'!L:M,2,FALSE)," ")</f>
        <v xml:space="preserve"> </v>
      </c>
      <c r="P344" s="131" t="str">
        <f t="shared" si="8"/>
        <v>argile brun ind</v>
      </c>
      <c r="Q344" s="133">
        <f>VLOOKUP(A344,[1]collar!A:I,9,FALSE)</f>
        <v>2015</v>
      </c>
    </row>
    <row r="345" spans="1:17">
      <c r="A345" s="131" t="s">
        <v>218</v>
      </c>
      <c r="B345" s="131">
        <f t="shared" si="9"/>
        <v>0</v>
      </c>
      <c r="C345" s="131">
        <v>0.3</v>
      </c>
      <c r="E345" s="131">
        <v>30</v>
      </c>
      <c r="K345" s="131" t="str">
        <f>IFERROR(VLOOKUP(E345,'[1]Feuil1 (2)'!F:G,2,FALSE)," ")</f>
        <v>Terre Végétale</v>
      </c>
      <c r="L345" s="131" t="str">
        <f>IFERROR(VLOOKUP(F345,'[1]Feuil1 (2)'!H:I,2,FALSE)," ")</f>
        <v xml:space="preserve"> </v>
      </c>
      <c r="M345" s="131" t="str">
        <f>IFERROR(VLOOKUP(G345,'[1]Feuil1 (2)'!J:K,2,FALSE)," ")</f>
        <v>ind</v>
      </c>
      <c r="N345" s="131" t="str">
        <f>IFERROR(VLOOKUP(H345,'[1]Feuil1 (2)'!L:M,2,FALSE)," ")</f>
        <v xml:space="preserve"> </v>
      </c>
      <c r="O345" s="131" t="str">
        <f>IFERROR(VLOOKUP(I345,'[1]Feuil1 (2)'!L:M,2,FALSE)," ")</f>
        <v xml:space="preserve"> </v>
      </c>
      <c r="P345" s="131" t="str">
        <f t="shared" si="8"/>
        <v>Terre Végétale   ind</v>
      </c>
      <c r="Q345" s="133">
        <f>VLOOKUP(A345,[1]collar!A:I,9,FALSE)</f>
        <v>2015</v>
      </c>
    </row>
    <row r="346" spans="1:17">
      <c r="A346" s="131" t="s">
        <v>218</v>
      </c>
      <c r="B346" s="131">
        <f t="shared" si="9"/>
        <v>0.3</v>
      </c>
      <c r="C346" s="131">
        <v>1.5</v>
      </c>
      <c r="E346" s="131">
        <v>31</v>
      </c>
      <c r="K346" s="131" t="str">
        <f>IFERROR(VLOOKUP(E346,'[1]Feuil1 (2)'!F:G,2,FALSE)," ")</f>
        <v>Limon</v>
      </c>
      <c r="L346" s="131" t="str">
        <f>IFERROR(VLOOKUP(F346,'[1]Feuil1 (2)'!H:I,2,FALSE)," ")</f>
        <v xml:space="preserve"> </v>
      </c>
      <c r="M346" s="131" t="str">
        <f>IFERROR(VLOOKUP(G346,'[1]Feuil1 (2)'!J:K,2,FALSE)," ")</f>
        <v>ind</v>
      </c>
      <c r="N346" s="131" t="str">
        <f>IFERROR(VLOOKUP(H346,'[1]Feuil1 (2)'!L:M,2,FALSE)," ")</f>
        <v xml:space="preserve"> </v>
      </c>
      <c r="O346" s="131" t="str">
        <f>IFERROR(VLOOKUP(I346,'[1]Feuil1 (2)'!L:M,2,FALSE)," ")</f>
        <v xml:space="preserve"> </v>
      </c>
      <c r="P346" s="131" t="str">
        <f t="shared" si="8"/>
        <v>Limon   ind</v>
      </c>
      <c r="Q346" s="133">
        <f>VLOOKUP(A346,[1]collar!A:I,9,FALSE)</f>
        <v>2015</v>
      </c>
    </row>
    <row r="347" spans="1:17">
      <c r="A347" s="131" t="s">
        <v>218</v>
      </c>
      <c r="B347" s="131">
        <f t="shared" si="9"/>
        <v>1.5</v>
      </c>
      <c r="C347" s="131">
        <v>15</v>
      </c>
      <c r="D347" s="131" t="s">
        <v>213</v>
      </c>
      <c r="E347" s="131">
        <v>43</v>
      </c>
      <c r="K347" s="131" t="str">
        <f>IFERROR(VLOOKUP(E347,'[1]Feuil1 (2)'!F:G,2,FALSE)," ")</f>
        <v>Alternance marne-calcaire</v>
      </c>
      <c r="L347" s="131" t="str">
        <f>IFERROR(VLOOKUP(F347,'[1]Feuil1 (2)'!H:I,2,FALSE)," ")</f>
        <v xml:space="preserve"> </v>
      </c>
      <c r="M347" s="131" t="str">
        <f>IFERROR(VLOOKUP(G347,'[1]Feuil1 (2)'!J:K,2,FALSE)," ")</f>
        <v>ind</v>
      </c>
      <c r="N347" s="131" t="str">
        <f>IFERROR(VLOOKUP(H347,'[1]Feuil1 (2)'!L:M,2,FALSE)," ")</f>
        <v xml:space="preserve"> </v>
      </c>
      <c r="O347" s="131" t="str">
        <f>IFERROR(VLOOKUP(I347,'[1]Feuil1 (2)'!L:M,2,FALSE)," ")</f>
        <v xml:space="preserve"> </v>
      </c>
      <c r="P347" s="131" t="str">
        <f t="shared" si="8"/>
        <v>Alternance marne-calcaire   ind</v>
      </c>
      <c r="Q347" s="133">
        <f>VLOOKUP(A347,[1]collar!A:I,9,FALSE)</f>
        <v>2015</v>
      </c>
    </row>
    <row r="348" spans="1:17">
      <c r="A348" s="131" t="s">
        <v>218</v>
      </c>
      <c r="B348" s="131">
        <f t="shared" si="9"/>
        <v>15</v>
      </c>
      <c r="C348" s="131">
        <v>16</v>
      </c>
      <c r="D348" s="131" t="s">
        <v>219</v>
      </c>
      <c r="E348" s="131">
        <v>12</v>
      </c>
      <c r="F348" s="131">
        <v>4</v>
      </c>
      <c r="G348" s="131">
        <v>1</v>
      </c>
      <c r="K348" s="131" t="str">
        <f>IFERROR(VLOOKUP(E348,'[1]Feuil1 (2)'!F:G,2,FALSE)," ")</f>
        <v>argile sableuse</v>
      </c>
      <c r="L348" s="131" t="str">
        <f>IFERROR(VLOOKUP(F348,'[1]Feuil1 (2)'!H:I,2,FALSE)," ")</f>
        <v>gris</v>
      </c>
      <c r="M348" s="131" t="str">
        <f>IFERROR(VLOOKUP(G348,'[1]Feuil1 (2)'!J:K,2,FALSE)," ")</f>
        <v>claire</v>
      </c>
      <c r="N348" s="131" t="str">
        <f>IFERROR(VLOOKUP(H348,'[1]Feuil1 (2)'!L:M,2,FALSE)," ")</f>
        <v xml:space="preserve"> </v>
      </c>
      <c r="O348" s="131" t="str">
        <f>IFERROR(VLOOKUP(I348,'[1]Feuil1 (2)'!L:M,2,FALSE)," ")</f>
        <v xml:space="preserve"> </v>
      </c>
      <c r="P348" s="131" t="str">
        <f t="shared" si="8"/>
        <v>argile sableuse gris claire</v>
      </c>
      <c r="Q348" s="133">
        <f>VLOOKUP(A348,[1]collar!A:I,9,FALSE)</f>
        <v>2015</v>
      </c>
    </row>
    <row r="349" spans="1:17">
      <c r="A349" s="131" t="s">
        <v>218</v>
      </c>
      <c r="B349" s="131">
        <f t="shared" si="9"/>
        <v>16</v>
      </c>
      <c r="C349" s="131">
        <v>17</v>
      </c>
      <c r="D349" s="131" t="s">
        <v>220</v>
      </c>
      <c r="E349" s="131">
        <v>11</v>
      </c>
      <c r="F349" s="131">
        <v>4</v>
      </c>
      <c r="G349" s="131">
        <v>1</v>
      </c>
      <c r="K349" s="131" t="str">
        <f>IFERROR(VLOOKUP(E349,'[1]Feuil1 (2)'!F:G,2,FALSE)," ")</f>
        <v>argile peu sableuse</v>
      </c>
      <c r="L349" s="131" t="str">
        <f>IFERROR(VLOOKUP(F349,'[1]Feuil1 (2)'!H:I,2,FALSE)," ")</f>
        <v>gris</v>
      </c>
      <c r="M349" s="131" t="str">
        <f>IFERROR(VLOOKUP(G349,'[1]Feuil1 (2)'!J:K,2,FALSE)," ")</f>
        <v>claire</v>
      </c>
      <c r="N349" s="131" t="str">
        <f>IFERROR(VLOOKUP(H349,'[1]Feuil1 (2)'!L:M,2,FALSE)," ")</f>
        <v xml:space="preserve"> </v>
      </c>
      <c r="O349" s="131" t="str">
        <f>IFERROR(VLOOKUP(I349,'[1]Feuil1 (2)'!L:M,2,FALSE)," ")</f>
        <v xml:space="preserve"> </v>
      </c>
      <c r="P349" s="131" t="str">
        <f t="shared" si="8"/>
        <v>argile peu sableuse gris claire</v>
      </c>
      <c r="Q349" s="133">
        <f>VLOOKUP(A349,[1]collar!A:I,9,FALSE)</f>
        <v>2015</v>
      </c>
    </row>
    <row r="350" spans="1:17">
      <c r="A350" s="131" t="s">
        <v>218</v>
      </c>
      <c r="B350" s="131">
        <f t="shared" si="9"/>
        <v>17</v>
      </c>
      <c r="C350" s="131">
        <v>17.600000000000001</v>
      </c>
      <c r="D350" s="131" t="s">
        <v>221</v>
      </c>
      <c r="E350" s="131">
        <v>11</v>
      </c>
      <c r="F350" s="131">
        <v>5</v>
      </c>
      <c r="K350" s="131" t="str">
        <f>IFERROR(VLOOKUP(E350,'[1]Feuil1 (2)'!F:G,2,FALSE)," ")</f>
        <v>argile peu sableuse</v>
      </c>
      <c r="L350" s="131" t="str">
        <f>IFERROR(VLOOKUP(F350,'[1]Feuil1 (2)'!H:I,2,FALSE)," ")</f>
        <v>brun</v>
      </c>
      <c r="M350" s="131" t="str">
        <f>IFERROR(VLOOKUP(G350,'[1]Feuil1 (2)'!J:K,2,FALSE)," ")</f>
        <v>ind</v>
      </c>
      <c r="N350" s="131" t="str">
        <f>IFERROR(VLOOKUP(H350,'[1]Feuil1 (2)'!L:M,2,FALSE)," ")</f>
        <v xml:space="preserve"> </v>
      </c>
      <c r="O350" s="131" t="str">
        <f>IFERROR(VLOOKUP(I350,'[1]Feuil1 (2)'!L:M,2,FALSE)," ")</f>
        <v xml:space="preserve"> </v>
      </c>
      <c r="P350" s="131" t="str">
        <f t="shared" si="8"/>
        <v>argile peu sableuse brun ind</v>
      </c>
      <c r="Q350" s="133">
        <f>VLOOKUP(A350,[1]collar!A:I,9,FALSE)</f>
        <v>2015</v>
      </c>
    </row>
    <row r="351" spans="1:17">
      <c r="A351" s="131" t="s">
        <v>218</v>
      </c>
      <c r="B351" s="131">
        <f t="shared" si="9"/>
        <v>17.600000000000001</v>
      </c>
      <c r="C351" s="131">
        <v>19.5</v>
      </c>
      <c r="D351" s="131" t="s">
        <v>131</v>
      </c>
      <c r="E351" s="131">
        <v>10</v>
      </c>
      <c r="F351" s="131">
        <v>5</v>
      </c>
      <c r="K351" s="131" t="str">
        <f>IFERROR(VLOOKUP(E351,'[1]Feuil1 (2)'!F:G,2,FALSE)," ")</f>
        <v>argile</v>
      </c>
      <c r="L351" s="131" t="str">
        <f>IFERROR(VLOOKUP(F351,'[1]Feuil1 (2)'!H:I,2,FALSE)," ")</f>
        <v>brun</v>
      </c>
      <c r="M351" s="131" t="str">
        <f>IFERROR(VLOOKUP(G351,'[1]Feuil1 (2)'!J:K,2,FALSE)," ")</f>
        <v>ind</v>
      </c>
      <c r="N351" s="131" t="str">
        <f>IFERROR(VLOOKUP(H351,'[1]Feuil1 (2)'!L:M,2,FALSE)," ")</f>
        <v xml:space="preserve"> </v>
      </c>
      <c r="O351" s="131" t="str">
        <f>IFERROR(VLOOKUP(I351,'[1]Feuil1 (2)'!L:M,2,FALSE)," ")</f>
        <v xml:space="preserve"> </v>
      </c>
      <c r="P351" s="131" t="str">
        <f t="shared" si="8"/>
        <v>argile brun ind</v>
      </c>
      <c r="Q351" s="133">
        <f>VLOOKUP(A351,[1]collar!A:I,9,FALSE)</f>
        <v>2015</v>
      </c>
    </row>
    <row r="352" spans="1:17">
      <c r="A352" s="131" t="s">
        <v>218</v>
      </c>
      <c r="B352" s="131">
        <f t="shared" si="9"/>
        <v>19.5</v>
      </c>
      <c r="C352" s="131">
        <v>20.5</v>
      </c>
      <c r="D352" s="131" t="s">
        <v>222</v>
      </c>
      <c r="E352" s="131">
        <v>10</v>
      </c>
      <c r="F352" s="131">
        <v>5</v>
      </c>
      <c r="K352" s="131" t="str">
        <f>IFERROR(VLOOKUP(E352,'[1]Feuil1 (2)'!F:G,2,FALSE)," ")</f>
        <v>argile</v>
      </c>
      <c r="L352" s="131" t="str">
        <f>IFERROR(VLOOKUP(F352,'[1]Feuil1 (2)'!H:I,2,FALSE)," ")</f>
        <v>brun</v>
      </c>
      <c r="M352" s="131" t="str">
        <f>IFERROR(VLOOKUP(G352,'[1]Feuil1 (2)'!J:K,2,FALSE)," ")</f>
        <v>ind</v>
      </c>
      <c r="N352" s="131" t="str">
        <f>IFERROR(VLOOKUP(H352,'[1]Feuil1 (2)'!L:M,2,FALSE)," ")</f>
        <v xml:space="preserve"> </v>
      </c>
      <c r="O352" s="131" t="str">
        <f>IFERROR(VLOOKUP(I352,'[1]Feuil1 (2)'!L:M,2,FALSE)," ")</f>
        <v xml:space="preserve"> </v>
      </c>
      <c r="P352" s="131" t="str">
        <f t="shared" si="8"/>
        <v>argile brun ind</v>
      </c>
      <c r="Q352" s="133">
        <f>VLOOKUP(A352,[1]collar!A:I,9,FALSE)</f>
        <v>2015</v>
      </c>
    </row>
    <row r="353" spans="1:17">
      <c r="A353" s="131" t="s">
        <v>218</v>
      </c>
      <c r="B353" s="131">
        <f t="shared" si="9"/>
        <v>20.5</v>
      </c>
      <c r="C353" s="131">
        <v>21.6</v>
      </c>
      <c r="D353" s="131" t="s">
        <v>223</v>
      </c>
      <c r="E353" s="131">
        <v>12</v>
      </c>
      <c r="F353" s="131">
        <v>5</v>
      </c>
      <c r="K353" s="131" t="str">
        <f>IFERROR(VLOOKUP(E353,'[1]Feuil1 (2)'!F:G,2,FALSE)," ")</f>
        <v>argile sableuse</v>
      </c>
      <c r="L353" s="131" t="str">
        <f>IFERROR(VLOOKUP(F353,'[1]Feuil1 (2)'!H:I,2,FALSE)," ")</f>
        <v>brun</v>
      </c>
      <c r="M353" s="131" t="str">
        <f>IFERROR(VLOOKUP(G353,'[1]Feuil1 (2)'!J:K,2,FALSE)," ")</f>
        <v>ind</v>
      </c>
      <c r="N353" s="131" t="str">
        <f>IFERROR(VLOOKUP(H353,'[1]Feuil1 (2)'!L:M,2,FALSE)," ")</f>
        <v xml:space="preserve"> </v>
      </c>
      <c r="O353" s="131" t="str">
        <f>IFERROR(VLOOKUP(I353,'[1]Feuil1 (2)'!L:M,2,FALSE)," ")</f>
        <v xml:space="preserve"> </v>
      </c>
      <c r="P353" s="131" t="str">
        <f t="shared" si="8"/>
        <v>argile sableuse brun ind</v>
      </c>
      <c r="Q353" s="133">
        <f>VLOOKUP(A353,[1]collar!A:I,9,FALSE)</f>
        <v>2015</v>
      </c>
    </row>
    <row r="354" spans="1:17">
      <c r="A354" s="131" t="s">
        <v>224</v>
      </c>
      <c r="B354" s="131">
        <f t="shared" si="9"/>
        <v>0</v>
      </c>
      <c r="C354" s="131">
        <v>0.5</v>
      </c>
      <c r="E354" s="131">
        <v>30</v>
      </c>
      <c r="K354" s="131" t="str">
        <f>IFERROR(VLOOKUP(E354,'[1]Feuil1 (2)'!F:G,2,FALSE)," ")</f>
        <v>Terre Végétale</v>
      </c>
      <c r="L354" s="131" t="str">
        <f>IFERROR(VLOOKUP(F354,'[1]Feuil1 (2)'!H:I,2,FALSE)," ")</f>
        <v xml:space="preserve"> </v>
      </c>
      <c r="M354" s="131" t="str">
        <f>IFERROR(VLOOKUP(G354,'[1]Feuil1 (2)'!J:K,2,FALSE)," ")</f>
        <v>ind</v>
      </c>
      <c r="N354" s="131" t="str">
        <f>IFERROR(VLOOKUP(H354,'[1]Feuil1 (2)'!L:M,2,FALSE)," ")</f>
        <v xml:space="preserve"> </v>
      </c>
      <c r="O354" s="131" t="str">
        <f>IFERROR(VLOOKUP(I354,'[1]Feuil1 (2)'!L:M,2,FALSE)," ")</f>
        <v xml:space="preserve"> </v>
      </c>
      <c r="P354" s="131" t="str">
        <f t="shared" si="8"/>
        <v>Terre Végétale   ind</v>
      </c>
      <c r="Q354" s="133">
        <f>VLOOKUP(A354,[1]collar!A:I,9,FALSE)</f>
        <v>2015</v>
      </c>
    </row>
    <row r="355" spans="1:17">
      <c r="A355" s="131" t="s">
        <v>224</v>
      </c>
      <c r="B355" s="131">
        <f t="shared" si="9"/>
        <v>0.5</v>
      </c>
      <c r="C355" s="131">
        <v>1.5</v>
      </c>
      <c r="E355" s="131">
        <v>31</v>
      </c>
      <c r="K355" s="131" t="str">
        <f>IFERROR(VLOOKUP(E355,'[1]Feuil1 (2)'!F:G,2,FALSE)," ")</f>
        <v>Limon</v>
      </c>
      <c r="L355" s="131" t="str">
        <f>IFERROR(VLOOKUP(F355,'[1]Feuil1 (2)'!H:I,2,FALSE)," ")</f>
        <v xml:space="preserve"> </v>
      </c>
      <c r="M355" s="131" t="str">
        <f>IFERROR(VLOOKUP(G355,'[1]Feuil1 (2)'!J:K,2,FALSE)," ")</f>
        <v>ind</v>
      </c>
      <c r="N355" s="131" t="str">
        <f>IFERROR(VLOOKUP(H355,'[1]Feuil1 (2)'!L:M,2,FALSE)," ")</f>
        <v xml:space="preserve"> </v>
      </c>
      <c r="O355" s="131" t="str">
        <f>IFERROR(VLOOKUP(I355,'[1]Feuil1 (2)'!L:M,2,FALSE)," ")</f>
        <v xml:space="preserve"> </v>
      </c>
      <c r="P355" s="131" t="str">
        <f t="shared" si="8"/>
        <v>Limon   ind</v>
      </c>
      <c r="Q355" s="133">
        <f>VLOOKUP(A355,[1]collar!A:I,9,FALSE)</f>
        <v>2015</v>
      </c>
    </row>
    <row r="356" spans="1:17">
      <c r="A356" s="131" t="s">
        <v>224</v>
      </c>
      <c r="B356" s="131">
        <f t="shared" si="9"/>
        <v>1.5</v>
      </c>
      <c r="C356" s="131">
        <v>8</v>
      </c>
      <c r="D356" s="131" t="s">
        <v>225</v>
      </c>
      <c r="E356" s="131">
        <v>43</v>
      </c>
      <c r="K356" s="131" t="str">
        <f>IFERROR(VLOOKUP(E356,'[1]Feuil1 (2)'!F:G,2,FALSE)," ")</f>
        <v>Alternance marne-calcaire</v>
      </c>
      <c r="L356" s="131" t="str">
        <f>IFERROR(VLOOKUP(F356,'[1]Feuil1 (2)'!H:I,2,FALSE)," ")</f>
        <v xml:space="preserve"> </v>
      </c>
      <c r="M356" s="131" t="str">
        <f>IFERROR(VLOOKUP(G356,'[1]Feuil1 (2)'!J:K,2,FALSE)," ")</f>
        <v>ind</v>
      </c>
      <c r="N356" s="131" t="str">
        <f>IFERROR(VLOOKUP(H356,'[1]Feuil1 (2)'!L:M,2,FALSE)," ")</f>
        <v xml:space="preserve"> </v>
      </c>
      <c r="O356" s="131" t="str">
        <f>IFERROR(VLOOKUP(I356,'[1]Feuil1 (2)'!L:M,2,FALSE)," ")</f>
        <v xml:space="preserve"> </v>
      </c>
      <c r="P356" s="131" t="str">
        <f t="shared" si="8"/>
        <v>Alternance marne-calcaire   ind</v>
      </c>
      <c r="Q356" s="133">
        <f>VLOOKUP(A356,[1]collar!A:I,9,FALSE)</f>
        <v>2015</v>
      </c>
    </row>
    <row r="357" spans="1:17">
      <c r="A357" s="131" t="s">
        <v>224</v>
      </c>
      <c r="B357" s="131">
        <f t="shared" si="9"/>
        <v>8</v>
      </c>
      <c r="C357" s="131">
        <v>11</v>
      </c>
      <c r="D357" s="131" t="s">
        <v>226</v>
      </c>
      <c r="E357" s="131">
        <v>41</v>
      </c>
      <c r="K357" s="131" t="str">
        <f>IFERROR(VLOOKUP(E357,'[1]Feuil1 (2)'!F:G,2,FALSE)," ")</f>
        <v>Calcaire tendre</v>
      </c>
      <c r="L357" s="131" t="str">
        <f>IFERROR(VLOOKUP(F357,'[1]Feuil1 (2)'!H:I,2,FALSE)," ")</f>
        <v xml:space="preserve"> </v>
      </c>
      <c r="M357" s="131" t="str">
        <f>IFERROR(VLOOKUP(G357,'[1]Feuil1 (2)'!J:K,2,FALSE)," ")</f>
        <v>ind</v>
      </c>
      <c r="N357" s="131" t="str">
        <f>IFERROR(VLOOKUP(H357,'[1]Feuil1 (2)'!L:M,2,FALSE)," ")</f>
        <v xml:space="preserve"> </v>
      </c>
      <c r="O357" s="131" t="str">
        <f>IFERROR(VLOOKUP(I357,'[1]Feuil1 (2)'!L:M,2,FALSE)," ")</f>
        <v xml:space="preserve"> </v>
      </c>
      <c r="P357" s="131" t="str">
        <f t="shared" si="8"/>
        <v>Calcaire tendre   ind</v>
      </c>
      <c r="Q357" s="133">
        <f>VLOOKUP(A357,[1]collar!A:I,9,FALSE)</f>
        <v>2015</v>
      </c>
    </row>
    <row r="358" spans="1:17">
      <c r="A358" s="131" t="s">
        <v>224</v>
      </c>
      <c r="B358" s="131">
        <f t="shared" si="9"/>
        <v>11</v>
      </c>
      <c r="C358" s="131">
        <v>13</v>
      </c>
      <c r="D358" s="131" t="s">
        <v>227</v>
      </c>
      <c r="E358" s="131">
        <v>50</v>
      </c>
      <c r="K358" s="131" t="str">
        <f>IFERROR(VLOOKUP(E358,'[1]Feuil1 (2)'!F:G,2,FALSE)," ")</f>
        <v>Sable</v>
      </c>
      <c r="L358" s="131" t="str">
        <f>IFERROR(VLOOKUP(F358,'[1]Feuil1 (2)'!H:I,2,FALSE)," ")</f>
        <v xml:space="preserve"> </v>
      </c>
      <c r="M358" s="131" t="str">
        <f>IFERROR(VLOOKUP(G358,'[1]Feuil1 (2)'!J:K,2,FALSE)," ")</f>
        <v>ind</v>
      </c>
      <c r="N358" s="131" t="str">
        <f>IFERROR(VLOOKUP(H358,'[1]Feuil1 (2)'!L:M,2,FALSE)," ")</f>
        <v xml:space="preserve"> </v>
      </c>
      <c r="O358" s="131" t="str">
        <f>IFERROR(VLOOKUP(I358,'[1]Feuil1 (2)'!L:M,2,FALSE)," ")</f>
        <v xml:space="preserve"> </v>
      </c>
      <c r="P358" s="131" t="str">
        <f t="shared" si="8"/>
        <v>Sable   ind</v>
      </c>
      <c r="Q358" s="133">
        <f>VLOOKUP(A358,[1]collar!A:I,9,FALSE)</f>
        <v>2015</v>
      </c>
    </row>
    <row r="359" spans="1:17">
      <c r="A359" s="131" t="s">
        <v>224</v>
      </c>
      <c r="B359" s="131">
        <f t="shared" si="9"/>
        <v>13</v>
      </c>
      <c r="C359" s="131">
        <v>13.5</v>
      </c>
      <c r="D359" s="131" t="s">
        <v>223</v>
      </c>
      <c r="E359" s="131">
        <v>12</v>
      </c>
      <c r="F359" s="131">
        <v>5</v>
      </c>
      <c r="K359" s="131" t="str">
        <f>IFERROR(VLOOKUP(E359,'[1]Feuil1 (2)'!F:G,2,FALSE)," ")</f>
        <v>argile sableuse</v>
      </c>
      <c r="L359" s="131" t="str">
        <f>IFERROR(VLOOKUP(F359,'[1]Feuil1 (2)'!H:I,2,FALSE)," ")</f>
        <v>brun</v>
      </c>
      <c r="M359" s="131" t="str">
        <f>IFERROR(VLOOKUP(G359,'[1]Feuil1 (2)'!J:K,2,FALSE)," ")</f>
        <v>ind</v>
      </c>
      <c r="N359" s="131" t="str">
        <f>IFERROR(VLOOKUP(H359,'[1]Feuil1 (2)'!L:M,2,FALSE)," ")</f>
        <v xml:space="preserve"> </v>
      </c>
      <c r="O359" s="131" t="str">
        <f>IFERROR(VLOOKUP(I359,'[1]Feuil1 (2)'!L:M,2,FALSE)," ")</f>
        <v xml:space="preserve"> </v>
      </c>
      <c r="P359" s="131" t="str">
        <f t="shared" si="8"/>
        <v>argile sableuse brun ind</v>
      </c>
      <c r="Q359" s="133">
        <f>VLOOKUP(A359,[1]collar!A:I,9,FALSE)</f>
        <v>2015</v>
      </c>
    </row>
    <row r="360" spans="1:17">
      <c r="A360" s="131" t="s">
        <v>224</v>
      </c>
      <c r="B360" s="131">
        <f t="shared" si="9"/>
        <v>13.5</v>
      </c>
      <c r="C360" s="131">
        <v>14.5</v>
      </c>
      <c r="D360" s="131" t="s">
        <v>216</v>
      </c>
      <c r="E360" s="131">
        <v>10</v>
      </c>
      <c r="F360" s="131">
        <v>5</v>
      </c>
      <c r="K360" s="131" t="str">
        <f>IFERROR(VLOOKUP(E360,'[1]Feuil1 (2)'!F:G,2,FALSE)," ")</f>
        <v>argile</v>
      </c>
      <c r="L360" s="131" t="str">
        <f>IFERROR(VLOOKUP(F360,'[1]Feuil1 (2)'!H:I,2,FALSE)," ")</f>
        <v>brun</v>
      </c>
      <c r="M360" s="131" t="str">
        <f>IFERROR(VLOOKUP(G360,'[1]Feuil1 (2)'!J:K,2,FALSE)," ")</f>
        <v>ind</v>
      </c>
      <c r="N360" s="131" t="str">
        <f>IFERROR(VLOOKUP(H360,'[1]Feuil1 (2)'!L:M,2,FALSE)," ")</f>
        <v xml:space="preserve"> </v>
      </c>
      <c r="O360" s="131" t="str">
        <f>IFERROR(VLOOKUP(I360,'[1]Feuil1 (2)'!L:M,2,FALSE)," ")</f>
        <v xml:space="preserve"> </v>
      </c>
      <c r="P360" s="131" t="str">
        <f t="shared" si="8"/>
        <v>argile brun ind</v>
      </c>
      <c r="Q360" s="133">
        <f>VLOOKUP(A360,[1]collar!A:I,9,FALSE)</f>
        <v>2015</v>
      </c>
    </row>
    <row r="361" spans="1:17">
      <c r="A361" s="131" t="s">
        <v>224</v>
      </c>
      <c r="B361" s="131">
        <f t="shared" si="9"/>
        <v>14.5</v>
      </c>
      <c r="C361" s="131">
        <v>15</v>
      </c>
      <c r="D361" s="131" t="s">
        <v>228</v>
      </c>
      <c r="E361" s="131">
        <v>10</v>
      </c>
      <c r="F361" s="131">
        <v>5</v>
      </c>
      <c r="K361" s="131" t="str">
        <f>IFERROR(VLOOKUP(E361,'[1]Feuil1 (2)'!F:G,2,FALSE)," ")</f>
        <v>argile</v>
      </c>
      <c r="L361" s="131" t="str">
        <f>IFERROR(VLOOKUP(F361,'[1]Feuil1 (2)'!H:I,2,FALSE)," ")</f>
        <v>brun</v>
      </c>
      <c r="M361" s="131" t="str">
        <f>IFERROR(VLOOKUP(G361,'[1]Feuil1 (2)'!J:K,2,FALSE)," ")</f>
        <v>ind</v>
      </c>
      <c r="N361" s="131" t="str">
        <f>IFERROR(VLOOKUP(H361,'[1]Feuil1 (2)'!L:M,2,FALSE)," ")</f>
        <v xml:space="preserve"> </v>
      </c>
      <c r="O361" s="131" t="str">
        <f>IFERROR(VLOOKUP(I361,'[1]Feuil1 (2)'!L:M,2,FALSE)," ")</f>
        <v xml:space="preserve"> </v>
      </c>
      <c r="P361" s="131" t="str">
        <f t="shared" si="8"/>
        <v>argile brun ind</v>
      </c>
      <c r="Q361" s="133">
        <f>VLOOKUP(A361,[1]collar!A:I,9,FALSE)</f>
        <v>2015</v>
      </c>
    </row>
    <row r="362" spans="1:17">
      <c r="A362" s="131" t="s">
        <v>224</v>
      </c>
      <c r="B362" s="131">
        <f t="shared" si="9"/>
        <v>15</v>
      </c>
      <c r="C362" s="131">
        <v>16.5</v>
      </c>
      <c r="D362" s="131" t="s">
        <v>229</v>
      </c>
      <c r="E362" s="131">
        <v>12</v>
      </c>
      <c r="F362" s="131">
        <v>5</v>
      </c>
      <c r="G362" s="131">
        <v>1</v>
      </c>
      <c r="K362" s="131" t="str">
        <f>IFERROR(VLOOKUP(E362,'[1]Feuil1 (2)'!F:G,2,FALSE)," ")</f>
        <v>argile sableuse</v>
      </c>
      <c r="L362" s="131" t="str">
        <f>IFERROR(VLOOKUP(F362,'[1]Feuil1 (2)'!H:I,2,FALSE)," ")</f>
        <v>brun</v>
      </c>
      <c r="M362" s="131" t="str">
        <f>IFERROR(VLOOKUP(G362,'[1]Feuil1 (2)'!J:K,2,FALSE)," ")</f>
        <v>claire</v>
      </c>
      <c r="N362" s="131" t="str">
        <f>IFERROR(VLOOKUP(H362,'[1]Feuil1 (2)'!L:M,2,FALSE)," ")</f>
        <v xml:space="preserve"> </v>
      </c>
      <c r="O362" s="131" t="str">
        <f>IFERROR(VLOOKUP(I362,'[1]Feuil1 (2)'!L:M,2,FALSE)," ")</f>
        <v xml:space="preserve"> </v>
      </c>
      <c r="P362" s="131" t="str">
        <f t="shared" si="8"/>
        <v>argile sableuse brun claire</v>
      </c>
      <c r="Q362" s="133">
        <f>VLOOKUP(A362,[1]collar!A:I,9,FALSE)</f>
        <v>2015</v>
      </c>
    </row>
    <row r="363" spans="1:17">
      <c r="A363" s="131">
        <v>1242</v>
      </c>
      <c r="B363" s="131">
        <f>IF(A363=A362,C362,0)</f>
        <v>0</v>
      </c>
      <c r="C363" s="131">
        <v>1</v>
      </c>
      <c r="E363" s="131">
        <v>30</v>
      </c>
      <c r="K363" s="131" t="str">
        <f>IFERROR(VLOOKUP(E363,'[1]Feuil1 (2)'!F:G,2,FALSE)," ")</f>
        <v>Terre Végétale</v>
      </c>
      <c r="L363" s="131" t="str">
        <f>IFERROR(VLOOKUP(F363,'[1]Feuil1 (2)'!H:I,2,FALSE)," ")</f>
        <v xml:space="preserve"> </v>
      </c>
      <c r="M363" s="131" t="str">
        <f>IFERROR(VLOOKUP(G363,'[1]Feuil1 (2)'!J:K,2,FALSE)," ")</f>
        <v>ind</v>
      </c>
      <c r="N363" s="131" t="str">
        <f>IFERROR(VLOOKUP(H363,'[1]Feuil1 (2)'!L:M,2,FALSE)," ")</f>
        <v xml:space="preserve"> </v>
      </c>
      <c r="O363" s="131" t="str">
        <f>IFERROR(VLOOKUP(I363,'[1]Feuil1 (2)'!L:M,2,FALSE)," ")</f>
        <v xml:space="preserve"> </v>
      </c>
      <c r="P363" s="131" t="str">
        <f t="shared" si="8"/>
        <v>Terre Végétale   ind</v>
      </c>
      <c r="Q363" s="133">
        <f>VLOOKUP(A363,[1]collar!A:I,9,FALSE)</f>
        <v>1974</v>
      </c>
    </row>
    <row r="364" spans="1:17">
      <c r="A364" s="131">
        <v>1242</v>
      </c>
      <c r="B364" s="131">
        <f t="shared" ref="B364:B427" si="10">IF(A364=A363,C363,0)</f>
        <v>1</v>
      </c>
      <c r="C364" s="131">
        <v>4.8</v>
      </c>
      <c r="E364" s="131">
        <v>50</v>
      </c>
      <c r="K364" s="131" t="str">
        <f>IFERROR(VLOOKUP(E364,'[1]Feuil1 (2)'!F:G,2,FALSE)," ")</f>
        <v>Sable</v>
      </c>
      <c r="L364" s="131" t="str">
        <f>IFERROR(VLOOKUP(F364,'[1]Feuil1 (2)'!H:I,2,FALSE)," ")</f>
        <v xml:space="preserve"> </v>
      </c>
      <c r="M364" s="131" t="str">
        <f>IFERROR(VLOOKUP(G364,'[1]Feuil1 (2)'!J:K,2,FALSE)," ")</f>
        <v>ind</v>
      </c>
      <c r="N364" s="131" t="str">
        <f>IFERROR(VLOOKUP(H364,'[1]Feuil1 (2)'!L:M,2,FALSE)," ")</f>
        <v xml:space="preserve"> </v>
      </c>
      <c r="O364" s="131" t="str">
        <f>IFERROR(VLOOKUP(I364,'[1]Feuil1 (2)'!L:M,2,FALSE)," ")</f>
        <v xml:space="preserve"> </v>
      </c>
      <c r="P364" s="131" t="str">
        <f t="shared" si="8"/>
        <v>Sable   ind</v>
      </c>
      <c r="Q364" s="133">
        <f>VLOOKUP(A364,[1]collar!A:I,9,FALSE)</f>
        <v>1974</v>
      </c>
    </row>
    <row r="365" spans="1:17">
      <c r="A365" s="131">
        <v>1242</v>
      </c>
      <c r="B365" s="131">
        <f t="shared" si="10"/>
        <v>4.8</v>
      </c>
      <c r="C365" s="131">
        <v>10.8</v>
      </c>
      <c r="E365" s="131">
        <v>50</v>
      </c>
      <c r="K365" s="131" t="str">
        <f>IFERROR(VLOOKUP(E365,'[1]Feuil1 (2)'!F:G,2,FALSE)," ")</f>
        <v>Sable</v>
      </c>
      <c r="L365" s="131" t="str">
        <f>IFERROR(VLOOKUP(F365,'[1]Feuil1 (2)'!H:I,2,FALSE)," ")</f>
        <v xml:space="preserve"> </v>
      </c>
      <c r="M365" s="131" t="str">
        <f>IFERROR(VLOOKUP(G365,'[1]Feuil1 (2)'!J:K,2,FALSE)," ")</f>
        <v>ind</v>
      </c>
      <c r="N365" s="131" t="str">
        <f>IFERROR(VLOOKUP(H365,'[1]Feuil1 (2)'!L:M,2,FALSE)," ")</f>
        <v xml:space="preserve"> </v>
      </c>
      <c r="O365" s="131" t="str">
        <f>IFERROR(VLOOKUP(I365,'[1]Feuil1 (2)'!L:M,2,FALSE)," ")</f>
        <v xml:space="preserve"> </v>
      </c>
      <c r="P365" s="131" t="str">
        <f t="shared" si="8"/>
        <v>Sable   ind</v>
      </c>
      <c r="Q365" s="133">
        <f>VLOOKUP(A365,[1]collar!A:I,9,FALSE)</f>
        <v>1974</v>
      </c>
    </row>
    <row r="366" spans="1:17">
      <c r="A366" s="131">
        <v>1242</v>
      </c>
      <c r="B366" s="131">
        <f t="shared" si="10"/>
        <v>10.8</v>
      </c>
      <c r="C366" s="131">
        <v>13.8</v>
      </c>
      <c r="E366" s="131">
        <v>50</v>
      </c>
      <c r="K366" s="131" t="str">
        <f>IFERROR(VLOOKUP(E366,'[1]Feuil1 (2)'!F:G,2,FALSE)," ")</f>
        <v>Sable</v>
      </c>
      <c r="L366" s="131" t="str">
        <f>IFERROR(VLOOKUP(F366,'[1]Feuil1 (2)'!H:I,2,FALSE)," ")</f>
        <v xml:space="preserve"> </v>
      </c>
      <c r="M366" s="131" t="str">
        <f>IFERROR(VLOOKUP(G366,'[1]Feuil1 (2)'!J:K,2,FALSE)," ")</f>
        <v>ind</v>
      </c>
      <c r="N366" s="131" t="str">
        <f>IFERROR(VLOOKUP(H366,'[1]Feuil1 (2)'!L:M,2,FALSE)," ")</f>
        <v xml:space="preserve"> </v>
      </c>
      <c r="O366" s="131" t="str">
        <f>IFERROR(VLOOKUP(I366,'[1]Feuil1 (2)'!L:M,2,FALSE)," ")</f>
        <v xml:space="preserve"> </v>
      </c>
      <c r="P366" s="131" t="str">
        <f t="shared" si="8"/>
        <v>Sable   ind</v>
      </c>
      <c r="Q366" s="133">
        <f>VLOOKUP(A366,[1]collar!A:I,9,FALSE)</f>
        <v>1974</v>
      </c>
    </row>
    <row r="367" spans="1:17">
      <c r="A367" s="131">
        <v>1242</v>
      </c>
      <c r="B367" s="131">
        <f t="shared" si="10"/>
        <v>13.8</v>
      </c>
      <c r="C367" s="131">
        <v>18.3</v>
      </c>
      <c r="E367" s="131">
        <v>10</v>
      </c>
      <c r="K367" s="131" t="str">
        <f>IFERROR(VLOOKUP(E367,'[1]Feuil1 (2)'!F:G,2,FALSE)," ")</f>
        <v>argile</v>
      </c>
      <c r="L367" s="131" t="str">
        <f>IFERROR(VLOOKUP(F367,'[1]Feuil1 (2)'!H:I,2,FALSE)," ")</f>
        <v xml:space="preserve"> </v>
      </c>
      <c r="M367" s="131" t="str">
        <f>IFERROR(VLOOKUP(G367,'[1]Feuil1 (2)'!J:K,2,FALSE)," ")</f>
        <v>ind</v>
      </c>
      <c r="N367" s="131" t="str">
        <f>IFERROR(VLOOKUP(H367,'[1]Feuil1 (2)'!L:M,2,FALSE)," ")</f>
        <v xml:space="preserve"> </v>
      </c>
      <c r="O367" s="131" t="str">
        <f>IFERROR(VLOOKUP(I367,'[1]Feuil1 (2)'!L:M,2,FALSE)," ")</f>
        <v xml:space="preserve"> </v>
      </c>
      <c r="P367" s="131" t="str">
        <f t="shared" si="8"/>
        <v>argile   ind</v>
      </c>
      <c r="Q367" s="133">
        <f>VLOOKUP(A367,[1]collar!A:I,9,FALSE)</f>
        <v>1974</v>
      </c>
    </row>
    <row r="368" spans="1:17">
      <c r="A368" s="131">
        <v>1242</v>
      </c>
      <c r="B368" s="131">
        <f t="shared" si="10"/>
        <v>18.3</v>
      </c>
      <c r="C368" s="131">
        <v>19.8</v>
      </c>
      <c r="E368" s="131">
        <v>51</v>
      </c>
      <c r="K368" s="131" t="str">
        <f>IFERROR(VLOOKUP(E368,'[1]Feuil1 (2)'!F:G,2,FALSE)," ")</f>
        <v>Sable argileux</v>
      </c>
      <c r="L368" s="131" t="str">
        <f>IFERROR(VLOOKUP(F368,'[1]Feuil1 (2)'!H:I,2,FALSE)," ")</f>
        <v xml:space="preserve"> </v>
      </c>
      <c r="M368" s="131" t="str">
        <f>IFERROR(VLOOKUP(G368,'[1]Feuil1 (2)'!J:K,2,FALSE)," ")</f>
        <v>ind</v>
      </c>
      <c r="N368" s="131" t="str">
        <f>IFERROR(VLOOKUP(H368,'[1]Feuil1 (2)'!L:M,2,FALSE)," ")</f>
        <v xml:space="preserve"> </v>
      </c>
      <c r="O368" s="131" t="str">
        <f>IFERROR(VLOOKUP(I368,'[1]Feuil1 (2)'!L:M,2,FALSE)," ")</f>
        <v xml:space="preserve"> </v>
      </c>
      <c r="P368" s="131" t="str">
        <f t="shared" si="8"/>
        <v>Sable argileux   ind</v>
      </c>
      <c r="Q368" s="133">
        <f>VLOOKUP(A368,[1]collar!A:I,9,FALSE)</f>
        <v>1974</v>
      </c>
    </row>
    <row r="369" spans="1:17">
      <c r="A369" s="131">
        <v>1243</v>
      </c>
      <c r="B369" s="131">
        <f t="shared" si="10"/>
        <v>0</v>
      </c>
      <c r="C369" s="131">
        <v>1</v>
      </c>
      <c r="E369" s="131">
        <v>30</v>
      </c>
      <c r="K369" s="131" t="str">
        <f>IFERROR(VLOOKUP(E369,'[1]Feuil1 (2)'!F:G,2,FALSE)," ")</f>
        <v>Terre Végétale</v>
      </c>
      <c r="L369" s="131" t="str">
        <f>IFERROR(VLOOKUP(F369,'[1]Feuil1 (2)'!H:I,2,FALSE)," ")</f>
        <v xml:space="preserve"> </v>
      </c>
      <c r="M369" s="131" t="str">
        <f>IFERROR(VLOOKUP(G369,'[1]Feuil1 (2)'!J:K,2,FALSE)," ")</f>
        <v>ind</v>
      </c>
      <c r="N369" s="131" t="str">
        <f>IFERROR(VLOOKUP(H369,'[1]Feuil1 (2)'!L:M,2,FALSE)," ")</f>
        <v xml:space="preserve"> </v>
      </c>
      <c r="O369" s="131" t="str">
        <f>IFERROR(VLOOKUP(I369,'[1]Feuil1 (2)'!L:M,2,FALSE)," ")</f>
        <v xml:space="preserve"> </v>
      </c>
      <c r="P369" s="131" t="str">
        <f t="shared" si="8"/>
        <v>Terre Végétale   ind</v>
      </c>
      <c r="Q369" s="133">
        <f>VLOOKUP(A369,[1]collar!A:I,9,FALSE)</f>
        <v>1974</v>
      </c>
    </row>
    <row r="370" spans="1:17">
      <c r="A370" s="131">
        <v>1243</v>
      </c>
      <c r="B370" s="131">
        <f t="shared" si="10"/>
        <v>1</v>
      </c>
      <c r="C370" s="131">
        <v>4.8</v>
      </c>
      <c r="E370" s="131">
        <v>50</v>
      </c>
      <c r="K370" s="131" t="str">
        <f>IFERROR(VLOOKUP(E370,'[1]Feuil1 (2)'!F:G,2,FALSE)," ")</f>
        <v>Sable</v>
      </c>
      <c r="L370" s="131" t="str">
        <f>IFERROR(VLOOKUP(F370,'[1]Feuil1 (2)'!H:I,2,FALSE)," ")</f>
        <v xml:space="preserve"> </v>
      </c>
      <c r="M370" s="131" t="str">
        <f>IFERROR(VLOOKUP(G370,'[1]Feuil1 (2)'!J:K,2,FALSE)," ")</f>
        <v>ind</v>
      </c>
      <c r="N370" s="131" t="str">
        <f>IFERROR(VLOOKUP(H370,'[1]Feuil1 (2)'!L:M,2,FALSE)," ")</f>
        <v xml:space="preserve"> </v>
      </c>
      <c r="O370" s="131" t="str">
        <f>IFERROR(VLOOKUP(I370,'[1]Feuil1 (2)'!L:M,2,FALSE)," ")</f>
        <v xml:space="preserve"> </v>
      </c>
      <c r="P370" s="131" t="str">
        <f t="shared" si="8"/>
        <v>Sable   ind</v>
      </c>
      <c r="Q370" s="133">
        <f>VLOOKUP(A370,[1]collar!A:I,9,FALSE)</f>
        <v>1974</v>
      </c>
    </row>
    <row r="371" spans="1:17">
      <c r="A371" s="131">
        <v>1243</v>
      </c>
      <c r="B371" s="131">
        <f t="shared" si="10"/>
        <v>4.8</v>
      </c>
      <c r="C371" s="131">
        <v>9.3000000000000007</v>
      </c>
      <c r="E371" s="131">
        <v>40</v>
      </c>
      <c r="K371" s="131" t="str">
        <f>IFERROR(VLOOKUP(E371,'[1]Feuil1 (2)'!F:G,2,FALSE)," ")</f>
        <v>Calcaire massif (dur)</v>
      </c>
      <c r="L371" s="131" t="str">
        <f>IFERROR(VLOOKUP(F371,'[1]Feuil1 (2)'!H:I,2,FALSE)," ")</f>
        <v xml:space="preserve"> </v>
      </c>
      <c r="M371" s="131" t="str">
        <f>IFERROR(VLOOKUP(G371,'[1]Feuil1 (2)'!J:K,2,FALSE)," ")</f>
        <v>ind</v>
      </c>
      <c r="N371" s="131" t="str">
        <f>IFERROR(VLOOKUP(H371,'[1]Feuil1 (2)'!L:M,2,FALSE)," ")</f>
        <v xml:space="preserve"> </v>
      </c>
      <c r="O371" s="131" t="str">
        <f>IFERROR(VLOOKUP(I371,'[1]Feuil1 (2)'!L:M,2,FALSE)," ")</f>
        <v xml:space="preserve"> </v>
      </c>
      <c r="P371" s="131" t="str">
        <f t="shared" si="8"/>
        <v>Calcaire massif (dur)   ind</v>
      </c>
      <c r="Q371" s="133">
        <f>VLOOKUP(A371,[1]collar!A:I,9,FALSE)</f>
        <v>1974</v>
      </c>
    </row>
    <row r="372" spans="1:17">
      <c r="A372" s="131">
        <v>1243</v>
      </c>
      <c r="B372" s="131">
        <f t="shared" si="10"/>
        <v>9.3000000000000007</v>
      </c>
      <c r="C372" s="131">
        <v>10.8</v>
      </c>
      <c r="E372" s="131">
        <v>42</v>
      </c>
      <c r="F372" s="131">
        <v>1</v>
      </c>
      <c r="K372" s="131" t="str">
        <f>IFERROR(VLOOKUP(E372,'[1]Feuil1 (2)'!F:G,2,FALSE)," ")</f>
        <v>Marne</v>
      </c>
      <c r="L372" s="131" t="str">
        <f>IFERROR(VLOOKUP(F372,'[1]Feuil1 (2)'!H:I,2,FALSE)," ")</f>
        <v>blanc</v>
      </c>
      <c r="M372" s="131" t="str">
        <f>IFERROR(VLOOKUP(G372,'[1]Feuil1 (2)'!J:K,2,FALSE)," ")</f>
        <v>ind</v>
      </c>
      <c r="N372" s="131" t="str">
        <f>IFERROR(VLOOKUP(H372,'[1]Feuil1 (2)'!L:M,2,FALSE)," ")</f>
        <v xml:space="preserve"> </v>
      </c>
      <c r="O372" s="131" t="str">
        <f>IFERROR(VLOOKUP(I372,'[1]Feuil1 (2)'!L:M,2,FALSE)," ")</f>
        <v xml:space="preserve"> </v>
      </c>
      <c r="P372" s="131" t="str">
        <f t="shared" si="8"/>
        <v>Marne blanc ind</v>
      </c>
      <c r="Q372" s="133">
        <f>VLOOKUP(A372,[1]collar!A:I,9,FALSE)</f>
        <v>1974</v>
      </c>
    </row>
    <row r="373" spans="1:17">
      <c r="A373" s="131">
        <v>1243</v>
      </c>
      <c r="B373" s="131">
        <f t="shared" si="10"/>
        <v>10.8</v>
      </c>
      <c r="C373" s="131">
        <v>16.8</v>
      </c>
      <c r="E373" s="131">
        <v>10</v>
      </c>
      <c r="K373" s="131" t="str">
        <f>IFERROR(VLOOKUP(E373,'[1]Feuil1 (2)'!F:G,2,FALSE)," ")</f>
        <v>argile</v>
      </c>
      <c r="L373" s="131" t="str">
        <f>IFERROR(VLOOKUP(F373,'[1]Feuil1 (2)'!H:I,2,FALSE)," ")</f>
        <v xml:space="preserve"> </v>
      </c>
      <c r="M373" s="131" t="str">
        <f>IFERROR(VLOOKUP(G373,'[1]Feuil1 (2)'!J:K,2,FALSE)," ")</f>
        <v>ind</v>
      </c>
      <c r="N373" s="131" t="str">
        <f>IFERROR(VLOOKUP(H373,'[1]Feuil1 (2)'!L:M,2,FALSE)," ")</f>
        <v xml:space="preserve"> </v>
      </c>
      <c r="O373" s="131" t="str">
        <f>IFERROR(VLOOKUP(I373,'[1]Feuil1 (2)'!L:M,2,FALSE)," ")</f>
        <v xml:space="preserve"> </v>
      </c>
      <c r="P373" s="131" t="str">
        <f t="shared" si="8"/>
        <v>argile   ind</v>
      </c>
      <c r="Q373" s="133">
        <f>VLOOKUP(A373,[1]collar!A:I,9,FALSE)</f>
        <v>1974</v>
      </c>
    </row>
    <row r="374" spans="1:17">
      <c r="A374" s="131">
        <v>1243</v>
      </c>
      <c r="B374" s="131">
        <f t="shared" si="10"/>
        <v>16.8</v>
      </c>
      <c r="C374" s="131">
        <v>18.3</v>
      </c>
      <c r="E374" s="131">
        <v>50</v>
      </c>
      <c r="K374" s="131" t="str">
        <f>IFERROR(VLOOKUP(E374,'[1]Feuil1 (2)'!F:G,2,FALSE)," ")</f>
        <v>Sable</v>
      </c>
      <c r="L374" s="131" t="str">
        <f>IFERROR(VLOOKUP(F374,'[1]Feuil1 (2)'!H:I,2,FALSE)," ")</f>
        <v xml:space="preserve"> </v>
      </c>
      <c r="M374" s="131" t="str">
        <f>IFERROR(VLOOKUP(G374,'[1]Feuil1 (2)'!J:K,2,FALSE)," ")</f>
        <v>ind</v>
      </c>
      <c r="N374" s="131" t="str">
        <f>IFERROR(VLOOKUP(H374,'[1]Feuil1 (2)'!L:M,2,FALSE)," ")</f>
        <v xml:space="preserve"> </v>
      </c>
      <c r="O374" s="131" t="str">
        <f>IFERROR(VLOOKUP(I374,'[1]Feuil1 (2)'!L:M,2,FALSE)," ")</f>
        <v xml:space="preserve"> </v>
      </c>
      <c r="P374" s="131" t="str">
        <f t="shared" si="8"/>
        <v>Sable   ind</v>
      </c>
      <c r="Q374" s="133">
        <f>VLOOKUP(A374,[1]collar!A:I,9,FALSE)</f>
        <v>1974</v>
      </c>
    </row>
    <row r="375" spans="1:17">
      <c r="A375" s="131">
        <v>1248</v>
      </c>
      <c r="B375" s="131">
        <f t="shared" si="10"/>
        <v>0</v>
      </c>
      <c r="C375" s="131">
        <v>1</v>
      </c>
      <c r="E375" s="131">
        <v>30</v>
      </c>
      <c r="K375" s="131" t="str">
        <f>IFERROR(VLOOKUP(E375,'[1]Feuil1 (2)'!F:G,2,FALSE)," ")</f>
        <v>Terre Végétale</v>
      </c>
      <c r="L375" s="131" t="str">
        <f>IFERROR(VLOOKUP(F375,'[1]Feuil1 (2)'!H:I,2,FALSE)," ")</f>
        <v xml:space="preserve"> </v>
      </c>
      <c r="M375" s="131" t="str">
        <f>IFERROR(VLOOKUP(G375,'[1]Feuil1 (2)'!J:K,2,FALSE)," ")</f>
        <v>ind</v>
      </c>
      <c r="N375" s="131" t="str">
        <f>IFERROR(VLOOKUP(H375,'[1]Feuil1 (2)'!L:M,2,FALSE)," ")</f>
        <v xml:space="preserve"> </v>
      </c>
      <c r="O375" s="131" t="str">
        <f>IFERROR(VLOOKUP(I375,'[1]Feuil1 (2)'!L:M,2,FALSE)," ")</f>
        <v xml:space="preserve"> </v>
      </c>
      <c r="P375" s="131" t="str">
        <f t="shared" si="8"/>
        <v>Terre Végétale   ind</v>
      </c>
      <c r="Q375" s="133">
        <f>VLOOKUP(A375,[1]collar!A:I,9,FALSE)</f>
        <v>1974</v>
      </c>
    </row>
    <row r="376" spans="1:17">
      <c r="A376" s="131">
        <v>1248</v>
      </c>
      <c r="B376" s="131">
        <f t="shared" si="10"/>
        <v>1</v>
      </c>
      <c r="C376" s="131">
        <v>7.8</v>
      </c>
      <c r="E376" s="131">
        <v>50</v>
      </c>
      <c r="K376" s="131" t="str">
        <f>IFERROR(VLOOKUP(E376,'[1]Feuil1 (2)'!F:G,2,FALSE)," ")</f>
        <v>Sable</v>
      </c>
      <c r="L376" s="131" t="str">
        <f>IFERROR(VLOOKUP(F376,'[1]Feuil1 (2)'!H:I,2,FALSE)," ")</f>
        <v xml:space="preserve"> </v>
      </c>
      <c r="M376" s="131" t="str">
        <f>IFERROR(VLOOKUP(G376,'[1]Feuil1 (2)'!J:K,2,FALSE)," ")</f>
        <v>ind</v>
      </c>
      <c r="N376" s="131" t="str">
        <f>IFERROR(VLOOKUP(H376,'[1]Feuil1 (2)'!L:M,2,FALSE)," ")</f>
        <v xml:space="preserve"> </v>
      </c>
      <c r="O376" s="131" t="str">
        <f>IFERROR(VLOOKUP(I376,'[1]Feuil1 (2)'!L:M,2,FALSE)," ")</f>
        <v xml:space="preserve"> </v>
      </c>
      <c r="P376" s="131" t="str">
        <f t="shared" si="8"/>
        <v>Sable   ind</v>
      </c>
      <c r="Q376" s="133">
        <f>VLOOKUP(A376,[1]collar!A:I,9,FALSE)</f>
        <v>1974</v>
      </c>
    </row>
    <row r="377" spans="1:17">
      <c r="A377" s="131">
        <v>1248</v>
      </c>
      <c r="B377" s="131">
        <f t="shared" si="10"/>
        <v>7.8</v>
      </c>
      <c r="C377" s="131">
        <v>10.8</v>
      </c>
      <c r="E377" s="131">
        <v>40</v>
      </c>
      <c r="K377" s="131" t="str">
        <f>IFERROR(VLOOKUP(E377,'[1]Feuil1 (2)'!F:G,2,FALSE)," ")</f>
        <v>Calcaire massif (dur)</v>
      </c>
      <c r="L377" s="131" t="str">
        <f>IFERROR(VLOOKUP(F377,'[1]Feuil1 (2)'!H:I,2,FALSE)," ")</f>
        <v xml:space="preserve"> </v>
      </c>
      <c r="M377" s="131" t="str">
        <f>IFERROR(VLOOKUP(G377,'[1]Feuil1 (2)'!J:K,2,FALSE)," ")</f>
        <v>ind</v>
      </c>
      <c r="N377" s="131" t="str">
        <f>IFERROR(VLOOKUP(H377,'[1]Feuil1 (2)'!L:M,2,FALSE)," ")</f>
        <v xml:space="preserve"> </v>
      </c>
      <c r="O377" s="131" t="str">
        <f>IFERROR(VLOOKUP(I377,'[1]Feuil1 (2)'!L:M,2,FALSE)," ")</f>
        <v xml:space="preserve"> </v>
      </c>
      <c r="P377" s="131" t="str">
        <f t="shared" si="8"/>
        <v>Calcaire massif (dur)   ind</v>
      </c>
      <c r="Q377" s="133">
        <f>VLOOKUP(A377,[1]collar!A:I,9,FALSE)</f>
        <v>1974</v>
      </c>
    </row>
    <row r="378" spans="1:17">
      <c r="A378" s="131">
        <v>1248</v>
      </c>
      <c r="B378" s="131">
        <f t="shared" si="10"/>
        <v>10.8</v>
      </c>
      <c r="C378" s="131">
        <v>12.3</v>
      </c>
      <c r="E378" s="131">
        <v>50</v>
      </c>
      <c r="K378" s="131" t="str">
        <f>IFERROR(VLOOKUP(E378,'[1]Feuil1 (2)'!F:G,2,FALSE)," ")</f>
        <v>Sable</v>
      </c>
      <c r="L378" s="131" t="str">
        <f>IFERROR(VLOOKUP(F378,'[1]Feuil1 (2)'!H:I,2,FALSE)," ")</f>
        <v xml:space="preserve"> </v>
      </c>
      <c r="M378" s="131" t="str">
        <f>IFERROR(VLOOKUP(G378,'[1]Feuil1 (2)'!J:K,2,FALSE)," ")</f>
        <v>ind</v>
      </c>
      <c r="N378" s="131" t="str">
        <f>IFERROR(VLOOKUP(H378,'[1]Feuil1 (2)'!L:M,2,FALSE)," ")</f>
        <v xml:space="preserve"> </v>
      </c>
      <c r="O378" s="131" t="str">
        <f>IFERROR(VLOOKUP(I378,'[1]Feuil1 (2)'!L:M,2,FALSE)," ")</f>
        <v xml:space="preserve"> </v>
      </c>
      <c r="P378" s="131" t="str">
        <f t="shared" si="8"/>
        <v>Sable   ind</v>
      </c>
      <c r="Q378" s="133">
        <f>VLOOKUP(A378,[1]collar!A:I,9,FALSE)</f>
        <v>1974</v>
      </c>
    </row>
    <row r="379" spans="1:17">
      <c r="A379" s="131">
        <v>1248</v>
      </c>
      <c r="B379" s="131">
        <f t="shared" si="10"/>
        <v>12.3</v>
      </c>
      <c r="C379" s="131">
        <v>15.1</v>
      </c>
      <c r="E379" s="131">
        <v>41</v>
      </c>
      <c r="K379" s="131" t="str">
        <f>IFERROR(VLOOKUP(E379,'[1]Feuil1 (2)'!F:G,2,FALSE)," ")</f>
        <v>Calcaire tendre</v>
      </c>
      <c r="L379" s="131" t="str">
        <f>IFERROR(VLOOKUP(F379,'[1]Feuil1 (2)'!H:I,2,FALSE)," ")</f>
        <v xml:space="preserve"> </v>
      </c>
      <c r="M379" s="131" t="str">
        <f>IFERROR(VLOOKUP(G379,'[1]Feuil1 (2)'!J:K,2,FALSE)," ")</f>
        <v>ind</v>
      </c>
      <c r="N379" s="131" t="str">
        <f>IFERROR(VLOOKUP(H379,'[1]Feuil1 (2)'!L:M,2,FALSE)," ")</f>
        <v xml:space="preserve"> </v>
      </c>
      <c r="O379" s="131" t="str">
        <f>IFERROR(VLOOKUP(I379,'[1]Feuil1 (2)'!L:M,2,FALSE)," ")</f>
        <v xml:space="preserve"> </v>
      </c>
      <c r="P379" s="131" t="str">
        <f t="shared" si="8"/>
        <v>Calcaire tendre   ind</v>
      </c>
      <c r="Q379" s="133">
        <f>VLOOKUP(A379,[1]collar!A:I,9,FALSE)</f>
        <v>1974</v>
      </c>
    </row>
    <row r="380" spans="1:17">
      <c r="A380" s="131">
        <v>1248</v>
      </c>
      <c r="B380" s="131">
        <f t="shared" si="10"/>
        <v>15.1</v>
      </c>
      <c r="C380" s="131">
        <v>18.8</v>
      </c>
      <c r="E380" s="131">
        <v>10</v>
      </c>
      <c r="K380" s="131" t="str">
        <f>IFERROR(VLOOKUP(E380,'[1]Feuil1 (2)'!F:G,2,FALSE)," ")</f>
        <v>argile</v>
      </c>
      <c r="L380" s="131" t="str">
        <f>IFERROR(VLOOKUP(F380,'[1]Feuil1 (2)'!H:I,2,FALSE)," ")</f>
        <v xml:space="preserve"> </v>
      </c>
      <c r="M380" s="131" t="str">
        <f>IFERROR(VLOOKUP(G380,'[1]Feuil1 (2)'!J:K,2,FALSE)," ")</f>
        <v>ind</v>
      </c>
      <c r="N380" s="131" t="str">
        <f>IFERROR(VLOOKUP(H380,'[1]Feuil1 (2)'!L:M,2,FALSE)," ")</f>
        <v xml:space="preserve"> </v>
      </c>
      <c r="O380" s="131" t="str">
        <f>IFERROR(VLOOKUP(I380,'[1]Feuil1 (2)'!L:M,2,FALSE)," ")</f>
        <v xml:space="preserve"> </v>
      </c>
      <c r="P380" s="131" t="str">
        <f t="shared" si="8"/>
        <v>argile   ind</v>
      </c>
      <c r="Q380" s="133">
        <f>VLOOKUP(A380,[1]collar!A:I,9,FALSE)</f>
        <v>1974</v>
      </c>
    </row>
    <row r="381" spans="1:17">
      <c r="A381" s="131">
        <v>1248</v>
      </c>
      <c r="B381" s="131">
        <f t="shared" si="10"/>
        <v>18.8</v>
      </c>
      <c r="C381" s="131">
        <v>21.3</v>
      </c>
      <c r="E381" s="131">
        <v>50</v>
      </c>
      <c r="K381" s="131" t="str">
        <f>IFERROR(VLOOKUP(E381,'[1]Feuil1 (2)'!F:G,2,FALSE)," ")</f>
        <v>Sable</v>
      </c>
      <c r="L381" s="131" t="str">
        <f>IFERROR(VLOOKUP(F381,'[1]Feuil1 (2)'!H:I,2,FALSE)," ")</f>
        <v xml:space="preserve"> </v>
      </c>
      <c r="M381" s="131" t="str">
        <f>IFERROR(VLOOKUP(G381,'[1]Feuil1 (2)'!J:K,2,FALSE)," ")</f>
        <v>ind</v>
      </c>
      <c r="N381" s="131" t="str">
        <f>IFERROR(VLOOKUP(H381,'[1]Feuil1 (2)'!L:M,2,FALSE)," ")</f>
        <v xml:space="preserve"> </v>
      </c>
      <c r="O381" s="131" t="str">
        <f>IFERROR(VLOOKUP(I381,'[1]Feuil1 (2)'!L:M,2,FALSE)," ")</f>
        <v xml:space="preserve"> </v>
      </c>
      <c r="P381" s="131" t="str">
        <f t="shared" si="8"/>
        <v>Sable   ind</v>
      </c>
      <c r="Q381" s="133">
        <f>VLOOKUP(A381,[1]collar!A:I,9,FALSE)</f>
        <v>1974</v>
      </c>
    </row>
    <row r="382" spans="1:17">
      <c r="A382" s="131">
        <v>1249</v>
      </c>
      <c r="B382" s="131">
        <f t="shared" si="10"/>
        <v>0</v>
      </c>
      <c r="C382" s="131">
        <v>1</v>
      </c>
      <c r="E382" s="131">
        <v>30</v>
      </c>
      <c r="K382" s="131" t="str">
        <f>IFERROR(VLOOKUP(E382,'[1]Feuil1 (2)'!F:G,2,FALSE)," ")</f>
        <v>Terre Végétale</v>
      </c>
      <c r="L382" s="131" t="str">
        <f>IFERROR(VLOOKUP(F382,'[1]Feuil1 (2)'!H:I,2,FALSE)," ")</f>
        <v xml:space="preserve"> </v>
      </c>
      <c r="M382" s="131" t="str">
        <f>IFERROR(VLOOKUP(G382,'[1]Feuil1 (2)'!J:K,2,FALSE)," ")</f>
        <v>ind</v>
      </c>
      <c r="N382" s="131" t="str">
        <f>IFERROR(VLOOKUP(H382,'[1]Feuil1 (2)'!L:M,2,FALSE)," ")</f>
        <v xml:space="preserve"> </v>
      </c>
      <c r="O382" s="131" t="str">
        <f>IFERROR(VLOOKUP(I382,'[1]Feuil1 (2)'!L:M,2,FALSE)," ")</f>
        <v xml:space="preserve"> </v>
      </c>
      <c r="P382" s="131" t="str">
        <f t="shared" si="8"/>
        <v>Terre Végétale   ind</v>
      </c>
      <c r="Q382" s="133">
        <f>VLOOKUP(A382,[1]collar!A:I,9,FALSE)</f>
        <v>1974</v>
      </c>
    </row>
    <row r="383" spans="1:17">
      <c r="A383" s="131">
        <v>1249</v>
      </c>
      <c r="B383" s="131">
        <f t="shared" si="10"/>
        <v>1</v>
      </c>
      <c r="C383" s="131">
        <v>7.8</v>
      </c>
      <c r="E383" s="131">
        <v>50</v>
      </c>
      <c r="K383" s="131" t="str">
        <f>IFERROR(VLOOKUP(E383,'[1]Feuil1 (2)'!F:G,2,FALSE)," ")</f>
        <v>Sable</v>
      </c>
      <c r="L383" s="131" t="str">
        <f>IFERROR(VLOOKUP(F383,'[1]Feuil1 (2)'!H:I,2,FALSE)," ")</f>
        <v xml:space="preserve"> </v>
      </c>
      <c r="M383" s="131" t="str">
        <f>IFERROR(VLOOKUP(G383,'[1]Feuil1 (2)'!J:K,2,FALSE)," ")</f>
        <v>ind</v>
      </c>
      <c r="N383" s="131" t="str">
        <f>IFERROR(VLOOKUP(H383,'[1]Feuil1 (2)'!L:M,2,FALSE)," ")</f>
        <v xml:space="preserve"> </v>
      </c>
      <c r="O383" s="131" t="str">
        <f>IFERROR(VLOOKUP(I383,'[1]Feuil1 (2)'!L:M,2,FALSE)," ")</f>
        <v xml:space="preserve"> </v>
      </c>
      <c r="P383" s="131" t="str">
        <f t="shared" si="8"/>
        <v>Sable   ind</v>
      </c>
      <c r="Q383" s="133">
        <f>VLOOKUP(A383,[1]collar!A:I,9,FALSE)</f>
        <v>1974</v>
      </c>
    </row>
    <row r="384" spans="1:17">
      <c r="A384" s="131">
        <v>1249</v>
      </c>
      <c r="B384" s="131">
        <f t="shared" si="10"/>
        <v>7.8</v>
      </c>
      <c r="C384" s="131">
        <v>10.8</v>
      </c>
      <c r="E384" s="131">
        <v>40</v>
      </c>
      <c r="K384" s="131" t="str">
        <f>IFERROR(VLOOKUP(E384,'[1]Feuil1 (2)'!F:G,2,FALSE)," ")</f>
        <v>Calcaire massif (dur)</v>
      </c>
      <c r="L384" s="131" t="str">
        <f>IFERROR(VLOOKUP(F384,'[1]Feuil1 (2)'!H:I,2,FALSE)," ")</f>
        <v xml:space="preserve"> </v>
      </c>
      <c r="M384" s="131" t="str">
        <f>IFERROR(VLOOKUP(G384,'[1]Feuil1 (2)'!J:K,2,FALSE)," ")</f>
        <v>ind</v>
      </c>
      <c r="N384" s="131" t="str">
        <f>IFERROR(VLOOKUP(H384,'[1]Feuil1 (2)'!L:M,2,FALSE)," ")</f>
        <v xml:space="preserve"> </v>
      </c>
      <c r="O384" s="131" t="str">
        <f>IFERROR(VLOOKUP(I384,'[1]Feuil1 (2)'!L:M,2,FALSE)," ")</f>
        <v xml:space="preserve"> </v>
      </c>
      <c r="P384" s="131" t="str">
        <f t="shared" si="8"/>
        <v>Calcaire massif (dur)   ind</v>
      </c>
      <c r="Q384" s="133">
        <f>VLOOKUP(A384,[1]collar!A:I,9,FALSE)</f>
        <v>1974</v>
      </c>
    </row>
    <row r="385" spans="1:17">
      <c r="A385" s="131">
        <v>1249</v>
      </c>
      <c r="B385" s="131">
        <f t="shared" si="10"/>
        <v>10.8</v>
      </c>
      <c r="C385" s="131">
        <v>13</v>
      </c>
      <c r="E385" s="131">
        <v>41</v>
      </c>
      <c r="K385" s="131" t="str">
        <f>IFERROR(VLOOKUP(E385,'[1]Feuil1 (2)'!F:G,2,FALSE)," ")</f>
        <v>Calcaire tendre</v>
      </c>
      <c r="L385" s="131" t="str">
        <f>IFERROR(VLOOKUP(F385,'[1]Feuil1 (2)'!H:I,2,FALSE)," ")</f>
        <v xml:space="preserve"> </v>
      </c>
      <c r="M385" s="131" t="str">
        <f>IFERROR(VLOOKUP(G385,'[1]Feuil1 (2)'!J:K,2,FALSE)," ")</f>
        <v>ind</v>
      </c>
      <c r="N385" s="131" t="str">
        <f>IFERROR(VLOOKUP(H385,'[1]Feuil1 (2)'!L:M,2,FALSE)," ")</f>
        <v xml:space="preserve"> </v>
      </c>
      <c r="O385" s="131" t="str">
        <f>IFERROR(VLOOKUP(I385,'[1]Feuil1 (2)'!L:M,2,FALSE)," ")</f>
        <v xml:space="preserve"> </v>
      </c>
      <c r="P385" s="131" t="str">
        <f t="shared" si="8"/>
        <v>Calcaire tendre   ind</v>
      </c>
      <c r="Q385" s="133">
        <f>VLOOKUP(A385,[1]collar!A:I,9,FALSE)</f>
        <v>1974</v>
      </c>
    </row>
    <row r="386" spans="1:17">
      <c r="A386" s="131">
        <v>1249</v>
      </c>
      <c r="B386" s="131">
        <f t="shared" si="10"/>
        <v>13</v>
      </c>
      <c r="C386" s="131">
        <v>16.8</v>
      </c>
      <c r="E386" s="131">
        <v>42</v>
      </c>
      <c r="K386" s="131" t="str">
        <f>IFERROR(VLOOKUP(E386,'[1]Feuil1 (2)'!F:G,2,FALSE)," ")</f>
        <v>Marne</v>
      </c>
      <c r="L386" s="131" t="str">
        <f>IFERROR(VLOOKUP(F386,'[1]Feuil1 (2)'!H:I,2,FALSE)," ")</f>
        <v xml:space="preserve"> </v>
      </c>
      <c r="M386" s="131" t="str">
        <f>IFERROR(VLOOKUP(G386,'[1]Feuil1 (2)'!J:K,2,FALSE)," ")</f>
        <v>ind</v>
      </c>
      <c r="N386" s="131" t="str">
        <f>IFERROR(VLOOKUP(H386,'[1]Feuil1 (2)'!L:M,2,FALSE)," ")</f>
        <v xml:space="preserve"> </v>
      </c>
      <c r="O386" s="131" t="str">
        <f>IFERROR(VLOOKUP(I386,'[1]Feuil1 (2)'!L:M,2,FALSE)," ")</f>
        <v xml:space="preserve"> </v>
      </c>
      <c r="P386" s="131" t="str">
        <f t="shared" ref="P386:P449" si="11">CONCATENATE(K386," ",L386," ",M386)</f>
        <v>Marne   ind</v>
      </c>
      <c r="Q386" s="133">
        <f>VLOOKUP(A386,[1]collar!A:I,9,FALSE)</f>
        <v>1974</v>
      </c>
    </row>
    <row r="387" spans="1:17">
      <c r="A387" s="131">
        <v>1249</v>
      </c>
      <c r="B387" s="131">
        <f t="shared" si="10"/>
        <v>16.8</v>
      </c>
      <c r="C387" s="131">
        <v>17.8</v>
      </c>
      <c r="E387" s="131">
        <v>10</v>
      </c>
      <c r="K387" s="131" t="str">
        <f>IFERROR(VLOOKUP(E387,'[1]Feuil1 (2)'!F:G,2,FALSE)," ")</f>
        <v>argile</v>
      </c>
      <c r="L387" s="131" t="str">
        <f>IFERROR(VLOOKUP(F387,'[1]Feuil1 (2)'!H:I,2,FALSE)," ")</f>
        <v xml:space="preserve"> </v>
      </c>
      <c r="M387" s="131" t="str">
        <f>IFERROR(VLOOKUP(G387,'[1]Feuil1 (2)'!J:K,2,FALSE)," ")</f>
        <v>ind</v>
      </c>
      <c r="N387" s="131" t="str">
        <f>IFERROR(VLOOKUP(H387,'[1]Feuil1 (2)'!L:M,2,FALSE)," ")</f>
        <v xml:space="preserve"> </v>
      </c>
      <c r="O387" s="131" t="str">
        <f>IFERROR(VLOOKUP(I387,'[1]Feuil1 (2)'!L:M,2,FALSE)," ")</f>
        <v xml:space="preserve"> </v>
      </c>
      <c r="P387" s="131" t="str">
        <f t="shared" si="11"/>
        <v>argile   ind</v>
      </c>
      <c r="Q387" s="133">
        <f>VLOOKUP(A387,[1]collar!A:I,9,FALSE)</f>
        <v>1974</v>
      </c>
    </row>
    <row r="388" spans="1:17">
      <c r="A388" s="131">
        <v>1249</v>
      </c>
      <c r="B388" s="131">
        <f t="shared" si="10"/>
        <v>17.8</v>
      </c>
      <c r="C388" s="131">
        <v>19.8</v>
      </c>
      <c r="E388" s="131">
        <v>51</v>
      </c>
      <c r="K388" s="131" t="str">
        <f>IFERROR(VLOOKUP(E388,'[1]Feuil1 (2)'!F:G,2,FALSE)," ")</f>
        <v>Sable argileux</v>
      </c>
      <c r="L388" s="131" t="str">
        <f>IFERROR(VLOOKUP(F388,'[1]Feuil1 (2)'!H:I,2,FALSE)," ")</f>
        <v xml:space="preserve"> </v>
      </c>
      <c r="M388" s="131" t="str">
        <f>IFERROR(VLOOKUP(G388,'[1]Feuil1 (2)'!J:K,2,FALSE)," ")</f>
        <v>ind</v>
      </c>
      <c r="N388" s="131" t="str">
        <f>IFERROR(VLOOKUP(H388,'[1]Feuil1 (2)'!L:M,2,FALSE)," ")</f>
        <v xml:space="preserve"> </v>
      </c>
      <c r="O388" s="131" t="str">
        <f>IFERROR(VLOOKUP(I388,'[1]Feuil1 (2)'!L:M,2,FALSE)," ")</f>
        <v xml:space="preserve"> </v>
      </c>
      <c r="P388" s="131" t="str">
        <f t="shared" si="11"/>
        <v>Sable argileux   ind</v>
      </c>
      <c r="Q388" s="133">
        <f>VLOOKUP(A388,[1]collar!A:I,9,FALSE)</f>
        <v>1974</v>
      </c>
    </row>
    <row r="389" spans="1:17">
      <c r="A389" s="131">
        <v>1250</v>
      </c>
      <c r="B389" s="131">
        <f t="shared" si="10"/>
        <v>0</v>
      </c>
      <c r="C389" s="131">
        <v>1</v>
      </c>
      <c r="E389" s="131">
        <v>30</v>
      </c>
      <c r="K389" s="131" t="str">
        <f>IFERROR(VLOOKUP(E389,'[1]Feuil1 (2)'!F:G,2,FALSE)," ")</f>
        <v>Terre Végétale</v>
      </c>
      <c r="L389" s="131" t="str">
        <f>IFERROR(VLOOKUP(F389,'[1]Feuil1 (2)'!H:I,2,FALSE)," ")</f>
        <v xml:space="preserve"> </v>
      </c>
      <c r="M389" s="131" t="str">
        <f>IFERROR(VLOOKUP(G389,'[1]Feuil1 (2)'!J:K,2,FALSE)," ")</f>
        <v>ind</v>
      </c>
      <c r="N389" s="131" t="str">
        <f>IFERROR(VLOOKUP(H389,'[1]Feuil1 (2)'!L:M,2,FALSE)," ")</f>
        <v xml:space="preserve"> </v>
      </c>
      <c r="O389" s="131" t="str">
        <f>IFERROR(VLOOKUP(I389,'[1]Feuil1 (2)'!L:M,2,FALSE)," ")</f>
        <v xml:space="preserve"> </v>
      </c>
      <c r="P389" s="131" t="str">
        <f t="shared" si="11"/>
        <v>Terre Végétale   ind</v>
      </c>
      <c r="Q389" s="133">
        <f>VLOOKUP(A389,[1]collar!A:I,9,FALSE)</f>
        <v>1974</v>
      </c>
    </row>
    <row r="390" spans="1:17">
      <c r="A390" s="131">
        <v>1250</v>
      </c>
      <c r="B390" s="131">
        <f t="shared" si="10"/>
        <v>1</v>
      </c>
      <c r="C390" s="131">
        <v>4.8</v>
      </c>
      <c r="E390" s="131">
        <v>50</v>
      </c>
      <c r="K390" s="131" t="str">
        <f>IFERROR(VLOOKUP(E390,'[1]Feuil1 (2)'!F:G,2,FALSE)," ")</f>
        <v>Sable</v>
      </c>
      <c r="L390" s="131" t="str">
        <f>IFERROR(VLOOKUP(F390,'[1]Feuil1 (2)'!H:I,2,FALSE)," ")</f>
        <v xml:space="preserve"> </v>
      </c>
      <c r="M390" s="131" t="str">
        <f>IFERROR(VLOOKUP(G390,'[1]Feuil1 (2)'!J:K,2,FALSE)," ")</f>
        <v>ind</v>
      </c>
      <c r="N390" s="131" t="str">
        <f>IFERROR(VLOOKUP(H390,'[1]Feuil1 (2)'!L:M,2,FALSE)," ")</f>
        <v xml:space="preserve"> </v>
      </c>
      <c r="O390" s="131" t="str">
        <f>IFERROR(VLOOKUP(I390,'[1]Feuil1 (2)'!L:M,2,FALSE)," ")</f>
        <v xml:space="preserve"> </v>
      </c>
      <c r="P390" s="131" t="str">
        <f t="shared" si="11"/>
        <v>Sable   ind</v>
      </c>
      <c r="Q390" s="133">
        <f>VLOOKUP(A390,[1]collar!A:I,9,FALSE)</f>
        <v>1974</v>
      </c>
    </row>
    <row r="391" spans="1:17">
      <c r="A391" s="131">
        <v>1250</v>
      </c>
      <c r="B391" s="131">
        <f t="shared" si="10"/>
        <v>4.8</v>
      </c>
      <c r="C391" s="131">
        <v>10.8</v>
      </c>
      <c r="E391" s="131">
        <v>41</v>
      </c>
      <c r="K391" s="131" t="str">
        <f>IFERROR(VLOOKUP(E391,'[1]Feuil1 (2)'!F:G,2,FALSE)," ")</f>
        <v>Calcaire tendre</v>
      </c>
      <c r="L391" s="131" t="str">
        <f>IFERROR(VLOOKUP(F391,'[1]Feuil1 (2)'!H:I,2,FALSE)," ")</f>
        <v xml:space="preserve"> </v>
      </c>
      <c r="M391" s="131" t="str">
        <f>IFERROR(VLOOKUP(G391,'[1]Feuil1 (2)'!J:K,2,FALSE)," ")</f>
        <v>ind</v>
      </c>
      <c r="N391" s="131" t="str">
        <f>IFERROR(VLOOKUP(H391,'[1]Feuil1 (2)'!L:M,2,FALSE)," ")</f>
        <v xml:space="preserve"> </v>
      </c>
      <c r="O391" s="131" t="str">
        <f>IFERROR(VLOOKUP(I391,'[1]Feuil1 (2)'!L:M,2,FALSE)," ")</f>
        <v xml:space="preserve"> </v>
      </c>
      <c r="P391" s="131" t="str">
        <f t="shared" si="11"/>
        <v>Calcaire tendre   ind</v>
      </c>
      <c r="Q391" s="133">
        <f>VLOOKUP(A391,[1]collar!A:I,9,FALSE)</f>
        <v>1974</v>
      </c>
    </row>
    <row r="392" spans="1:17">
      <c r="A392" s="131">
        <v>1250</v>
      </c>
      <c r="B392" s="131">
        <f t="shared" si="10"/>
        <v>10.8</v>
      </c>
      <c r="C392" s="131">
        <v>12.3</v>
      </c>
      <c r="E392" s="131">
        <v>40</v>
      </c>
      <c r="K392" s="131" t="str">
        <f>IFERROR(VLOOKUP(E392,'[1]Feuil1 (2)'!F:G,2,FALSE)," ")</f>
        <v>Calcaire massif (dur)</v>
      </c>
      <c r="L392" s="131" t="str">
        <f>IFERROR(VLOOKUP(F392,'[1]Feuil1 (2)'!H:I,2,FALSE)," ")</f>
        <v xml:space="preserve"> </v>
      </c>
      <c r="M392" s="131" t="str">
        <f>IFERROR(VLOOKUP(G392,'[1]Feuil1 (2)'!J:K,2,FALSE)," ")</f>
        <v>ind</v>
      </c>
      <c r="N392" s="131" t="str">
        <f>IFERROR(VLOOKUP(H392,'[1]Feuil1 (2)'!L:M,2,FALSE)," ")</f>
        <v xml:space="preserve"> </v>
      </c>
      <c r="O392" s="131" t="str">
        <f>IFERROR(VLOOKUP(I392,'[1]Feuil1 (2)'!L:M,2,FALSE)," ")</f>
        <v xml:space="preserve"> </v>
      </c>
      <c r="P392" s="131" t="str">
        <f t="shared" si="11"/>
        <v>Calcaire massif (dur)   ind</v>
      </c>
      <c r="Q392" s="133">
        <f>VLOOKUP(A392,[1]collar!A:I,9,FALSE)</f>
        <v>1974</v>
      </c>
    </row>
    <row r="393" spans="1:17">
      <c r="A393" s="131">
        <v>1250</v>
      </c>
      <c r="B393" s="131">
        <f t="shared" si="10"/>
        <v>12.3</v>
      </c>
      <c r="C393" s="131">
        <v>13.8</v>
      </c>
      <c r="E393" s="131">
        <v>42</v>
      </c>
      <c r="K393" s="131" t="str">
        <f>IFERROR(VLOOKUP(E393,'[1]Feuil1 (2)'!F:G,2,FALSE)," ")</f>
        <v>Marne</v>
      </c>
      <c r="L393" s="131" t="str">
        <f>IFERROR(VLOOKUP(F393,'[1]Feuil1 (2)'!H:I,2,FALSE)," ")</f>
        <v xml:space="preserve"> </v>
      </c>
      <c r="M393" s="131" t="str">
        <f>IFERROR(VLOOKUP(G393,'[1]Feuil1 (2)'!J:K,2,FALSE)," ")</f>
        <v>ind</v>
      </c>
      <c r="N393" s="131" t="str">
        <f>IFERROR(VLOOKUP(H393,'[1]Feuil1 (2)'!L:M,2,FALSE)," ")</f>
        <v xml:space="preserve"> </v>
      </c>
      <c r="O393" s="131" t="str">
        <f>IFERROR(VLOOKUP(I393,'[1]Feuil1 (2)'!L:M,2,FALSE)," ")</f>
        <v xml:space="preserve"> </v>
      </c>
      <c r="P393" s="131" t="str">
        <f t="shared" si="11"/>
        <v>Marne   ind</v>
      </c>
      <c r="Q393" s="133">
        <f>VLOOKUP(A393,[1]collar!A:I,9,FALSE)</f>
        <v>1974</v>
      </c>
    </row>
    <row r="394" spans="1:17">
      <c r="A394" s="131">
        <v>1250</v>
      </c>
      <c r="B394" s="131">
        <f t="shared" si="10"/>
        <v>13.8</v>
      </c>
      <c r="C394" s="131">
        <v>19.3</v>
      </c>
      <c r="E394" s="131">
        <v>10</v>
      </c>
      <c r="K394" s="131" t="str">
        <f>IFERROR(VLOOKUP(E394,'[1]Feuil1 (2)'!F:G,2,FALSE)," ")</f>
        <v>argile</v>
      </c>
      <c r="L394" s="131" t="str">
        <f>IFERROR(VLOOKUP(F394,'[1]Feuil1 (2)'!H:I,2,FALSE)," ")</f>
        <v xml:space="preserve"> </v>
      </c>
      <c r="M394" s="131" t="str">
        <f>IFERROR(VLOOKUP(G394,'[1]Feuil1 (2)'!J:K,2,FALSE)," ")</f>
        <v>ind</v>
      </c>
      <c r="N394" s="131" t="str">
        <f>IFERROR(VLOOKUP(H394,'[1]Feuil1 (2)'!L:M,2,FALSE)," ")</f>
        <v xml:space="preserve"> </v>
      </c>
      <c r="O394" s="131" t="str">
        <f>IFERROR(VLOOKUP(I394,'[1]Feuil1 (2)'!L:M,2,FALSE)," ")</f>
        <v xml:space="preserve"> </v>
      </c>
      <c r="P394" s="131" t="str">
        <f t="shared" si="11"/>
        <v>argile   ind</v>
      </c>
      <c r="Q394" s="133">
        <f>VLOOKUP(A394,[1]collar!A:I,9,FALSE)</f>
        <v>1974</v>
      </c>
    </row>
    <row r="395" spans="1:17">
      <c r="A395" s="131">
        <v>1250</v>
      </c>
      <c r="B395" s="131">
        <f t="shared" si="10"/>
        <v>19.3</v>
      </c>
      <c r="C395" s="131">
        <v>19.600000000000001</v>
      </c>
      <c r="E395" s="131">
        <v>12</v>
      </c>
      <c r="K395" s="131" t="str">
        <f>IFERROR(VLOOKUP(E395,'[1]Feuil1 (2)'!F:G,2,FALSE)," ")</f>
        <v>argile sableuse</v>
      </c>
      <c r="L395" s="131" t="str">
        <f>IFERROR(VLOOKUP(F395,'[1]Feuil1 (2)'!H:I,2,FALSE)," ")</f>
        <v xml:space="preserve"> </v>
      </c>
      <c r="M395" s="131" t="str">
        <f>IFERROR(VLOOKUP(G395,'[1]Feuil1 (2)'!J:K,2,FALSE)," ")</f>
        <v>ind</v>
      </c>
      <c r="N395" s="131" t="str">
        <f>IFERROR(VLOOKUP(H395,'[1]Feuil1 (2)'!L:M,2,FALSE)," ")</f>
        <v xml:space="preserve"> </v>
      </c>
      <c r="O395" s="131" t="str">
        <f>IFERROR(VLOOKUP(I395,'[1]Feuil1 (2)'!L:M,2,FALSE)," ")</f>
        <v xml:space="preserve"> </v>
      </c>
      <c r="P395" s="131" t="str">
        <f t="shared" si="11"/>
        <v>argile sableuse   ind</v>
      </c>
      <c r="Q395" s="133">
        <f>VLOOKUP(A395,[1]collar!A:I,9,FALSE)</f>
        <v>1974</v>
      </c>
    </row>
    <row r="396" spans="1:17">
      <c r="A396" s="131">
        <v>1258</v>
      </c>
      <c r="B396" s="131">
        <f t="shared" si="10"/>
        <v>0</v>
      </c>
      <c r="C396" s="131">
        <v>1</v>
      </c>
      <c r="E396" s="131">
        <v>30</v>
      </c>
      <c r="K396" s="131" t="str">
        <f>IFERROR(VLOOKUP(E396,'[1]Feuil1 (2)'!F:G,2,FALSE)," ")</f>
        <v>Terre Végétale</v>
      </c>
      <c r="L396" s="131" t="str">
        <f>IFERROR(VLOOKUP(F396,'[1]Feuil1 (2)'!H:I,2,FALSE)," ")</f>
        <v xml:space="preserve"> </v>
      </c>
      <c r="M396" s="131" t="str">
        <f>IFERROR(VLOOKUP(G396,'[1]Feuil1 (2)'!J:K,2,FALSE)," ")</f>
        <v>ind</v>
      </c>
      <c r="N396" s="131" t="str">
        <f>IFERROR(VLOOKUP(H396,'[1]Feuil1 (2)'!L:M,2,FALSE)," ")</f>
        <v xml:space="preserve"> </v>
      </c>
      <c r="O396" s="131" t="str">
        <f>IFERROR(VLOOKUP(I396,'[1]Feuil1 (2)'!L:M,2,FALSE)," ")</f>
        <v xml:space="preserve"> </v>
      </c>
      <c r="P396" s="131" t="str">
        <f t="shared" si="11"/>
        <v>Terre Végétale   ind</v>
      </c>
      <c r="Q396" s="133">
        <f>VLOOKUP(A396,[1]collar!A:I,9,FALSE)</f>
        <v>1974</v>
      </c>
    </row>
    <row r="397" spans="1:17">
      <c r="A397" s="131">
        <v>1258</v>
      </c>
      <c r="B397" s="131">
        <f t="shared" si="10"/>
        <v>1</v>
      </c>
      <c r="C397" s="131">
        <v>9</v>
      </c>
      <c r="E397" s="131">
        <v>50</v>
      </c>
      <c r="K397" s="131" t="str">
        <f>IFERROR(VLOOKUP(E397,'[1]Feuil1 (2)'!F:G,2,FALSE)," ")</f>
        <v>Sable</v>
      </c>
      <c r="L397" s="131" t="str">
        <f>IFERROR(VLOOKUP(F397,'[1]Feuil1 (2)'!H:I,2,FALSE)," ")</f>
        <v xml:space="preserve"> </v>
      </c>
      <c r="M397" s="131" t="str">
        <f>IFERROR(VLOOKUP(G397,'[1]Feuil1 (2)'!J:K,2,FALSE)," ")</f>
        <v>ind</v>
      </c>
      <c r="N397" s="131" t="str">
        <f>IFERROR(VLOOKUP(H397,'[1]Feuil1 (2)'!L:M,2,FALSE)," ")</f>
        <v xml:space="preserve"> </v>
      </c>
      <c r="O397" s="131" t="str">
        <f>IFERROR(VLOOKUP(I397,'[1]Feuil1 (2)'!L:M,2,FALSE)," ")</f>
        <v xml:space="preserve"> </v>
      </c>
      <c r="P397" s="131" t="str">
        <f t="shared" si="11"/>
        <v>Sable   ind</v>
      </c>
      <c r="Q397" s="133">
        <f>VLOOKUP(A397,[1]collar!A:I,9,FALSE)</f>
        <v>1974</v>
      </c>
    </row>
    <row r="398" spans="1:17">
      <c r="A398" s="131">
        <v>1258</v>
      </c>
      <c r="B398" s="131">
        <f t="shared" si="10"/>
        <v>9</v>
      </c>
      <c r="C398" s="131">
        <v>13</v>
      </c>
      <c r="E398" s="131">
        <v>40</v>
      </c>
      <c r="K398" s="131" t="str">
        <f>IFERROR(VLOOKUP(E398,'[1]Feuil1 (2)'!F:G,2,FALSE)," ")</f>
        <v>Calcaire massif (dur)</v>
      </c>
      <c r="L398" s="131" t="str">
        <f>IFERROR(VLOOKUP(F398,'[1]Feuil1 (2)'!H:I,2,FALSE)," ")</f>
        <v xml:space="preserve"> </v>
      </c>
      <c r="M398" s="131" t="str">
        <f>IFERROR(VLOOKUP(G398,'[1]Feuil1 (2)'!J:K,2,FALSE)," ")</f>
        <v>ind</v>
      </c>
      <c r="N398" s="131" t="str">
        <f>IFERROR(VLOOKUP(H398,'[1]Feuil1 (2)'!L:M,2,FALSE)," ")</f>
        <v xml:space="preserve"> </v>
      </c>
      <c r="O398" s="131" t="str">
        <f>IFERROR(VLOOKUP(I398,'[1]Feuil1 (2)'!L:M,2,FALSE)," ")</f>
        <v xml:space="preserve"> </v>
      </c>
      <c r="P398" s="131" t="str">
        <f t="shared" si="11"/>
        <v>Calcaire massif (dur)   ind</v>
      </c>
      <c r="Q398" s="133">
        <f>VLOOKUP(A398,[1]collar!A:I,9,FALSE)</f>
        <v>1974</v>
      </c>
    </row>
    <row r="399" spans="1:17">
      <c r="A399" s="131">
        <v>1258</v>
      </c>
      <c r="B399" s="131">
        <f t="shared" si="10"/>
        <v>13</v>
      </c>
      <c r="C399" s="131">
        <v>15.3</v>
      </c>
      <c r="E399" s="131">
        <v>51</v>
      </c>
      <c r="K399" s="131" t="str">
        <f>IFERROR(VLOOKUP(E399,'[1]Feuil1 (2)'!F:G,2,FALSE)," ")</f>
        <v>Sable argileux</v>
      </c>
      <c r="L399" s="131" t="str">
        <f>IFERROR(VLOOKUP(F399,'[1]Feuil1 (2)'!H:I,2,FALSE)," ")</f>
        <v xml:space="preserve"> </v>
      </c>
      <c r="M399" s="131" t="str">
        <f>IFERROR(VLOOKUP(G399,'[1]Feuil1 (2)'!J:K,2,FALSE)," ")</f>
        <v>ind</v>
      </c>
      <c r="N399" s="131" t="str">
        <f>IFERROR(VLOOKUP(H399,'[1]Feuil1 (2)'!L:M,2,FALSE)," ")</f>
        <v xml:space="preserve"> </v>
      </c>
      <c r="O399" s="131" t="str">
        <f>IFERROR(VLOOKUP(I399,'[1]Feuil1 (2)'!L:M,2,FALSE)," ")</f>
        <v xml:space="preserve"> </v>
      </c>
      <c r="P399" s="131" t="str">
        <f t="shared" si="11"/>
        <v>Sable argileux   ind</v>
      </c>
      <c r="Q399" s="133">
        <f>VLOOKUP(A399,[1]collar!A:I,9,FALSE)</f>
        <v>1974</v>
      </c>
    </row>
    <row r="400" spans="1:17">
      <c r="A400" s="131">
        <v>1258</v>
      </c>
      <c r="B400" s="131">
        <f t="shared" si="10"/>
        <v>15.3</v>
      </c>
      <c r="C400" s="131">
        <v>16.3</v>
      </c>
      <c r="E400" s="131">
        <v>10</v>
      </c>
      <c r="K400" s="131" t="str">
        <f>IFERROR(VLOOKUP(E400,'[1]Feuil1 (2)'!F:G,2,FALSE)," ")</f>
        <v>argile</v>
      </c>
      <c r="L400" s="131" t="str">
        <f>IFERROR(VLOOKUP(F400,'[1]Feuil1 (2)'!H:I,2,FALSE)," ")</f>
        <v xml:space="preserve"> </v>
      </c>
      <c r="M400" s="131" t="str">
        <f>IFERROR(VLOOKUP(G400,'[1]Feuil1 (2)'!J:K,2,FALSE)," ")</f>
        <v>ind</v>
      </c>
      <c r="N400" s="131" t="str">
        <f>IFERROR(VLOOKUP(H400,'[1]Feuil1 (2)'!L:M,2,FALSE)," ")</f>
        <v xml:space="preserve"> </v>
      </c>
      <c r="O400" s="131" t="str">
        <f>IFERROR(VLOOKUP(I400,'[1]Feuil1 (2)'!L:M,2,FALSE)," ")</f>
        <v xml:space="preserve"> </v>
      </c>
      <c r="P400" s="131" t="str">
        <f t="shared" si="11"/>
        <v>argile   ind</v>
      </c>
      <c r="Q400" s="133">
        <f>VLOOKUP(A400,[1]collar!A:I,9,FALSE)</f>
        <v>1974</v>
      </c>
    </row>
    <row r="401" spans="1:17">
      <c r="A401" s="131">
        <v>1258</v>
      </c>
      <c r="B401" s="131">
        <f t="shared" si="10"/>
        <v>16.3</v>
      </c>
      <c r="C401" s="131">
        <v>21.3</v>
      </c>
      <c r="E401" s="131">
        <v>51</v>
      </c>
      <c r="K401" s="131" t="str">
        <f>IFERROR(VLOOKUP(E401,'[1]Feuil1 (2)'!F:G,2,FALSE)," ")</f>
        <v>Sable argileux</v>
      </c>
      <c r="L401" s="131" t="str">
        <f>IFERROR(VLOOKUP(F401,'[1]Feuil1 (2)'!H:I,2,FALSE)," ")</f>
        <v xml:space="preserve"> </v>
      </c>
      <c r="M401" s="131" t="str">
        <f>IFERROR(VLOOKUP(G401,'[1]Feuil1 (2)'!J:K,2,FALSE)," ")</f>
        <v>ind</v>
      </c>
      <c r="N401" s="131" t="str">
        <f>IFERROR(VLOOKUP(H401,'[1]Feuil1 (2)'!L:M,2,FALSE)," ")</f>
        <v xml:space="preserve"> </v>
      </c>
      <c r="O401" s="131" t="str">
        <f>IFERROR(VLOOKUP(I401,'[1]Feuil1 (2)'!L:M,2,FALSE)," ")</f>
        <v xml:space="preserve"> </v>
      </c>
      <c r="P401" s="131" t="str">
        <f t="shared" si="11"/>
        <v>Sable argileux   ind</v>
      </c>
      <c r="Q401" s="133">
        <f>VLOOKUP(A401,[1]collar!A:I,9,FALSE)</f>
        <v>1974</v>
      </c>
    </row>
    <row r="402" spans="1:17">
      <c r="A402" s="131">
        <v>1259</v>
      </c>
      <c r="B402" s="131">
        <f t="shared" si="10"/>
        <v>0</v>
      </c>
      <c r="C402" s="131">
        <v>1.5</v>
      </c>
      <c r="E402" s="131">
        <v>30</v>
      </c>
      <c r="K402" s="131" t="str">
        <f>IFERROR(VLOOKUP(E402,'[1]Feuil1 (2)'!F:G,2,FALSE)," ")</f>
        <v>Terre Végétale</v>
      </c>
      <c r="L402" s="131" t="str">
        <f>IFERROR(VLOOKUP(F402,'[1]Feuil1 (2)'!H:I,2,FALSE)," ")</f>
        <v xml:space="preserve"> </v>
      </c>
      <c r="M402" s="131" t="str">
        <f>IFERROR(VLOOKUP(G402,'[1]Feuil1 (2)'!J:K,2,FALSE)," ")</f>
        <v>ind</v>
      </c>
      <c r="N402" s="131" t="str">
        <f>IFERROR(VLOOKUP(H402,'[1]Feuil1 (2)'!L:M,2,FALSE)," ")</f>
        <v xml:space="preserve"> </v>
      </c>
      <c r="O402" s="131" t="str">
        <f>IFERROR(VLOOKUP(I402,'[1]Feuil1 (2)'!L:M,2,FALSE)," ")</f>
        <v xml:space="preserve"> </v>
      </c>
      <c r="P402" s="131" t="str">
        <f t="shared" si="11"/>
        <v>Terre Végétale   ind</v>
      </c>
      <c r="Q402" s="133">
        <f>VLOOKUP(A402,[1]collar!A:I,9,FALSE)</f>
        <v>1974</v>
      </c>
    </row>
    <row r="403" spans="1:17">
      <c r="A403" s="131">
        <v>1259</v>
      </c>
      <c r="B403" s="131">
        <f t="shared" si="10"/>
        <v>1.5</v>
      </c>
      <c r="C403" s="131">
        <v>10</v>
      </c>
      <c r="E403" s="131">
        <v>50</v>
      </c>
      <c r="K403" s="131" t="str">
        <f>IFERROR(VLOOKUP(E403,'[1]Feuil1 (2)'!F:G,2,FALSE)," ")</f>
        <v>Sable</v>
      </c>
      <c r="L403" s="131" t="str">
        <f>IFERROR(VLOOKUP(F403,'[1]Feuil1 (2)'!H:I,2,FALSE)," ")</f>
        <v xml:space="preserve"> </v>
      </c>
      <c r="M403" s="131" t="str">
        <f>IFERROR(VLOOKUP(G403,'[1]Feuil1 (2)'!J:K,2,FALSE)," ")</f>
        <v>ind</v>
      </c>
      <c r="N403" s="131" t="str">
        <f>IFERROR(VLOOKUP(H403,'[1]Feuil1 (2)'!L:M,2,FALSE)," ")</f>
        <v xml:space="preserve"> </v>
      </c>
      <c r="O403" s="131" t="str">
        <f>IFERROR(VLOOKUP(I403,'[1]Feuil1 (2)'!L:M,2,FALSE)," ")</f>
        <v xml:space="preserve"> </v>
      </c>
      <c r="P403" s="131" t="str">
        <f t="shared" si="11"/>
        <v>Sable   ind</v>
      </c>
      <c r="Q403" s="133">
        <f>VLOOKUP(A403,[1]collar!A:I,9,FALSE)</f>
        <v>1974</v>
      </c>
    </row>
    <row r="404" spans="1:17">
      <c r="A404" s="131">
        <v>1259</v>
      </c>
      <c r="B404" s="131">
        <f t="shared" si="10"/>
        <v>10</v>
      </c>
      <c r="C404" s="131">
        <v>13.5</v>
      </c>
      <c r="E404" s="131">
        <v>41</v>
      </c>
      <c r="K404" s="131" t="str">
        <f>IFERROR(VLOOKUP(E404,'[1]Feuil1 (2)'!F:G,2,FALSE)," ")</f>
        <v>Calcaire tendre</v>
      </c>
      <c r="L404" s="131" t="str">
        <f>IFERROR(VLOOKUP(F404,'[1]Feuil1 (2)'!H:I,2,FALSE)," ")</f>
        <v xml:space="preserve"> </v>
      </c>
      <c r="M404" s="131" t="str">
        <f>IFERROR(VLOOKUP(G404,'[1]Feuil1 (2)'!J:K,2,FALSE)," ")</f>
        <v>ind</v>
      </c>
      <c r="N404" s="131" t="str">
        <f>IFERROR(VLOOKUP(H404,'[1]Feuil1 (2)'!L:M,2,FALSE)," ")</f>
        <v xml:space="preserve"> </v>
      </c>
      <c r="O404" s="131" t="str">
        <f>IFERROR(VLOOKUP(I404,'[1]Feuil1 (2)'!L:M,2,FALSE)," ")</f>
        <v xml:space="preserve"> </v>
      </c>
      <c r="P404" s="131" t="str">
        <f t="shared" si="11"/>
        <v>Calcaire tendre   ind</v>
      </c>
      <c r="Q404" s="133">
        <f>VLOOKUP(A404,[1]collar!A:I,9,FALSE)</f>
        <v>1974</v>
      </c>
    </row>
    <row r="405" spans="1:17">
      <c r="A405" s="131">
        <v>1259</v>
      </c>
      <c r="B405" s="131">
        <f t="shared" si="10"/>
        <v>13.5</v>
      </c>
      <c r="C405" s="131">
        <v>15.3</v>
      </c>
      <c r="E405" s="131">
        <v>51</v>
      </c>
      <c r="K405" s="131" t="str">
        <f>IFERROR(VLOOKUP(E405,'[1]Feuil1 (2)'!F:G,2,FALSE)," ")</f>
        <v>Sable argileux</v>
      </c>
      <c r="L405" s="131" t="str">
        <f>IFERROR(VLOOKUP(F405,'[1]Feuil1 (2)'!H:I,2,FALSE)," ")</f>
        <v xml:space="preserve"> </v>
      </c>
      <c r="M405" s="131" t="str">
        <f>IFERROR(VLOOKUP(G405,'[1]Feuil1 (2)'!J:K,2,FALSE)," ")</f>
        <v>ind</v>
      </c>
      <c r="N405" s="131" t="str">
        <f>IFERROR(VLOOKUP(H405,'[1]Feuil1 (2)'!L:M,2,FALSE)," ")</f>
        <v xml:space="preserve"> </v>
      </c>
      <c r="O405" s="131" t="str">
        <f>IFERROR(VLOOKUP(I405,'[1]Feuil1 (2)'!L:M,2,FALSE)," ")</f>
        <v xml:space="preserve"> </v>
      </c>
      <c r="P405" s="131" t="str">
        <f t="shared" si="11"/>
        <v>Sable argileux   ind</v>
      </c>
      <c r="Q405" s="133">
        <f>VLOOKUP(A405,[1]collar!A:I,9,FALSE)</f>
        <v>1974</v>
      </c>
    </row>
    <row r="406" spans="1:17">
      <c r="A406" s="131">
        <v>1259</v>
      </c>
      <c r="B406" s="131">
        <f t="shared" si="10"/>
        <v>15.3</v>
      </c>
      <c r="C406" s="131">
        <v>18.3</v>
      </c>
      <c r="E406" s="131">
        <v>10</v>
      </c>
      <c r="K406" s="131" t="str">
        <f>IFERROR(VLOOKUP(E406,'[1]Feuil1 (2)'!F:G,2,FALSE)," ")</f>
        <v>argile</v>
      </c>
      <c r="L406" s="131" t="str">
        <f>IFERROR(VLOOKUP(F406,'[1]Feuil1 (2)'!H:I,2,FALSE)," ")</f>
        <v xml:space="preserve"> </v>
      </c>
      <c r="M406" s="131" t="str">
        <f>IFERROR(VLOOKUP(G406,'[1]Feuil1 (2)'!J:K,2,FALSE)," ")</f>
        <v>ind</v>
      </c>
      <c r="N406" s="131" t="str">
        <f>IFERROR(VLOOKUP(H406,'[1]Feuil1 (2)'!L:M,2,FALSE)," ")</f>
        <v xml:space="preserve"> </v>
      </c>
      <c r="O406" s="131" t="str">
        <f>IFERROR(VLOOKUP(I406,'[1]Feuil1 (2)'!L:M,2,FALSE)," ")</f>
        <v xml:space="preserve"> </v>
      </c>
      <c r="P406" s="131" t="str">
        <f t="shared" si="11"/>
        <v>argile   ind</v>
      </c>
      <c r="Q406" s="133">
        <f>VLOOKUP(A406,[1]collar!A:I,9,FALSE)</f>
        <v>1974</v>
      </c>
    </row>
    <row r="407" spans="1:17">
      <c r="A407" s="131">
        <v>1259</v>
      </c>
      <c r="B407" s="131">
        <f t="shared" si="10"/>
        <v>18.3</v>
      </c>
      <c r="C407" s="131">
        <v>19.8</v>
      </c>
      <c r="E407" s="131">
        <v>50</v>
      </c>
      <c r="K407" s="131" t="str">
        <f>IFERROR(VLOOKUP(E407,'[1]Feuil1 (2)'!F:G,2,FALSE)," ")</f>
        <v>Sable</v>
      </c>
      <c r="L407" s="131" t="str">
        <f>IFERROR(VLOOKUP(F407,'[1]Feuil1 (2)'!H:I,2,FALSE)," ")</f>
        <v xml:space="preserve"> </v>
      </c>
      <c r="M407" s="131" t="str">
        <f>IFERROR(VLOOKUP(G407,'[1]Feuil1 (2)'!J:K,2,FALSE)," ")</f>
        <v>ind</v>
      </c>
      <c r="N407" s="131" t="str">
        <f>IFERROR(VLOOKUP(H407,'[1]Feuil1 (2)'!L:M,2,FALSE)," ")</f>
        <v xml:space="preserve"> </v>
      </c>
      <c r="O407" s="131" t="str">
        <f>IFERROR(VLOOKUP(I407,'[1]Feuil1 (2)'!L:M,2,FALSE)," ")</f>
        <v xml:space="preserve"> </v>
      </c>
      <c r="P407" s="131" t="str">
        <f t="shared" si="11"/>
        <v>Sable   ind</v>
      </c>
      <c r="Q407" s="133">
        <f>VLOOKUP(A407,[1]collar!A:I,9,FALSE)</f>
        <v>1974</v>
      </c>
    </row>
    <row r="408" spans="1:17">
      <c r="A408" s="131">
        <v>1260</v>
      </c>
      <c r="B408" s="131">
        <f t="shared" si="10"/>
        <v>0</v>
      </c>
      <c r="C408" s="131">
        <v>1</v>
      </c>
      <c r="E408" s="131">
        <v>30</v>
      </c>
      <c r="K408" s="131" t="str">
        <f>IFERROR(VLOOKUP(E408,'[1]Feuil1 (2)'!F:G,2,FALSE)," ")</f>
        <v>Terre Végétale</v>
      </c>
      <c r="L408" s="131" t="str">
        <f>IFERROR(VLOOKUP(F408,'[1]Feuil1 (2)'!H:I,2,FALSE)," ")</f>
        <v xml:space="preserve"> </v>
      </c>
      <c r="M408" s="131" t="str">
        <f>IFERROR(VLOOKUP(G408,'[1]Feuil1 (2)'!J:K,2,FALSE)," ")</f>
        <v>ind</v>
      </c>
      <c r="N408" s="131" t="str">
        <f>IFERROR(VLOOKUP(H408,'[1]Feuil1 (2)'!L:M,2,FALSE)," ")</f>
        <v xml:space="preserve"> </v>
      </c>
      <c r="O408" s="131" t="str">
        <f>IFERROR(VLOOKUP(I408,'[1]Feuil1 (2)'!L:M,2,FALSE)," ")</f>
        <v xml:space="preserve"> </v>
      </c>
      <c r="P408" s="131" t="str">
        <f t="shared" si="11"/>
        <v>Terre Végétale   ind</v>
      </c>
      <c r="Q408" s="133">
        <f>VLOOKUP(A408,[1]collar!A:I,9,FALSE)</f>
        <v>1974</v>
      </c>
    </row>
    <row r="409" spans="1:17">
      <c r="A409" s="131">
        <v>1260</v>
      </c>
      <c r="B409" s="131">
        <f t="shared" si="10"/>
        <v>1</v>
      </c>
      <c r="C409" s="131">
        <v>10</v>
      </c>
      <c r="E409" s="131">
        <v>50</v>
      </c>
      <c r="K409" s="131" t="str">
        <f>IFERROR(VLOOKUP(E409,'[1]Feuil1 (2)'!F:G,2,FALSE)," ")</f>
        <v>Sable</v>
      </c>
      <c r="L409" s="131" t="str">
        <f>IFERROR(VLOOKUP(F409,'[1]Feuil1 (2)'!H:I,2,FALSE)," ")</f>
        <v xml:space="preserve"> </v>
      </c>
      <c r="M409" s="131" t="str">
        <f>IFERROR(VLOOKUP(G409,'[1]Feuil1 (2)'!J:K,2,FALSE)," ")</f>
        <v>ind</v>
      </c>
      <c r="N409" s="131" t="str">
        <f>IFERROR(VLOOKUP(H409,'[1]Feuil1 (2)'!L:M,2,FALSE)," ")</f>
        <v xml:space="preserve"> </v>
      </c>
      <c r="O409" s="131" t="str">
        <f>IFERROR(VLOOKUP(I409,'[1]Feuil1 (2)'!L:M,2,FALSE)," ")</f>
        <v xml:space="preserve"> </v>
      </c>
      <c r="P409" s="131" t="str">
        <f t="shared" si="11"/>
        <v>Sable   ind</v>
      </c>
      <c r="Q409" s="133">
        <f>VLOOKUP(A409,[1]collar!A:I,9,FALSE)</f>
        <v>1974</v>
      </c>
    </row>
    <row r="410" spans="1:17">
      <c r="A410" s="131">
        <v>1260</v>
      </c>
      <c r="B410" s="131">
        <f t="shared" si="10"/>
        <v>10</v>
      </c>
      <c r="C410" s="131">
        <v>13.8</v>
      </c>
      <c r="E410" s="131">
        <v>41</v>
      </c>
      <c r="K410" s="131" t="str">
        <f>IFERROR(VLOOKUP(E410,'[1]Feuil1 (2)'!F:G,2,FALSE)," ")</f>
        <v>Calcaire tendre</v>
      </c>
      <c r="L410" s="131" t="str">
        <f>IFERROR(VLOOKUP(F410,'[1]Feuil1 (2)'!H:I,2,FALSE)," ")</f>
        <v xml:space="preserve"> </v>
      </c>
      <c r="M410" s="131" t="str">
        <f>IFERROR(VLOOKUP(G410,'[1]Feuil1 (2)'!J:K,2,FALSE)," ")</f>
        <v>ind</v>
      </c>
      <c r="N410" s="131" t="str">
        <f>IFERROR(VLOOKUP(H410,'[1]Feuil1 (2)'!L:M,2,FALSE)," ")</f>
        <v xml:space="preserve"> </v>
      </c>
      <c r="O410" s="131" t="str">
        <f>IFERROR(VLOOKUP(I410,'[1]Feuil1 (2)'!L:M,2,FALSE)," ")</f>
        <v xml:space="preserve"> </v>
      </c>
      <c r="P410" s="131" t="str">
        <f t="shared" si="11"/>
        <v>Calcaire tendre   ind</v>
      </c>
      <c r="Q410" s="133">
        <f>VLOOKUP(A410,[1]collar!A:I,9,FALSE)</f>
        <v>1974</v>
      </c>
    </row>
    <row r="411" spans="1:17">
      <c r="A411" s="131">
        <v>1260</v>
      </c>
      <c r="B411" s="131">
        <f t="shared" si="10"/>
        <v>13.8</v>
      </c>
      <c r="C411" s="131">
        <v>15</v>
      </c>
      <c r="E411" s="131">
        <v>40</v>
      </c>
      <c r="K411" s="131" t="str">
        <f>IFERROR(VLOOKUP(E411,'[1]Feuil1 (2)'!F:G,2,FALSE)," ")</f>
        <v>Calcaire massif (dur)</v>
      </c>
      <c r="L411" s="131" t="str">
        <f>IFERROR(VLOOKUP(F411,'[1]Feuil1 (2)'!H:I,2,FALSE)," ")</f>
        <v xml:space="preserve"> </v>
      </c>
      <c r="M411" s="131" t="str">
        <f>IFERROR(VLOOKUP(G411,'[1]Feuil1 (2)'!J:K,2,FALSE)," ")</f>
        <v>ind</v>
      </c>
      <c r="N411" s="131" t="str">
        <f>IFERROR(VLOOKUP(H411,'[1]Feuil1 (2)'!L:M,2,FALSE)," ")</f>
        <v xml:space="preserve"> </v>
      </c>
      <c r="O411" s="131" t="str">
        <f>IFERROR(VLOOKUP(I411,'[1]Feuil1 (2)'!L:M,2,FALSE)," ")</f>
        <v xml:space="preserve"> </v>
      </c>
      <c r="P411" s="131" t="str">
        <f t="shared" si="11"/>
        <v>Calcaire massif (dur)   ind</v>
      </c>
      <c r="Q411" s="133">
        <f>VLOOKUP(A411,[1]collar!A:I,9,FALSE)</f>
        <v>1974</v>
      </c>
    </row>
    <row r="412" spans="1:17">
      <c r="A412" s="131">
        <v>1260</v>
      </c>
      <c r="B412" s="131">
        <f t="shared" si="10"/>
        <v>15</v>
      </c>
      <c r="C412" s="131">
        <v>16.600000000000001</v>
      </c>
      <c r="E412" s="131">
        <v>51</v>
      </c>
      <c r="K412" s="131" t="str">
        <f>IFERROR(VLOOKUP(E412,'[1]Feuil1 (2)'!F:G,2,FALSE)," ")</f>
        <v>Sable argileux</v>
      </c>
      <c r="L412" s="131" t="str">
        <f>IFERROR(VLOOKUP(F412,'[1]Feuil1 (2)'!H:I,2,FALSE)," ")</f>
        <v xml:space="preserve"> </v>
      </c>
      <c r="M412" s="131" t="str">
        <f>IFERROR(VLOOKUP(G412,'[1]Feuil1 (2)'!J:K,2,FALSE)," ")</f>
        <v>ind</v>
      </c>
      <c r="N412" s="131" t="str">
        <f>IFERROR(VLOOKUP(H412,'[1]Feuil1 (2)'!L:M,2,FALSE)," ")</f>
        <v xml:space="preserve"> </v>
      </c>
      <c r="O412" s="131" t="str">
        <f>IFERROR(VLOOKUP(I412,'[1]Feuil1 (2)'!L:M,2,FALSE)," ")</f>
        <v xml:space="preserve"> </v>
      </c>
      <c r="P412" s="131" t="str">
        <f t="shared" si="11"/>
        <v>Sable argileux   ind</v>
      </c>
      <c r="Q412" s="133">
        <f>VLOOKUP(A412,[1]collar!A:I,9,FALSE)</f>
        <v>1974</v>
      </c>
    </row>
    <row r="413" spans="1:17">
      <c r="A413" s="131">
        <v>1260</v>
      </c>
      <c r="B413" s="131">
        <f t="shared" si="10"/>
        <v>16.600000000000001</v>
      </c>
      <c r="C413" s="131">
        <v>16.8</v>
      </c>
      <c r="E413" s="131">
        <v>12</v>
      </c>
      <c r="K413" s="131" t="str">
        <f>IFERROR(VLOOKUP(E413,'[1]Feuil1 (2)'!F:G,2,FALSE)," ")</f>
        <v>argile sableuse</v>
      </c>
      <c r="L413" s="131" t="str">
        <f>IFERROR(VLOOKUP(F413,'[1]Feuil1 (2)'!H:I,2,FALSE)," ")</f>
        <v xml:space="preserve"> </v>
      </c>
      <c r="M413" s="131" t="str">
        <f>IFERROR(VLOOKUP(G413,'[1]Feuil1 (2)'!J:K,2,FALSE)," ")</f>
        <v>ind</v>
      </c>
      <c r="N413" s="131" t="str">
        <f>IFERROR(VLOOKUP(H413,'[1]Feuil1 (2)'!L:M,2,FALSE)," ")</f>
        <v xml:space="preserve"> </v>
      </c>
      <c r="O413" s="131" t="str">
        <f>IFERROR(VLOOKUP(I413,'[1]Feuil1 (2)'!L:M,2,FALSE)," ")</f>
        <v xml:space="preserve"> </v>
      </c>
      <c r="P413" s="131" t="str">
        <f t="shared" si="11"/>
        <v>argile sableuse   ind</v>
      </c>
      <c r="Q413" s="133">
        <f>VLOOKUP(A413,[1]collar!A:I,9,FALSE)</f>
        <v>1974</v>
      </c>
    </row>
    <row r="414" spans="1:17">
      <c r="A414" s="131">
        <v>1260</v>
      </c>
      <c r="B414" s="131">
        <f t="shared" si="10"/>
        <v>16.8</v>
      </c>
      <c r="C414" s="131">
        <v>20.8</v>
      </c>
      <c r="E414" s="131">
        <v>10</v>
      </c>
      <c r="K414" s="131" t="str">
        <f>IFERROR(VLOOKUP(E414,'[1]Feuil1 (2)'!F:G,2,FALSE)," ")</f>
        <v>argile</v>
      </c>
      <c r="L414" s="131" t="str">
        <f>IFERROR(VLOOKUP(F414,'[1]Feuil1 (2)'!H:I,2,FALSE)," ")</f>
        <v xml:space="preserve"> </v>
      </c>
      <c r="M414" s="131" t="str">
        <f>IFERROR(VLOOKUP(G414,'[1]Feuil1 (2)'!J:K,2,FALSE)," ")</f>
        <v>ind</v>
      </c>
      <c r="N414" s="131" t="str">
        <f>IFERROR(VLOOKUP(H414,'[1]Feuil1 (2)'!L:M,2,FALSE)," ")</f>
        <v xml:space="preserve"> </v>
      </c>
      <c r="O414" s="131" t="str">
        <f>IFERROR(VLOOKUP(I414,'[1]Feuil1 (2)'!L:M,2,FALSE)," ")</f>
        <v xml:space="preserve"> </v>
      </c>
      <c r="P414" s="131" t="str">
        <f t="shared" si="11"/>
        <v>argile   ind</v>
      </c>
      <c r="Q414" s="133">
        <f>VLOOKUP(A414,[1]collar!A:I,9,FALSE)</f>
        <v>1974</v>
      </c>
    </row>
    <row r="415" spans="1:17">
      <c r="A415" s="131">
        <v>1260</v>
      </c>
      <c r="B415" s="131">
        <f t="shared" si="10"/>
        <v>20.8</v>
      </c>
      <c r="C415" s="131">
        <v>21.8</v>
      </c>
      <c r="E415" s="131">
        <v>50</v>
      </c>
      <c r="K415" s="131" t="str">
        <f>IFERROR(VLOOKUP(E415,'[1]Feuil1 (2)'!F:G,2,FALSE)," ")</f>
        <v>Sable</v>
      </c>
      <c r="L415" s="131" t="str">
        <f>IFERROR(VLOOKUP(F415,'[1]Feuil1 (2)'!H:I,2,FALSE)," ")</f>
        <v xml:space="preserve"> </v>
      </c>
      <c r="M415" s="131" t="str">
        <f>IFERROR(VLOOKUP(G415,'[1]Feuil1 (2)'!J:K,2,FALSE)," ")</f>
        <v>ind</v>
      </c>
      <c r="N415" s="131" t="str">
        <f>IFERROR(VLOOKUP(H415,'[1]Feuil1 (2)'!L:M,2,FALSE)," ")</f>
        <v xml:space="preserve"> </v>
      </c>
      <c r="O415" s="131" t="str">
        <f>IFERROR(VLOOKUP(I415,'[1]Feuil1 (2)'!L:M,2,FALSE)," ")</f>
        <v xml:space="preserve"> </v>
      </c>
      <c r="P415" s="131" t="str">
        <f t="shared" si="11"/>
        <v>Sable   ind</v>
      </c>
      <c r="Q415" s="133">
        <f>VLOOKUP(A415,[1]collar!A:I,9,FALSE)</f>
        <v>1974</v>
      </c>
    </row>
    <row r="416" spans="1:17">
      <c r="A416" s="131">
        <v>1261</v>
      </c>
      <c r="B416" s="131">
        <f t="shared" si="10"/>
        <v>0</v>
      </c>
      <c r="C416" s="131">
        <v>1</v>
      </c>
      <c r="E416" s="131">
        <v>30</v>
      </c>
      <c r="K416" s="131" t="str">
        <f>IFERROR(VLOOKUP(E416,'[1]Feuil1 (2)'!F:G,2,FALSE)," ")</f>
        <v>Terre Végétale</v>
      </c>
      <c r="L416" s="131" t="str">
        <f>IFERROR(VLOOKUP(F416,'[1]Feuil1 (2)'!H:I,2,FALSE)," ")</f>
        <v xml:space="preserve"> </v>
      </c>
      <c r="M416" s="131" t="str">
        <f>IFERROR(VLOOKUP(G416,'[1]Feuil1 (2)'!J:K,2,FALSE)," ")</f>
        <v>ind</v>
      </c>
      <c r="N416" s="131" t="str">
        <f>IFERROR(VLOOKUP(H416,'[1]Feuil1 (2)'!L:M,2,FALSE)," ")</f>
        <v xml:space="preserve"> </v>
      </c>
      <c r="O416" s="131" t="str">
        <f>IFERROR(VLOOKUP(I416,'[1]Feuil1 (2)'!L:M,2,FALSE)," ")</f>
        <v xml:space="preserve"> </v>
      </c>
      <c r="P416" s="131" t="str">
        <f t="shared" si="11"/>
        <v>Terre Végétale   ind</v>
      </c>
      <c r="Q416" s="133">
        <f>VLOOKUP(A416,[1]collar!A:I,9,FALSE)</f>
        <v>1974</v>
      </c>
    </row>
    <row r="417" spans="1:17">
      <c r="A417" s="131">
        <v>1261</v>
      </c>
      <c r="B417" s="131">
        <f t="shared" si="10"/>
        <v>1</v>
      </c>
      <c r="C417" s="131">
        <v>7</v>
      </c>
      <c r="E417" s="131">
        <v>50</v>
      </c>
      <c r="K417" s="131" t="str">
        <f>IFERROR(VLOOKUP(E417,'[1]Feuil1 (2)'!F:G,2,FALSE)," ")</f>
        <v>Sable</v>
      </c>
      <c r="L417" s="131" t="str">
        <f>IFERROR(VLOOKUP(F417,'[1]Feuil1 (2)'!H:I,2,FALSE)," ")</f>
        <v xml:space="preserve"> </v>
      </c>
      <c r="M417" s="131" t="str">
        <f>IFERROR(VLOOKUP(G417,'[1]Feuil1 (2)'!J:K,2,FALSE)," ")</f>
        <v>ind</v>
      </c>
      <c r="N417" s="131" t="str">
        <f>IFERROR(VLOOKUP(H417,'[1]Feuil1 (2)'!L:M,2,FALSE)," ")</f>
        <v xml:space="preserve"> </v>
      </c>
      <c r="O417" s="131" t="str">
        <f>IFERROR(VLOOKUP(I417,'[1]Feuil1 (2)'!L:M,2,FALSE)," ")</f>
        <v xml:space="preserve"> </v>
      </c>
      <c r="P417" s="131" t="str">
        <f t="shared" si="11"/>
        <v>Sable   ind</v>
      </c>
      <c r="Q417" s="133">
        <f>VLOOKUP(A417,[1]collar!A:I,9,FALSE)</f>
        <v>1974</v>
      </c>
    </row>
    <row r="418" spans="1:17">
      <c r="A418" s="131">
        <v>1261</v>
      </c>
      <c r="B418" s="131">
        <f t="shared" si="10"/>
        <v>7</v>
      </c>
      <c r="C418" s="131">
        <v>10</v>
      </c>
      <c r="E418" s="131">
        <v>41</v>
      </c>
      <c r="K418" s="131" t="str">
        <f>IFERROR(VLOOKUP(E418,'[1]Feuil1 (2)'!F:G,2,FALSE)," ")</f>
        <v>Calcaire tendre</v>
      </c>
      <c r="L418" s="131" t="str">
        <f>IFERROR(VLOOKUP(F418,'[1]Feuil1 (2)'!H:I,2,FALSE)," ")</f>
        <v xml:space="preserve"> </v>
      </c>
      <c r="M418" s="131" t="str">
        <f>IFERROR(VLOOKUP(G418,'[1]Feuil1 (2)'!J:K,2,FALSE)," ")</f>
        <v>ind</v>
      </c>
      <c r="N418" s="131" t="str">
        <f>IFERROR(VLOOKUP(H418,'[1]Feuil1 (2)'!L:M,2,FALSE)," ")</f>
        <v xml:space="preserve"> </v>
      </c>
      <c r="O418" s="131" t="str">
        <f>IFERROR(VLOOKUP(I418,'[1]Feuil1 (2)'!L:M,2,FALSE)," ")</f>
        <v xml:space="preserve"> </v>
      </c>
      <c r="P418" s="131" t="str">
        <f t="shared" si="11"/>
        <v>Calcaire tendre   ind</v>
      </c>
      <c r="Q418" s="133">
        <f>VLOOKUP(A418,[1]collar!A:I,9,FALSE)</f>
        <v>1974</v>
      </c>
    </row>
    <row r="419" spans="1:17">
      <c r="A419" s="131">
        <v>1261</v>
      </c>
      <c r="B419" s="131">
        <f t="shared" si="10"/>
        <v>10</v>
      </c>
      <c r="C419" s="131">
        <v>11</v>
      </c>
      <c r="E419" s="131">
        <v>40</v>
      </c>
      <c r="K419" s="131" t="str">
        <f>IFERROR(VLOOKUP(E419,'[1]Feuil1 (2)'!F:G,2,FALSE)," ")</f>
        <v>Calcaire massif (dur)</v>
      </c>
      <c r="L419" s="131" t="str">
        <f>IFERROR(VLOOKUP(F419,'[1]Feuil1 (2)'!H:I,2,FALSE)," ")</f>
        <v xml:space="preserve"> </v>
      </c>
      <c r="M419" s="131" t="str">
        <f>IFERROR(VLOOKUP(G419,'[1]Feuil1 (2)'!J:K,2,FALSE)," ")</f>
        <v>ind</v>
      </c>
      <c r="N419" s="131" t="str">
        <f>IFERROR(VLOOKUP(H419,'[1]Feuil1 (2)'!L:M,2,FALSE)," ")</f>
        <v xml:space="preserve"> </v>
      </c>
      <c r="O419" s="131" t="str">
        <f>IFERROR(VLOOKUP(I419,'[1]Feuil1 (2)'!L:M,2,FALSE)," ")</f>
        <v xml:space="preserve"> </v>
      </c>
      <c r="P419" s="131" t="str">
        <f t="shared" si="11"/>
        <v>Calcaire massif (dur)   ind</v>
      </c>
      <c r="Q419" s="133">
        <f>VLOOKUP(A419,[1]collar!A:I,9,FALSE)</f>
        <v>1974</v>
      </c>
    </row>
    <row r="420" spans="1:17">
      <c r="A420" s="131">
        <v>1261</v>
      </c>
      <c r="B420" s="131">
        <f t="shared" si="10"/>
        <v>11</v>
      </c>
      <c r="C420" s="131">
        <v>13.5</v>
      </c>
      <c r="E420" s="131">
        <v>41</v>
      </c>
      <c r="K420" s="131" t="str">
        <f>IFERROR(VLOOKUP(E420,'[1]Feuil1 (2)'!F:G,2,FALSE)," ")</f>
        <v>Calcaire tendre</v>
      </c>
      <c r="L420" s="131" t="str">
        <f>IFERROR(VLOOKUP(F420,'[1]Feuil1 (2)'!H:I,2,FALSE)," ")</f>
        <v xml:space="preserve"> </v>
      </c>
      <c r="M420" s="131" t="str">
        <f>IFERROR(VLOOKUP(G420,'[1]Feuil1 (2)'!J:K,2,FALSE)," ")</f>
        <v>ind</v>
      </c>
      <c r="N420" s="131" t="str">
        <f>IFERROR(VLOOKUP(H420,'[1]Feuil1 (2)'!L:M,2,FALSE)," ")</f>
        <v xml:space="preserve"> </v>
      </c>
      <c r="O420" s="131" t="str">
        <f>IFERROR(VLOOKUP(I420,'[1]Feuil1 (2)'!L:M,2,FALSE)," ")</f>
        <v xml:space="preserve"> </v>
      </c>
      <c r="P420" s="131" t="str">
        <f t="shared" si="11"/>
        <v>Calcaire tendre   ind</v>
      </c>
      <c r="Q420" s="133">
        <f>VLOOKUP(A420,[1]collar!A:I,9,FALSE)</f>
        <v>1974</v>
      </c>
    </row>
    <row r="421" spans="1:17">
      <c r="A421" s="131">
        <v>1261</v>
      </c>
      <c r="B421" s="131">
        <f t="shared" si="10"/>
        <v>13.5</v>
      </c>
      <c r="C421" s="131">
        <v>14.5</v>
      </c>
      <c r="E421" s="131">
        <v>40</v>
      </c>
      <c r="K421" s="131" t="str">
        <f>IFERROR(VLOOKUP(E421,'[1]Feuil1 (2)'!F:G,2,FALSE)," ")</f>
        <v>Calcaire massif (dur)</v>
      </c>
      <c r="L421" s="131" t="str">
        <f>IFERROR(VLOOKUP(F421,'[1]Feuil1 (2)'!H:I,2,FALSE)," ")</f>
        <v xml:space="preserve"> </v>
      </c>
      <c r="M421" s="131" t="str">
        <f>IFERROR(VLOOKUP(G421,'[1]Feuil1 (2)'!J:K,2,FALSE)," ")</f>
        <v>ind</v>
      </c>
      <c r="N421" s="131" t="str">
        <f>IFERROR(VLOOKUP(H421,'[1]Feuil1 (2)'!L:M,2,FALSE)," ")</f>
        <v xml:space="preserve"> </v>
      </c>
      <c r="O421" s="131" t="str">
        <f>IFERROR(VLOOKUP(I421,'[1]Feuil1 (2)'!L:M,2,FALSE)," ")</f>
        <v xml:space="preserve"> </v>
      </c>
      <c r="P421" s="131" t="str">
        <f t="shared" si="11"/>
        <v>Calcaire massif (dur)   ind</v>
      </c>
      <c r="Q421" s="133">
        <f>VLOOKUP(A421,[1]collar!A:I,9,FALSE)</f>
        <v>1974</v>
      </c>
    </row>
    <row r="422" spans="1:17">
      <c r="A422" s="131">
        <v>1261</v>
      </c>
      <c r="B422" s="131">
        <f t="shared" si="10"/>
        <v>14.5</v>
      </c>
      <c r="C422" s="131">
        <v>16.8</v>
      </c>
      <c r="E422" s="131">
        <v>41</v>
      </c>
      <c r="K422" s="131" t="str">
        <f>IFERROR(VLOOKUP(E422,'[1]Feuil1 (2)'!F:G,2,FALSE)," ")</f>
        <v>Calcaire tendre</v>
      </c>
      <c r="L422" s="131" t="str">
        <f>IFERROR(VLOOKUP(F422,'[1]Feuil1 (2)'!H:I,2,FALSE)," ")</f>
        <v xml:space="preserve"> </v>
      </c>
      <c r="M422" s="131" t="str">
        <f>IFERROR(VLOOKUP(G422,'[1]Feuil1 (2)'!J:K,2,FALSE)," ")</f>
        <v>ind</v>
      </c>
      <c r="N422" s="131" t="str">
        <f>IFERROR(VLOOKUP(H422,'[1]Feuil1 (2)'!L:M,2,FALSE)," ")</f>
        <v xml:space="preserve"> </v>
      </c>
      <c r="O422" s="131" t="str">
        <f>IFERROR(VLOOKUP(I422,'[1]Feuil1 (2)'!L:M,2,FALSE)," ")</f>
        <v xml:space="preserve"> </v>
      </c>
      <c r="P422" s="131" t="str">
        <f t="shared" si="11"/>
        <v>Calcaire tendre   ind</v>
      </c>
      <c r="Q422" s="133">
        <f>VLOOKUP(A422,[1]collar!A:I,9,FALSE)</f>
        <v>1974</v>
      </c>
    </row>
    <row r="423" spans="1:17">
      <c r="A423" s="131">
        <v>1261</v>
      </c>
      <c r="B423" s="131">
        <f t="shared" si="10"/>
        <v>16.8</v>
      </c>
      <c r="C423" s="131">
        <v>24.3</v>
      </c>
      <c r="E423" s="131">
        <v>10</v>
      </c>
      <c r="K423" s="131" t="str">
        <f>IFERROR(VLOOKUP(E423,'[1]Feuil1 (2)'!F:G,2,FALSE)," ")</f>
        <v>argile</v>
      </c>
      <c r="L423" s="131" t="str">
        <f>IFERROR(VLOOKUP(F423,'[1]Feuil1 (2)'!H:I,2,FALSE)," ")</f>
        <v xml:space="preserve"> </v>
      </c>
      <c r="M423" s="131" t="str">
        <f>IFERROR(VLOOKUP(G423,'[1]Feuil1 (2)'!J:K,2,FALSE)," ")</f>
        <v>ind</v>
      </c>
      <c r="N423" s="131" t="str">
        <f>IFERROR(VLOOKUP(H423,'[1]Feuil1 (2)'!L:M,2,FALSE)," ")</f>
        <v xml:space="preserve"> </v>
      </c>
      <c r="O423" s="131" t="str">
        <f>IFERROR(VLOOKUP(I423,'[1]Feuil1 (2)'!L:M,2,FALSE)," ")</f>
        <v xml:space="preserve"> </v>
      </c>
      <c r="P423" s="131" t="str">
        <f t="shared" si="11"/>
        <v>argile   ind</v>
      </c>
      <c r="Q423" s="133">
        <f>VLOOKUP(A423,[1]collar!A:I,9,FALSE)</f>
        <v>1974</v>
      </c>
    </row>
    <row r="424" spans="1:17">
      <c r="A424" s="131">
        <v>1265</v>
      </c>
      <c r="B424" s="131">
        <f t="shared" si="10"/>
        <v>0</v>
      </c>
      <c r="C424" s="131">
        <v>1</v>
      </c>
      <c r="E424" s="131">
        <v>30</v>
      </c>
      <c r="K424" s="131" t="str">
        <f>IFERROR(VLOOKUP(E424,'[1]Feuil1 (2)'!F:G,2,FALSE)," ")</f>
        <v>Terre Végétale</v>
      </c>
      <c r="L424" s="131" t="str">
        <f>IFERROR(VLOOKUP(F424,'[1]Feuil1 (2)'!H:I,2,FALSE)," ")</f>
        <v xml:space="preserve"> </v>
      </c>
      <c r="M424" s="131" t="str">
        <f>IFERROR(VLOOKUP(G424,'[1]Feuil1 (2)'!J:K,2,FALSE)," ")</f>
        <v>ind</v>
      </c>
      <c r="N424" s="131" t="str">
        <f>IFERROR(VLOOKUP(H424,'[1]Feuil1 (2)'!L:M,2,FALSE)," ")</f>
        <v xml:space="preserve"> </v>
      </c>
      <c r="O424" s="131" t="str">
        <f>IFERROR(VLOOKUP(I424,'[1]Feuil1 (2)'!L:M,2,FALSE)," ")</f>
        <v xml:space="preserve"> </v>
      </c>
      <c r="P424" s="131" t="str">
        <f t="shared" si="11"/>
        <v>Terre Végétale   ind</v>
      </c>
      <c r="Q424" s="133">
        <f>VLOOKUP(A424,[1]collar!A:I,9,FALSE)</f>
        <v>1974</v>
      </c>
    </row>
    <row r="425" spans="1:17">
      <c r="A425" s="131">
        <v>1265</v>
      </c>
      <c r="B425" s="131">
        <f t="shared" si="10"/>
        <v>1</v>
      </c>
      <c r="C425" s="131">
        <v>7.3</v>
      </c>
      <c r="E425" s="131">
        <v>50</v>
      </c>
      <c r="K425" s="131" t="str">
        <f>IFERROR(VLOOKUP(E425,'[1]Feuil1 (2)'!F:G,2,FALSE)," ")</f>
        <v>Sable</v>
      </c>
      <c r="L425" s="131" t="str">
        <f>IFERROR(VLOOKUP(F425,'[1]Feuil1 (2)'!H:I,2,FALSE)," ")</f>
        <v xml:space="preserve"> </v>
      </c>
      <c r="M425" s="131" t="str">
        <f>IFERROR(VLOOKUP(G425,'[1]Feuil1 (2)'!J:K,2,FALSE)," ")</f>
        <v>ind</v>
      </c>
      <c r="N425" s="131" t="str">
        <f>IFERROR(VLOOKUP(H425,'[1]Feuil1 (2)'!L:M,2,FALSE)," ")</f>
        <v xml:space="preserve"> </v>
      </c>
      <c r="O425" s="131" t="str">
        <f>IFERROR(VLOOKUP(I425,'[1]Feuil1 (2)'!L:M,2,FALSE)," ")</f>
        <v xml:space="preserve"> </v>
      </c>
      <c r="P425" s="131" t="str">
        <f t="shared" si="11"/>
        <v>Sable   ind</v>
      </c>
      <c r="Q425" s="133">
        <f>VLOOKUP(A425,[1]collar!A:I,9,FALSE)</f>
        <v>1974</v>
      </c>
    </row>
    <row r="426" spans="1:17">
      <c r="A426" s="131">
        <v>1265</v>
      </c>
      <c r="B426" s="131">
        <f t="shared" si="10"/>
        <v>7.3</v>
      </c>
      <c r="C426" s="131">
        <v>14</v>
      </c>
      <c r="E426" s="131">
        <v>40</v>
      </c>
      <c r="K426" s="131" t="str">
        <f>IFERROR(VLOOKUP(E426,'[1]Feuil1 (2)'!F:G,2,FALSE)," ")</f>
        <v>Calcaire massif (dur)</v>
      </c>
      <c r="L426" s="131" t="str">
        <f>IFERROR(VLOOKUP(F426,'[1]Feuil1 (2)'!H:I,2,FALSE)," ")</f>
        <v xml:space="preserve"> </v>
      </c>
      <c r="M426" s="131" t="str">
        <f>IFERROR(VLOOKUP(G426,'[1]Feuil1 (2)'!J:K,2,FALSE)," ")</f>
        <v>ind</v>
      </c>
      <c r="N426" s="131" t="str">
        <f>IFERROR(VLOOKUP(H426,'[1]Feuil1 (2)'!L:M,2,FALSE)," ")</f>
        <v xml:space="preserve"> </v>
      </c>
      <c r="O426" s="131" t="str">
        <f>IFERROR(VLOOKUP(I426,'[1]Feuil1 (2)'!L:M,2,FALSE)," ")</f>
        <v xml:space="preserve"> </v>
      </c>
      <c r="P426" s="131" t="str">
        <f t="shared" si="11"/>
        <v>Calcaire massif (dur)   ind</v>
      </c>
      <c r="Q426" s="133">
        <f>VLOOKUP(A426,[1]collar!A:I,9,FALSE)</f>
        <v>1974</v>
      </c>
    </row>
    <row r="427" spans="1:17">
      <c r="A427" s="131">
        <v>1265</v>
      </c>
      <c r="B427" s="131">
        <f t="shared" si="10"/>
        <v>14</v>
      </c>
      <c r="C427" s="131">
        <v>16.8</v>
      </c>
      <c r="E427" s="131">
        <v>42</v>
      </c>
      <c r="F427" s="131">
        <v>1</v>
      </c>
      <c r="K427" s="131" t="str">
        <f>IFERROR(VLOOKUP(E427,'[1]Feuil1 (2)'!F:G,2,FALSE)," ")</f>
        <v>Marne</v>
      </c>
      <c r="L427" s="131" t="str">
        <f>IFERROR(VLOOKUP(F427,'[1]Feuil1 (2)'!H:I,2,FALSE)," ")</f>
        <v>blanc</v>
      </c>
      <c r="M427" s="131" t="str">
        <f>IFERROR(VLOOKUP(G427,'[1]Feuil1 (2)'!J:K,2,FALSE)," ")</f>
        <v>ind</v>
      </c>
      <c r="N427" s="131" t="str">
        <f>IFERROR(VLOOKUP(H427,'[1]Feuil1 (2)'!L:M,2,FALSE)," ")</f>
        <v xml:space="preserve"> </v>
      </c>
      <c r="O427" s="131" t="str">
        <f>IFERROR(VLOOKUP(I427,'[1]Feuil1 (2)'!L:M,2,FALSE)," ")</f>
        <v xml:space="preserve"> </v>
      </c>
      <c r="P427" s="131" t="str">
        <f t="shared" si="11"/>
        <v>Marne blanc ind</v>
      </c>
      <c r="Q427" s="133">
        <f>VLOOKUP(A427,[1]collar!A:I,9,FALSE)</f>
        <v>1974</v>
      </c>
    </row>
    <row r="428" spans="1:17">
      <c r="A428" s="131">
        <v>1265</v>
      </c>
      <c r="B428" s="131">
        <f t="shared" ref="B428:B491" si="12">IF(A428=A427,C427,0)</f>
        <v>16.8</v>
      </c>
      <c r="C428" s="131">
        <v>19.8</v>
      </c>
      <c r="E428" s="131">
        <v>10</v>
      </c>
      <c r="K428" s="131" t="str">
        <f>IFERROR(VLOOKUP(E428,'[1]Feuil1 (2)'!F:G,2,FALSE)," ")</f>
        <v>argile</v>
      </c>
      <c r="L428" s="131" t="str">
        <f>IFERROR(VLOOKUP(F428,'[1]Feuil1 (2)'!H:I,2,FALSE)," ")</f>
        <v xml:space="preserve"> </v>
      </c>
      <c r="M428" s="131" t="str">
        <f>IFERROR(VLOOKUP(G428,'[1]Feuil1 (2)'!J:K,2,FALSE)," ")</f>
        <v>ind</v>
      </c>
      <c r="N428" s="131" t="str">
        <f>IFERROR(VLOOKUP(H428,'[1]Feuil1 (2)'!L:M,2,FALSE)," ")</f>
        <v xml:space="preserve"> </v>
      </c>
      <c r="O428" s="131" t="str">
        <f>IFERROR(VLOOKUP(I428,'[1]Feuil1 (2)'!L:M,2,FALSE)," ")</f>
        <v xml:space="preserve"> </v>
      </c>
      <c r="P428" s="131" t="str">
        <f t="shared" si="11"/>
        <v>argile   ind</v>
      </c>
      <c r="Q428" s="133">
        <f>VLOOKUP(A428,[1]collar!A:I,9,FALSE)</f>
        <v>1974</v>
      </c>
    </row>
    <row r="429" spans="1:17">
      <c r="A429" s="131">
        <v>1265</v>
      </c>
      <c r="B429" s="131">
        <f t="shared" si="12"/>
        <v>19.8</v>
      </c>
      <c r="C429" s="131">
        <v>21.3</v>
      </c>
      <c r="E429" s="131">
        <v>51</v>
      </c>
      <c r="K429" s="131" t="str">
        <f>IFERROR(VLOOKUP(E429,'[1]Feuil1 (2)'!F:G,2,FALSE)," ")</f>
        <v>Sable argileux</v>
      </c>
      <c r="L429" s="131" t="str">
        <f>IFERROR(VLOOKUP(F429,'[1]Feuil1 (2)'!H:I,2,FALSE)," ")</f>
        <v xml:space="preserve"> </v>
      </c>
      <c r="M429" s="131" t="str">
        <f>IFERROR(VLOOKUP(G429,'[1]Feuil1 (2)'!J:K,2,FALSE)," ")</f>
        <v>ind</v>
      </c>
      <c r="N429" s="131" t="str">
        <f>IFERROR(VLOOKUP(H429,'[1]Feuil1 (2)'!L:M,2,FALSE)," ")</f>
        <v xml:space="preserve"> </v>
      </c>
      <c r="O429" s="131" t="str">
        <f>IFERROR(VLOOKUP(I429,'[1]Feuil1 (2)'!L:M,2,FALSE)," ")</f>
        <v xml:space="preserve"> </v>
      </c>
      <c r="P429" s="131" t="str">
        <f t="shared" si="11"/>
        <v>Sable argileux   ind</v>
      </c>
      <c r="Q429" s="133">
        <f>VLOOKUP(A429,[1]collar!A:I,9,FALSE)</f>
        <v>1974</v>
      </c>
    </row>
    <row r="430" spans="1:17">
      <c r="A430" s="131">
        <v>1266</v>
      </c>
      <c r="B430" s="131">
        <f t="shared" si="12"/>
        <v>0</v>
      </c>
      <c r="C430" s="131">
        <v>1</v>
      </c>
      <c r="E430" s="131">
        <v>30</v>
      </c>
      <c r="K430" s="131" t="str">
        <f>IFERROR(VLOOKUP(E430,'[1]Feuil1 (2)'!F:G,2,FALSE)," ")</f>
        <v>Terre Végétale</v>
      </c>
      <c r="L430" s="131" t="str">
        <f>IFERROR(VLOOKUP(F430,'[1]Feuil1 (2)'!H:I,2,FALSE)," ")</f>
        <v xml:space="preserve"> </v>
      </c>
      <c r="M430" s="131" t="str">
        <f>IFERROR(VLOOKUP(G430,'[1]Feuil1 (2)'!J:K,2,FALSE)," ")</f>
        <v>ind</v>
      </c>
      <c r="N430" s="131" t="str">
        <f>IFERROR(VLOOKUP(H430,'[1]Feuil1 (2)'!L:M,2,FALSE)," ")</f>
        <v xml:space="preserve"> </v>
      </c>
      <c r="O430" s="131" t="str">
        <f>IFERROR(VLOOKUP(I430,'[1]Feuil1 (2)'!L:M,2,FALSE)," ")</f>
        <v xml:space="preserve"> </v>
      </c>
      <c r="P430" s="131" t="str">
        <f t="shared" si="11"/>
        <v>Terre Végétale   ind</v>
      </c>
      <c r="Q430" s="133">
        <f>VLOOKUP(A430,[1]collar!A:I,9,FALSE)</f>
        <v>1974</v>
      </c>
    </row>
    <row r="431" spans="1:17">
      <c r="A431" s="131">
        <v>1266</v>
      </c>
      <c r="B431" s="131">
        <f t="shared" si="12"/>
        <v>1</v>
      </c>
      <c r="C431" s="131">
        <v>10</v>
      </c>
      <c r="E431" s="131">
        <v>50</v>
      </c>
      <c r="K431" s="131" t="str">
        <f>IFERROR(VLOOKUP(E431,'[1]Feuil1 (2)'!F:G,2,FALSE)," ")</f>
        <v>Sable</v>
      </c>
      <c r="L431" s="131" t="str">
        <f>IFERROR(VLOOKUP(F431,'[1]Feuil1 (2)'!H:I,2,FALSE)," ")</f>
        <v xml:space="preserve"> </v>
      </c>
      <c r="M431" s="131" t="str">
        <f>IFERROR(VLOOKUP(G431,'[1]Feuil1 (2)'!J:K,2,FALSE)," ")</f>
        <v>ind</v>
      </c>
      <c r="N431" s="131" t="str">
        <f>IFERROR(VLOOKUP(H431,'[1]Feuil1 (2)'!L:M,2,FALSE)," ")</f>
        <v xml:space="preserve"> </v>
      </c>
      <c r="O431" s="131" t="str">
        <f>IFERROR(VLOOKUP(I431,'[1]Feuil1 (2)'!L:M,2,FALSE)," ")</f>
        <v xml:space="preserve"> </v>
      </c>
      <c r="P431" s="131" t="str">
        <f t="shared" si="11"/>
        <v>Sable   ind</v>
      </c>
      <c r="Q431" s="133">
        <f>VLOOKUP(A431,[1]collar!A:I,9,FALSE)</f>
        <v>1974</v>
      </c>
    </row>
    <row r="432" spans="1:17">
      <c r="A432" s="131">
        <v>1266</v>
      </c>
      <c r="B432" s="131">
        <f t="shared" si="12"/>
        <v>10</v>
      </c>
      <c r="C432" s="131">
        <v>15.3</v>
      </c>
      <c r="E432" s="131">
        <v>40</v>
      </c>
      <c r="K432" s="131" t="str">
        <f>IFERROR(VLOOKUP(E432,'[1]Feuil1 (2)'!F:G,2,FALSE)," ")</f>
        <v>Calcaire massif (dur)</v>
      </c>
      <c r="L432" s="131" t="str">
        <f>IFERROR(VLOOKUP(F432,'[1]Feuil1 (2)'!H:I,2,FALSE)," ")</f>
        <v xml:space="preserve"> </v>
      </c>
      <c r="M432" s="131" t="str">
        <f>IFERROR(VLOOKUP(G432,'[1]Feuil1 (2)'!J:K,2,FALSE)," ")</f>
        <v>ind</v>
      </c>
      <c r="N432" s="131" t="str">
        <f>IFERROR(VLOOKUP(H432,'[1]Feuil1 (2)'!L:M,2,FALSE)," ")</f>
        <v xml:space="preserve"> </v>
      </c>
      <c r="O432" s="131" t="str">
        <f>IFERROR(VLOOKUP(I432,'[1]Feuil1 (2)'!L:M,2,FALSE)," ")</f>
        <v xml:space="preserve"> </v>
      </c>
      <c r="P432" s="131" t="str">
        <f t="shared" si="11"/>
        <v>Calcaire massif (dur)   ind</v>
      </c>
      <c r="Q432" s="133">
        <f>VLOOKUP(A432,[1]collar!A:I,9,FALSE)</f>
        <v>1974</v>
      </c>
    </row>
    <row r="433" spans="1:17">
      <c r="A433" s="131">
        <v>1266</v>
      </c>
      <c r="B433" s="131">
        <f t="shared" si="12"/>
        <v>15.3</v>
      </c>
      <c r="C433" s="131">
        <v>16.8</v>
      </c>
      <c r="E433" s="131">
        <v>42</v>
      </c>
      <c r="F433" s="131">
        <v>1</v>
      </c>
      <c r="K433" s="131" t="str">
        <f>IFERROR(VLOOKUP(E433,'[1]Feuil1 (2)'!F:G,2,FALSE)," ")</f>
        <v>Marne</v>
      </c>
      <c r="L433" s="131" t="str">
        <f>IFERROR(VLOOKUP(F433,'[1]Feuil1 (2)'!H:I,2,FALSE)," ")</f>
        <v>blanc</v>
      </c>
      <c r="M433" s="131" t="str">
        <f>IFERROR(VLOOKUP(G433,'[1]Feuil1 (2)'!J:K,2,FALSE)," ")</f>
        <v>ind</v>
      </c>
      <c r="N433" s="131" t="str">
        <f>IFERROR(VLOOKUP(H433,'[1]Feuil1 (2)'!L:M,2,FALSE)," ")</f>
        <v xml:space="preserve"> </v>
      </c>
      <c r="O433" s="131" t="str">
        <f>IFERROR(VLOOKUP(I433,'[1]Feuil1 (2)'!L:M,2,FALSE)," ")</f>
        <v xml:space="preserve"> </v>
      </c>
      <c r="P433" s="131" t="str">
        <f t="shared" si="11"/>
        <v>Marne blanc ind</v>
      </c>
      <c r="Q433" s="133">
        <f>VLOOKUP(A433,[1]collar!A:I,9,FALSE)</f>
        <v>1974</v>
      </c>
    </row>
    <row r="434" spans="1:17">
      <c r="A434" s="131">
        <v>1266</v>
      </c>
      <c r="B434" s="131">
        <f t="shared" si="12"/>
        <v>16.8</v>
      </c>
      <c r="C434" s="131">
        <v>21.3</v>
      </c>
      <c r="E434" s="131">
        <v>10</v>
      </c>
      <c r="K434" s="131" t="str">
        <f>IFERROR(VLOOKUP(E434,'[1]Feuil1 (2)'!F:G,2,FALSE)," ")</f>
        <v>argile</v>
      </c>
      <c r="L434" s="131" t="str">
        <f>IFERROR(VLOOKUP(F434,'[1]Feuil1 (2)'!H:I,2,FALSE)," ")</f>
        <v xml:space="preserve"> </v>
      </c>
      <c r="M434" s="131" t="str">
        <f>IFERROR(VLOOKUP(G434,'[1]Feuil1 (2)'!J:K,2,FALSE)," ")</f>
        <v>ind</v>
      </c>
      <c r="N434" s="131" t="str">
        <f>IFERROR(VLOOKUP(H434,'[1]Feuil1 (2)'!L:M,2,FALSE)," ")</f>
        <v xml:space="preserve"> </v>
      </c>
      <c r="O434" s="131" t="str">
        <f>IFERROR(VLOOKUP(I434,'[1]Feuil1 (2)'!L:M,2,FALSE)," ")</f>
        <v xml:space="preserve"> </v>
      </c>
      <c r="P434" s="131" t="str">
        <f t="shared" si="11"/>
        <v>argile   ind</v>
      </c>
      <c r="Q434" s="133">
        <f>VLOOKUP(A434,[1]collar!A:I,9,FALSE)</f>
        <v>1974</v>
      </c>
    </row>
    <row r="435" spans="1:17">
      <c r="A435" s="131">
        <v>1266</v>
      </c>
      <c r="B435" s="131">
        <f t="shared" si="12"/>
        <v>21.3</v>
      </c>
      <c r="C435" s="131">
        <v>25.8</v>
      </c>
      <c r="E435" s="131">
        <v>50</v>
      </c>
      <c r="K435" s="131" t="str">
        <f>IFERROR(VLOOKUP(E435,'[1]Feuil1 (2)'!F:G,2,FALSE)," ")</f>
        <v>Sable</v>
      </c>
      <c r="L435" s="131" t="str">
        <f>IFERROR(VLOOKUP(F435,'[1]Feuil1 (2)'!H:I,2,FALSE)," ")</f>
        <v xml:space="preserve"> </v>
      </c>
      <c r="M435" s="131" t="str">
        <f>IFERROR(VLOOKUP(G435,'[1]Feuil1 (2)'!J:K,2,FALSE)," ")</f>
        <v>ind</v>
      </c>
      <c r="N435" s="131" t="str">
        <f>IFERROR(VLOOKUP(H435,'[1]Feuil1 (2)'!L:M,2,FALSE)," ")</f>
        <v xml:space="preserve"> </v>
      </c>
      <c r="O435" s="131" t="str">
        <f>IFERROR(VLOOKUP(I435,'[1]Feuil1 (2)'!L:M,2,FALSE)," ")</f>
        <v xml:space="preserve"> </v>
      </c>
      <c r="P435" s="131" t="str">
        <f t="shared" si="11"/>
        <v>Sable   ind</v>
      </c>
      <c r="Q435" s="133">
        <f>VLOOKUP(A435,[1]collar!A:I,9,FALSE)</f>
        <v>1974</v>
      </c>
    </row>
    <row r="436" spans="1:17">
      <c r="A436" s="131">
        <v>1267</v>
      </c>
      <c r="B436" s="131">
        <f t="shared" si="12"/>
        <v>0</v>
      </c>
      <c r="C436" s="131">
        <v>0.5</v>
      </c>
      <c r="E436" s="131">
        <v>30</v>
      </c>
      <c r="K436" s="131" t="str">
        <f>IFERROR(VLOOKUP(E436,'[1]Feuil1 (2)'!F:G,2,FALSE)," ")</f>
        <v>Terre Végétale</v>
      </c>
      <c r="L436" s="131" t="str">
        <f>IFERROR(VLOOKUP(F436,'[1]Feuil1 (2)'!H:I,2,FALSE)," ")</f>
        <v xml:space="preserve"> </v>
      </c>
      <c r="M436" s="131" t="str">
        <f>IFERROR(VLOOKUP(G436,'[1]Feuil1 (2)'!J:K,2,FALSE)," ")</f>
        <v>ind</v>
      </c>
      <c r="N436" s="131" t="str">
        <f>IFERROR(VLOOKUP(H436,'[1]Feuil1 (2)'!L:M,2,FALSE)," ")</f>
        <v xml:space="preserve"> </v>
      </c>
      <c r="O436" s="131" t="str">
        <f>IFERROR(VLOOKUP(I436,'[1]Feuil1 (2)'!L:M,2,FALSE)," ")</f>
        <v xml:space="preserve"> </v>
      </c>
      <c r="P436" s="131" t="str">
        <f t="shared" si="11"/>
        <v>Terre Végétale   ind</v>
      </c>
      <c r="Q436" s="133">
        <f>VLOOKUP(A436,[1]collar!A:I,9,FALSE)</f>
        <v>1974</v>
      </c>
    </row>
    <row r="437" spans="1:17">
      <c r="A437" s="131">
        <v>1267</v>
      </c>
      <c r="B437" s="131">
        <f t="shared" si="12"/>
        <v>0.5</v>
      </c>
      <c r="C437" s="131">
        <v>4.5</v>
      </c>
      <c r="E437" s="131">
        <v>50</v>
      </c>
      <c r="K437" s="131" t="str">
        <f>IFERROR(VLOOKUP(E437,'[1]Feuil1 (2)'!F:G,2,FALSE)," ")</f>
        <v>Sable</v>
      </c>
      <c r="L437" s="131" t="str">
        <f>IFERROR(VLOOKUP(F437,'[1]Feuil1 (2)'!H:I,2,FALSE)," ")</f>
        <v xml:space="preserve"> </v>
      </c>
      <c r="M437" s="131" t="str">
        <f>IFERROR(VLOOKUP(G437,'[1]Feuil1 (2)'!J:K,2,FALSE)," ")</f>
        <v>ind</v>
      </c>
      <c r="N437" s="131" t="str">
        <f>IFERROR(VLOOKUP(H437,'[1]Feuil1 (2)'!L:M,2,FALSE)," ")</f>
        <v xml:space="preserve"> </v>
      </c>
      <c r="O437" s="131" t="str">
        <f>IFERROR(VLOOKUP(I437,'[1]Feuil1 (2)'!L:M,2,FALSE)," ")</f>
        <v xml:space="preserve"> </v>
      </c>
      <c r="P437" s="131" t="str">
        <f t="shared" si="11"/>
        <v>Sable   ind</v>
      </c>
      <c r="Q437" s="133">
        <f>VLOOKUP(A437,[1]collar!A:I,9,FALSE)</f>
        <v>1974</v>
      </c>
    </row>
    <row r="438" spans="1:17">
      <c r="A438" s="131">
        <v>1267</v>
      </c>
      <c r="B438" s="131">
        <f t="shared" si="12"/>
        <v>4.5</v>
      </c>
      <c r="C438" s="131">
        <v>6.5</v>
      </c>
      <c r="E438" s="131">
        <v>50</v>
      </c>
      <c r="K438" s="131" t="str">
        <f>IFERROR(VLOOKUP(E438,'[1]Feuil1 (2)'!F:G,2,FALSE)," ")</f>
        <v>Sable</v>
      </c>
      <c r="L438" s="131" t="str">
        <f>IFERROR(VLOOKUP(F438,'[1]Feuil1 (2)'!H:I,2,FALSE)," ")</f>
        <v xml:space="preserve"> </v>
      </c>
      <c r="M438" s="131" t="str">
        <f>IFERROR(VLOOKUP(G438,'[1]Feuil1 (2)'!J:K,2,FALSE)," ")</f>
        <v>ind</v>
      </c>
      <c r="N438" s="131" t="str">
        <f>IFERROR(VLOOKUP(H438,'[1]Feuil1 (2)'!L:M,2,FALSE)," ")</f>
        <v xml:space="preserve"> </v>
      </c>
      <c r="O438" s="131" t="str">
        <f>IFERROR(VLOOKUP(I438,'[1]Feuil1 (2)'!L:M,2,FALSE)," ")</f>
        <v xml:space="preserve"> </v>
      </c>
      <c r="P438" s="131" t="str">
        <f t="shared" si="11"/>
        <v>Sable   ind</v>
      </c>
      <c r="Q438" s="133">
        <f>VLOOKUP(A438,[1]collar!A:I,9,FALSE)</f>
        <v>1974</v>
      </c>
    </row>
    <row r="439" spans="1:17">
      <c r="A439" s="131">
        <v>1267</v>
      </c>
      <c r="B439" s="131">
        <f t="shared" si="12"/>
        <v>6.5</v>
      </c>
      <c r="C439" s="131">
        <v>9</v>
      </c>
      <c r="E439" s="131">
        <v>50</v>
      </c>
      <c r="K439" s="131" t="str">
        <f>IFERROR(VLOOKUP(E439,'[1]Feuil1 (2)'!F:G,2,FALSE)," ")</f>
        <v>Sable</v>
      </c>
      <c r="L439" s="131" t="str">
        <f>IFERROR(VLOOKUP(F439,'[1]Feuil1 (2)'!H:I,2,FALSE)," ")</f>
        <v xml:space="preserve"> </v>
      </c>
      <c r="M439" s="131" t="str">
        <f>IFERROR(VLOOKUP(G439,'[1]Feuil1 (2)'!J:K,2,FALSE)," ")</f>
        <v>ind</v>
      </c>
      <c r="N439" s="131" t="str">
        <f>IFERROR(VLOOKUP(H439,'[1]Feuil1 (2)'!L:M,2,FALSE)," ")</f>
        <v xml:space="preserve"> </v>
      </c>
      <c r="O439" s="131" t="str">
        <f>IFERROR(VLOOKUP(I439,'[1]Feuil1 (2)'!L:M,2,FALSE)," ")</f>
        <v xml:space="preserve"> </v>
      </c>
      <c r="P439" s="131" t="str">
        <f t="shared" si="11"/>
        <v>Sable   ind</v>
      </c>
      <c r="Q439" s="133">
        <f>VLOOKUP(A439,[1]collar!A:I,9,FALSE)</f>
        <v>1974</v>
      </c>
    </row>
    <row r="440" spans="1:17">
      <c r="A440" s="131">
        <v>1267</v>
      </c>
      <c r="B440" s="131">
        <f t="shared" si="12"/>
        <v>9</v>
      </c>
      <c r="C440" s="131">
        <v>15</v>
      </c>
      <c r="E440" s="131">
        <v>40</v>
      </c>
      <c r="K440" s="131" t="str">
        <f>IFERROR(VLOOKUP(E440,'[1]Feuil1 (2)'!F:G,2,FALSE)," ")</f>
        <v>Calcaire massif (dur)</v>
      </c>
      <c r="L440" s="131" t="str">
        <f>IFERROR(VLOOKUP(F440,'[1]Feuil1 (2)'!H:I,2,FALSE)," ")</f>
        <v xml:space="preserve"> </v>
      </c>
      <c r="M440" s="131" t="str">
        <f>IFERROR(VLOOKUP(G440,'[1]Feuil1 (2)'!J:K,2,FALSE)," ")</f>
        <v>ind</v>
      </c>
      <c r="N440" s="131" t="str">
        <f>IFERROR(VLOOKUP(H440,'[1]Feuil1 (2)'!L:M,2,FALSE)," ")</f>
        <v xml:space="preserve"> </v>
      </c>
      <c r="O440" s="131" t="str">
        <f>IFERROR(VLOOKUP(I440,'[1]Feuil1 (2)'!L:M,2,FALSE)," ")</f>
        <v xml:space="preserve"> </v>
      </c>
      <c r="P440" s="131" t="str">
        <f t="shared" si="11"/>
        <v>Calcaire massif (dur)   ind</v>
      </c>
      <c r="Q440" s="133">
        <f>VLOOKUP(A440,[1]collar!A:I,9,FALSE)</f>
        <v>1974</v>
      </c>
    </row>
    <row r="441" spans="1:17">
      <c r="A441" s="131">
        <v>1267</v>
      </c>
      <c r="B441" s="131">
        <f t="shared" si="12"/>
        <v>15</v>
      </c>
      <c r="C441" s="131">
        <v>16.5</v>
      </c>
      <c r="E441" s="131">
        <v>42</v>
      </c>
      <c r="F441" s="131">
        <v>1</v>
      </c>
      <c r="K441" s="131" t="str">
        <f>IFERROR(VLOOKUP(E441,'[1]Feuil1 (2)'!F:G,2,FALSE)," ")</f>
        <v>Marne</v>
      </c>
      <c r="L441" s="131" t="str">
        <f>IFERROR(VLOOKUP(F441,'[1]Feuil1 (2)'!H:I,2,FALSE)," ")</f>
        <v>blanc</v>
      </c>
      <c r="M441" s="131" t="str">
        <f>IFERROR(VLOOKUP(G441,'[1]Feuil1 (2)'!J:K,2,FALSE)," ")</f>
        <v>ind</v>
      </c>
      <c r="N441" s="131" t="str">
        <f>IFERROR(VLOOKUP(H441,'[1]Feuil1 (2)'!L:M,2,FALSE)," ")</f>
        <v xml:space="preserve"> </v>
      </c>
      <c r="O441" s="131" t="str">
        <f>IFERROR(VLOOKUP(I441,'[1]Feuil1 (2)'!L:M,2,FALSE)," ")</f>
        <v xml:space="preserve"> </v>
      </c>
      <c r="P441" s="131" t="str">
        <f t="shared" si="11"/>
        <v>Marne blanc ind</v>
      </c>
      <c r="Q441" s="133">
        <f>VLOOKUP(A441,[1]collar!A:I,9,FALSE)</f>
        <v>1974</v>
      </c>
    </row>
    <row r="442" spans="1:17">
      <c r="A442" s="131">
        <v>1267</v>
      </c>
      <c r="B442" s="131">
        <f t="shared" si="12"/>
        <v>16.5</v>
      </c>
      <c r="C442" s="131">
        <v>21.3</v>
      </c>
      <c r="E442" s="131">
        <v>10</v>
      </c>
      <c r="K442" s="131" t="str">
        <f>IFERROR(VLOOKUP(E442,'[1]Feuil1 (2)'!F:G,2,FALSE)," ")</f>
        <v>argile</v>
      </c>
      <c r="L442" s="131" t="str">
        <f>IFERROR(VLOOKUP(F442,'[1]Feuil1 (2)'!H:I,2,FALSE)," ")</f>
        <v xml:space="preserve"> </v>
      </c>
      <c r="M442" s="131" t="str">
        <f>IFERROR(VLOOKUP(G442,'[1]Feuil1 (2)'!J:K,2,FALSE)," ")</f>
        <v>ind</v>
      </c>
      <c r="N442" s="131" t="str">
        <f>IFERROR(VLOOKUP(H442,'[1]Feuil1 (2)'!L:M,2,FALSE)," ")</f>
        <v xml:space="preserve"> </v>
      </c>
      <c r="O442" s="131" t="str">
        <f>IFERROR(VLOOKUP(I442,'[1]Feuil1 (2)'!L:M,2,FALSE)," ")</f>
        <v xml:space="preserve"> </v>
      </c>
      <c r="P442" s="131" t="str">
        <f t="shared" si="11"/>
        <v>argile   ind</v>
      </c>
      <c r="Q442" s="133">
        <f>VLOOKUP(A442,[1]collar!A:I,9,FALSE)</f>
        <v>1974</v>
      </c>
    </row>
    <row r="443" spans="1:17">
      <c r="A443" s="131">
        <v>1267</v>
      </c>
      <c r="B443" s="131">
        <f t="shared" si="12"/>
        <v>21.3</v>
      </c>
      <c r="C443" s="131">
        <v>22.8</v>
      </c>
      <c r="E443" s="131">
        <v>50</v>
      </c>
      <c r="K443" s="131" t="str">
        <f>IFERROR(VLOOKUP(E443,'[1]Feuil1 (2)'!F:G,2,FALSE)," ")</f>
        <v>Sable</v>
      </c>
      <c r="L443" s="131" t="str">
        <f>IFERROR(VLOOKUP(F443,'[1]Feuil1 (2)'!H:I,2,FALSE)," ")</f>
        <v xml:space="preserve"> </v>
      </c>
      <c r="M443" s="131" t="str">
        <f>IFERROR(VLOOKUP(G443,'[1]Feuil1 (2)'!J:K,2,FALSE)," ")</f>
        <v>ind</v>
      </c>
      <c r="N443" s="131" t="str">
        <f>IFERROR(VLOOKUP(H443,'[1]Feuil1 (2)'!L:M,2,FALSE)," ")</f>
        <v xml:space="preserve"> </v>
      </c>
      <c r="O443" s="131" t="str">
        <f>IFERROR(VLOOKUP(I443,'[1]Feuil1 (2)'!L:M,2,FALSE)," ")</f>
        <v xml:space="preserve"> </v>
      </c>
      <c r="P443" s="131" t="str">
        <f t="shared" si="11"/>
        <v>Sable   ind</v>
      </c>
      <c r="Q443" s="133">
        <f>VLOOKUP(A443,[1]collar!A:I,9,FALSE)</f>
        <v>1974</v>
      </c>
    </row>
    <row r="444" spans="1:17">
      <c r="A444" s="131">
        <v>1268</v>
      </c>
      <c r="B444" s="131">
        <f t="shared" si="12"/>
        <v>0</v>
      </c>
      <c r="C444" s="131">
        <v>1</v>
      </c>
      <c r="E444" s="131">
        <v>30</v>
      </c>
      <c r="K444" s="131" t="str">
        <f>IFERROR(VLOOKUP(E444,'[1]Feuil1 (2)'!F:G,2,FALSE)," ")</f>
        <v>Terre Végétale</v>
      </c>
      <c r="L444" s="131" t="str">
        <f>IFERROR(VLOOKUP(F444,'[1]Feuil1 (2)'!H:I,2,FALSE)," ")</f>
        <v xml:space="preserve"> </v>
      </c>
      <c r="M444" s="131" t="str">
        <f>IFERROR(VLOOKUP(G444,'[1]Feuil1 (2)'!J:K,2,FALSE)," ")</f>
        <v>ind</v>
      </c>
      <c r="N444" s="131" t="str">
        <f>IFERROR(VLOOKUP(H444,'[1]Feuil1 (2)'!L:M,2,FALSE)," ")</f>
        <v xml:space="preserve"> </v>
      </c>
      <c r="O444" s="131" t="str">
        <f>IFERROR(VLOOKUP(I444,'[1]Feuil1 (2)'!L:M,2,FALSE)," ")</f>
        <v xml:space="preserve"> </v>
      </c>
      <c r="P444" s="131" t="str">
        <f t="shared" si="11"/>
        <v>Terre Végétale   ind</v>
      </c>
      <c r="Q444" s="133">
        <f>VLOOKUP(A444,[1]collar!A:I,9,FALSE)</f>
        <v>1974</v>
      </c>
    </row>
    <row r="445" spans="1:17">
      <c r="A445" s="131">
        <v>1268</v>
      </c>
      <c r="B445" s="131">
        <f t="shared" si="12"/>
        <v>1</v>
      </c>
      <c r="C445" s="131">
        <v>9.8000000000000007</v>
      </c>
      <c r="E445" s="131">
        <v>50</v>
      </c>
      <c r="K445" s="131" t="str">
        <f>IFERROR(VLOOKUP(E445,'[1]Feuil1 (2)'!F:G,2,FALSE)," ")</f>
        <v>Sable</v>
      </c>
      <c r="L445" s="131" t="str">
        <f>IFERROR(VLOOKUP(F445,'[1]Feuil1 (2)'!H:I,2,FALSE)," ")</f>
        <v xml:space="preserve"> </v>
      </c>
      <c r="M445" s="131" t="str">
        <f>IFERROR(VLOOKUP(G445,'[1]Feuil1 (2)'!J:K,2,FALSE)," ")</f>
        <v>ind</v>
      </c>
      <c r="N445" s="131" t="str">
        <f>IFERROR(VLOOKUP(H445,'[1]Feuil1 (2)'!L:M,2,FALSE)," ")</f>
        <v xml:space="preserve"> </v>
      </c>
      <c r="O445" s="131" t="str">
        <f>IFERROR(VLOOKUP(I445,'[1]Feuil1 (2)'!L:M,2,FALSE)," ")</f>
        <v xml:space="preserve"> </v>
      </c>
      <c r="P445" s="131" t="str">
        <f t="shared" si="11"/>
        <v>Sable   ind</v>
      </c>
      <c r="Q445" s="133">
        <f>VLOOKUP(A445,[1]collar!A:I,9,FALSE)</f>
        <v>1974</v>
      </c>
    </row>
    <row r="446" spans="1:17">
      <c r="A446" s="131">
        <v>1268</v>
      </c>
      <c r="B446" s="131">
        <f t="shared" si="12"/>
        <v>9.8000000000000007</v>
      </c>
      <c r="C446" s="131">
        <v>10.8</v>
      </c>
      <c r="E446" s="131">
        <v>41</v>
      </c>
      <c r="K446" s="131" t="str">
        <f>IFERROR(VLOOKUP(E446,'[1]Feuil1 (2)'!F:G,2,FALSE)," ")</f>
        <v>Calcaire tendre</v>
      </c>
      <c r="L446" s="131" t="str">
        <f>IFERROR(VLOOKUP(F446,'[1]Feuil1 (2)'!H:I,2,FALSE)," ")</f>
        <v xml:space="preserve"> </v>
      </c>
      <c r="M446" s="131" t="str">
        <f>IFERROR(VLOOKUP(G446,'[1]Feuil1 (2)'!J:K,2,FALSE)," ")</f>
        <v>ind</v>
      </c>
      <c r="N446" s="131" t="str">
        <f>IFERROR(VLOOKUP(H446,'[1]Feuil1 (2)'!L:M,2,FALSE)," ")</f>
        <v xml:space="preserve"> </v>
      </c>
      <c r="O446" s="131" t="str">
        <f>IFERROR(VLOOKUP(I446,'[1]Feuil1 (2)'!L:M,2,FALSE)," ")</f>
        <v xml:space="preserve"> </v>
      </c>
      <c r="P446" s="131" t="str">
        <f t="shared" si="11"/>
        <v>Calcaire tendre   ind</v>
      </c>
      <c r="Q446" s="133">
        <f>VLOOKUP(A446,[1]collar!A:I,9,FALSE)</f>
        <v>1974</v>
      </c>
    </row>
    <row r="447" spans="1:17">
      <c r="A447" s="131">
        <v>1268</v>
      </c>
      <c r="B447" s="131">
        <f t="shared" si="12"/>
        <v>10.8</v>
      </c>
      <c r="C447" s="131">
        <v>16.8</v>
      </c>
      <c r="E447" s="131">
        <v>40</v>
      </c>
      <c r="K447" s="131" t="str">
        <f>IFERROR(VLOOKUP(E447,'[1]Feuil1 (2)'!F:G,2,FALSE)," ")</f>
        <v>Calcaire massif (dur)</v>
      </c>
      <c r="L447" s="131" t="str">
        <f>IFERROR(VLOOKUP(F447,'[1]Feuil1 (2)'!H:I,2,FALSE)," ")</f>
        <v xml:space="preserve"> </v>
      </c>
      <c r="M447" s="131" t="str">
        <f>IFERROR(VLOOKUP(G447,'[1]Feuil1 (2)'!J:K,2,FALSE)," ")</f>
        <v>ind</v>
      </c>
      <c r="N447" s="131" t="str">
        <f>IFERROR(VLOOKUP(H447,'[1]Feuil1 (2)'!L:M,2,FALSE)," ")</f>
        <v xml:space="preserve"> </v>
      </c>
      <c r="O447" s="131" t="str">
        <f>IFERROR(VLOOKUP(I447,'[1]Feuil1 (2)'!L:M,2,FALSE)," ")</f>
        <v xml:space="preserve"> </v>
      </c>
      <c r="P447" s="131" t="str">
        <f t="shared" si="11"/>
        <v>Calcaire massif (dur)   ind</v>
      </c>
      <c r="Q447" s="133">
        <f>VLOOKUP(A447,[1]collar!A:I,9,FALSE)</f>
        <v>1974</v>
      </c>
    </row>
    <row r="448" spans="1:17">
      <c r="A448" s="131">
        <v>1268</v>
      </c>
      <c r="B448" s="131">
        <f t="shared" si="12"/>
        <v>16.8</v>
      </c>
      <c r="C448" s="131">
        <v>19.600000000000001</v>
      </c>
      <c r="E448" s="131">
        <v>50</v>
      </c>
      <c r="K448" s="131" t="str">
        <f>IFERROR(VLOOKUP(E448,'[1]Feuil1 (2)'!F:G,2,FALSE)," ")</f>
        <v>Sable</v>
      </c>
      <c r="L448" s="131" t="str">
        <f>IFERROR(VLOOKUP(F448,'[1]Feuil1 (2)'!H:I,2,FALSE)," ")</f>
        <v xml:space="preserve"> </v>
      </c>
      <c r="M448" s="131" t="str">
        <f>IFERROR(VLOOKUP(G448,'[1]Feuil1 (2)'!J:K,2,FALSE)," ")</f>
        <v>ind</v>
      </c>
      <c r="N448" s="131" t="str">
        <f>IFERROR(VLOOKUP(H448,'[1]Feuil1 (2)'!L:M,2,FALSE)," ")</f>
        <v xml:space="preserve"> </v>
      </c>
      <c r="O448" s="131" t="str">
        <f>IFERROR(VLOOKUP(I448,'[1]Feuil1 (2)'!L:M,2,FALSE)," ")</f>
        <v xml:space="preserve"> </v>
      </c>
      <c r="P448" s="131" t="str">
        <f t="shared" si="11"/>
        <v>Sable   ind</v>
      </c>
      <c r="Q448" s="133">
        <f>VLOOKUP(A448,[1]collar!A:I,9,FALSE)</f>
        <v>1974</v>
      </c>
    </row>
    <row r="449" spans="1:17">
      <c r="A449" s="131">
        <v>1268</v>
      </c>
      <c r="B449" s="131">
        <f t="shared" si="12"/>
        <v>19.600000000000001</v>
      </c>
      <c r="C449" s="131">
        <v>23.5</v>
      </c>
      <c r="E449" s="131">
        <v>10</v>
      </c>
      <c r="K449" s="131" t="str">
        <f>IFERROR(VLOOKUP(E449,'[1]Feuil1 (2)'!F:G,2,FALSE)," ")</f>
        <v>argile</v>
      </c>
      <c r="L449" s="131" t="str">
        <f>IFERROR(VLOOKUP(F449,'[1]Feuil1 (2)'!H:I,2,FALSE)," ")</f>
        <v xml:space="preserve"> </v>
      </c>
      <c r="M449" s="131" t="str">
        <f>IFERROR(VLOOKUP(G449,'[1]Feuil1 (2)'!J:K,2,FALSE)," ")</f>
        <v>ind</v>
      </c>
      <c r="N449" s="131" t="str">
        <f>IFERROR(VLOOKUP(H449,'[1]Feuil1 (2)'!L:M,2,FALSE)," ")</f>
        <v xml:space="preserve"> </v>
      </c>
      <c r="O449" s="131" t="str">
        <f>IFERROR(VLOOKUP(I449,'[1]Feuil1 (2)'!L:M,2,FALSE)," ")</f>
        <v xml:space="preserve"> </v>
      </c>
      <c r="P449" s="131" t="str">
        <f t="shared" si="11"/>
        <v>argile   ind</v>
      </c>
      <c r="Q449" s="133">
        <f>VLOOKUP(A449,[1]collar!A:I,9,FALSE)</f>
        <v>1974</v>
      </c>
    </row>
    <row r="450" spans="1:17">
      <c r="A450" s="131">
        <v>1268</v>
      </c>
      <c r="B450" s="131">
        <f t="shared" si="12"/>
        <v>23.5</v>
      </c>
      <c r="C450" s="131">
        <v>25.8</v>
      </c>
      <c r="E450" s="131">
        <v>50</v>
      </c>
      <c r="K450" s="131" t="str">
        <f>IFERROR(VLOOKUP(E450,'[1]Feuil1 (2)'!F:G,2,FALSE)," ")</f>
        <v>Sable</v>
      </c>
      <c r="L450" s="131" t="str">
        <f>IFERROR(VLOOKUP(F450,'[1]Feuil1 (2)'!H:I,2,FALSE)," ")</f>
        <v xml:space="preserve"> </v>
      </c>
      <c r="M450" s="131" t="str">
        <f>IFERROR(VLOOKUP(G450,'[1]Feuil1 (2)'!J:K,2,FALSE)," ")</f>
        <v>ind</v>
      </c>
      <c r="N450" s="131" t="str">
        <f>IFERROR(VLOOKUP(H450,'[1]Feuil1 (2)'!L:M,2,FALSE)," ")</f>
        <v xml:space="preserve"> </v>
      </c>
      <c r="O450" s="131" t="str">
        <f>IFERROR(VLOOKUP(I450,'[1]Feuil1 (2)'!L:M,2,FALSE)," ")</f>
        <v xml:space="preserve"> </v>
      </c>
      <c r="P450" s="131" t="str">
        <f t="shared" ref="P450:P513" si="13">CONCATENATE(K450," ",L450," ",M450)</f>
        <v>Sable   ind</v>
      </c>
      <c r="Q450" s="133">
        <f>VLOOKUP(A450,[1]collar!A:I,9,FALSE)</f>
        <v>1974</v>
      </c>
    </row>
    <row r="451" spans="1:17">
      <c r="A451" s="131">
        <v>1269</v>
      </c>
      <c r="B451" s="131">
        <f t="shared" si="12"/>
        <v>0</v>
      </c>
      <c r="C451" s="131">
        <v>1</v>
      </c>
      <c r="E451" s="131">
        <v>30</v>
      </c>
      <c r="K451" s="131" t="str">
        <f>IFERROR(VLOOKUP(E451,'[1]Feuil1 (2)'!F:G,2,FALSE)," ")</f>
        <v>Terre Végétale</v>
      </c>
      <c r="L451" s="131" t="str">
        <f>IFERROR(VLOOKUP(F451,'[1]Feuil1 (2)'!H:I,2,FALSE)," ")</f>
        <v xml:space="preserve"> </v>
      </c>
      <c r="M451" s="131" t="str">
        <f>IFERROR(VLOOKUP(G451,'[1]Feuil1 (2)'!J:K,2,FALSE)," ")</f>
        <v>ind</v>
      </c>
      <c r="N451" s="131" t="str">
        <f>IFERROR(VLOOKUP(H451,'[1]Feuil1 (2)'!L:M,2,FALSE)," ")</f>
        <v xml:space="preserve"> </v>
      </c>
      <c r="O451" s="131" t="str">
        <f>IFERROR(VLOOKUP(I451,'[1]Feuil1 (2)'!L:M,2,FALSE)," ")</f>
        <v xml:space="preserve"> </v>
      </c>
      <c r="P451" s="131" t="str">
        <f t="shared" si="13"/>
        <v>Terre Végétale   ind</v>
      </c>
      <c r="Q451" s="133">
        <f>VLOOKUP(A451,[1]collar!A:I,9,FALSE)</f>
        <v>1974</v>
      </c>
    </row>
    <row r="452" spans="1:17">
      <c r="A452" s="131">
        <v>1269</v>
      </c>
      <c r="B452" s="131">
        <f t="shared" si="12"/>
        <v>1</v>
      </c>
      <c r="C452" s="131">
        <v>10</v>
      </c>
      <c r="E452" s="131">
        <v>41</v>
      </c>
      <c r="K452" s="131" t="str">
        <f>IFERROR(VLOOKUP(E452,'[1]Feuil1 (2)'!F:G,2,FALSE)," ")</f>
        <v>Calcaire tendre</v>
      </c>
      <c r="L452" s="131" t="str">
        <f>IFERROR(VLOOKUP(F452,'[1]Feuil1 (2)'!H:I,2,FALSE)," ")</f>
        <v xml:space="preserve"> </v>
      </c>
      <c r="M452" s="131" t="str">
        <f>IFERROR(VLOOKUP(G452,'[1]Feuil1 (2)'!J:K,2,FALSE)," ")</f>
        <v>ind</v>
      </c>
      <c r="N452" s="131" t="str">
        <f>IFERROR(VLOOKUP(H452,'[1]Feuil1 (2)'!L:M,2,FALSE)," ")</f>
        <v xml:space="preserve"> </v>
      </c>
      <c r="O452" s="131" t="str">
        <f>IFERROR(VLOOKUP(I452,'[1]Feuil1 (2)'!L:M,2,FALSE)," ")</f>
        <v xml:space="preserve"> </v>
      </c>
      <c r="P452" s="131" t="str">
        <f t="shared" si="13"/>
        <v>Calcaire tendre   ind</v>
      </c>
      <c r="Q452" s="133">
        <f>VLOOKUP(A452,[1]collar!A:I,9,FALSE)</f>
        <v>1974</v>
      </c>
    </row>
    <row r="453" spans="1:17">
      <c r="A453" s="131">
        <v>1269</v>
      </c>
      <c r="B453" s="131">
        <f t="shared" si="12"/>
        <v>10</v>
      </c>
      <c r="C453" s="131">
        <v>10.8</v>
      </c>
      <c r="E453" s="131">
        <v>41</v>
      </c>
      <c r="K453" s="131" t="str">
        <f>IFERROR(VLOOKUP(E453,'[1]Feuil1 (2)'!F:G,2,FALSE)," ")</f>
        <v>Calcaire tendre</v>
      </c>
      <c r="L453" s="131" t="str">
        <f>IFERROR(VLOOKUP(F453,'[1]Feuil1 (2)'!H:I,2,FALSE)," ")</f>
        <v xml:space="preserve"> </v>
      </c>
      <c r="M453" s="131" t="str">
        <f>IFERROR(VLOOKUP(G453,'[1]Feuil1 (2)'!J:K,2,FALSE)," ")</f>
        <v>ind</v>
      </c>
      <c r="N453" s="131" t="str">
        <f>IFERROR(VLOOKUP(H453,'[1]Feuil1 (2)'!L:M,2,FALSE)," ")</f>
        <v xml:space="preserve"> </v>
      </c>
      <c r="O453" s="131" t="str">
        <f>IFERROR(VLOOKUP(I453,'[1]Feuil1 (2)'!L:M,2,FALSE)," ")</f>
        <v xml:space="preserve"> </v>
      </c>
      <c r="P453" s="131" t="str">
        <f t="shared" si="13"/>
        <v>Calcaire tendre   ind</v>
      </c>
      <c r="Q453" s="133">
        <f>VLOOKUP(A453,[1]collar!A:I,9,FALSE)</f>
        <v>1974</v>
      </c>
    </row>
    <row r="454" spans="1:17">
      <c r="A454" s="131">
        <v>1269</v>
      </c>
      <c r="B454" s="131">
        <f t="shared" si="12"/>
        <v>10.8</v>
      </c>
      <c r="C454" s="131">
        <v>14.5</v>
      </c>
      <c r="E454" s="131">
        <v>40</v>
      </c>
      <c r="K454" s="131" t="str">
        <f>IFERROR(VLOOKUP(E454,'[1]Feuil1 (2)'!F:G,2,FALSE)," ")</f>
        <v>Calcaire massif (dur)</v>
      </c>
      <c r="L454" s="131" t="str">
        <f>IFERROR(VLOOKUP(F454,'[1]Feuil1 (2)'!H:I,2,FALSE)," ")</f>
        <v xml:space="preserve"> </v>
      </c>
      <c r="M454" s="131" t="str">
        <f>IFERROR(VLOOKUP(G454,'[1]Feuil1 (2)'!J:K,2,FALSE)," ")</f>
        <v>ind</v>
      </c>
      <c r="N454" s="131" t="str">
        <f>IFERROR(VLOOKUP(H454,'[1]Feuil1 (2)'!L:M,2,FALSE)," ")</f>
        <v xml:space="preserve"> </v>
      </c>
      <c r="O454" s="131" t="str">
        <f>IFERROR(VLOOKUP(I454,'[1]Feuil1 (2)'!L:M,2,FALSE)," ")</f>
        <v xml:space="preserve"> </v>
      </c>
      <c r="P454" s="131" t="str">
        <f t="shared" si="13"/>
        <v>Calcaire massif (dur)   ind</v>
      </c>
      <c r="Q454" s="133">
        <f>VLOOKUP(A454,[1]collar!A:I,9,FALSE)</f>
        <v>1974</v>
      </c>
    </row>
    <row r="455" spans="1:17">
      <c r="A455" s="131">
        <v>1269</v>
      </c>
      <c r="B455" s="131">
        <f t="shared" si="12"/>
        <v>14.5</v>
      </c>
      <c r="C455" s="131">
        <v>16</v>
      </c>
      <c r="E455" s="131">
        <v>42</v>
      </c>
      <c r="F455" s="131">
        <v>1</v>
      </c>
      <c r="K455" s="131" t="str">
        <f>IFERROR(VLOOKUP(E455,'[1]Feuil1 (2)'!F:G,2,FALSE)," ")</f>
        <v>Marne</v>
      </c>
      <c r="L455" s="131" t="str">
        <f>IFERROR(VLOOKUP(F455,'[1]Feuil1 (2)'!H:I,2,FALSE)," ")</f>
        <v>blanc</v>
      </c>
      <c r="M455" s="131" t="str">
        <f>IFERROR(VLOOKUP(G455,'[1]Feuil1 (2)'!J:K,2,FALSE)," ")</f>
        <v>ind</v>
      </c>
      <c r="N455" s="131" t="str">
        <f>IFERROR(VLOOKUP(H455,'[1]Feuil1 (2)'!L:M,2,FALSE)," ")</f>
        <v xml:space="preserve"> </v>
      </c>
      <c r="O455" s="131" t="str">
        <f>IFERROR(VLOOKUP(I455,'[1]Feuil1 (2)'!L:M,2,FALSE)," ")</f>
        <v xml:space="preserve"> </v>
      </c>
      <c r="P455" s="131" t="str">
        <f t="shared" si="13"/>
        <v>Marne blanc ind</v>
      </c>
      <c r="Q455" s="133">
        <f>VLOOKUP(A455,[1]collar!A:I,9,FALSE)</f>
        <v>1974</v>
      </c>
    </row>
    <row r="456" spans="1:17">
      <c r="A456" s="131">
        <v>1269</v>
      </c>
      <c r="B456" s="131">
        <f t="shared" si="12"/>
        <v>16</v>
      </c>
      <c r="C456" s="131">
        <v>20.8</v>
      </c>
      <c r="E456" s="131">
        <v>10</v>
      </c>
      <c r="K456" s="131" t="str">
        <f>IFERROR(VLOOKUP(E456,'[1]Feuil1 (2)'!F:G,2,FALSE)," ")</f>
        <v>argile</v>
      </c>
      <c r="L456" s="131" t="str">
        <f>IFERROR(VLOOKUP(F456,'[1]Feuil1 (2)'!H:I,2,FALSE)," ")</f>
        <v xml:space="preserve"> </v>
      </c>
      <c r="M456" s="131" t="str">
        <f>IFERROR(VLOOKUP(G456,'[1]Feuil1 (2)'!J:K,2,FALSE)," ")</f>
        <v>ind</v>
      </c>
      <c r="N456" s="131" t="str">
        <f>IFERROR(VLOOKUP(H456,'[1]Feuil1 (2)'!L:M,2,FALSE)," ")</f>
        <v xml:space="preserve"> </v>
      </c>
      <c r="O456" s="131" t="str">
        <f>IFERROR(VLOOKUP(I456,'[1]Feuil1 (2)'!L:M,2,FALSE)," ")</f>
        <v xml:space="preserve"> </v>
      </c>
      <c r="P456" s="131" t="str">
        <f t="shared" si="13"/>
        <v>argile   ind</v>
      </c>
      <c r="Q456" s="133">
        <f>VLOOKUP(A456,[1]collar!A:I,9,FALSE)</f>
        <v>1974</v>
      </c>
    </row>
    <row r="457" spans="1:17">
      <c r="A457" s="131">
        <v>1269</v>
      </c>
      <c r="B457" s="131">
        <f t="shared" si="12"/>
        <v>20.8</v>
      </c>
      <c r="C457" s="131">
        <v>22.8</v>
      </c>
      <c r="E457" s="131">
        <v>51</v>
      </c>
      <c r="K457" s="131" t="str">
        <f>IFERROR(VLOOKUP(E457,'[1]Feuil1 (2)'!F:G,2,FALSE)," ")</f>
        <v>Sable argileux</v>
      </c>
      <c r="L457" s="131" t="str">
        <f>IFERROR(VLOOKUP(F457,'[1]Feuil1 (2)'!H:I,2,FALSE)," ")</f>
        <v xml:space="preserve"> </v>
      </c>
      <c r="M457" s="131" t="str">
        <f>IFERROR(VLOOKUP(G457,'[1]Feuil1 (2)'!J:K,2,FALSE)," ")</f>
        <v>ind</v>
      </c>
      <c r="N457" s="131" t="str">
        <f>IFERROR(VLOOKUP(H457,'[1]Feuil1 (2)'!L:M,2,FALSE)," ")</f>
        <v xml:space="preserve"> </v>
      </c>
      <c r="O457" s="131" t="str">
        <f>IFERROR(VLOOKUP(I457,'[1]Feuil1 (2)'!L:M,2,FALSE)," ")</f>
        <v xml:space="preserve"> </v>
      </c>
      <c r="P457" s="131" t="str">
        <f t="shared" si="13"/>
        <v>Sable argileux   ind</v>
      </c>
      <c r="Q457" s="133">
        <f>VLOOKUP(A457,[1]collar!A:I,9,FALSE)</f>
        <v>1974</v>
      </c>
    </row>
    <row r="458" spans="1:17">
      <c r="A458" s="131">
        <v>1987</v>
      </c>
      <c r="B458" s="131">
        <f t="shared" si="12"/>
        <v>0</v>
      </c>
      <c r="C458" s="131">
        <v>11</v>
      </c>
      <c r="E458" s="131">
        <v>31</v>
      </c>
      <c r="K458" s="131" t="str">
        <f>IFERROR(VLOOKUP(E458,'[1]Feuil1 (2)'!F:G,2,FALSE)," ")</f>
        <v>Limon</v>
      </c>
      <c r="L458" s="131" t="str">
        <f>IFERROR(VLOOKUP(F458,'[1]Feuil1 (2)'!H:I,2,FALSE)," ")</f>
        <v xml:space="preserve"> </v>
      </c>
      <c r="M458" s="131" t="str">
        <f>IFERROR(VLOOKUP(G458,'[1]Feuil1 (2)'!J:K,2,FALSE)," ")</f>
        <v>ind</v>
      </c>
      <c r="N458" s="131" t="str">
        <f>IFERROR(VLOOKUP(H458,'[1]Feuil1 (2)'!L:M,2,FALSE)," ")</f>
        <v xml:space="preserve"> </v>
      </c>
      <c r="O458" s="131" t="str">
        <f>IFERROR(VLOOKUP(I458,'[1]Feuil1 (2)'!L:M,2,FALSE)," ")</f>
        <v xml:space="preserve"> </v>
      </c>
      <c r="P458" s="131" t="str">
        <f t="shared" si="13"/>
        <v>Limon   ind</v>
      </c>
      <c r="Q458" s="133">
        <f>VLOOKUP(A458,[1]collar!A:I,9,FALSE)</f>
        <v>1980</v>
      </c>
    </row>
    <row r="459" spans="1:17">
      <c r="A459" s="131">
        <v>1987</v>
      </c>
      <c r="B459" s="131">
        <f t="shared" si="12"/>
        <v>11</v>
      </c>
      <c r="C459" s="131">
        <v>12.5</v>
      </c>
      <c r="E459" s="131">
        <v>40</v>
      </c>
      <c r="K459" s="131" t="str">
        <f>IFERROR(VLOOKUP(E459,'[1]Feuil1 (2)'!F:G,2,FALSE)," ")</f>
        <v>Calcaire massif (dur)</v>
      </c>
      <c r="L459" s="131" t="str">
        <f>IFERROR(VLOOKUP(F459,'[1]Feuil1 (2)'!H:I,2,FALSE)," ")</f>
        <v xml:space="preserve"> </v>
      </c>
      <c r="M459" s="131" t="str">
        <f>IFERROR(VLOOKUP(G459,'[1]Feuil1 (2)'!J:K,2,FALSE)," ")</f>
        <v>ind</v>
      </c>
      <c r="N459" s="131" t="str">
        <f>IFERROR(VLOOKUP(H459,'[1]Feuil1 (2)'!L:M,2,FALSE)," ")</f>
        <v xml:space="preserve"> </v>
      </c>
      <c r="O459" s="131" t="str">
        <f>IFERROR(VLOOKUP(I459,'[1]Feuil1 (2)'!L:M,2,FALSE)," ")</f>
        <v xml:space="preserve"> </v>
      </c>
      <c r="P459" s="131" t="str">
        <f t="shared" si="13"/>
        <v>Calcaire massif (dur)   ind</v>
      </c>
      <c r="Q459" s="133">
        <f>VLOOKUP(A459,[1]collar!A:I,9,FALSE)</f>
        <v>1980</v>
      </c>
    </row>
    <row r="460" spans="1:17">
      <c r="A460" s="131">
        <v>1987</v>
      </c>
      <c r="B460" s="131">
        <f t="shared" si="12"/>
        <v>12.5</v>
      </c>
      <c r="C460" s="131">
        <v>14</v>
      </c>
      <c r="E460" s="131">
        <v>42</v>
      </c>
      <c r="K460" s="131" t="str">
        <f>IFERROR(VLOOKUP(E460,'[1]Feuil1 (2)'!F:G,2,FALSE)," ")</f>
        <v>Marne</v>
      </c>
      <c r="L460" s="131" t="str">
        <f>IFERROR(VLOOKUP(F460,'[1]Feuil1 (2)'!H:I,2,FALSE)," ")</f>
        <v xml:space="preserve"> </v>
      </c>
      <c r="M460" s="131" t="str">
        <f>IFERROR(VLOOKUP(G460,'[1]Feuil1 (2)'!J:K,2,FALSE)," ")</f>
        <v>ind</v>
      </c>
      <c r="N460" s="131" t="str">
        <f>IFERROR(VLOOKUP(H460,'[1]Feuil1 (2)'!L:M,2,FALSE)," ")</f>
        <v xml:space="preserve"> </v>
      </c>
      <c r="O460" s="131" t="str">
        <f>IFERROR(VLOOKUP(I460,'[1]Feuil1 (2)'!L:M,2,FALSE)," ")</f>
        <v xml:space="preserve"> </v>
      </c>
      <c r="P460" s="131" t="str">
        <f t="shared" si="13"/>
        <v>Marne   ind</v>
      </c>
      <c r="Q460" s="133">
        <f>VLOOKUP(A460,[1]collar!A:I,9,FALSE)</f>
        <v>1980</v>
      </c>
    </row>
    <row r="461" spans="1:17">
      <c r="A461" s="131">
        <v>1987</v>
      </c>
      <c r="B461" s="131">
        <f t="shared" si="12"/>
        <v>14</v>
      </c>
      <c r="C461" s="131">
        <v>15.5</v>
      </c>
      <c r="E461" s="131">
        <v>41</v>
      </c>
      <c r="K461" s="131" t="str">
        <f>IFERROR(VLOOKUP(E461,'[1]Feuil1 (2)'!F:G,2,FALSE)," ")</f>
        <v>Calcaire tendre</v>
      </c>
      <c r="L461" s="131" t="str">
        <f>IFERROR(VLOOKUP(F461,'[1]Feuil1 (2)'!H:I,2,FALSE)," ")</f>
        <v xml:space="preserve"> </v>
      </c>
      <c r="M461" s="131" t="str">
        <f>IFERROR(VLOOKUP(G461,'[1]Feuil1 (2)'!J:K,2,FALSE)," ")</f>
        <v>ind</v>
      </c>
      <c r="N461" s="131" t="str">
        <f>IFERROR(VLOOKUP(H461,'[1]Feuil1 (2)'!L:M,2,FALSE)," ")</f>
        <v xml:space="preserve"> </v>
      </c>
      <c r="O461" s="131" t="str">
        <f>IFERROR(VLOOKUP(I461,'[1]Feuil1 (2)'!L:M,2,FALSE)," ")</f>
        <v xml:space="preserve"> </v>
      </c>
      <c r="P461" s="131" t="str">
        <f t="shared" si="13"/>
        <v>Calcaire tendre   ind</v>
      </c>
      <c r="Q461" s="133">
        <f>VLOOKUP(A461,[1]collar!A:I,9,FALSE)</f>
        <v>1980</v>
      </c>
    </row>
    <row r="462" spans="1:17">
      <c r="A462" s="131">
        <v>1987</v>
      </c>
      <c r="B462" s="131">
        <f t="shared" si="12"/>
        <v>15.5</v>
      </c>
      <c r="C462" s="131">
        <v>17.8</v>
      </c>
      <c r="E462" s="131">
        <v>42</v>
      </c>
      <c r="F462" s="131">
        <v>1</v>
      </c>
      <c r="K462" s="131" t="str">
        <f>IFERROR(VLOOKUP(E462,'[1]Feuil1 (2)'!F:G,2,FALSE)," ")</f>
        <v>Marne</v>
      </c>
      <c r="L462" s="131" t="str">
        <f>IFERROR(VLOOKUP(F462,'[1]Feuil1 (2)'!H:I,2,FALSE)," ")</f>
        <v>blanc</v>
      </c>
      <c r="M462" s="131" t="str">
        <f>IFERROR(VLOOKUP(G462,'[1]Feuil1 (2)'!J:K,2,FALSE)," ")</f>
        <v>ind</v>
      </c>
      <c r="N462" s="131" t="str">
        <f>IFERROR(VLOOKUP(H462,'[1]Feuil1 (2)'!L:M,2,FALSE)," ")</f>
        <v xml:space="preserve"> </v>
      </c>
      <c r="O462" s="131" t="str">
        <f>IFERROR(VLOOKUP(I462,'[1]Feuil1 (2)'!L:M,2,FALSE)," ")</f>
        <v xml:space="preserve"> </v>
      </c>
      <c r="P462" s="131" t="str">
        <f t="shared" si="13"/>
        <v>Marne blanc ind</v>
      </c>
      <c r="Q462" s="133">
        <f>VLOOKUP(A462,[1]collar!A:I,9,FALSE)</f>
        <v>1980</v>
      </c>
    </row>
    <row r="463" spans="1:17">
      <c r="A463" s="131">
        <v>1987</v>
      </c>
      <c r="B463" s="131">
        <f t="shared" si="12"/>
        <v>17.8</v>
      </c>
      <c r="C463" s="131">
        <v>21.5</v>
      </c>
      <c r="E463" s="131">
        <v>10</v>
      </c>
      <c r="K463" s="131" t="str">
        <f>IFERROR(VLOOKUP(E463,'[1]Feuil1 (2)'!F:G,2,FALSE)," ")</f>
        <v>argile</v>
      </c>
      <c r="L463" s="131" t="str">
        <f>IFERROR(VLOOKUP(F463,'[1]Feuil1 (2)'!H:I,2,FALSE)," ")</f>
        <v xml:space="preserve"> </v>
      </c>
      <c r="M463" s="131" t="str">
        <f>IFERROR(VLOOKUP(G463,'[1]Feuil1 (2)'!J:K,2,FALSE)," ")</f>
        <v>ind</v>
      </c>
      <c r="N463" s="131" t="str">
        <f>IFERROR(VLOOKUP(H463,'[1]Feuil1 (2)'!L:M,2,FALSE)," ")</f>
        <v xml:space="preserve"> </v>
      </c>
      <c r="O463" s="131" t="str">
        <f>IFERROR(VLOOKUP(I463,'[1]Feuil1 (2)'!L:M,2,FALSE)," ")</f>
        <v xml:space="preserve"> </v>
      </c>
      <c r="P463" s="131" t="str">
        <f t="shared" si="13"/>
        <v>argile   ind</v>
      </c>
      <c r="Q463" s="133">
        <f>VLOOKUP(A463,[1]collar!A:I,9,FALSE)</f>
        <v>1980</v>
      </c>
    </row>
    <row r="464" spans="1:17">
      <c r="A464" s="131">
        <v>1987</v>
      </c>
      <c r="B464" s="131">
        <f t="shared" si="12"/>
        <v>21.5</v>
      </c>
      <c r="C464" s="131">
        <v>24.5</v>
      </c>
      <c r="E464" s="131">
        <v>51</v>
      </c>
      <c r="K464" s="131" t="str">
        <f>IFERROR(VLOOKUP(E464,'[1]Feuil1 (2)'!F:G,2,FALSE)," ")</f>
        <v>Sable argileux</v>
      </c>
      <c r="L464" s="131" t="str">
        <f>IFERROR(VLOOKUP(F464,'[1]Feuil1 (2)'!H:I,2,FALSE)," ")</f>
        <v xml:space="preserve"> </v>
      </c>
      <c r="M464" s="131" t="str">
        <f>IFERROR(VLOOKUP(G464,'[1]Feuil1 (2)'!J:K,2,FALSE)," ")</f>
        <v>ind</v>
      </c>
      <c r="N464" s="131" t="str">
        <f>IFERROR(VLOOKUP(H464,'[1]Feuil1 (2)'!L:M,2,FALSE)," ")</f>
        <v xml:space="preserve"> </v>
      </c>
      <c r="O464" s="131" t="str">
        <f>IFERROR(VLOOKUP(I464,'[1]Feuil1 (2)'!L:M,2,FALSE)," ")</f>
        <v xml:space="preserve"> </v>
      </c>
      <c r="P464" s="131" t="str">
        <f t="shared" si="13"/>
        <v>Sable argileux   ind</v>
      </c>
      <c r="Q464" s="133">
        <f>VLOOKUP(A464,[1]collar!A:I,9,FALSE)</f>
        <v>1980</v>
      </c>
    </row>
    <row r="465" spans="1:17">
      <c r="A465" s="131">
        <v>1988</v>
      </c>
      <c r="B465" s="131">
        <f t="shared" si="12"/>
        <v>0</v>
      </c>
      <c r="C465" s="131">
        <v>6</v>
      </c>
      <c r="E465" s="131">
        <v>31</v>
      </c>
      <c r="K465" s="131" t="str">
        <f>IFERROR(VLOOKUP(E465,'[1]Feuil1 (2)'!F:G,2,FALSE)," ")</f>
        <v>Limon</v>
      </c>
      <c r="L465" s="131" t="str">
        <f>IFERROR(VLOOKUP(F465,'[1]Feuil1 (2)'!H:I,2,FALSE)," ")</f>
        <v xml:space="preserve"> </v>
      </c>
      <c r="M465" s="131" t="str">
        <f>IFERROR(VLOOKUP(G465,'[1]Feuil1 (2)'!J:K,2,FALSE)," ")</f>
        <v>ind</v>
      </c>
      <c r="N465" s="131" t="str">
        <f>IFERROR(VLOOKUP(H465,'[1]Feuil1 (2)'!L:M,2,FALSE)," ")</f>
        <v xml:space="preserve"> </v>
      </c>
      <c r="O465" s="131" t="str">
        <f>IFERROR(VLOOKUP(I465,'[1]Feuil1 (2)'!L:M,2,FALSE)," ")</f>
        <v xml:space="preserve"> </v>
      </c>
      <c r="P465" s="131" t="str">
        <f t="shared" si="13"/>
        <v>Limon   ind</v>
      </c>
      <c r="Q465" s="133">
        <f>VLOOKUP(A465,[1]collar!A:I,9,FALSE)</f>
        <v>1980</v>
      </c>
    </row>
    <row r="466" spans="1:17">
      <c r="A466" s="131">
        <v>1988</v>
      </c>
      <c r="B466" s="131">
        <f t="shared" si="12"/>
        <v>6</v>
      </c>
      <c r="C466" s="131">
        <v>9.3000000000000007</v>
      </c>
      <c r="E466" s="131">
        <v>40</v>
      </c>
      <c r="K466" s="131" t="str">
        <f>IFERROR(VLOOKUP(E466,'[1]Feuil1 (2)'!F:G,2,FALSE)," ")</f>
        <v>Calcaire massif (dur)</v>
      </c>
      <c r="L466" s="131" t="str">
        <f>IFERROR(VLOOKUP(F466,'[1]Feuil1 (2)'!H:I,2,FALSE)," ")</f>
        <v xml:space="preserve"> </v>
      </c>
      <c r="M466" s="131" t="str">
        <f>IFERROR(VLOOKUP(G466,'[1]Feuil1 (2)'!J:K,2,FALSE)," ")</f>
        <v>ind</v>
      </c>
      <c r="N466" s="131" t="str">
        <f>IFERROR(VLOOKUP(H466,'[1]Feuil1 (2)'!L:M,2,FALSE)," ")</f>
        <v xml:space="preserve"> </v>
      </c>
      <c r="O466" s="131" t="str">
        <f>IFERROR(VLOOKUP(I466,'[1]Feuil1 (2)'!L:M,2,FALSE)," ")</f>
        <v xml:space="preserve"> </v>
      </c>
      <c r="P466" s="131" t="str">
        <f t="shared" si="13"/>
        <v>Calcaire massif (dur)   ind</v>
      </c>
      <c r="Q466" s="133">
        <f>VLOOKUP(A466,[1]collar!A:I,9,FALSE)</f>
        <v>1980</v>
      </c>
    </row>
    <row r="467" spans="1:17">
      <c r="A467" s="131">
        <v>1988</v>
      </c>
      <c r="B467" s="131">
        <f t="shared" si="12"/>
        <v>9.3000000000000007</v>
      </c>
      <c r="C467" s="131">
        <v>16</v>
      </c>
      <c r="E467" s="131">
        <v>41</v>
      </c>
      <c r="K467" s="131" t="str">
        <f>IFERROR(VLOOKUP(E467,'[1]Feuil1 (2)'!F:G,2,FALSE)," ")</f>
        <v>Calcaire tendre</v>
      </c>
      <c r="L467" s="131" t="str">
        <f>IFERROR(VLOOKUP(F467,'[1]Feuil1 (2)'!H:I,2,FALSE)," ")</f>
        <v xml:space="preserve"> </v>
      </c>
      <c r="M467" s="131" t="str">
        <f>IFERROR(VLOOKUP(G467,'[1]Feuil1 (2)'!J:K,2,FALSE)," ")</f>
        <v>ind</v>
      </c>
      <c r="N467" s="131" t="str">
        <f>IFERROR(VLOOKUP(H467,'[1]Feuil1 (2)'!L:M,2,FALSE)," ")</f>
        <v xml:space="preserve"> </v>
      </c>
      <c r="O467" s="131" t="str">
        <f>IFERROR(VLOOKUP(I467,'[1]Feuil1 (2)'!L:M,2,FALSE)," ")</f>
        <v xml:space="preserve"> </v>
      </c>
      <c r="P467" s="131" t="str">
        <f t="shared" si="13"/>
        <v>Calcaire tendre   ind</v>
      </c>
      <c r="Q467" s="133">
        <f>VLOOKUP(A467,[1]collar!A:I,9,FALSE)</f>
        <v>1980</v>
      </c>
    </row>
    <row r="468" spans="1:17">
      <c r="A468" s="131">
        <v>1988</v>
      </c>
      <c r="B468" s="131">
        <f t="shared" si="12"/>
        <v>16</v>
      </c>
      <c r="C468" s="131">
        <v>19</v>
      </c>
      <c r="E468" s="131">
        <v>42</v>
      </c>
      <c r="F468" s="131">
        <v>1</v>
      </c>
      <c r="K468" s="131" t="str">
        <f>IFERROR(VLOOKUP(E468,'[1]Feuil1 (2)'!F:G,2,FALSE)," ")</f>
        <v>Marne</v>
      </c>
      <c r="L468" s="131" t="str">
        <f>IFERROR(VLOOKUP(F468,'[1]Feuil1 (2)'!H:I,2,FALSE)," ")</f>
        <v>blanc</v>
      </c>
      <c r="M468" s="131" t="str">
        <f>IFERROR(VLOOKUP(G468,'[1]Feuil1 (2)'!J:K,2,FALSE)," ")</f>
        <v>ind</v>
      </c>
      <c r="N468" s="131" t="str">
        <f>IFERROR(VLOOKUP(H468,'[1]Feuil1 (2)'!L:M,2,FALSE)," ")</f>
        <v xml:space="preserve"> </v>
      </c>
      <c r="O468" s="131" t="str">
        <f>IFERROR(VLOOKUP(I468,'[1]Feuil1 (2)'!L:M,2,FALSE)," ")</f>
        <v xml:space="preserve"> </v>
      </c>
      <c r="P468" s="131" t="str">
        <f t="shared" si="13"/>
        <v>Marne blanc ind</v>
      </c>
      <c r="Q468" s="133">
        <f>VLOOKUP(A468,[1]collar!A:I,9,FALSE)</f>
        <v>1980</v>
      </c>
    </row>
    <row r="469" spans="1:17">
      <c r="A469" s="131">
        <v>1988</v>
      </c>
      <c r="B469" s="131">
        <f t="shared" si="12"/>
        <v>19</v>
      </c>
      <c r="C469" s="131">
        <v>23</v>
      </c>
      <c r="E469" s="131">
        <v>10</v>
      </c>
      <c r="K469" s="131" t="str">
        <f>IFERROR(VLOOKUP(E469,'[1]Feuil1 (2)'!F:G,2,FALSE)," ")</f>
        <v>argile</v>
      </c>
      <c r="L469" s="131" t="str">
        <f>IFERROR(VLOOKUP(F469,'[1]Feuil1 (2)'!H:I,2,FALSE)," ")</f>
        <v xml:space="preserve"> </v>
      </c>
      <c r="M469" s="131" t="str">
        <f>IFERROR(VLOOKUP(G469,'[1]Feuil1 (2)'!J:K,2,FALSE)," ")</f>
        <v>ind</v>
      </c>
      <c r="N469" s="131" t="str">
        <f>IFERROR(VLOOKUP(H469,'[1]Feuil1 (2)'!L:M,2,FALSE)," ")</f>
        <v xml:space="preserve"> </v>
      </c>
      <c r="O469" s="131" t="str">
        <f>IFERROR(VLOOKUP(I469,'[1]Feuil1 (2)'!L:M,2,FALSE)," ")</f>
        <v xml:space="preserve"> </v>
      </c>
      <c r="P469" s="131" t="str">
        <f t="shared" si="13"/>
        <v>argile   ind</v>
      </c>
      <c r="Q469" s="133">
        <f>VLOOKUP(A469,[1]collar!A:I,9,FALSE)</f>
        <v>1980</v>
      </c>
    </row>
    <row r="470" spans="1:17">
      <c r="A470" s="131">
        <v>1988</v>
      </c>
      <c r="B470" s="131">
        <f t="shared" si="12"/>
        <v>23</v>
      </c>
      <c r="C470" s="131">
        <v>24.5</v>
      </c>
      <c r="E470" s="131">
        <v>10</v>
      </c>
      <c r="F470" s="131">
        <v>8</v>
      </c>
      <c r="H470" s="131">
        <v>24</v>
      </c>
      <c r="K470" s="131" t="str">
        <f>IFERROR(VLOOKUP(E470,'[1]Feuil1 (2)'!F:G,2,FALSE)," ")</f>
        <v>argile</v>
      </c>
      <c r="L470" s="131" t="str">
        <f>IFERROR(VLOOKUP(F470,'[1]Feuil1 (2)'!H:I,2,FALSE)," ")</f>
        <v>noir</v>
      </c>
      <c r="M470" s="131" t="str">
        <f>IFERROR(VLOOKUP(G470,'[1]Feuil1 (2)'!J:K,2,FALSE)," ")</f>
        <v>ind</v>
      </c>
      <c r="N470" s="131" t="str">
        <f>IFERROR(VLOOKUP(H470,'[1]Feuil1 (2)'!L:M,2,FALSE)," ")</f>
        <v>Lignite (charbon)</v>
      </c>
      <c r="O470" s="131" t="str">
        <f>IFERROR(VLOOKUP(I470,'[1]Feuil1 (2)'!L:M,2,FALSE)," ")</f>
        <v xml:space="preserve"> </v>
      </c>
      <c r="P470" s="131" t="str">
        <f t="shared" si="13"/>
        <v>argile noir ind</v>
      </c>
      <c r="Q470" s="133">
        <f>VLOOKUP(A470,[1]collar!A:I,9,FALSE)</f>
        <v>1980</v>
      </c>
    </row>
    <row r="471" spans="1:17">
      <c r="A471" s="131">
        <v>1995</v>
      </c>
      <c r="B471" s="131">
        <f t="shared" si="12"/>
        <v>0</v>
      </c>
      <c r="C471" s="131">
        <v>9.5</v>
      </c>
      <c r="E471" s="131">
        <v>31</v>
      </c>
      <c r="K471" s="131" t="str">
        <f>IFERROR(VLOOKUP(E471,'[1]Feuil1 (2)'!F:G,2,FALSE)," ")</f>
        <v>Limon</v>
      </c>
      <c r="L471" s="131" t="str">
        <f>IFERROR(VLOOKUP(F471,'[1]Feuil1 (2)'!H:I,2,FALSE)," ")</f>
        <v xml:space="preserve"> </v>
      </c>
      <c r="M471" s="131" t="str">
        <f>IFERROR(VLOOKUP(G471,'[1]Feuil1 (2)'!J:K,2,FALSE)," ")</f>
        <v>ind</v>
      </c>
      <c r="N471" s="131" t="str">
        <f>IFERROR(VLOOKUP(H471,'[1]Feuil1 (2)'!L:M,2,FALSE)," ")</f>
        <v xml:space="preserve"> </v>
      </c>
      <c r="O471" s="131" t="str">
        <f>IFERROR(VLOOKUP(I471,'[1]Feuil1 (2)'!L:M,2,FALSE)," ")</f>
        <v xml:space="preserve"> </v>
      </c>
      <c r="P471" s="131" t="str">
        <f t="shared" si="13"/>
        <v>Limon   ind</v>
      </c>
      <c r="Q471" s="133">
        <f>VLOOKUP(A471,[1]collar!A:I,9,FALSE)</f>
        <v>1980</v>
      </c>
    </row>
    <row r="472" spans="1:17">
      <c r="A472" s="131">
        <v>1995</v>
      </c>
      <c r="B472" s="131">
        <f t="shared" si="12"/>
        <v>9.5</v>
      </c>
      <c r="C472" s="131">
        <v>11</v>
      </c>
      <c r="E472" s="131">
        <v>50</v>
      </c>
      <c r="K472" s="131" t="str">
        <f>IFERROR(VLOOKUP(E472,'[1]Feuil1 (2)'!F:G,2,FALSE)," ")</f>
        <v>Sable</v>
      </c>
      <c r="L472" s="131" t="str">
        <f>IFERROR(VLOOKUP(F472,'[1]Feuil1 (2)'!H:I,2,FALSE)," ")</f>
        <v xml:space="preserve"> </v>
      </c>
      <c r="M472" s="131" t="str">
        <f>IFERROR(VLOOKUP(G472,'[1]Feuil1 (2)'!J:K,2,FALSE)," ")</f>
        <v>ind</v>
      </c>
      <c r="N472" s="131" t="str">
        <f>IFERROR(VLOOKUP(H472,'[1]Feuil1 (2)'!L:M,2,FALSE)," ")</f>
        <v xml:space="preserve"> </v>
      </c>
      <c r="O472" s="131" t="str">
        <f>IFERROR(VLOOKUP(I472,'[1]Feuil1 (2)'!L:M,2,FALSE)," ")</f>
        <v xml:space="preserve"> </v>
      </c>
      <c r="P472" s="131" t="str">
        <f t="shared" si="13"/>
        <v>Sable   ind</v>
      </c>
      <c r="Q472" s="133">
        <f>VLOOKUP(A472,[1]collar!A:I,9,FALSE)</f>
        <v>1980</v>
      </c>
    </row>
    <row r="473" spans="1:17">
      <c r="A473" s="131">
        <v>1995</v>
      </c>
      <c r="B473" s="131">
        <f t="shared" si="12"/>
        <v>11</v>
      </c>
      <c r="C473" s="131">
        <v>16</v>
      </c>
      <c r="E473" s="131">
        <v>41</v>
      </c>
      <c r="K473" s="131" t="str">
        <f>IFERROR(VLOOKUP(E473,'[1]Feuil1 (2)'!F:G,2,FALSE)," ")</f>
        <v>Calcaire tendre</v>
      </c>
      <c r="L473" s="131" t="str">
        <f>IFERROR(VLOOKUP(F473,'[1]Feuil1 (2)'!H:I,2,FALSE)," ")</f>
        <v xml:space="preserve"> </v>
      </c>
      <c r="M473" s="131" t="str">
        <f>IFERROR(VLOOKUP(G473,'[1]Feuil1 (2)'!J:K,2,FALSE)," ")</f>
        <v>ind</v>
      </c>
      <c r="N473" s="131" t="str">
        <f>IFERROR(VLOOKUP(H473,'[1]Feuil1 (2)'!L:M,2,FALSE)," ")</f>
        <v xml:space="preserve"> </v>
      </c>
      <c r="O473" s="131" t="str">
        <f>IFERROR(VLOOKUP(I473,'[1]Feuil1 (2)'!L:M,2,FALSE)," ")</f>
        <v xml:space="preserve"> </v>
      </c>
      <c r="P473" s="131" t="str">
        <f t="shared" si="13"/>
        <v>Calcaire tendre   ind</v>
      </c>
      <c r="Q473" s="133">
        <f>VLOOKUP(A473,[1]collar!A:I,9,FALSE)</f>
        <v>1980</v>
      </c>
    </row>
    <row r="474" spans="1:17">
      <c r="A474" s="131">
        <v>1995</v>
      </c>
      <c r="B474" s="131">
        <f t="shared" si="12"/>
        <v>16</v>
      </c>
      <c r="C474" s="131">
        <v>16.5</v>
      </c>
      <c r="E474" s="131">
        <v>41</v>
      </c>
      <c r="K474" s="131" t="str">
        <f>IFERROR(VLOOKUP(E474,'[1]Feuil1 (2)'!F:G,2,FALSE)," ")</f>
        <v>Calcaire tendre</v>
      </c>
      <c r="L474" s="131" t="str">
        <f>IFERROR(VLOOKUP(F474,'[1]Feuil1 (2)'!H:I,2,FALSE)," ")</f>
        <v xml:space="preserve"> </v>
      </c>
      <c r="M474" s="131" t="str">
        <f>IFERROR(VLOOKUP(G474,'[1]Feuil1 (2)'!J:K,2,FALSE)," ")</f>
        <v>ind</v>
      </c>
      <c r="N474" s="131" t="str">
        <f>IFERROR(VLOOKUP(H474,'[1]Feuil1 (2)'!L:M,2,FALSE)," ")</f>
        <v xml:space="preserve"> </v>
      </c>
      <c r="O474" s="131" t="str">
        <f>IFERROR(VLOOKUP(I474,'[1]Feuil1 (2)'!L:M,2,FALSE)," ")</f>
        <v xml:space="preserve"> </v>
      </c>
      <c r="P474" s="131" t="str">
        <f t="shared" si="13"/>
        <v>Calcaire tendre   ind</v>
      </c>
      <c r="Q474" s="133">
        <f>VLOOKUP(A474,[1]collar!A:I,9,FALSE)</f>
        <v>1980</v>
      </c>
    </row>
    <row r="475" spans="1:17">
      <c r="A475" s="131">
        <v>1995</v>
      </c>
      <c r="B475" s="131">
        <f t="shared" si="12"/>
        <v>16.5</v>
      </c>
      <c r="C475" s="131">
        <v>18.5</v>
      </c>
      <c r="E475" s="131">
        <v>42</v>
      </c>
      <c r="F475" s="131">
        <v>1</v>
      </c>
      <c r="K475" s="131" t="str">
        <f>IFERROR(VLOOKUP(E475,'[1]Feuil1 (2)'!F:G,2,FALSE)," ")</f>
        <v>Marne</v>
      </c>
      <c r="L475" s="131" t="str">
        <f>IFERROR(VLOOKUP(F475,'[1]Feuil1 (2)'!H:I,2,FALSE)," ")</f>
        <v>blanc</v>
      </c>
      <c r="M475" s="131" t="str">
        <f>IFERROR(VLOOKUP(G475,'[1]Feuil1 (2)'!J:K,2,FALSE)," ")</f>
        <v>ind</v>
      </c>
      <c r="N475" s="131" t="str">
        <f>IFERROR(VLOOKUP(H475,'[1]Feuil1 (2)'!L:M,2,FALSE)," ")</f>
        <v xml:space="preserve"> </v>
      </c>
      <c r="O475" s="131" t="str">
        <f>IFERROR(VLOOKUP(I475,'[1]Feuil1 (2)'!L:M,2,FALSE)," ")</f>
        <v xml:space="preserve"> </v>
      </c>
      <c r="P475" s="131" t="str">
        <f t="shared" si="13"/>
        <v>Marne blanc ind</v>
      </c>
      <c r="Q475" s="133">
        <f>VLOOKUP(A475,[1]collar!A:I,9,FALSE)</f>
        <v>1980</v>
      </c>
    </row>
    <row r="476" spans="1:17">
      <c r="A476" s="131">
        <v>1995</v>
      </c>
      <c r="B476" s="131">
        <f t="shared" si="12"/>
        <v>18.5</v>
      </c>
      <c r="C476" s="131">
        <v>23.5</v>
      </c>
      <c r="E476" s="131">
        <v>10</v>
      </c>
      <c r="K476" s="131" t="str">
        <f>IFERROR(VLOOKUP(E476,'[1]Feuil1 (2)'!F:G,2,FALSE)," ")</f>
        <v>argile</v>
      </c>
      <c r="L476" s="131" t="str">
        <f>IFERROR(VLOOKUP(F476,'[1]Feuil1 (2)'!H:I,2,FALSE)," ")</f>
        <v xml:space="preserve"> </v>
      </c>
      <c r="M476" s="131" t="str">
        <f>IFERROR(VLOOKUP(G476,'[1]Feuil1 (2)'!J:K,2,FALSE)," ")</f>
        <v>ind</v>
      </c>
      <c r="N476" s="131" t="str">
        <f>IFERROR(VLOOKUP(H476,'[1]Feuil1 (2)'!L:M,2,FALSE)," ")</f>
        <v xml:space="preserve"> </v>
      </c>
      <c r="O476" s="131" t="str">
        <f>IFERROR(VLOOKUP(I476,'[1]Feuil1 (2)'!L:M,2,FALSE)," ")</f>
        <v xml:space="preserve"> </v>
      </c>
      <c r="P476" s="131" t="str">
        <f t="shared" si="13"/>
        <v>argile   ind</v>
      </c>
      <c r="Q476" s="133">
        <f>VLOOKUP(A476,[1]collar!A:I,9,FALSE)</f>
        <v>1980</v>
      </c>
    </row>
    <row r="477" spans="1:17">
      <c r="A477" s="131">
        <v>1995</v>
      </c>
      <c r="B477" s="131">
        <f t="shared" si="12"/>
        <v>23.5</v>
      </c>
      <c r="C477" s="131">
        <v>24.5</v>
      </c>
      <c r="E477" s="131">
        <v>50</v>
      </c>
      <c r="H477" s="131">
        <v>24</v>
      </c>
      <c r="K477" s="131" t="str">
        <f>IFERROR(VLOOKUP(E477,'[1]Feuil1 (2)'!F:G,2,FALSE)," ")</f>
        <v>Sable</v>
      </c>
      <c r="L477" s="131" t="str">
        <f>IFERROR(VLOOKUP(F477,'[1]Feuil1 (2)'!H:I,2,FALSE)," ")</f>
        <v xml:space="preserve"> </v>
      </c>
      <c r="M477" s="131" t="str">
        <f>IFERROR(VLOOKUP(G477,'[1]Feuil1 (2)'!J:K,2,FALSE)," ")</f>
        <v>ind</v>
      </c>
      <c r="N477" s="131" t="str">
        <f>IFERROR(VLOOKUP(H477,'[1]Feuil1 (2)'!L:M,2,FALSE)," ")</f>
        <v>Lignite (charbon)</v>
      </c>
      <c r="O477" s="131" t="str">
        <f>IFERROR(VLOOKUP(I477,'[1]Feuil1 (2)'!L:M,2,FALSE)," ")</f>
        <v xml:space="preserve"> </v>
      </c>
      <c r="P477" s="131" t="str">
        <f t="shared" si="13"/>
        <v>Sable   ind</v>
      </c>
      <c r="Q477" s="133">
        <f>VLOOKUP(A477,[1]collar!A:I,9,FALSE)</f>
        <v>1980</v>
      </c>
    </row>
    <row r="478" spans="1:17">
      <c r="A478" s="131">
        <v>1996</v>
      </c>
      <c r="B478" s="131">
        <f t="shared" si="12"/>
        <v>0</v>
      </c>
      <c r="C478" s="131">
        <v>6.5</v>
      </c>
      <c r="E478" s="131">
        <v>31</v>
      </c>
      <c r="K478" s="131" t="str">
        <f>IFERROR(VLOOKUP(E478,'[1]Feuil1 (2)'!F:G,2,FALSE)," ")</f>
        <v>Limon</v>
      </c>
      <c r="L478" s="131" t="str">
        <f>IFERROR(VLOOKUP(F478,'[1]Feuil1 (2)'!H:I,2,FALSE)," ")</f>
        <v xml:space="preserve"> </v>
      </c>
      <c r="M478" s="131" t="str">
        <f>IFERROR(VLOOKUP(G478,'[1]Feuil1 (2)'!J:K,2,FALSE)," ")</f>
        <v>ind</v>
      </c>
      <c r="N478" s="131" t="str">
        <f>IFERROR(VLOOKUP(H478,'[1]Feuil1 (2)'!L:M,2,FALSE)," ")</f>
        <v xml:space="preserve"> </v>
      </c>
      <c r="O478" s="131" t="str">
        <f>IFERROR(VLOOKUP(I478,'[1]Feuil1 (2)'!L:M,2,FALSE)," ")</f>
        <v xml:space="preserve"> </v>
      </c>
      <c r="P478" s="131" t="str">
        <f t="shared" si="13"/>
        <v>Limon   ind</v>
      </c>
      <c r="Q478" s="133">
        <f>VLOOKUP(A478,[1]collar!A:I,9,FALSE)</f>
        <v>1980</v>
      </c>
    </row>
    <row r="479" spans="1:17">
      <c r="A479" s="131">
        <v>1996</v>
      </c>
      <c r="B479" s="131">
        <f t="shared" si="12"/>
        <v>6.5</v>
      </c>
      <c r="C479" s="131">
        <v>14</v>
      </c>
      <c r="E479" s="131">
        <v>40</v>
      </c>
      <c r="K479" s="131" t="str">
        <f>IFERROR(VLOOKUP(E479,'[1]Feuil1 (2)'!F:G,2,FALSE)," ")</f>
        <v>Calcaire massif (dur)</v>
      </c>
      <c r="L479" s="131" t="str">
        <f>IFERROR(VLOOKUP(F479,'[1]Feuil1 (2)'!H:I,2,FALSE)," ")</f>
        <v xml:space="preserve"> </v>
      </c>
      <c r="M479" s="131" t="str">
        <f>IFERROR(VLOOKUP(G479,'[1]Feuil1 (2)'!J:K,2,FALSE)," ")</f>
        <v>ind</v>
      </c>
      <c r="N479" s="131" t="str">
        <f>IFERROR(VLOOKUP(H479,'[1]Feuil1 (2)'!L:M,2,FALSE)," ")</f>
        <v xml:space="preserve"> </v>
      </c>
      <c r="O479" s="131" t="str">
        <f>IFERROR(VLOOKUP(I479,'[1]Feuil1 (2)'!L:M,2,FALSE)," ")</f>
        <v xml:space="preserve"> </v>
      </c>
      <c r="P479" s="131" t="str">
        <f t="shared" si="13"/>
        <v>Calcaire massif (dur)   ind</v>
      </c>
      <c r="Q479" s="133">
        <f>VLOOKUP(A479,[1]collar!A:I,9,FALSE)</f>
        <v>1980</v>
      </c>
    </row>
    <row r="480" spans="1:17">
      <c r="A480" s="131">
        <v>1996</v>
      </c>
      <c r="B480" s="131">
        <f t="shared" si="12"/>
        <v>14</v>
      </c>
      <c r="C480" s="131">
        <v>15.5</v>
      </c>
      <c r="E480" s="131">
        <v>40</v>
      </c>
      <c r="K480" s="131" t="str">
        <f>IFERROR(VLOOKUP(E480,'[1]Feuil1 (2)'!F:G,2,FALSE)," ")</f>
        <v>Calcaire massif (dur)</v>
      </c>
      <c r="L480" s="131" t="str">
        <f>IFERROR(VLOOKUP(F480,'[1]Feuil1 (2)'!H:I,2,FALSE)," ")</f>
        <v xml:space="preserve"> </v>
      </c>
      <c r="M480" s="131" t="str">
        <f>IFERROR(VLOOKUP(G480,'[1]Feuil1 (2)'!J:K,2,FALSE)," ")</f>
        <v>ind</v>
      </c>
      <c r="N480" s="131" t="str">
        <f>IFERROR(VLOOKUP(H480,'[1]Feuil1 (2)'!L:M,2,FALSE)," ")</f>
        <v xml:space="preserve"> </v>
      </c>
      <c r="O480" s="131" t="str">
        <f>IFERROR(VLOOKUP(I480,'[1]Feuil1 (2)'!L:M,2,FALSE)," ")</f>
        <v xml:space="preserve"> </v>
      </c>
      <c r="P480" s="131" t="str">
        <f t="shared" si="13"/>
        <v>Calcaire massif (dur)   ind</v>
      </c>
      <c r="Q480" s="133">
        <f>VLOOKUP(A480,[1]collar!A:I,9,FALSE)</f>
        <v>1980</v>
      </c>
    </row>
    <row r="481" spans="1:17">
      <c r="A481" s="131">
        <v>1996</v>
      </c>
      <c r="B481" s="131">
        <f t="shared" si="12"/>
        <v>15.5</v>
      </c>
      <c r="C481" s="131">
        <v>18</v>
      </c>
      <c r="E481" s="131">
        <v>42</v>
      </c>
      <c r="F481" s="131">
        <v>1</v>
      </c>
      <c r="K481" s="131" t="str">
        <f>IFERROR(VLOOKUP(E481,'[1]Feuil1 (2)'!F:G,2,FALSE)," ")</f>
        <v>Marne</v>
      </c>
      <c r="L481" s="131" t="str">
        <f>IFERROR(VLOOKUP(F481,'[1]Feuil1 (2)'!H:I,2,FALSE)," ")</f>
        <v>blanc</v>
      </c>
      <c r="M481" s="131" t="str">
        <f>IFERROR(VLOOKUP(G481,'[1]Feuil1 (2)'!J:K,2,FALSE)," ")</f>
        <v>ind</v>
      </c>
      <c r="N481" s="131" t="str">
        <f>IFERROR(VLOOKUP(H481,'[1]Feuil1 (2)'!L:M,2,FALSE)," ")</f>
        <v xml:space="preserve"> </v>
      </c>
      <c r="O481" s="131" t="str">
        <f>IFERROR(VLOOKUP(I481,'[1]Feuil1 (2)'!L:M,2,FALSE)," ")</f>
        <v xml:space="preserve"> </v>
      </c>
      <c r="P481" s="131" t="str">
        <f t="shared" si="13"/>
        <v>Marne blanc ind</v>
      </c>
      <c r="Q481" s="133">
        <f>VLOOKUP(A481,[1]collar!A:I,9,FALSE)</f>
        <v>1980</v>
      </c>
    </row>
    <row r="482" spans="1:17">
      <c r="A482" s="131">
        <v>1996</v>
      </c>
      <c r="B482" s="131">
        <f t="shared" si="12"/>
        <v>18</v>
      </c>
      <c r="C482" s="131">
        <v>22.5</v>
      </c>
      <c r="E482" s="131">
        <v>10</v>
      </c>
      <c r="K482" s="131" t="str">
        <f>IFERROR(VLOOKUP(E482,'[1]Feuil1 (2)'!F:G,2,FALSE)," ")</f>
        <v>argile</v>
      </c>
      <c r="L482" s="131" t="str">
        <f>IFERROR(VLOOKUP(F482,'[1]Feuil1 (2)'!H:I,2,FALSE)," ")</f>
        <v xml:space="preserve"> </v>
      </c>
      <c r="M482" s="131" t="str">
        <f>IFERROR(VLOOKUP(G482,'[1]Feuil1 (2)'!J:K,2,FALSE)," ")</f>
        <v>ind</v>
      </c>
      <c r="N482" s="131" t="str">
        <f>IFERROR(VLOOKUP(H482,'[1]Feuil1 (2)'!L:M,2,FALSE)," ")</f>
        <v xml:space="preserve"> </v>
      </c>
      <c r="O482" s="131" t="str">
        <f>IFERROR(VLOOKUP(I482,'[1]Feuil1 (2)'!L:M,2,FALSE)," ")</f>
        <v xml:space="preserve"> </v>
      </c>
      <c r="P482" s="131" t="str">
        <f t="shared" si="13"/>
        <v>argile   ind</v>
      </c>
      <c r="Q482" s="133">
        <f>VLOOKUP(A482,[1]collar!A:I,9,FALSE)</f>
        <v>1980</v>
      </c>
    </row>
    <row r="483" spans="1:17">
      <c r="A483" s="131">
        <v>1996</v>
      </c>
      <c r="B483" s="131">
        <f t="shared" si="12"/>
        <v>22.5</v>
      </c>
      <c r="C483" s="131">
        <v>23</v>
      </c>
      <c r="E483" s="131">
        <v>50</v>
      </c>
      <c r="H483" s="131">
        <v>24</v>
      </c>
      <c r="K483" s="131" t="str">
        <f>IFERROR(VLOOKUP(E483,'[1]Feuil1 (2)'!F:G,2,FALSE)," ")</f>
        <v>Sable</v>
      </c>
      <c r="L483" s="131" t="str">
        <f>IFERROR(VLOOKUP(F483,'[1]Feuil1 (2)'!H:I,2,FALSE)," ")</f>
        <v xml:space="preserve"> </v>
      </c>
      <c r="M483" s="131" t="str">
        <f>IFERROR(VLOOKUP(G483,'[1]Feuil1 (2)'!J:K,2,FALSE)," ")</f>
        <v>ind</v>
      </c>
      <c r="N483" s="131" t="str">
        <f>IFERROR(VLOOKUP(H483,'[1]Feuil1 (2)'!L:M,2,FALSE)," ")</f>
        <v>Lignite (charbon)</v>
      </c>
      <c r="O483" s="131" t="str">
        <f>IFERROR(VLOOKUP(I483,'[1]Feuil1 (2)'!L:M,2,FALSE)," ")</f>
        <v xml:space="preserve"> </v>
      </c>
      <c r="P483" s="131" t="str">
        <f t="shared" si="13"/>
        <v>Sable   ind</v>
      </c>
      <c r="Q483" s="133">
        <f>VLOOKUP(A483,[1]collar!A:I,9,FALSE)</f>
        <v>1980</v>
      </c>
    </row>
    <row r="484" spans="1:17">
      <c r="A484" s="131">
        <v>1997</v>
      </c>
      <c r="B484" s="131">
        <f t="shared" si="12"/>
        <v>0</v>
      </c>
      <c r="C484" s="131">
        <v>0.5</v>
      </c>
      <c r="E484" s="131">
        <v>31</v>
      </c>
      <c r="K484" s="131" t="str">
        <f>IFERROR(VLOOKUP(E484,'[1]Feuil1 (2)'!F:G,2,FALSE)," ")</f>
        <v>Limon</v>
      </c>
      <c r="L484" s="131" t="str">
        <f>IFERROR(VLOOKUP(F484,'[1]Feuil1 (2)'!H:I,2,FALSE)," ")</f>
        <v xml:space="preserve"> </v>
      </c>
      <c r="M484" s="131" t="str">
        <f>IFERROR(VLOOKUP(G484,'[1]Feuil1 (2)'!J:K,2,FALSE)," ")</f>
        <v>ind</v>
      </c>
      <c r="N484" s="131" t="str">
        <f>IFERROR(VLOOKUP(H484,'[1]Feuil1 (2)'!L:M,2,FALSE)," ")</f>
        <v xml:space="preserve"> </v>
      </c>
      <c r="O484" s="131" t="str">
        <f>IFERROR(VLOOKUP(I484,'[1]Feuil1 (2)'!L:M,2,FALSE)," ")</f>
        <v xml:space="preserve"> </v>
      </c>
      <c r="P484" s="131" t="str">
        <f t="shared" si="13"/>
        <v>Limon   ind</v>
      </c>
      <c r="Q484" s="133">
        <f>VLOOKUP(A484,[1]collar!A:I,9,FALSE)</f>
        <v>1980</v>
      </c>
    </row>
    <row r="485" spans="1:17">
      <c r="A485" s="131">
        <v>1997</v>
      </c>
      <c r="B485" s="131">
        <f t="shared" si="12"/>
        <v>0.5</v>
      </c>
      <c r="C485" s="131">
        <v>2</v>
      </c>
      <c r="E485" s="131">
        <v>31</v>
      </c>
      <c r="K485" s="131" t="str">
        <f>IFERROR(VLOOKUP(E485,'[1]Feuil1 (2)'!F:G,2,FALSE)," ")</f>
        <v>Limon</v>
      </c>
      <c r="L485" s="131" t="str">
        <f>IFERROR(VLOOKUP(F485,'[1]Feuil1 (2)'!H:I,2,FALSE)," ")</f>
        <v xml:space="preserve"> </v>
      </c>
      <c r="M485" s="131" t="str">
        <f>IFERROR(VLOOKUP(G485,'[1]Feuil1 (2)'!J:K,2,FALSE)," ")</f>
        <v>ind</v>
      </c>
      <c r="N485" s="131" t="str">
        <f>IFERROR(VLOOKUP(H485,'[1]Feuil1 (2)'!L:M,2,FALSE)," ")</f>
        <v xml:space="preserve"> </v>
      </c>
      <c r="O485" s="131" t="str">
        <f>IFERROR(VLOOKUP(I485,'[1]Feuil1 (2)'!L:M,2,FALSE)," ")</f>
        <v xml:space="preserve"> </v>
      </c>
      <c r="P485" s="131" t="str">
        <f t="shared" si="13"/>
        <v>Limon   ind</v>
      </c>
      <c r="Q485" s="133">
        <f>VLOOKUP(A485,[1]collar!A:I,9,FALSE)</f>
        <v>1980</v>
      </c>
    </row>
    <row r="486" spans="1:17">
      <c r="A486" s="131">
        <v>1997</v>
      </c>
      <c r="B486" s="131">
        <f t="shared" si="12"/>
        <v>2</v>
      </c>
      <c r="C486" s="131">
        <v>6.5</v>
      </c>
      <c r="E486" s="131">
        <v>42</v>
      </c>
      <c r="K486" s="131" t="str">
        <f>IFERROR(VLOOKUP(E486,'[1]Feuil1 (2)'!F:G,2,FALSE)," ")</f>
        <v>Marne</v>
      </c>
      <c r="L486" s="131" t="str">
        <f>IFERROR(VLOOKUP(F486,'[1]Feuil1 (2)'!H:I,2,FALSE)," ")</f>
        <v xml:space="preserve"> </v>
      </c>
      <c r="M486" s="131" t="str">
        <f>IFERROR(VLOOKUP(G486,'[1]Feuil1 (2)'!J:K,2,FALSE)," ")</f>
        <v>ind</v>
      </c>
      <c r="N486" s="131" t="str">
        <f>IFERROR(VLOOKUP(H486,'[1]Feuil1 (2)'!L:M,2,FALSE)," ")</f>
        <v xml:space="preserve"> </v>
      </c>
      <c r="O486" s="131" t="str">
        <f>IFERROR(VLOOKUP(I486,'[1]Feuil1 (2)'!L:M,2,FALSE)," ")</f>
        <v xml:space="preserve"> </v>
      </c>
      <c r="P486" s="131" t="str">
        <f t="shared" si="13"/>
        <v>Marne   ind</v>
      </c>
      <c r="Q486" s="133">
        <f>VLOOKUP(A486,[1]collar!A:I,9,FALSE)</f>
        <v>1980</v>
      </c>
    </row>
    <row r="487" spans="1:17">
      <c r="A487" s="131">
        <v>1997</v>
      </c>
      <c r="B487" s="131">
        <f t="shared" si="12"/>
        <v>6.5</v>
      </c>
      <c r="C487" s="131">
        <v>14.5</v>
      </c>
      <c r="E487" s="131">
        <v>40</v>
      </c>
      <c r="K487" s="131" t="str">
        <f>IFERROR(VLOOKUP(E487,'[1]Feuil1 (2)'!F:G,2,FALSE)," ")</f>
        <v>Calcaire massif (dur)</v>
      </c>
      <c r="L487" s="131" t="str">
        <f>IFERROR(VLOOKUP(F487,'[1]Feuil1 (2)'!H:I,2,FALSE)," ")</f>
        <v xml:space="preserve"> </v>
      </c>
      <c r="M487" s="131" t="str">
        <f>IFERROR(VLOOKUP(G487,'[1]Feuil1 (2)'!J:K,2,FALSE)," ")</f>
        <v>ind</v>
      </c>
      <c r="N487" s="131" t="str">
        <f>IFERROR(VLOOKUP(H487,'[1]Feuil1 (2)'!L:M,2,FALSE)," ")</f>
        <v xml:space="preserve"> </v>
      </c>
      <c r="O487" s="131" t="str">
        <f>IFERROR(VLOOKUP(I487,'[1]Feuil1 (2)'!L:M,2,FALSE)," ")</f>
        <v xml:space="preserve"> </v>
      </c>
      <c r="P487" s="131" t="str">
        <f t="shared" si="13"/>
        <v>Calcaire massif (dur)   ind</v>
      </c>
      <c r="Q487" s="133">
        <f>VLOOKUP(A487,[1]collar!A:I,9,FALSE)</f>
        <v>1980</v>
      </c>
    </row>
    <row r="488" spans="1:17">
      <c r="A488" s="131">
        <v>1997</v>
      </c>
      <c r="B488" s="131">
        <f t="shared" si="12"/>
        <v>14.5</v>
      </c>
      <c r="C488" s="131">
        <v>15.5</v>
      </c>
      <c r="E488" s="131">
        <v>40</v>
      </c>
      <c r="K488" s="131" t="str">
        <f>IFERROR(VLOOKUP(E488,'[1]Feuil1 (2)'!F:G,2,FALSE)," ")</f>
        <v>Calcaire massif (dur)</v>
      </c>
      <c r="L488" s="131" t="str">
        <f>IFERROR(VLOOKUP(F488,'[1]Feuil1 (2)'!H:I,2,FALSE)," ")</f>
        <v xml:space="preserve"> </v>
      </c>
      <c r="M488" s="131" t="str">
        <f>IFERROR(VLOOKUP(G488,'[1]Feuil1 (2)'!J:K,2,FALSE)," ")</f>
        <v>ind</v>
      </c>
      <c r="N488" s="131" t="str">
        <f>IFERROR(VLOOKUP(H488,'[1]Feuil1 (2)'!L:M,2,FALSE)," ")</f>
        <v xml:space="preserve"> </v>
      </c>
      <c r="O488" s="131" t="str">
        <f>IFERROR(VLOOKUP(I488,'[1]Feuil1 (2)'!L:M,2,FALSE)," ")</f>
        <v xml:space="preserve"> </v>
      </c>
      <c r="P488" s="131" t="str">
        <f t="shared" si="13"/>
        <v>Calcaire massif (dur)   ind</v>
      </c>
      <c r="Q488" s="133">
        <f>VLOOKUP(A488,[1]collar!A:I,9,FALSE)</f>
        <v>1980</v>
      </c>
    </row>
    <row r="489" spans="1:17">
      <c r="A489" s="131">
        <v>1997</v>
      </c>
      <c r="B489" s="131">
        <f t="shared" si="12"/>
        <v>15.5</v>
      </c>
      <c r="C489" s="131">
        <v>17.5</v>
      </c>
      <c r="E489" s="131">
        <v>41</v>
      </c>
      <c r="K489" s="131" t="str">
        <f>IFERROR(VLOOKUP(E489,'[1]Feuil1 (2)'!F:G,2,FALSE)," ")</f>
        <v>Calcaire tendre</v>
      </c>
      <c r="L489" s="131" t="str">
        <f>IFERROR(VLOOKUP(F489,'[1]Feuil1 (2)'!H:I,2,FALSE)," ")</f>
        <v xml:space="preserve"> </v>
      </c>
      <c r="M489" s="131" t="str">
        <f>IFERROR(VLOOKUP(G489,'[1]Feuil1 (2)'!J:K,2,FALSE)," ")</f>
        <v>ind</v>
      </c>
      <c r="N489" s="131" t="str">
        <f>IFERROR(VLOOKUP(H489,'[1]Feuil1 (2)'!L:M,2,FALSE)," ")</f>
        <v xml:space="preserve"> </v>
      </c>
      <c r="O489" s="131" t="str">
        <f>IFERROR(VLOOKUP(I489,'[1]Feuil1 (2)'!L:M,2,FALSE)," ")</f>
        <v xml:space="preserve"> </v>
      </c>
      <c r="P489" s="131" t="str">
        <f t="shared" si="13"/>
        <v>Calcaire tendre   ind</v>
      </c>
      <c r="Q489" s="133">
        <f>VLOOKUP(A489,[1]collar!A:I,9,FALSE)</f>
        <v>1980</v>
      </c>
    </row>
    <row r="490" spans="1:17">
      <c r="A490" s="131">
        <v>1997</v>
      </c>
      <c r="B490" s="131">
        <f t="shared" si="12"/>
        <v>17.5</v>
      </c>
      <c r="C490" s="131">
        <v>20</v>
      </c>
      <c r="E490" s="131">
        <v>42</v>
      </c>
      <c r="F490" s="131">
        <v>1</v>
      </c>
      <c r="K490" s="131" t="str">
        <f>IFERROR(VLOOKUP(E490,'[1]Feuil1 (2)'!F:G,2,FALSE)," ")</f>
        <v>Marne</v>
      </c>
      <c r="L490" s="131" t="str">
        <f>IFERROR(VLOOKUP(F490,'[1]Feuil1 (2)'!H:I,2,FALSE)," ")</f>
        <v>blanc</v>
      </c>
      <c r="M490" s="131" t="str">
        <f>IFERROR(VLOOKUP(G490,'[1]Feuil1 (2)'!J:K,2,FALSE)," ")</f>
        <v>ind</v>
      </c>
      <c r="N490" s="131" t="str">
        <f>IFERROR(VLOOKUP(H490,'[1]Feuil1 (2)'!L:M,2,FALSE)," ")</f>
        <v xml:space="preserve"> </v>
      </c>
      <c r="O490" s="131" t="str">
        <f>IFERROR(VLOOKUP(I490,'[1]Feuil1 (2)'!L:M,2,FALSE)," ")</f>
        <v xml:space="preserve"> </v>
      </c>
      <c r="P490" s="131" t="str">
        <f t="shared" si="13"/>
        <v>Marne blanc ind</v>
      </c>
      <c r="Q490" s="133">
        <f>VLOOKUP(A490,[1]collar!A:I,9,FALSE)</f>
        <v>1980</v>
      </c>
    </row>
    <row r="491" spans="1:17">
      <c r="A491" s="131">
        <v>1997</v>
      </c>
      <c r="B491" s="131">
        <f t="shared" si="12"/>
        <v>20</v>
      </c>
      <c r="C491" s="131">
        <v>24</v>
      </c>
      <c r="E491" s="131">
        <v>10</v>
      </c>
      <c r="K491" s="131" t="str">
        <f>IFERROR(VLOOKUP(E491,'[1]Feuil1 (2)'!F:G,2,FALSE)," ")</f>
        <v>argile</v>
      </c>
      <c r="L491" s="131" t="str">
        <f>IFERROR(VLOOKUP(F491,'[1]Feuil1 (2)'!H:I,2,FALSE)," ")</f>
        <v xml:space="preserve"> </v>
      </c>
      <c r="M491" s="131" t="str">
        <f>IFERROR(VLOOKUP(G491,'[1]Feuil1 (2)'!J:K,2,FALSE)," ")</f>
        <v>ind</v>
      </c>
      <c r="N491" s="131" t="str">
        <f>IFERROR(VLOOKUP(H491,'[1]Feuil1 (2)'!L:M,2,FALSE)," ")</f>
        <v xml:space="preserve"> </v>
      </c>
      <c r="O491" s="131" t="str">
        <f>IFERROR(VLOOKUP(I491,'[1]Feuil1 (2)'!L:M,2,FALSE)," ")</f>
        <v xml:space="preserve"> </v>
      </c>
      <c r="P491" s="131" t="str">
        <f t="shared" si="13"/>
        <v>argile   ind</v>
      </c>
      <c r="Q491" s="133">
        <f>VLOOKUP(A491,[1]collar!A:I,9,FALSE)</f>
        <v>1980</v>
      </c>
    </row>
    <row r="492" spans="1:17">
      <c r="A492" s="131">
        <v>1997</v>
      </c>
      <c r="B492" s="131">
        <f t="shared" ref="B492:B555" si="14">IF(A492=A491,C491,0)</f>
        <v>24</v>
      </c>
      <c r="C492" s="131">
        <v>24.5</v>
      </c>
      <c r="E492" s="131">
        <v>51</v>
      </c>
      <c r="H492" s="131">
        <v>24</v>
      </c>
      <c r="K492" s="131" t="str">
        <f>IFERROR(VLOOKUP(E492,'[1]Feuil1 (2)'!F:G,2,FALSE)," ")</f>
        <v>Sable argileux</v>
      </c>
      <c r="L492" s="131" t="str">
        <f>IFERROR(VLOOKUP(F492,'[1]Feuil1 (2)'!H:I,2,FALSE)," ")</f>
        <v xml:space="preserve"> </v>
      </c>
      <c r="M492" s="131" t="str">
        <f>IFERROR(VLOOKUP(G492,'[1]Feuil1 (2)'!J:K,2,FALSE)," ")</f>
        <v>ind</v>
      </c>
      <c r="N492" s="131" t="str">
        <f>IFERROR(VLOOKUP(H492,'[1]Feuil1 (2)'!L:M,2,FALSE)," ")</f>
        <v>Lignite (charbon)</v>
      </c>
      <c r="O492" s="131" t="str">
        <f>IFERROR(VLOOKUP(I492,'[1]Feuil1 (2)'!L:M,2,FALSE)," ")</f>
        <v xml:space="preserve"> </v>
      </c>
      <c r="P492" s="131" t="str">
        <f t="shared" si="13"/>
        <v>Sable argileux   ind</v>
      </c>
      <c r="Q492" s="133">
        <f>VLOOKUP(A492,[1]collar!A:I,9,FALSE)</f>
        <v>1980</v>
      </c>
    </row>
    <row r="493" spans="1:17">
      <c r="A493" s="131">
        <v>1998</v>
      </c>
      <c r="B493" s="131">
        <f t="shared" si="14"/>
        <v>0</v>
      </c>
      <c r="C493" s="131">
        <v>1.5</v>
      </c>
      <c r="E493" s="131">
        <v>31</v>
      </c>
      <c r="K493" s="131" t="str">
        <f>IFERROR(VLOOKUP(E493,'[1]Feuil1 (2)'!F:G,2,FALSE)," ")</f>
        <v>Limon</v>
      </c>
      <c r="L493" s="131" t="str">
        <f>IFERROR(VLOOKUP(F493,'[1]Feuil1 (2)'!H:I,2,FALSE)," ")</f>
        <v xml:space="preserve"> </v>
      </c>
      <c r="M493" s="131" t="str">
        <f>IFERROR(VLOOKUP(G493,'[1]Feuil1 (2)'!J:K,2,FALSE)," ")</f>
        <v>ind</v>
      </c>
      <c r="N493" s="131" t="str">
        <f>IFERROR(VLOOKUP(H493,'[1]Feuil1 (2)'!L:M,2,FALSE)," ")</f>
        <v xml:space="preserve"> </v>
      </c>
      <c r="O493" s="131" t="str">
        <f>IFERROR(VLOOKUP(I493,'[1]Feuil1 (2)'!L:M,2,FALSE)," ")</f>
        <v xml:space="preserve"> </v>
      </c>
      <c r="P493" s="131" t="str">
        <f t="shared" si="13"/>
        <v>Limon   ind</v>
      </c>
      <c r="Q493" s="133">
        <f>VLOOKUP(A493,[1]collar!A:I,9,FALSE)</f>
        <v>1980</v>
      </c>
    </row>
    <row r="494" spans="1:17">
      <c r="A494" s="131">
        <v>1998</v>
      </c>
      <c r="B494" s="131">
        <f t="shared" si="14"/>
        <v>1.5</v>
      </c>
      <c r="C494" s="131">
        <v>1.8</v>
      </c>
      <c r="E494" s="131">
        <v>31</v>
      </c>
      <c r="K494" s="131" t="str">
        <f>IFERROR(VLOOKUP(E494,'[1]Feuil1 (2)'!F:G,2,FALSE)," ")</f>
        <v>Limon</v>
      </c>
      <c r="L494" s="131" t="str">
        <f>IFERROR(VLOOKUP(F494,'[1]Feuil1 (2)'!H:I,2,FALSE)," ")</f>
        <v xml:space="preserve"> </v>
      </c>
      <c r="M494" s="131" t="str">
        <f>IFERROR(VLOOKUP(G494,'[1]Feuil1 (2)'!J:K,2,FALSE)," ")</f>
        <v>ind</v>
      </c>
      <c r="N494" s="131" t="str">
        <f>IFERROR(VLOOKUP(H494,'[1]Feuil1 (2)'!L:M,2,FALSE)," ")</f>
        <v xml:space="preserve"> </v>
      </c>
      <c r="O494" s="131" t="str">
        <f>IFERROR(VLOOKUP(I494,'[1]Feuil1 (2)'!L:M,2,FALSE)," ")</f>
        <v xml:space="preserve"> </v>
      </c>
      <c r="P494" s="131" t="str">
        <f t="shared" si="13"/>
        <v>Limon   ind</v>
      </c>
      <c r="Q494" s="133">
        <f>VLOOKUP(A494,[1]collar!A:I,9,FALSE)</f>
        <v>1980</v>
      </c>
    </row>
    <row r="495" spans="1:17">
      <c r="A495" s="131">
        <v>1998</v>
      </c>
      <c r="B495" s="131">
        <f t="shared" si="14"/>
        <v>1.8</v>
      </c>
      <c r="C495" s="131">
        <v>2.2999999999999998</v>
      </c>
      <c r="E495" s="131">
        <v>31</v>
      </c>
      <c r="K495" s="131" t="str">
        <f>IFERROR(VLOOKUP(E495,'[1]Feuil1 (2)'!F:G,2,FALSE)," ")</f>
        <v>Limon</v>
      </c>
      <c r="L495" s="131" t="str">
        <f>IFERROR(VLOOKUP(F495,'[1]Feuil1 (2)'!H:I,2,FALSE)," ")</f>
        <v xml:space="preserve"> </v>
      </c>
      <c r="M495" s="131" t="str">
        <f>IFERROR(VLOOKUP(G495,'[1]Feuil1 (2)'!J:K,2,FALSE)," ")</f>
        <v>ind</v>
      </c>
      <c r="N495" s="131" t="str">
        <f>IFERROR(VLOOKUP(H495,'[1]Feuil1 (2)'!L:M,2,FALSE)," ")</f>
        <v xml:space="preserve"> </v>
      </c>
      <c r="O495" s="131" t="str">
        <f>IFERROR(VLOOKUP(I495,'[1]Feuil1 (2)'!L:M,2,FALSE)," ")</f>
        <v xml:space="preserve"> </v>
      </c>
      <c r="P495" s="131" t="str">
        <f t="shared" si="13"/>
        <v>Limon   ind</v>
      </c>
      <c r="Q495" s="133">
        <f>VLOOKUP(A495,[1]collar!A:I,9,FALSE)</f>
        <v>1980</v>
      </c>
    </row>
    <row r="496" spans="1:17">
      <c r="A496" s="131">
        <v>1998</v>
      </c>
      <c r="B496" s="131">
        <f t="shared" si="14"/>
        <v>2.2999999999999998</v>
      </c>
      <c r="C496" s="131">
        <v>8</v>
      </c>
      <c r="E496" s="131">
        <v>42</v>
      </c>
      <c r="K496" s="131" t="str">
        <f>IFERROR(VLOOKUP(E496,'[1]Feuil1 (2)'!F:G,2,FALSE)," ")</f>
        <v>Marne</v>
      </c>
      <c r="L496" s="131" t="str">
        <f>IFERROR(VLOOKUP(F496,'[1]Feuil1 (2)'!H:I,2,FALSE)," ")</f>
        <v xml:space="preserve"> </v>
      </c>
      <c r="M496" s="131" t="str">
        <f>IFERROR(VLOOKUP(G496,'[1]Feuil1 (2)'!J:K,2,FALSE)," ")</f>
        <v>ind</v>
      </c>
      <c r="N496" s="131" t="str">
        <f>IFERROR(VLOOKUP(H496,'[1]Feuil1 (2)'!L:M,2,FALSE)," ")</f>
        <v xml:space="preserve"> </v>
      </c>
      <c r="O496" s="131" t="str">
        <f>IFERROR(VLOOKUP(I496,'[1]Feuil1 (2)'!L:M,2,FALSE)," ")</f>
        <v xml:space="preserve"> </v>
      </c>
      <c r="P496" s="131" t="str">
        <f t="shared" si="13"/>
        <v>Marne   ind</v>
      </c>
      <c r="Q496" s="133">
        <f>VLOOKUP(A496,[1]collar!A:I,9,FALSE)</f>
        <v>1980</v>
      </c>
    </row>
    <row r="497" spans="1:17">
      <c r="A497" s="131">
        <v>1998</v>
      </c>
      <c r="B497" s="131">
        <f t="shared" si="14"/>
        <v>8</v>
      </c>
      <c r="C497" s="131">
        <v>14.5</v>
      </c>
      <c r="E497" s="131">
        <v>40</v>
      </c>
      <c r="K497" s="131" t="str">
        <f>IFERROR(VLOOKUP(E497,'[1]Feuil1 (2)'!F:G,2,FALSE)," ")</f>
        <v>Calcaire massif (dur)</v>
      </c>
      <c r="L497" s="131" t="str">
        <f>IFERROR(VLOOKUP(F497,'[1]Feuil1 (2)'!H:I,2,FALSE)," ")</f>
        <v xml:space="preserve"> </v>
      </c>
      <c r="M497" s="131" t="str">
        <f>IFERROR(VLOOKUP(G497,'[1]Feuil1 (2)'!J:K,2,FALSE)," ")</f>
        <v>ind</v>
      </c>
      <c r="N497" s="131" t="str">
        <f>IFERROR(VLOOKUP(H497,'[1]Feuil1 (2)'!L:M,2,FALSE)," ")</f>
        <v xml:space="preserve"> </v>
      </c>
      <c r="O497" s="131" t="str">
        <f>IFERROR(VLOOKUP(I497,'[1]Feuil1 (2)'!L:M,2,FALSE)," ")</f>
        <v xml:space="preserve"> </v>
      </c>
      <c r="P497" s="131" t="str">
        <f t="shared" si="13"/>
        <v>Calcaire massif (dur)   ind</v>
      </c>
      <c r="Q497" s="133">
        <f>VLOOKUP(A497,[1]collar!A:I,9,FALSE)</f>
        <v>1980</v>
      </c>
    </row>
    <row r="498" spans="1:17">
      <c r="A498" s="131">
        <v>1998</v>
      </c>
      <c r="B498" s="131">
        <f t="shared" si="14"/>
        <v>14.5</v>
      </c>
      <c r="C498" s="131">
        <v>15.5</v>
      </c>
      <c r="E498" s="131">
        <v>40</v>
      </c>
      <c r="K498" s="131" t="str">
        <f>IFERROR(VLOOKUP(E498,'[1]Feuil1 (2)'!F:G,2,FALSE)," ")</f>
        <v>Calcaire massif (dur)</v>
      </c>
      <c r="L498" s="131" t="str">
        <f>IFERROR(VLOOKUP(F498,'[1]Feuil1 (2)'!H:I,2,FALSE)," ")</f>
        <v xml:space="preserve"> </v>
      </c>
      <c r="M498" s="131" t="str">
        <f>IFERROR(VLOOKUP(G498,'[1]Feuil1 (2)'!J:K,2,FALSE)," ")</f>
        <v>ind</v>
      </c>
      <c r="N498" s="131" t="str">
        <f>IFERROR(VLOOKUP(H498,'[1]Feuil1 (2)'!L:M,2,FALSE)," ")</f>
        <v xml:space="preserve"> </v>
      </c>
      <c r="O498" s="131" t="str">
        <f>IFERROR(VLOOKUP(I498,'[1]Feuil1 (2)'!L:M,2,FALSE)," ")</f>
        <v xml:space="preserve"> </v>
      </c>
      <c r="P498" s="131" t="str">
        <f t="shared" si="13"/>
        <v>Calcaire massif (dur)   ind</v>
      </c>
      <c r="Q498" s="133">
        <f>VLOOKUP(A498,[1]collar!A:I,9,FALSE)</f>
        <v>1980</v>
      </c>
    </row>
    <row r="499" spans="1:17">
      <c r="A499" s="131">
        <v>1998</v>
      </c>
      <c r="B499" s="131">
        <f t="shared" si="14"/>
        <v>15.5</v>
      </c>
      <c r="C499" s="131">
        <v>17.5</v>
      </c>
      <c r="E499" s="131">
        <v>41</v>
      </c>
      <c r="K499" s="131" t="str">
        <f>IFERROR(VLOOKUP(E499,'[1]Feuil1 (2)'!F:G,2,FALSE)," ")</f>
        <v>Calcaire tendre</v>
      </c>
      <c r="L499" s="131" t="str">
        <f>IFERROR(VLOOKUP(F499,'[1]Feuil1 (2)'!H:I,2,FALSE)," ")</f>
        <v xml:space="preserve"> </v>
      </c>
      <c r="M499" s="131" t="str">
        <f>IFERROR(VLOOKUP(G499,'[1]Feuil1 (2)'!J:K,2,FALSE)," ")</f>
        <v>ind</v>
      </c>
      <c r="N499" s="131" t="str">
        <f>IFERROR(VLOOKUP(H499,'[1]Feuil1 (2)'!L:M,2,FALSE)," ")</f>
        <v xml:space="preserve"> </v>
      </c>
      <c r="O499" s="131" t="str">
        <f>IFERROR(VLOOKUP(I499,'[1]Feuil1 (2)'!L:M,2,FALSE)," ")</f>
        <v xml:space="preserve"> </v>
      </c>
      <c r="P499" s="131" t="str">
        <f t="shared" si="13"/>
        <v>Calcaire tendre   ind</v>
      </c>
      <c r="Q499" s="133">
        <f>VLOOKUP(A499,[1]collar!A:I,9,FALSE)</f>
        <v>1980</v>
      </c>
    </row>
    <row r="500" spans="1:17">
      <c r="A500" s="131">
        <v>1998</v>
      </c>
      <c r="B500" s="131">
        <f t="shared" si="14"/>
        <v>17.5</v>
      </c>
      <c r="C500" s="131">
        <v>18</v>
      </c>
      <c r="E500" s="131">
        <v>42</v>
      </c>
      <c r="F500" s="131">
        <v>1</v>
      </c>
      <c r="K500" s="131" t="str">
        <f>IFERROR(VLOOKUP(E500,'[1]Feuil1 (2)'!F:G,2,FALSE)," ")</f>
        <v>Marne</v>
      </c>
      <c r="L500" s="131" t="str">
        <f>IFERROR(VLOOKUP(F500,'[1]Feuil1 (2)'!H:I,2,FALSE)," ")</f>
        <v>blanc</v>
      </c>
      <c r="M500" s="131" t="str">
        <f>IFERROR(VLOOKUP(G500,'[1]Feuil1 (2)'!J:K,2,FALSE)," ")</f>
        <v>ind</v>
      </c>
      <c r="N500" s="131" t="str">
        <f>IFERROR(VLOOKUP(H500,'[1]Feuil1 (2)'!L:M,2,FALSE)," ")</f>
        <v xml:space="preserve"> </v>
      </c>
      <c r="O500" s="131" t="str">
        <f>IFERROR(VLOOKUP(I500,'[1]Feuil1 (2)'!L:M,2,FALSE)," ")</f>
        <v xml:space="preserve"> </v>
      </c>
      <c r="P500" s="131" t="str">
        <f t="shared" si="13"/>
        <v>Marne blanc ind</v>
      </c>
      <c r="Q500" s="133">
        <f>VLOOKUP(A500,[1]collar!A:I,9,FALSE)</f>
        <v>1980</v>
      </c>
    </row>
    <row r="501" spans="1:17">
      <c r="A501" s="131">
        <v>1998</v>
      </c>
      <c r="B501" s="131">
        <f t="shared" si="14"/>
        <v>18</v>
      </c>
      <c r="C501" s="131">
        <v>19</v>
      </c>
      <c r="E501" s="131">
        <v>12</v>
      </c>
      <c r="K501" s="131" t="str">
        <f>IFERROR(VLOOKUP(E501,'[1]Feuil1 (2)'!F:G,2,FALSE)," ")</f>
        <v>argile sableuse</v>
      </c>
      <c r="L501" s="131" t="str">
        <f>IFERROR(VLOOKUP(F501,'[1]Feuil1 (2)'!H:I,2,FALSE)," ")</f>
        <v xml:space="preserve"> </v>
      </c>
      <c r="M501" s="131" t="str">
        <f>IFERROR(VLOOKUP(G501,'[1]Feuil1 (2)'!J:K,2,FALSE)," ")</f>
        <v>ind</v>
      </c>
      <c r="N501" s="131" t="str">
        <f>IFERROR(VLOOKUP(H501,'[1]Feuil1 (2)'!L:M,2,FALSE)," ")</f>
        <v xml:space="preserve"> </v>
      </c>
      <c r="O501" s="131" t="str">
        <f>IFERROR(VLOOKUP(I501,'[1]Feuil1 (2)'!L:M,2,FALSE)," ")</f>
        <v xml:space="preserve"> </v>
      </c>
      <c r="P501" s="131" t="str">
        <f t="shared" si="13"/>
        <v>argile sableuse   ind</v>
      </c>
      <c r="Q501" s="133">
        <f>VLOOKUP(A501,[1]collar!A:I,9,FALSE)</f>
        <v>1980</v>
      </c>
    </row>
    <row r="502" spans="1:17">
      <c r="A502" s="131">
        <v>1998</v>
      </c>
      <c r="B502" s="131">
        <f t="shared" si="14"/>
        <v>19</v>
      </c>
      <c r="C502" s="131">
        <v>24.5</v>
      </c>
      <c r="E502" s="131">
        <v>10</v>
      </c>
      <c r="K502" s="131" t="str">
        <f>IFERROR(VLOOKUP(E502,'[1]Feuil1 (2)'!F:G,2,FALSE)," ")</f>
        <v>argile</v>
      </c>
      <c r="L502" s="131" t="str">
        <f>IFERROR(VLOOKUP(F502,'[1]Feuil1 (2)'!H:I,2,FALSE)," ")</f>
        <v xml:space="preserve"> </v>
      </c>
      <c r="M502" s="131" t="str">
        <f>IFERROR(VLOOKUP(G502,'[1]Feuil1 (2)'!J:K,2,FALSE)," ")</f>
        <v>ind</v>
      </c>
      <c r="N502" s="131" t="str">
        <f>IFERROR(VLOOKUP(H502,'[1]Feuil1 (2)'!L:M,2,FALSE)," ")</f>
        <v xml:space="preserve"> </v>
      </c>
      <c r="O502" s="131" t="str">
        <f>IFERROR(VLOOKUP(I502,'[1]Feuil1 (2)'!L:M,2,FALSE)," ")</f>
        <v xml:space="preserve"> </v>
      </c>
      <c r="P502" s="131" t="str">
        <f t="shared" si="13"/>
        <v>argile   ind</v>
      </c>
      <c r="Q502" s="133">
        <f>VLOOKUP(A502,[1]collar!A:I,9,FALSE)</f>
        <v>1980</v>
      </c>
    </row>
    <row r="503" spans="1:17">
      <c r="A503" s="131">
        <v>1998</v>
      </c>
      <c r="B503" s="131">
        <f t="shared" si="14"/>
        <v>24.5</v>
      </c>
      <c r="C503" s="131">
        <v>26</v>
      </c>
      <c r="E503" s="131">
        <v>51</v>
      </c>
      <c r="K503" s="131" t="str">
        <f>IFERROR(VLOOKUP(E503,'[1]Feuil1 (2)'!F:G,2,FALSE)," ")</f>
        <v>Sable argileux</v>
      </c>
      <c r="L503" s="131" t="str">
        <f>IFERROR(VLOOKUP(F503,'[1]Feuil1 (2)'!H:I,2,FALSE)," ")</f>
        <v xml:space="preserve"> </v>
      </c>
      <c r="M503" s="131" t="str">
        <f>IFERROR(VLOOKUP(G503,'[1]Feuil1 (2)'!J:K,2,FALSE)," ")</f>
        <v>ind</v>
      </c>
      <c r="N503" s="131" t="str">
        <f>IFERROR(VLOOKUP(H503,'[1]Feuil1 (2)'!L:M,2,FALSE)," ")</f>
        <v xml:space="preserve"> </v>
      </c>
      <c r="O503" s="131" t="str">
        <f>IFERROR(VLOOKUP(I503,'[1]Feuil1 (2)'!L:M,2,FALSE)," ")</f>
        <v xml:space="preserve"> </v>
      </c>
      <c r="P503" s="131" t="str">
        <f t="shared" si="13"/>
        <v>Sable argileux   ind</v>
      </c>
      <c r="Q503" s="133">
        <f>VLOOKUP(A503,[1]collar!A:I,9,FALSE)</f>
        <v>1980</v>
      </c>
    </row>
    <row r="504" spans="1:17">
      <c r="A504" s="131">
        <v>1999</v>
      </c>
      <c r="B504" s="131">
        <f t="shared" si="14"/>
        <v>0</v>
      </c>
      <c r="C504" s="131">
        <v>1.5</v>
      </c>
      <c r="E504" s="131">
        <v>31</v>
      </c>
      <c r="K504" s="131" t="str">
        <f>IFERROR(VLOOKUP(E504,'[1]Feuil1 (2)'!F:G,2,FALSE)," ")</f>
        <v>Limon</v>
      </c>
      <c r="L504" s="131" t="str">
        <f>IFERROR(VLOOKUP(F504,'[1]Feuil1 (2)'!H:I,2,FALSE)," ")</f>
        <v xml:space="preserve"> </v>
      </c>
      <c r="M504" s="131" t="str">
        <f>IFERROR(VLOOKUP(G504,'[1]Feuil1 (2)'!J:K,2,FALSE)," ")</f>
        <v>ind</v>
      </c>
      <c r="N504" s="131" t="str">
        <f>IFERROR(VLOOKUP(H504,'[1]Feuil1 (2)'!L:M,2,FALSE)," ")</f>
        <v xml:space="preserve"> </v>
      </c>
      <c r="O504" s="131" t="str">
        <f>IFERROR(VLOOKUP(I504,'[1]Feuil1 (2)'!L:M,2,FALSE)," ")</f>
        <v xml:space="preserve"> </v>
      </c>
      <c r="P504" s="131" t="str">
        <f t="shared" si="13"/>
        <v>Limon   ind</v>
      </c>
      <c r="Q504" s="133">
        <f>VLOOKUP(A504,[1]collar!A:I,9,FALSE)</f>
        <v>1980</v>
      </c>
    </row>
    <row r="505" spans="1:17">
      <c r="A505" s="131">
        <v>1999</v>
      </c>
      <c r="B505" s="131">
        <f t="shared" si="14"/>
        <v>1.5</v>
      </c>
      <c r="C505" s="131">
        <v>4</v>
      </c>
      <c r="E505" s="131">
        <v>31</v>
      </c>
      <c r="K505" s="131" t="str">
        <f>IFERROR(VLOOKUP(E505,'[1]Feuil1 (2)'!F:G,2,FALSE)," ")</f>
        <v>Limon</v>
      </c>
      <c r="L505" s="131" t="str">
        <f>IFERROR(VLOOKUP(F505,'[1]Feuil1 (2)'!H:I,2,FALSE)," ")</f>
        <v xml:space="preserve"> </v>
      </c>
      <c r="M505" s="131" t="str">
        <f>IFERROR(VLOOKUP(G505,'[1]Feuil1 (2)'!J:K,2,FALSE)," ")</f>
        <v>ind</v>
      </c>
      <c r="N505" s="131" t="str">
        <f>IFERROR(VLOOKUP(H505,'[1]Feuil1 (2)'!L:M,2,FALSE)," ")</f>
        <v xml:space="preserve"> </v>
      </c>
      <c r="O505" s="131" t="str">
        <f>IFERROR(VLOOKUP(I505,'[1]Feuil1 (2)'!L:M,2,FALSE)," ")</f>
        <v xml:space="preserve"> </v>
      </c>
      <c r="P505" s="131" t="str">
        <f t="shared" si="13"/>
        <v>Limon   ind</v>
      </c>
      <c r="Q505" s="133">
        <f>VLOOKUP(A505,[1]collar!A:I,9,FALSE)</f>
        <v>1980</v>
      </c>
    </row>
    <row r="506" spans="1:17">
      <c r="A506" s="131">
        <v>1999</v>
      </c>
      <c r="B506" s="131">
        <f t="shared" si="14"/>
        <v>4</v>
      </c>
      <c r="C506" s="131">
        <v>8</v>
      </c>
      <c r="E506" s="131">
        <v>42</v>
      </c>
      <c r="K506" s="131" t="str">
        <f>IFERROR(VLOOKUP(E506,'[1]Feuil1 (2)'!F:G,2,FALSE)," ")</f>
        <v>Marne</v>
      </c>
      <c r="L506" s="131" t="str">
        <f>IFERROR(VLOOKUP(F506,'[1]Feuil1 (2)'!H:I,2,FALSE)," ")</f>
        <v xml:space="preserve"> </v>
      </c>
      <c r="M506" s="131" t="str">
        <f>IFERROR(VLOOKUP(G506,'[1]Feuil1 (2)'!J:K,2,FALSE)," ")</f>
        <v>ind</v>
      </c>
      <c r="N506" s="131" t="str">
        <f>IFERROR(VLOOKUP(H506,'[1]Feuil1 (2)'!L:M,2,FALSE)," ")</f>
        <v xml:space="preserve"> </v>
      </c>
      <c r="O506" s="131" t="str">
        <f>IFERROR(VLOOKUP(I506,'[1]Feuil1 (2)'!L:M,2,FALSE)," ")</f>
        <v xml:space="preserve"> </v>
      </c>
      <c r="P506" s="131" t="str">
        <f t="shared" si="13"/>
        <v>Marne   ind</v>
      </c>
      <c r="Q506" s="133">
        <f>VLOOKUP(A506,[1]collar!A:I,9,FALSE)</f>
        <v>1980</v>
      </c>
    </row>
    <row r="507" spans="1:17">
      <c r="A507" s="131">
        <v>1999</v>
      </c>
      <c r="B507" s="131">
        <f t="shared" si="14"/>
        <v>8</v>
      </c>
      <c r="C507" s="131">
        <v>17.5</v>
      </c>
      <c r="E507" s="131">
        <v>40</v>
      </c>
      <c r="K507" s="131" t="str">
        <f>IFERROR(VLOOKUP(E507,'[1]Feuil1 (2)'!F:G,2,FALSE)," ")</f>
        <v>Calcaire massif (dur)</v>
      </c>
      <c r="L507" s="131" t="str">
        <f>IFERROR(VLOOKUP(F507,'[1]Feuil1 (2)'!H:I,2,FALSE)," ")</f>
        <v xml:space="preserve"> </v>
      </c>
      <c r="M507" s="131" t="str">
        <f>IFERROR(VLOOKUP(G507,'[1]Feuil1 (2)'!J:K,2,FALSE)," ")</f>
        <v>ind</v>
      </c>
      <c r="N507" s="131" t="str">
        <f>IFERROR(VLOOKUP(H507,'[1]Feuil1 (2)'!L:M,2,FALSE)," ")</f>
        <v xml:space="preserve"> </v>
      </c>
      <c r="O507" s="131" t="str">
        <f>IFERROR(VLOOKUP(I507,'[1]Feuil1 (2)'!L:M,2,FALSE)," ")</f>
        <v xml:space="preserve"> </v>
      </c>
      <c r="P507" s="131" t="str">
        <f t="shared" si="13"/>
        <v>Calcaire massif (dur)   ind</v>
      </c>
      <c r="Q507" s="133">
        <f>VLOOKUP(A507,[1]collar!A:I,9,FALSE)</f>
        <v>1980</v>
      </c>
    </row>
    <row r="508" spans="1:17">
      <c r="A508" s="131">
        <v>1999</v>
      </c>
      <c r="B508" s="131">
        <f t="shared" si="14"/>
        <v>17.5</v>
      </c>
      <c r="C508" s="131">
        <v>19.3</v>
      </c>
      <c r="E508" s="131">
        <v>42</v>
      </c>
      <c r="F508" s="131">
        <v>1</v>
      </c>
      <c r="K508" s="131" t="str">
        <f>IFERROR(VLOOKUP(E508,'[1]Feuil1 (2)'!F:G,2,FALSE)," ")</f>
        <v>Marne</v>
      </c>
      <c r="L508" s="131" t="str">
        <f>IFERROR(VLOOKUP(F508,'[1]Feuil1 (2)'!H:I,2,FALSE)," ")</f>
        <v>blanc</v>
      </c>
      <c r="M508" s="131" t="str">
        <f>IFERROR(VLOOKUP(G508,'[1]Feuil1 (2)'!J:K,2,FALSE)," ")</f>
        <v>ind</v>
      </c>
      <c r="N508" s="131" t="str">
        <f>IFERROR(VLOOKUP(H508,'[1]Feuil1 (2)'!L:M,2,FALSE)," ")</f>
        <v xml:space="preserve"> </v>
      </c>
      <c r="O508" s="131" t="str">
        <f>IFERROR(VLOOKUP(I508,'[1]Feuil1 (2)'!L:M,2,FALSE)," ")</f>
        <v xml:space="preserve"> </v>
      </c>
      <c r="P508" s="131" t="str">
        <f t="shared" si="13"/>
        <v>Marne blanc ind</v>
      </c>
      <c r="Q508" s="133">
        <f>VLOOKUP(A508,[1]collar!A:I,9,FALSE)</f>
        <v>1980</v>
      </c>
    </row>
    <row r="509" spans="1:17">
      <c r="A509" s="131">
        <v>1999</v>
      </c>
      <c r="B509" s="131">
        <f t="shared" si="14"/>
        <v>19.3</v>
      </c>
      <c r="C509" s="131">
        <v>22.8</v>
      </c>
      <c r="E509" s="131">
        <v>10</v>
      </c>
      <c r="K509" s="131" t="str">
        <f>IFERROR(VLOOKUP(E509,'[1]Feuil1 (2)'!F:G,2,FALSE)," ")</f>
        <v>argile</v>
      </c>
      <c r="L509" s="131" t="str">
        <f>IFERROR(VLOOKUP(F509,'[1]Feuil1 (2)'!H:I,2,FALSE)," ")</f>
        <v xml:space="preserve"> </v>
      </c>
      <c r="M509" s="131" t="str">
        <f>IFERROR(VLOOKUP(G509,'[1]Feuil1 (2)'!J:K,2,FALSE)," ")</f>
        <v>ind</v>
      </c>
      <c r="N509" s="131" t="str">
        <f>IFERROR(VLOOKUP(H509,'[1]Feuil1 (2)'!L:M,2,FALSE)," ")</f>
        <v xml:space="preserve"> </v>
      </c>
      <c r="O509" s="131" t="str">
        <f>IFERROR(VLOOKUP(I509,'[1]Feuil1 (2)'!L:M,2,FALSE)," ")</f>
        <v xml:space="preserve"> </v>
      </c>
      <c r="P509" s="131" t="str">
        <f t="shared" si="13"/>
        <v>argile   ind</v>
      </c>
      <c r="Q509" s="133">
        <f>VLOOKUP(A509,[1]collar!A:I,9,FALSE)</f>
        <v>1980</v>
      </c>
    </row>
    <row r="510" spans="1:17">
      <c r="A510" s="131">
        <v>1999</v>
      </c>
      <c r="B510" s="131">
        <f t="shared" si="14"/>
        <v>22.8</v>
      </c>
      <c r="C510" s="131">
        <v>23.5</v>
      </c>
      <c r="E510" s="131">
        <v>50</v>
      </c>
      <c r="H510" s="131">
        <v>24</v>
      </c>
      <c r="K510" s="131" t="str">
        <f>IFERROR(VLOOKUP(E510,'[1]Feuil1 (2)'!F:G,2,FALSE)," ")</f>
        <v>Sable</v>
      </c>
      <c r="L510" s="131" t="str">
        <f>IFERROR(VLOOKUP(F510,'[1]Feuil1 (2)'!H:I,2,FALSE)," ")</f>
        <v xml:space="preserve"> </v>
      </c>
      <c r="M510" s="131" t="str">
        <f>IFERROR(VLOOKUP(G510,'[1]Feuil1 (2)'!J:K,2,FALSE)," ")</f>
        <v>ind</v>
      </c>
      <c r="N510" s="131" t="str">
        <f>IFERROR(VLOOKUP(H510,'[1]Feuil1 (2)'!L:M,2,FALSE)," ")</f>
        <v>Lignite (charbon)</v>
      </c>
      <c r="O510" s="131" t="str">
        <f>IFERROR(VLOOKUP(I510,'[1]Feuil1 (2)'!L:M,2,FALSE)," ")</f>
        <v xml:space="preserve"> </v>
      </c>
      <c r="P510" s="131" t="str">
        <f t="shared" si="13"/>
        <v>Sable   ind</v>
      </c>
      <c r="Q510" s="133">
        <f>VLOOKUP(A510,[1]collar!A:I,9,FALSE)</f>
        <v>1980</v>
      </c>
    </row>
    <row r="511" spans="1:17">
      <c r="A511" s="131">
        <v>2000</v>
      </c>
      <c r="B511" s="131">
        <f t="shared" si="14"/>
        <v>0</v>
      </c>
      <c r="C511" s="131">
        <v>4.5</v>
      </c>
      <c r="E511" s="131">
        <v>31</v>
      </c>
      <c r="K511" s="131" t="str">
        <f>IFERROR(VLOOKUP(E511,'[1]Feuil1 (2)'!F:G,2,FALSE)," ")</f>
        <v>Limon</v>
      </c>
      <c r="L511" s="131" t="str">
        <f>IFERROR(VLOOKUP(F511,'[1]Feuil1 (2)'!H:I,2,FALSE)," ")</f>
        <v xml:space="preserve"> </v>
      </c>
      <c r="M511" s="131" t="str">
        <f>IFERROR(VLOOKUP(G511,'[1]Feuil1 (2)'!J:K,2,FALSE)," ")</f>
        <v>ind</v>
      </c>
      <c r="N511" s="131" t="str">
        <f>IFERROR(VLOOKUP(H511,'[1]Feuil1 (2)'!L:M,2,FALSE)," ")</f>
        <v xml:space="preserve"> </v>
      </c>
      <c r="O511" s="131" t="str">
        <f>IFERROR(VLOOKUP(I511,'[1]Feuil1 (2)'!L:M,2,FALSE)," ")</f>
        <v xml:space="preserve"> </v>
      </c>
      <c r="P511" s="131" t="str">
        <f t="shared" si="13"/>
        <v>Limon   ind</v>
      </c>
      <c r="Q511" s="133">
        <f>VLOOKUP(A511,[1]collar!A:I,9,FALSE)</f>
        <v>1980</v>
      </c>
    </row>
    <row r="512" spans="1:17">
      <c r="A512" s="131">
        <v>2000</v>
      </c>
      <c r="B512" s="131">
        <f t="shared" si="14"/>
        <v>4.5</v>
      </c>
      <c r="C512" s="131">
        <v>5</v>
      </c>
      <c r="E512" s="131">
        <v>31</v>
      </c>
      <c r="K512" s="131" t="str">
        <f>IFERROR(VLOOKUP(E512,'[1]Feuil1 (2)'!F:G,2,FALSE)," ")</f>
        <v>Limon</v>
      </c>
      <c r="L512" s="131" t="str">
        <f>IFERROR(VLOOKUP(F512,'[1]Feuil1 (2)'!H:I,2,FALSE)," ")</f>
        <v xml:space="preserve"> </v>
      </c>
      <c r="M512" s="131" t="str">
        <f>IFERROR(VLOOKUP(G512,'[1]Feuil1 (2)'!J:K,2,FALSE)," ")</f>
        <v>ind</v>
      </c>
      <c r="N512" s="131" t="str">
        <f>IFERROR(VLOOKUP(H512,'[1]Feuil1 (2)'!L:M,2,FALSE)," ")</f>
        <v xml:space="preserve"> </v>
      </c>
      <c r="O512" s="131" t="str">
        <f>IFERROR(VLOOKUP(I512,'[1]Feuil1 (2)'!L:M,2,FALSE)," ")</f>
        <v xml:space="preserve"> </v>
      </c>
      <c r="P512" s="131" t="str">
        <f t="shared" si="13"/>
        <v>Limon   ind</v>
      </c>
      <c r="Q512" s="133">
        <f>VLOOKUP(A512,[1]collar!A:I,9,FALSE)</f>
        <v>1980</v>
      </c>
    </row>
    <row r="513" spans="1:17">
      <c r="A513" s="131">
        <v>2000</v>
      </c>
      <c r="B513" s="131">
        <f t="shared" si="14"/>
        <v>5</v>
      </c>
      <c r="C513" s="131">
        <v>5.5</v>
      </c>
      <c r="E513" s="131">
        <v>31</v>
      </c>
      <c r="K513" s="131" t="str">
        <f>IFERROR(VLOOKUP(E513,'[1]Feuil1 (2)'!F:G,2,FALSE)," ")</f>
        <v>Limon</v>
      </c>
      <c r="L513" s="131" t="str">
        <f>IFERROR(VLOOKUP(F513,'[1]Feuil1 (2)'!H:I,2,FALSE)," ")</f>
        <v xml:space="preserve"> </v>
      </c>
      <c r="M513" s="131" t="str">
        <f>IFERROR(VLOOKUP(G513,'[1]Feuil1 (2)'!J:K,2,FALSE)," ")</f>
        <v>ind</v>
      </c>
      <c r="N513" s="131" t="str">
        <f>IFERROR(VLOOKUP(H513,'[1]Feuil1 (2)'!L:M,2,FALSE)," ")</f>
        <v xml:space="preserve"> </v>
      </c>
      <c r="O513" s="131" t="str">
        <f>IFERROR(VLOOKUP(I513,'[1]Feuil1 (2)'!L:M,2,FALSE)," ")</f>
        <v xml:space="preserve"> </v>
      </c>
      <c r="P513" s="131" t="str">
        <f t="shared" si="13"/>
        <v>Limon   ind</v>
      </c>
      <c r="Q513" s="133">
        <f>VLOOKUP(A513,[1]collar!A:I,9,FALSE)</f>
        <v>1980</v>
      </c>
    </row>
    <row r="514" spans="1:17">
      <c r="A514" s="131">
        <v>2000</v>
      </c>
      <c r="B514" s="131">
        <f t="shared" si="14"/>
        <v>5.5</v>
      </c>
      <c r="C514" s="131">
        <v>7.5</v>
      </c>
      <c r="E514" s="131">
        <v>42</v>
      </c>
      <c r="K514" s="131" t="str">
        <f>IFERROR(VLOOKUP(E514,'[1]Feuil1 (2)'!F:G,2,FALSE)," ")</f>
        <v>Marne</v>
      </c>
      <c r="L514" s="131" t="str">
        <f>IFERROR(VLOOKUP(F514,'[1]Feuil1 (2)'!H:I,2,FALSE)," ")</f>
        <v xml:space="preserve"> </v>
      </c>
      <c r="M514" s="131" t="str">
        <f>IFERROR(VLOOKUP(G514,'[1]Feuil1 (2)'!J:K,2,FALSE)," ")</f>
        <v>ind</v>
      </c>
      <c r="N514" s="131" t="str">
        <f>IFERROR(VLOOKUP(H514,'[1]Feuil1 (2)'!L:M,2,FALSE)," ")</f>
        <v xml:space="preserve"> </v>
      </c>
      <c r="O514" s="131" t="str">
        <f>IFERROR(VLOOKUP(I514,'[1]Feuil1 (2)'!L:M,2,FALSE)," ")</f>
        <v xml:space="preserve"> </v>
      </c>
      <c r="P514" s="131" t="str">
        <f t="shared" ref="P514:P577" si="15">CONCATENATE(K514," ",L514," ",M514)</f>
        <v>Marne   ind</v>
      </c>
      <c r="Q514" s="133">
        <f>VLOOKUP(A514,[1]collar!A:I,9,FALSE)</f>
        <v>1980</v>
      </c>
    </row>
    <row r="515" spans="1:17">
      <c r="A515" s="131">
        <v>2000</v>
      </c>
      <c r="B515" s="131">
        <f t="shared" si="14"/>
        <v>7.5</v>
      </c>
      <c r="C515" s="131">
        <v>17</v>
      </c>
      <c r="E515" s="131">
        <v>41</v>
      </c>
      <c r="K515" s="131" t="str">
        <f>IFERROR(VLOOKUP(E515,'[1]Feuil1 (2)'!F:G,2,FALSE)," ")</f>
        <v>Calcaire tendre</v>
      </c>
      <c r="L515" s="131" t="str">
        <f>IFERROR(VLOOKUP(F515,'[1]Feuil1 (2)'!H:I,2,FALSE)," ")</f>
        <v xml:space="preserve"> </v>
      </c>
      <c r="M515" s="131" t="str">
        <f>IFERROR(VLOOKUP(G515,'[1]Feuil1 (2)'!J:K,2,FALSE)," ")</f>
        <v>ind</v>
      </c>
      <c r="N515" s="131" t="str">
        <f>IFERROR(VLOOKUP(H515,'[1]Feuil1 (2)'!L:M,2,FALSE)," ")</f>
        <v xml:space="preserve"> </v>
      </c>
      <c r="O515" s="131" t="str">
        <f>IFERROR(VLOOKUP(I515,'[1]Feuil1 (2)'!L:M,2,FALSE)," ")</f>
        <v xml:space="preserve"> </v>
      </c>
      <c r="P515" s="131" t="str">
        <f t="shared" si="15"/>
        <v>Calcaire tendre   ind</v>
      </c>
      <c r="Q515" s="133">
        <f>VLOOKUP(A515,[1]collar!A:I,9,FALSE)</f>
        <v>1980</v>
      </c>
    </row>
    <row r="516" spans="1:17">
      <c r="A516" s="131">
        <v>2000</v>
      </c>
      <c r="B516" s="131">
        <f t="shared" si="14"/>
        <v>17</v>
      </c>
      <c r="C516" s="131">
        <v>19.5</v>
      </c>
      <c r="E516" s="131">
        <v>42</v>
      </c>
      <c r="F516" s="131">
        <v>1</v>
      </c>
      <c r="K516" s="131" t="str">
        <f>IFERROR(VLOOKUP(E516,'[1]Feuil1 (2)'!F:G,2,FALSE)," ")</f>
        <v>Marne</v>
      </c>
      <c r="L516" s="131" t="str">
        <f>IFERROR(VLOOKUP(F516,'[1]Feuil1 (2)'!H:I,2,FALSE)," ")</f>
        <v>blanc</v>
      </c>
      <c r="M516" s="131" t="str">
        <f>IFERROR(VLOOKUP(G516,'[1]Feuil1 (2)'!J:K,2,FALSE)," ")</f>
        <v>ind</v>
      </c>
      <c r="N516" s="131" t="str">
        <f>IFERROR(VLOOKUP(H516,'[1]Feuil1 (2)'!L:M,2,FALSE)," ")</f>
        <v xml:space="preserve"> </v>
      </c>
      <c r="O516" s="131" t="str">
        <f>IFERROR(VLOOKUP(I516,'[1]Feuil1 (2)'!L:M,2,FALSE)," ")</f>
        <v xml:space="preserve"> </v>
      </c>
      <c r="P516" s="131" t="str">
        <f t="shared" si="15"/>
        <v>Marne blanc ind</v>
      </c>
      <c r="Q516" s="133">
        <f>VLOOKUP(A516,[1]collar!A:I,9,FALSE)</f>
        <v>1980</v>
      </c>
    </row>
    <row r="517" spans="1:17">
      <c r="A517" s="131">
        <v>2000</v>
      </c>
      <c r="B517" s="131">
        <f t="shared" si="14"/>
        <v>19.5</v>
      </c>
      <c r="C517" s="131">
        <v>24.5</v>
      </c>
      <c r="E517" s="131">
        <v>10</v>
      </c>
      <c r="K517" s="131" t="str">
        <f>IFERROR(VLOOKUP(E517,'[1]Feuil1 (2)'!F:G,2,FALSE)," ")</f>
        <v>argile</v>
      </c>
      <c r="L517" s="131" t="str">
        <f>IFERROR(VLOOKUP(F517,'[1]Feuil1 (2)'!H:I,2,FALSE)," ")</f>
        <v xml:space="preserve"> </v>
      </c>
      <c r="M517" s="131" t="str">
        <f>IFERROR(VLOOKUP(G517,'[1]Feuil1 (2)'!J:K,2,FALSE)," ")</f>
        <v>ind</v>
      </c>
      <c r="N517" s="131" t="str">
        <f>IFERROR(VLOOKUP(H517,'[1]Feuil1 (2)'!L:M,2,FALSE)," ")</f>
        <v xml:space="preserve"> </v>
      </c>
      <c r="O517" s="131" t="str">
        <f>IFERROR(VLOOKUP(I517,'[1]Feuil1 (2)'!L:M,2,FALSE)," ")</f>
        <v xml:space="preserve"> </v>
      </c>
      <c r="P517" s="131" t="str">
        <f t="shared" si="15"/>
        <v>argile   ind</v>
      </c>
      <c r="Q517" s="133">
        <f>VLOOKUP(A517,[1]collar!A:I,9,FALSE)</f>
        <v>1980</v>
      </c>
    </row>
    <row r="518" spans="1:17">
      <c r="A518" s="131">
        <v>2000</v>
      </c>
      <c r="B518" s="131">
        <f t="shared" si="14"/>
        <v>24.5</v>
      </c>
      <c r="C518" s="131">
        <v>26</v>
      </c>
      <c r="E518" s="131">
        <v>50</v>
      </c>
      <c r="H518" s="131">
        <v>24</v>
      </c>
      <c r="K518" s="131" t="str">
        <f>IFERROR(VLOOKUP(E518,'[1]Feuil1 (2)'!F:G,2,FALSE)," ")</f>
        <v>Sable</v>
      </c>
      <c r="L518" s="131" t="str">
        <f>IFERROR(VLOOKUP(F518,'[1]Feuil1 (2)'!H:I,2,FALSE)," ")</f>
        <v xml:space="preserve"> </v>
      </c>
      <c r="M518" s="131" t="str">
        <f>IFERROR(VLOOKUP(G518,'[1]Feuil1 (2)'!J:K,2,FALSE)," ")</f>
        <v>ind</v>
      </c>
      <c r="N518" s="131" t="str">
        <f>IFERROR(VLOOKUP(H518,'[1]Feuil1 (2)'!L:M,2,FALSE)," ")</f>
        <v>Lignite (charbon)</v>
      </c>
      <c r="O518" s="131" t="str">
        <f>IFERROR(VLOOKUP(I518,'[1]Feuil1 (2)'!L:M,2,FALSE)," ")</f>
        <v xml:space="preserve"> </v>
      </c>
      <c r="P518" s="131" t="str">
        <f t="shared" si="15"/>
        <v>Sable   ind</v>
      </c>
      <c r="Q518" s="133">
        <f>VLOOKUP(A518,[1]collar!A:I,9,FALSE)</f>
        <v>1980</v>
      </c>
    </row>
    <row r="519" spans="1:17">
      <c r="A519" s="131">
        <v>2001</v>
      </c>
      <c r="B519" s="131">
        <f t="shared" si="14"/>
        <v>0</v>
      </c>
      <c r="C519" s="131">
        <v>0.8</v>
      </c>
      <c r="E519" s="131">
        <v>31</v>
      </c>
      <c r="K519" s="131" t="str">
        <f>IFERROR(VLOOKUP(E519,'[1]Feuil1 (2)'!F:G,2,FALSE)," ")</f>
        <v>Limon</v>
      </c>
      <c r="L519" s="131" t="str">
        <f>IFERROR(VLOOKUP(F519,'[1]Feuil1 (2)'!H:I,2,FALSE)," ")</f>
        <v xml:space="preserve"> </v>
      </c>
      <c r="M519" s="131" t="str">
        <f>IFERROR(VLOOKUP(G519,'[1]Feuil1 (2)'!J:K,2,FALSE)," ")</f>
        <v>ind</v>
      </c>
      <c r="N519" s="131" t="str">
        <f>IFERROR(VLOOKUP(H519,'[1]Feuil1 (2)'!L:M,2,FALSE)," ")</f>
        <v xml:space="preserve"> </v>
      </c>
      <c r="O519" s="131" t="str">
        <f>IFERROR(VLOOKUP(I519,'[1]Feuil1 (2)'!L:M,2,FALSE)," ")</f>
        <v xml:space="preserve"> </v>
      </c>
      <c r="P519" s="131" t="str">
        <f t="shared" si="15"/>
        <v>Limon   ind</v>
      </c>
      <c r="Q519" s="133">
        <f>VLOOKUP(A519,[1]collar!A:I,9,FALSE)</f>
        <v>1980</v>
      </c>
    </row>
    <row r="520" spans="1:17">
      <c r="A520" s="131">
        <v>2001</v>
      </c>
      <c r="B520" s="131">
        <f t="shared" si="14"/>
        <v>0.8</v>
      </c>
      <c r="C520" s="131">
        <v>2</v>
      </c>
      <c r="E520" s="131">
        <v>31</v>
      </c>
      <c r="K520" s="131" t="str">
        <f>IFERROR(VLOOKUP(E520,'[1]Feuil1 (2)'!F:G,2,FALSE)," ")</f>
        <v>Limon</v>
      </c>
      <c r="L520" s="131" t="str">
        <f>IFERROR(VLOOKUP(F520,'[1]Feuil1 (2)'!H:I,2,FALSE)," ")</f>
        <v xml:space="preserve"> </v>
      </c>
      <c r="M520" s="131" t="str">
        <f>IFERROR(VLOOKUP(G520,'[1]Feuil1 (2)'!J:K,2,FALSE)," ")</f>
        <v>ind</v>
      </c>
      <c r="N520" s="131" t="str">
        <f>IFERROR(VLOOKUP(H520,'[1]Feuil1 (2)'!L:M,2,FALSE)," ")</f>
        <v xml:space="preserve"> </v>
      </c>
      <c r="O520" s="131" t="str">
        <f>IFERROR(VLOOKUP(I520,'[1]Feuil1 (2)'!L:M,2,FALSE)," ")</f>
        <v xml:space="preserve"> </v>
      </c>
      <c r="P520" s="131" t="str">
        <f t="shared" si="15"/>
        <v>Limon   ind</v>
      </c>
      <c r="Q520" s="133">
        <f>VLOOKUP(A520,[1]collar!A:I,9,FALSE)</f>
        <v>1980</v>
      </c>
    </row>
    <row r="521" spans="1:17">
      <c r="A521" s="131">
        <v>2001</v>
      </c>
      <c r="B521" s="131">
        <f t="shared" si="14"/>
        <v>2</v>
      </c>
      <c r="C521" s="131">
        <v>5</v>
      </c>
      <c r="E521" s="131">
        <v>42</v>
      </c>
      <c r="K521" s="131" t="str">
        <f>IFERROR(VLOOKUP(E521,'[1]Feuil1 (2)'!F:G,2,FALSE)," ")</f>
        <v>Marne</v>
      </c>
      <c r="L521" s="131" t="str">
        <f>IFERROR(VLOOKUP(F521,'[1]Feuil1 (2)'!H:I,2,FALSE)," ")</f>
        <v xml:space="preserve"> </v>
      </c>
      <c r="M521" s="131" t="str">
        <f>IFERROR(VLOOKUP(G521,'[1]Feuil1 (2)'!J:K,2,FALSE)," ")</f>
        <v>ind</v>
      </c>
      <c r="N521" s="131" t="str">
        <f>IFERROR(VLOOKUP(H521,'[1]Feuil1 (2)'!L:M,2,FALSE)," ")</f>
        <v xml:space="preserve"> </v>
      </c>
      <c r="O521" s="131" t="str">
        <f>IFERROR(VLOOKUP(I521,'[1]Feuil1 (2)'!L:M,2,FALSE)," ")</f>
        <v xml:space="preserve"> </v>
      </c>
      <c r="P521" s="131" t="str">
        <f t="shared" si="15"/>
        <v>Marne   ind</v>
      </c>
      <c r="Q521" s="133">
        <f>VLOOKUP(A521,[1]collar!A:I,9,FALSE)</f>
        <v>1980</v>
      </c>
    </row>
    <row r="522" spans="1:17">
      <c r="A522" s="131">
        <v>2001</v>
      </c>
      <c r="B522" s="131">
        <f t="shared" si="14"/>
        <v>5</v>
      </c>
      <c r="C522" s="131">
        <v>16.5</v>
      </c>
      <c r="E522" s="131">
        <v>40</v>
      </c>
      <c r="K522" s="131" t="str">
        <f>IFERROR(VLOOKUP(E522,'[1]Feuil1 (2)'!F:G,2,FALSE)," ")</f>
        <v>Calcaire massif (dur)</v>
      </c>
      <c r="L522" s="131" t="str">
        <f>IFERROR(VLOOKUP(F522,'[1]Feuil1 (2)'!H:I,2,FALSE)," ")</f>
        <v xml:space="preserve"> </v>
      </c>
      <c r="M522" s="131" t="str">
        <f>IFERROR(VLOOKUP(G522,'[1]Feuil1 (2)'!J:K,2,FALSE)," ")</f>
        <v>ind</v>
      </c>
      <c r="N522" s="131" t="str">
        <f>IFERROR(VLOOKUP(H522,'[1]Feuil1 (2)'!L:M,2,FALSE)," ")</f>
        <v xml:space="preserve"> </v>
      </c>
      <c r="O522" s="131" t="str">
        <f>IFERROR(VLOOKUP(I522,'[1]Feuil1 (2)'!L:M,2,FALSE)," ")</f>
        <v xml:space="preserve"> </v>
      </c>
      <c r="P522" s="131" t="str">
        <f t="shared" si="15"/>
        <v>Calcaire massif (dur)   ind</v>
      </c>
      <c r="Q522" s="133">
        <f>VLOOKUP(A522,[1]collar!A:I,9,FALSE)</f>
        <v>1980</v>
      </c>
    </row>
    <row r="523" spans="1:17">
      <c r="A523" s="131">
        <v>2001</v>
      </c>
      <c r="B523" s="131">
        <f t="shared" si="14"/>
        <v>16.5</v>
      </c>
      <c r="C523" s="131">
        <v>18.8</v>
      </c>
      <c r="E523" s="131">
        <v>42</v>
      </c>
      <c r="F523" s="131">
        <v>1</v>
      </c>
      <c r="K523" s="131" t="str">
        <f>IFERROR(VLOOKUP(E523,'[1]Feuil1 (2)'!F:G,2,FALSE)," ")</f>
        <v>Marne</v>
      </c>
      <c r="L523" s="131" t="str">
        <f>IFERROR(VLOOKUP(F523,'[1]Feuil1 (2)'!H:I,2,FALSE)," ")</f>
        <v>blanc</v>
      </c>
      <c r="M523" s="131" t="str">
        <f>IFERROR(VLOOKUP(G523,'[1]Feuil1 (2)'!J:K,2,FALSE)," ")</f>
        <v>ind</v>
      </c>
      <c r="N523" s="131" t="str">
        <f>IFERROR(VLOOKUP(H523,'[1]Feuil1 (2)'!L:M,2,FALSE)," ")</f>
        <v xml:space="preserve"> </v>
      </c>
      <c r="O523" s="131" t="str">
        <f>IFERROR(VLOOKUP(I523,'[1]Feuil1 (2)'!L:M,2,FALSE)," ")</f>
        <v xml:space="preserve"> </v>
      </c>
      <c r="P523" s="131" t="str">
        <f t="shared" si="15"/>
        <v>Marne blanc ind</v>
      </c>
      <c r="Q523" s="133">
        <f>VLOOKUP(A523,[1]collar!A:I,9,FALSE)</f>
        <v>1980</v>
      </c>
    </row>
    <row r="524" spans="1:17">
      <c r="A524" s="131">
        <v>2001</v>
      </c>
      <c r="B524" s="131">
        <f t="shared" si="14"/>
        <v>18.8</v>
      </c>
      <c r="C524" s="131">
        <v>24.5</v>
      </c>
      <c r="E524" s="131">
        <v>10</v>
      </c>
      <c r="K524" s="131" t="str">
        <f>IFERROR(VLOOKUP(E524,'[1]Feuil1 (2)'!F:G,2,FALSE)," ")</f>
        <v>argile</v>
      </c>
      <c r="L524" s="131" t="str">
        <f>IFERROR(VLOOKUP(F524,'[1]Feuil1 (2)'!H:I,2,FALSE)," ")</f>
        <v xml:space="preserve"> </v>
      </c>
      <c r="M524" s="131" t="str">
        <f>IFERROR(VLOOKUP(G524,'[1]Feuil1 (2)'!J:K,2,FALSE)," ")</f>
        <v>ind</v>
      </c>
      <c r="N524" s="131" t="str">
        <f>IFERROR(VLOOKUP(H524,'[1]Feuil1 (2)'!L:M,2,FALSE)," ")</f>
        <v xml:space="preserve"> </v>
      </c>
      <c r="O524" s="131" t="str">
        <f>IFERROR(VLOOKUP(I524,'[1]Feuil1 (2)'!L:M,2,FALSE)," ")</f>
        <v xml:space="preserve"> </v>
      </c>
      <c r="P524" s="131" t="str">
        <f t="shared" si="15"/>
        <v>argile   ind</v>
      </c>
      <c r="Q524" s="133">
        <f>VLOOKUP(A524,[1]collar!A:I,9,FALSE)</f>
        <v>1980</v>
      </c>
    </row>
    <row r="525" spans="1:17">
      <c r="A525" s="131">
        <v>2001</v>
      </c>
      <c r="B525" s="131">
        <f t="shared" si="14"/>
        <v>24.5</v>
      </c>
      <c r="C525" s="131">
        <v>26</v>
      </c>
      <c r="E525" s="131">
        <v>50</v>
      </c>
      <c r="H525" s="131">
        <v>24</v>
      </c>
      <c r="K525" s="131" t="str">
        <f>IFERROR(VLOOKUP(E525,'[1]Feuil1 (2)'!F:G,2,FALSE)," ")</f>
        <v>Sable</v>
      </c>
      <c r="L525" s="131" t="str">
        <f>IFERROR(VLOOKUP(F525,'[1]Feuil1 (2)'!H:I,2,FALSE)," ")</f>
        <v xml:space="preserve"> </v>
      </c>
      <c r="M525" s="131" t="str">
        <f>IFERROR(VLOOKUP(G525,'[1]Feuil1 (2)'!J:K,2,FALSE)," ")</f>
        <v>ind</v>
      </c>
      <c r="N525" s="131" t="str">
        <f>IFERROR(VLOOKUP(H525,'[1]Feuil1 (2)'!L:M,2,FALSE)," ")</f>
        <v>Lignite (charbon)</v>
      </c>
      <c r="O525" s="131" t="str">
        <f>IFERROR(VLOOKUP(I525,'[1]Feuil1 (2)'!L:M,2,FALSE)," ")</f>
        <v xml:space="preserve"> </v>
      </c>
      <c r="P525" s="131" t="str">
        <f t="shared" si="15"/>
        <v>Sable   ind</v>
      </c>
      <c r="Q525" s="133">
        <f>VLOOKUP(A525,[1]collar!A:I,9,FALSE)</f>
        <v>1980</v>
      </c>
    </row>
    <row r="526" spans="1:17">
      <c r="A526" s="131">
        <v>2002</v>
      </c>
      <c r="B526" s="131">
        <f t="shared" si="14"/>
        <v>0</v>
      </c>
      <c r="C526" s="131">
        <v>6</v>
      </c>
      <c r="E526" s="131">
        <v>31</v>
      </c>
      <c r="K526" s="131" t="str">
        <f>IFERROR(VLOOKUP(E526,'[1]Feuil1 (2)'!F:G,2,FALSE)," ")</f>
        <v>Limon</v>
      </c>
      <c r="L526" s="131" t="str">
        <f>IFERROR(VLOOKUP(F526,'[1]Feuil1 (2)'!H:I,2,FALSE)," ")</f>
        <v xml:space="preserve"> </v>
      </c>
      <c r="M526" s="131" t="str">
        <f>IFERROR(VLOOKUP(G526,'[1]Feuil1 (2)'!J:K,2,FALSE)," ")</f>
        <v>ind</v>
      </c>
      <c r="N526" s="131" t="str">
        <f>IFERROR(VLOOKUP(H526,'[1]Feuil1 (2)'!L:M,2,FALSE)," ")</f>
        <v xml:space="preserve"> </v>
      </c>
      <c r="O526" s="131" t="str">
        <f>IFERROR(VLOOKUP(I526,'[1]Feuil1 (2)'!L:M,2,FALSE)," ")</f>
        <v xml:space="preserve"> </v>
      </c>
      <c r="P526" s="131" t="str">
        <f t="shared" si="15"/>
        <v>Limon   ind</v>
      </c>
      <c r="Q526" s="133">
        <f>VLOOKUP(A526,[1]collar!A:I,9,FALSE)</f>
        <v>1980</v>
      </c>
    </row>
    <row r="527" spans="1:17">
      <c r="A527" s="131">
        <v>2002</v>
      </c>
      <c r="B527" s="131">
        <f t="shared" si="14"/>
        <v>6</v>
      </c>
      <c r="C527" s="131">
        <v>16.5</v>
      </c>
      <c r="E527" s="131">
        <v>40</v>
      </c>
      <c r="K527" s="131" t="str">
        <f>IFERROR(VLOOKUP(E527,'[1]Feuil1 (2)'!F:G,2,FALSE)," ")</f>
        <v>Calcaire massif (dur)</v>
      </c>
      <c r="L527" s="131" t="str">
        <f>IFERROR(VLOOKUP(F527,'[1]Feuil1 (2)'!H:I,2,FALSE)," ")</f>
        <v xml:space="preserve"> </v>
      </c>
      <c r="M527" s="131" t="str">
        <f>IFERROR(VLOOKUP(G527,'[1]Feuil1 (2)'!J:K,2,FALSE)," ")</f>
        <v>ind</v>
      </c>
      <c r="N527" s="131" t="str">
        <f>IFERROR(VLOOKUP(H527,'[1]Feuil1 (2)'!L:M,2,FALSE)," ")</f>
        <v xml:space="preserve"> </v>
      </c>
      <c r="O527" s="131" t="str">
        <f>IFERROR(VLOOKUP(I527,'[1]Feuil1 (2)'!L:M,2,FALSE)," ")</f>
        <v xml:space="preserve"> </v>
      </c>
      <c r="P527" s="131" t="str">
        <f t="shared" si="15"/>
        <v>Calcaire massif (dur)   ind</v>
      </c>
      <c r="Q527" s="133">
        <f>VLOOKUP(A527,[1]collar!A:I,9,FALSE)</f>
        <v>1980</v>
      </c>
    </row>
    <row r="528" spans="1:17">
      <c r="A528" s="131">
        <v>2002</v>
      </c>
      <c r="B528" s="131">
        <f t="shared" si="14"/>
        <v>16.5</v>
      </c>
      <c r="C528" s="131">
        <v>19</v>
      </c>
      <c r="E528" s="131">
        <v>42</v>
      </c>
      <c r="F528" s="131">
        <v>1</v>
      </c>
      <c r="K528" s="131" t="str">
        <f>IFERROR(VLOOKUP(E528,'[1]Feuil1 (2)'!F:G,2,FALSE)," ")</f>
        <v>Marne</v>
      </c>
      <c r="L528" s="131" t="str">
        <f>IFERROR(VLOOKUP(F528,'[1]Feuil1 (2)'!H:I,2,FALSE)," ")</f>
        <v>blanc</v>
      </c>
      <c r="M528" s="131" t="str">
        <f>IFERROR(VLOOKUP(G528,'[1]Feuil1 (2)'!J:K,2,FALSE)," ")</f>
        <v>ind</v>
      </c>
      <c r="N528" s="131" t="str">
        <f>IFERROR(VLOOKUP(H528,'[1]Feuil1 (2)'!L:M,2,FALSE)," ")</f>
        <v xml:space="preserve"> </v>
      </c>
      <c r="O528" s="131" t="str">
        <f>IFERROR(VLOOKUP(I528,'[1]Feuil1 (2)'!L:M,2,FALSE)," ")</f>
        <v xml:space="preserve"> </v>
      </c>
      <c r="P528" s="131" t="str">
        <f t="shared" si="15"/>
        <v>Marne blanc ind</v>
      </c>
      <c r="Q528" s="133">
        <f>VLOOKUP(A528,[1]collar!A:I,9,FALSE)</f>
        <v>1980</v>
      </c>
    </row>
    <row r="529" spans="1:17">
      <c r="A529" s="131">
        <v>2002</v>
      </c>
      <c r="B529" s="131">
        <f t="shared" si="14"/>
        <v>19</v>
      </c>
      <c r="C529" s="131">
        <v>23.5</v>
      </c>
      <c r="E529" s="131">
        <v>10</v>
      </c>
      <c r="K529" s="131" t="str">
        <f>IFERROR(VLOOKUP(E529,'[1]Feuil1 (2)'!F:G,2,FALSE)," ")</f>
        <v>argile</v>
      </c>
      <c r="L529" s="131" t="str">
        <f>IFERROR(VLOOKUP(F529,'[1]Feuil1 (2)'!H:I,2,FALSE)," ")</f>
        <v xml:space="preserve"> </v>
      </c>
      <c r="M529" s="131" t="str">
        <f>IFERROR(VLOOKUP(G529,'[1]Feuil1 (2)'!J:K,2,FALSE)," ")</f>
        <v>ind</v>
      </c>
      <c r="N529" s="131" t="str">
        <f>IFERROR(VLOOKUP(H529,'[1]Feuil1 (2)'!L:M,2,FALSE)," ")</f>
        <v xml:space="preserve"> </v>
      </c>
      <c r="O529" s="131" t="str">
        <f>IFERROR(VLOOKUP(I529,'[1]Feuil1 (2)'!L:M,2,FALSE)," ")</f>
        <v xml:space="preserve"> </v>
      </c>
      <c r="P529" s="131" t="str">
        <f t="shared" si="15"/>
        <v>argile   ind</v>
      </c>
      <c r="Q529" s="133">
        <f>VLOOKUP(A529,[1]collar!A:I,9,FALSE)</f>
        <v>1980</v>
      </c>
    </row>
    <row r="530" spans="1:17">
      <c r="A530" s="131">
        <v>2002</v>
      </c>
      <c r="B530" s="131">
        <f t="shared" si="14"/>
        <v>23.5</v>
      </c>
      <c r="C530" s="131">
        <v>24.5</v>
      </c>
      <c r="E530" s="131">
        <v>50</v>
      </c>
      <c r="H530" s="131">
        <v>24</v>
      </c>
      <c r="K530" s="131" t="str">
        <f>IFERROR(VLOOKUP(E530,'[1]Feuil1 (2)'!F:G,2,FALSE)," ")</f>
        <v>Sable</v>
      </c>
      <c r="L530" s="131" t="str">
        <f>IFERROR(VLOOKUP(F530,'[1]Feuil1 (2)'!H:I,2,FALSE)," ")</f>
        <v xml:space="preserve"> </v>
      </c>
      <c r="M530" s="131" t="str">
        <f>IFERROR(VLOOKUP(G530,'[1]Feuil1 (2)'!J:K,2,FALSE)," ")</f>
        <v>ind</v>
      </c>
      <c r="N530" s="131" t="str">
        <f>IFERROR(VLOOKUP(H530,'[1]Feuil1 (2)'!L:M,2,FALSE)," ")</f>
        <v>Lignite (charbon)</v>
      </c>
      <c r="O530" s="131" t="str">
        <f>IFERROR(VLOOKUP(I530,'[1]Feuil1 (2)'!L:M,2,FALSE)," ")</f>
        <v xml:space="preserve"> </v>
      </c>
      <c r="P530" s="131" t="str">
        <f t="shared" si="15"/>
        <v>Sable   ind</v>
      </c>
      <c r="Q530" s="133">
        <f>VLOOKUP(A530,[1]collar!A:I,9,FALSE)</f>
        <v>1980</v>
      </c>
    </row>
    <row r="531" spans="1:17">
      <c r="A531" s="131">
        <v>2003</v>
      </c>
      <c r="B531" s="131">
        <f t="shared" si="14"/>
        <v>0</v>
      </c>
      <c r="C531" s="131">
        <v>5.5</v>
      </c>
      <c r="E531" s="131">
        <v>31</v>
      </c>
      <c r="K531" s="131" t="str">
        <f>IFERROR(VLOOKUP(E531,'[1]Feuil1 (2)'!F:G,2,FALSE)," ")</f>
        <v>Limon</v>
      </c>
      <c r="L531" s="131" t="str">
        <f>IFERROR(VLOOKUP(F531,'[1]Feuil1 (2)'!H:I,2,FALSE)," ")</f>
        <v xml:space="preserve"> </v>
      </c>
      <c r="M531" s="131" t="str">
        <f>IFERROR(VLOOKUP(G531,'[1]Feuil1 (2)'!J:K,2,FALSE)," ")</f>
        <v>ind</v>
      </c>
      <c r="N531" s="131" t="str">
        <f>IFERROR(VLOOKUP(H531,'[1]Feuil1 (2)'!L:M,2,FALSE)," ")</f>
        <v xml:space="preserve"> </v>
      </c>
      <c r="O531" s="131" t="str">
        <f>IFERROR(VLOOKUP(I531,'[1]Feuil1 (2)'!L:M,2,FALSE)," ")</f>
        <v xml:space="preserve"> </v>
      </c>
      <c r="P531" s="131" t="str">
        <f t="shared" si="15"/>
        <v>Limon   ind</v>
      </c>
      <c r="Q531" s="133">
        <f>VLOOKUP(A531,[1]collar!A:I,9,FALSE)</f>
        <v>1980</v>
      </c>
    </row>
    <row r="532" spans="1:17">
      <c r="A532" s="131">
        <v>2003</v>
      </c>
      <c r="B532" s="131">
        <f t="shared" si="14"/>
        <v>5.5</v>
      </c>
      <c r="C532" s="131">
        <v>16.5</v>
      </c>
      <c r="E532" s="131">
        <v>40</v>
      </c>
      <c r="K532" s="131" t="str">
        <f>IFERROR(VLOOKUP(E532,'[1]Feuil1 (2)'!F:G,2,FALSE)," ")</f>
        <v>Calcaire massif (dur)</v>
      </c>
      <c r="L532" s="131" t="str">
        <f>IFERROR(VLOOKUP(F532,'[1]Feuil1 (2)'!H:I,2,FALSE)," ")</f>
        <v xml:space="preserve"> </v>
      </c>
      <c r="M532" s="131" t="str">
        <f>IFERROR(VLOOKUP(G532,'[1]Feuil1 (2)'!J:K,2,FALSE)," ")</f>
        <v>ind</v>
      </c>
      <c r="N532" s="131" t="str">
        <f>IFERROR(VLOOKUP(H532,'[1]Feuil1 (2)'!L:M,2,FALSE)," ")</f>
        <v xml:space="preserve"> </v>
      </c>
      <c r="O532" s="131" t="str">
        <f>IFERROR(VLOOKUP(I532,'[1]Feuil1 (2)'!L:M,2,FALSE)," ")</f>
        <v xml:space="preserve"> </v>
      </c>
      <c r="P532" s="131" t="str">
        <f t="shared" si="15"/>
        <v>Calcaire massif (dur)   ind</v>
      </c>
      <c r="Q532" s="133">
        <f>VLOOKUP(A532,[1]collar!A:I,9,FALSE)</f>
        <v>1980</v>
      </c>
    </row>
    <row r="533" spans="1:17">
      <c r="A533" s="131">
        <v>2003</v>
      </c>
      <c r="B533" s="131">
        <f t="shared" si="14"/>
        <v>16.5</v>
      </c>
      <c r="C533" s="131">
        <v>20</v>
      </c>
      <c r="E533" s="131">
        <v>42</v>
      </c>
      <c r="F533" s="131">
        <v>1</v>
      </c>
      <c r="K533" s="131" t="str">
        <f>IFERROR(VLOOKUP(E533,'[1]Feuil1 (2)'!F:G,2,FALSE)," ")</f>
        <v>Marne</v>
      </c>
      <c r="L533" s="131" t="str">
        <f>IFERROR(VLOOKUP(F533,'[1]Feuil1 (2)'!H:I,2,FALSE)," ")</f>
        <v>blanc</v>
      </c>
      <c r="M533" s="131" t="str">
        <f>IFERROR(VLOOKUP(G533,'[1]Feuil1 (2)'!J:K,2,FALSE)," ")</f>
        <v>ind</v>
      </c>
      <c r="N533" s="131" t="str">
        <f>IFERROR(VLOOKUP(H533,'[1]Feuil1 (2)'!L:M,2,FALSE)," ")</f>
        <v xml:space="preserve"> </v>
      </c>
      <c r="O533" s="131" t="str">
        <f>IFERROR(VLOOKUP(I533,'[1]Feuil1 (2)'!L:M,2,FALSE)," ")</f>
        <v xml:space="preserve"> </v>
      </c>
      <c r="P533" s="131" t="str">
        <f t="shared" si="15"/>
        <v>Marne blanc ind</v>
      </c>
      <c r="Q533" s="133">
        <f>VLOOKUP(A533,[1]collar!A:I,9,FALSE)</f>
        <v>1980</v>
      </c>
    </row>
    <row r="534" spans="1:17">
      <c r="A534" s="131">
        <v>2003</v>
      </c>
      <c r="B534" s="131">
        <f t="shared" si="14"/>
        <v>20</v>
      </c>
      <c r="C534" s="131">
        <v>24</v>
      </c>
      <c r="E534" s="131">
        <v>10</v>
      </c>
      <c r="K534" s="131" t="str">
        <f>IFERROR(VLOOKUP(E534,'[1]Feuil1 (2)'!F:G,2,FALSE)," ")</f>
        <v>argile</v>
      </c>
      <c r="L534" s="131" t="str">
        <f>IFERROR(VLOOKUP(F534,'[1]Feuil1 (2)'!H:I,2,FALSE)," ")</f>
        <v xml:space="preserve"> </v>
      </c>
      <c r="M534" s="131" t="str">
        <f>IFERROR(VLOOKUP(G534,'[1]Feuil1 (2)'!J:K,2,FALSE)," ")</f>
        <v>ind</v>
      </c>
      <c r="N534" s="131" t="str">
        <f>IFERROR(VLOOKUP(H534,'[1]Feuil1 (2)'!L:M,2,FALSE)," ")</f>
        <v xml:space="preserve"> </v>
      </c>
      <c r="O534" s="131" t="str">
        <f>IFERROR(VLOOKUP(I534,'[1]Feuil1 (2)'!L:M,2,FALSE)," ")</f>
        <v xml:space="preserve"> </v>
      </c>
      <c r="P534" s="131" t="str">
        <f t="shared" si="15"/>
        <v>argile   ind</v>
      </c>
      <c r="Q534" s="133">
        <f>VLOOKUP(A534,[1]collar!A:I,9,FALSE)</f>
        <v>1980</v>
      </c>
    </row>
    <row r="535" spans="1:17">
      <c r="A535" s="131">
        <v>2003</v>
      </c>
      <c r="B535" s="131">
        <f t="shared" si="14"/>
        <v>24</v>
      </c>
      <c r="C535" s="131">
        <v>24.5</v>
      </c>
      <c r="E535" s="131">
        <v>50</v>
      </c>
      <c r="H535" s="131">
        <v>24</v>
      </c>
      <c r="K535" s="131" t="str">
        <f>IFERROR(VLOOKUP(E535,'[1]Feuil1 (2)'!F:G,2,FALSE)," ")</f>
        <v>Sable</v>
      </c>
      <c r="L535" s="131" t="str">
        <f>IFERROR(VLOOKUP(F535,'[1]Feuil1 (2)'!H:I,2,FALSE)," ")</f>
        <v xml:space="preserve"> </v>
      </c>
      <c r="M535" s="131" t="str">
        <f>IFERROR(VLOOKUP(G535,'[1]Feuil1 (2)'!J:K,2,FALSE)," ")</f>
        <v>ind</v>
      </c>
      <c r="N535" s="131" t="str">
        <f>IFERROR(VLOOKUP(H535,'[1]Feuil1 (2)'!L:M,2,FALSE)," ")</f>
        <v>Lignite (charbon)</v>
      </c>
      <c r="O535" s="131" t="str">
        <f>IFERROR(VLOOKUP(I535,'[1]Feuil1 (2)'!L:M,2,FALSE)," ")</f>
        <v xml:space="preserve"> </v>
      </c>
      <c r="P535" s="131" t="str">
        <f t="shared" si="15"/>
        <v>Sable   ind</v>
      </c>
      <c r="Q535" s="133">
        <f>VLOOKUP(A535,[1]collar!A:I,9,FALSE)</f>
        <v>1980</v>
      </c>
    </row>
    <row r="536" spans="1:17">
      <c r="A536" s="131">
        <v>2004</v>
      </c>
      <c r="B536" s="131">
        <f t="shared" si="14"/>
        <v>0</v>
      </c>
      <c r="C536" s="131">
        <v>6.5</v>
      </c>
      <c r="E536" s="131">
        <v>31</v>
      </c>
      <c r="K536" s="131" t="str">
        <f>IFERROR(VLOOKUP(E536,'[1]Feuil1 (2)'!F:G,2,FALSE)," ")</f>
        <v>Limon</v>
      </c>
      <c r="L536" s="131" t="str">
        <f>IFERROR(VLOOKUP(F536,'[1]Feuil1 (2)'!H:I,2,FALSE)," ")</f>
        <v xml:space="preserve"> </v>
      </c>
      <c r="M536" s="131" t="str">
        <f>IFERROR(VLOOKUP(G536,'[1]Feuil1 (2)'!J:K,2,FALSE)," ")</f>
        <v>ind</v>
      </c>
      <c r="N536" s="131" t="str">
        <f>IFERROR(VLOOKUP(H536,'[1]Feuil1 (2)'!L:M,2,FALSE)," ")</f>
        <v xml:space="preserve"> </v>
      </c>
      <c r="O536" s="131" t="str">
        <f>IFERROR(VLOOKUP(I536,'[1]Feuil1 (2)'!L:M,2,FALSE)," ")</f>
        <v xml:space="preserve"> </v>
      </c>
      <c r="P536" s="131" t="str">
        <f t="shared" si="15"/>
        <v>Limon   ind</v>
      </c>
      <c r="Q536" s="133">
        <f>VLOOKUP(A536,[1]collar!A:I,9,FALSE)</f>
        <v>1980</v>
      </c>
    </row>
    <row r="537" spans="1:17">
      <c r="A537" s="131">
        <v>2004</v>
      </c>
      <c r="B537" s="131">
        <f t="shared" si="14"/>
        <v>6.5</v>
      </c>
      <c r="C537" s="131">
        <v>18</v>
      </c>
      <c r="E537" s="131">
        <v>40</v>
      </c>
      <c r="K537" s="131" t="str">
        <f>IFERROR(VLOOKUP(E537,'[1]Feuil1 (2)'!F:G,2,FALSE)," ")</f>
        <v>Calcaire massif (dur)</v>
      </c>
      <c r="L537" s="131" t="str">
        <f>IFERROR(VLOOKUP(F537,'[1]Feuil1 (2)'!H:I,2,FALSE)," ")</f>
        <v xml:space="preserve"> </v>
      </c>
      <c r="M537" s="131" t="str">
        <f>IFERROR(VLOOKUP(G537,'[1]Feuil1 (2)'!J:K,2,FALSE)," ")</f>
        <v>ind</v>
      </c>
      <c r="N537" s="131" t="str">
        <f>IFERROR(VLOOKUP(H537,'[1]Feuil1 (2)'!L:M,2,FALSE)," ")</f>
        <v xml:space="preserve"> </v>
      </c>
      <c r="O537" s="131" t="str">
        <f>IFERROR(VLOOKUP(I537,'[1]Feuil1 (2)'!L:M,2,FALSE)," ")</f>
        <v xml:space="preserve"> </v>
      </c>
      <c r="P537" s="131" t="str">
        <f t="shared" si="15"/>
        <v>Calcaire massif (dur)   ind</v>
      </c>
      <c r="Q537" s="133">
        <f>VLOOKUP(A537,[1]collar!A:I,9,FALSE)</f>
        <v>1980</v>
      </c>
    </row>
    <row r="538" spans="1:17">
      <c r="A538" s="131">
        <v>2004</v>
      </c>
      <c r="B538" s="131">
        <f t="shared" si="14"/>
        <v>18</v>
      </c>
      <c r="C538" s="131">
        <v>20</v>
      </c>
      <c r="E538" s="131">
        <v>42</v>
      </c>
      <c r="F538" s="131">
        <v>1</v>
      </c>
      <c r="K538" s="131" t="str">
        <f>IFERROR(VLOOKUP(E538,'[1]Feuil1 (2)'!F:G,2,FALSE)," ")</f>
        <v>Marne</v>
      </c>
      <c r="L538" s="131" t="str">
        <f>IFERROR(VLOOKUP(F538,'[1]Feuil1 (2)'!H:I,2,FALSE)," ")</f>
        <v>blanc</v>
      </c>
      <c r="M538" s="131" t="str">
        <f>IFERROR(VLOOKUP(G538,'[1]Feuil1 (2)'!J:K,2,FALSE)," ")</f>
        <v>ind</v>
      </c>
      <c r="N538" s="131" t="str">
        <f>IFERROR(VLOOKUP(H538,'[1]Feuil1 (2)'!L:M,2,FALSE)," ")</f>
        <v xml:space="preserve"> </v>
      </c>
      <c r="O538" s="131" t="str">
        <f>IFERROR(VLOOKUP(I538,'[1]Feuil1 (2)'!L:M,2,FALSE)," ")</f>
        <v xml:space="preserve"> </v>
      </c>
      <c r="P538" s="131" t="str">
        <f t="shared" si="15"/>
        <v>Marne blanc ind</v>
      </c>
      <c r="Q538" s="133">
        <f>VLOOKUP(A538,[1]collar!A:I,9,FALSE)</f>
        <v>1980</v>
      </c>
    </row>
    <row r="539" spans="1:17">
      <c r="A539" s="131">
        <v>2004</v>
      </c>
      <c r="B539" s="131">
        <f t="shared" si="14"/>
        <v>20</v>
      </c>
      <c r="C539" s="131">
        <v>25</v>
      </c>
      <c r="E539" s="131">
        <v>10</v>
      </c>
      <c r="K539" s="131" t="str">
        <f>IFERROR(VLOOKUP(E539,'[1]Feuil1 (2)'!F:G,2,FALSE)," ")</f>
        <v>argile</v>
      </c>
      <c r="L539" s="131" t="str">
        <f>IFERROR(VLOOKUP(F539,'[1]Feuil1 (2)'!H:I,2,FALSE)," ")</f>
        <v xml:space="preserve"> </v>
      </c>
      <c r="M539" s="131" t="str">
        <f>IFERROR(VLOOKUP(G539,'[1]Feuil1 (2)'!J:K,2,FALSE)," ")</f>
        <v>ind</v>
      </c>
      <c r="N539" s="131" t="str">
        <f>IFERROR(VLOOKUP(H539,'[1]Feuil1 (2)'!L:M,2,FALSE)," ")</f>
        <v xml:space="preserve"> </v>
      </c>
      <c r="O539" s="131" t="str">
        <f>IFERROR(VLOOKUP(I539,'[1]Feuil1 (2)'!L:M,2,FALSE)," ")</f>
        <v xml:space="preserve"> </v>
      </c>
      <c r="P539" s="131" t="str">
        <f t="shared" si="15"/>
        <v>argile   ind</v>
      </c>
      <c r="Q539" s="133">
        <f>VLOOKUP(A539,[1]collar!A:I,9,FALSE)</f>
        <v>1980</v>
      </c>
    </row>
    <row r="540" spans="1:17">
      <c r="A540" s="131">
        <v>2004</v>
      </c>
      <c r="B540" s="131">
        <f t="shared" si="14"/>
        <v>25</v>
      </c>
      <c r="C540" s="131">
        <v>26</v>
      </c>
      <c r="E540" s="131">
        <v>50</v>
      </c>
      <c r="H540" s="131">
        <v>24</v>
      </c>
      <c r="K540" s="131" t="str">
        <f>IFERROR(VLOOKUP(E540,'[1]Feuil1 (2)'!F:G,2,FALSE)," ")</f>
        <v>Sable</v>
      </c>
      <c r="L540" s="131" t="str">
        <f>IFERROR(VLOOKUP(F540,'[1]Feuil1 (2)'!H:I,2,FALSE)," ")</f>
        <v xml:space="preserve"> </v>
      </c>
      <c r="M540" s="131" t="str">
        <f>IFERROR(VLOOKUP(G540,'[1]Feuil1 (2)'!J:K,2,FALSE)," ")</f>
        <v>ind</v>
      </c>
      <c r="N540" s="131" t="str">
        <f>IFERROR(VLOOKUP(H540,'[1]Feuil1 (2)'!L:M,2,FALSE)," ")</f>
        <v>Lignite (charbon)</v>
      </c>
      <c r="O540" s="131" t="str">
        <f>IFERROR(VLOOKUP(I540,'[1]Feuil1 (2)'!L:M,2,FALSE)," ")</f>
        <v xml:space="preserve"> </v>
      </c>
      <c r="P540" s="131" t="str">
        <f t="shared" si="15"/>
        <v>Sable   ind</v>
      </c>
      <c r="Q540" s="133">
        <f>VLOOKUP(A540,[1]collar!A:I,9,FALSE)</f>
        <v>1980</v>
      </c>
    </row>
    <row r="541" spans="1:17">
      <c r="A541" s="131">
        <v>2005</v>
      </c>
      <c r="B541" s="131">
        <f t="shared" si="14"/>
        <v>0</v>
      </c>
      <c r="C541" s="131">
        <v>6</v>
      </c>
      <c r="E541" s="131">
        <v>31</v>
      </c>
      <c r="K541" s="131" t="str">
        <f>IFERROR(VLOOKUP(E541,'[1]Feuil1 (2)'!F:G,2,FALSE)," ")</f>
        <v>Limon</v>
      </c>
      <c r="L541" s="131" t="str">
        <f>IFERROR(VLOOKUP(F541,'[1]Feuil1 (2)'!H:I,2,FALSE)," ")</f>
        <v xml:space="preserve"> </v>
      </c>
      <c r="M541" s="131" t="str">
        <f>IFERROR(VLOOKUP(G541,'[1]Feuil1 (2)'!J:K,2,FALSE)," ")</f>
        <v>ind</v>
      </c>
      <c r="N541" s="131" t="str">
        <f>IFERROR(VLOOKUP(H541,'[1]Feuil1 (2)'!L:M,2,FALSE)," ")</f>
        <v xml:space="preserve"> </v>
      </c>
      <c r="O541" s="131" t="str">
        <f>IFERROR(VLOOKUP(I541,'[1]Feuil1 (2)'!L:M,2,FALSE)," ")</f>
        <v xml:space="preserve"> </v>
      </c>
      <c r="P541" s="131" t="str">
        <f t="shared" si="15"/>
        <v>Limon   ind</v>
      </c>
      <c r="Q541" s="133">
        <f>VLOOKUP(A541,[1]collar!A:I,9,FALSE)</f>
        <v>1980</v>
      </c>
    </row>
    <row r="542" spans="1:17">
      <c r="A542" s="131">
        <v>2005</v>
      </c>
      <c r="B542" s="131">
        <f t="shared" si="14"/>
        <v>6</v>
      </c>
      <c r="C542" s="131">
        <v>13</v>
      </c>
      <c r="E542" s="131">
        <v>40</v>
      </c>
      <c r="K542" s="131" t="str">
        <f>IFERROR(VLOOKUP(E542,'[1]Feuil1 (2)'!F:G,2,FALSE)," ")</f>
        <v>Calcaire massif (dur)</v>
      </c>
      <c r="L542" s="131" t="str">
        <f>IFERROR(VLOOKUP(F542,'[1]Feuil1 (2)'!H:I,2,FALSE)," ")</f>
        <v xml:space="preserve"> </v>
      </c>
      <c r="M542" s="131" t="str">
        <f>IFERROR(VLOOKUP(G542,'[1]Feuil1 (2)'!J:K,2,FALSE)," ")</f>
        <v>ind</v>
      </c>
      <c r="N542" s="131" t="str">
        <f>IFERROR(VLOOKUP(H542,'[1]Feuil1 (2)'!L:M,2,FALSE)," ")</f>
        <v xml:space="preserve"> </v>
      </c>
      <c r="O542" s="131" t="str">
        <f>IFERROR(VLOOKUP(I542,'[1]Feuil1 (2)'!L:M,2,FALSE)," ")</f>
        <v xml:space="preserve"> </v>
      </c>
      <c r="P542" s="131" t="str">
        <f t="shared" si="15"/>
        <v>Calcaire massif (dur)   ind</v>
      </c>
      <c r="Q542" s="133">
        <f>VLOOKUP(A542,[1]collar!A:I,9,FALSE)</f>
        <v>1980</v>
      </c>
    </row>
    <row r="543" spans="1:17">
      <c r="A543" s="131">
        <v>2005</v>
      </c>
      <c r="B543" s="131">
        <f t="shared" si="14"/>
        <v>13</v>
      </c>
      <c r="C543" s="131">
        <v>13.5</v>
      </c>
      <c r="E543" s="131">
        <v>40</v>
      </c>
      <c r="K543" s="131" t="str">
        <f>IFERROR(VLOOKUP(E543,'[1]Feuil1 (2)'!F:G,2,FALSE)," ")</f>
        <v>Calcaire massif (dur)</v>
      </c>
      <c r="L543" s="131" t="str">
        <f>IFERROR(VLOOKUP(F543,'[1]Feuil1 (2)'!H:I,2,FALSE)," ")</f>
        <v xml:space="preserve"> </v>
      </c>
      <c r="M543" s="131" t="str">
        <f>IFERROR(VLOOKUP(G543,'[1]Feuil1 (2)'!J:K,2,FALSE)," ")</f>
        <v>ind</v>
      </c>
      <c r="N543" s="131" t="str">
        <f>IFERROR(VLOOKUP(H543,'[1]Feuil1 (2)'!L:M,2,FALSE)," ")</f>
        <v xml:space="preserve"> </v>
      </c>
      <c r="O543" s="131" t="str">
        <f>IFERROR(VLOOKUP(I543,'[1]Feuil1 (2)'!L:M,2,FALSE)," ")</f>
        <v xml:space="preserve"> </v>
      </c>
      <c r="P543" s="131" t="str">
        <f t="shared" si="15"/>
        <v>Calcaire massif (dur)   ind</v>
      </c>
      <c r="Q543" s="133">
        <f>VLOOKUP(A543,[1]collar!A:I,9,FALSE)</f>
        <v>1980</v>
      </c>
    </row>
    <row r="544" spans="1:17">
      <c r="A544" s="131">
        <v>2005</v>
      </c>
      <c r="B544" s="131">
        <f t="shared" si="14"/>
        <v>13.5</v>
      </c>
      <c r="C544" s="131">
        <v>16.5</v>
      </c>
      <c r="E544" s="131">
        <v>41</v>
      </c>
      <c r="K544" s="131" t="str">
        <f>IFERROR(VLOOKUP(E544,'[1]Feuil1 (2)'!F:G,2,FALSE)," ")</f>
        <v>Calcaire tendre</v>
      </c>
      <c r="L544" s="131" t="str">
        <f>IFERROR(VLOOKUP(F544,'[1]Feuil1 (2)'!H:I,2,FALSE)," ")</f>
        <v xml:space="preserve"> </v>
      </c>
      <c r="M544" s="131" t="str">
        <f>IFERROR(VLOOKUP(G544,'[1]Feuil1 (2)'!J:K,2,FALSE)," ")</f>
        <v>ind</v>
      </c>
      <c r="N544" s="131" t="str">
        <f>IFERROR(VLOOKUP(H544,'[1]Feuil1 (2)'!L:M,2,FALSE)," ")</f>
        <v xml:space="preserve"> </v>
      </c>
      <c r="O544" s="131" t="str">
        <f>IFERROR(VLOOKUP(I544,'[1]Feuil1 (2)'!L:M,2,FALSE)," ")</f>
        <v xml:space="preserve"> </v>
      </c>
      <c r="P544" s="131" t="str">
        <f t="shared" si="15"/>
        <v>Calcaire tendre   ind</v>
      </c>
      <c r="Q544" s="133">
        <f>VLOOKUP(A544,[1]collar!A:I,9,FALSE)</f>
        <v>1980</v>
      </c>
    </row>
    <row r="545" spans="1:17">
      <c r="A545" s="131">
        <v>2005</v>
      </c>
      <c r="B545" s="131">
        <f t="shared" si="14"/>
        <v>16.5</v>
      </c>
      <c r="C545" s="131">
        <v>18.5</v>
      </c>
      <c r="E545" s="131">
        <v>42</v>
      </c>
      <c r="F545" s="131">
        <v>1</v>
      </c>
      <c r="K545" s="131" t="str">
        <f>IFERROR(VLOOKUP(E545,'[1]Feuil1 (2)'!F:G,2,FALSE)," ")</f>
        <v>Marne</v>
      </c>
      <c r="L545" s="131" t="str">
        <f>IFERROR(VLOOKUP(F545,'[1]Feuil1 (2)'!H:I,2,FALSE)," ")</f>
        <v>blanc</v>
      </c>
      <c r="M545" s="131" t="str">
        <f>IFERROR(VLOOKUP(G545,'[1]Feuil1 (2)'!J:K,2,FALSE)," ")</f>
        <v>ind</v>
      </c>
      <c r="N545" s="131" t="str">
        <f>IFERROR(VLOOKUP(H545,'[1]Feuil1 (2)'!L:M,2,FALSE)," ")</f>
        <v xml:space="preserve"> </v>
      </c>
      <c r="O545" s="131" t="str">
        <f>IFERROR(VLOOKUP(I545,'[1]Feuil1 (2)'!L:M,2,FALSE)," ")</f>
        <v xml:space="preserve"> </v>
      </c>
      <c r="P545" s="131" t="str">
        <f t="shared" si="15"/>
        <v>Marne blanc ind</v>
      </c>
      <c r="Q545" s="133">
        <f>VLOOKUP(A545,[1]collar!A:I,9,FALSE)</f>
        <v>1980</v>
      </c>
    </row>
    <row r="546" spans="1:17">
      <c r="A546" s="131">
        <v>2005</v>
      </c>
      <c r="B546" s="131">
        <f t="shared" si="14"/>
        <v>18.5</v>
      </c>
      <c r="C546" s="131">
        <v>21.5</v>
      </c>
      <c r="E546" s="131">
        <v>10</v>
      </c>
      <c r="K546" s="131" t="str">
        <f>IFERROR(VLOOKUP(E546,'[1]Feuil1 (2)'!F:G,2,FALSE)," ")</f>
        <v>argile</v>
      </c>
      <c r="L546" s="131" t="str">
        <f>IFERROR(VLOOKUP(F546,'[1]Feuil1 (2)'!H:I,2,FALSE)," ")</f>
        <v xml:space="preserve"> </v>
      </c>
      <c r="M546" s="131" t="str">
        <f>IFERROR(VLOOKUP(G546,'[1]Feuil1 (2)'!J:K,2,FALSE)," ")</f>
        <v>ind</v>
      </c>
      <c r="N546" s="131" t="str">
        <f>IFERROR(VLOOKUP(H546,'[1]Feuil1 (2)'!L:M,2,FALSE)," ")</f>
        <v xml:space="preserve"> </v>
      </c>
      <c r="O546" s="131" t="str">
        <f>IFERROR(VLOOKUP(I546,'[1]Feuil1 (2)'!L:M,2,FALSE)," ")</f>
        <v xml:space="preserve"> </v>
      </c>
      <c r="P546" s="131" t="str">
        <f t="shared" si="15"/>
        <v>argile   ind</v>
      </c>
      <c r="Q546" s="133">
        <f>VLOOKUP(A546,[1]collar!A:I,9,FALSE)</f>
        <v>1980</v>
      </c>
    </row>
    <row r="547" spans="1:17">
      <c r="A547" s="131">
        <v>2005</v>
      </c>
      <c r="B547" s="131">
        <f t="shared" si="14"/>
        <v>21.5</v>
      </c>
      <c r="C547" s="131">
        <v>23</v>
      </c>
      <c r="E547" s="131">
        <v>12</v>
      </c>
      <c r="H547" s="131">
        <v>25</v>
      </c>
      <c r="K547" s="131" t="str">
        <f>IFERROR(VLOOKUP(E547,'[1]Feuil1 (2)'!F:G,2,FALSE)," ")</f>
        <v>argile sableuse</v>
      </c>
      <c r="L547" s="131" t="str">
        <f>IFERROR(VLOOKUP(F547,'[1]Feuil1 (2)'!H:I,2,FALSE)," ")</f>
        <v xml:space="preserve"> </v>
      </c>
      <c r="M547" s="131" t="str">
        <f>IFERROR(VLOOKUP(G547,'[1]Feuil1 (2)'!J:K,2,FALSE)," ")</f>
        <v>ind</v>
      </c>
      <c r="N547" s="131" t="str">
        <f>IFERROR(VLOOKUP(H547,'[1]Feuil1 (2)'!L:M,2,FALSE)," ")</f>
        <v>Pyrite</v>
      </c>
      <c r="O547" s="131" t="str">
        <f>IFERROR(VLOOKUP(I547,'[1]Feuil1 (2)'!L:M,2,FALSE)," ")</f>
        <v xml:space="preserve"> </v>
      </c>
      <c r="P547" s="131" t="str">
        <f t="shared" si="15"/>
        <v>argile sableuse   ind</v>
      </c>
      <c r="Q547" s="133">
        <f>VLOOKUP(A547,[1]collar!A:I,9,FALSE)</f>
        <v>1980</v>
      </c>
    </row>
    <row r="548" spans="1:17">
      <c r="A548" s="131">
        <v>2006</v>
      </c>
      <c r="B548" s="131">
        <f t="shared" si="14"/>
        <v>0</v>
      </c>
      <c r="C548" s="131">
        <v>6</v>
      </c>
      <c r="E548" s="131">
        <v>31</v>
      </c>
      <c r="K548" s="131" t="str">
        <f>IFERROR(VLOOKUP(E548,'[1]Feuil1 (2)'!F:G,2,FALSE)," ")</f>
        <v>Limon</v>
      </c>
      <c r="L548" s="131" t="str">
        <f>IFERROR(VLOOKUP(F548,'[1]Feuil1 (2)'!H:I,2,FALSE)," ")</f>
        <v xml:space="preserve"> </v>
      </c>
      <c r="M548" s="131" t="str">
        <f>IFERROR(VLOOKUP(G548,'[1]Feuil1 (2)'!J:K,2,FALSE)," ")</f>
        <v>ind</v>
      </c>
      <c r="N548" s="131" t="str">
        <f>IFERROR(VLOOKUP(H548,'[1]Feuil1 (2)'!L:M,2,FALSE)," ")</f>
        <v xml:space="preserve"> </v>
      </c>
      <c r="O548" s="131" t="str">
        <f>IFERROR(VLOOKUP(I548,'[1]Feuil1 (2)'!L:M,2,FALSE)," ")</f>
        <v xml:space="preserve"> </v>
      </c>
      <c r="P548" s="131" t="str">
        <f t="shared" si="15"/>
        <v>Limon   ind</v>
      </c>
      <c r="Q548" s="133">
        <f>VLOOKUP(A548,[1]collar!A:I,9,FALSE)</f>
        <v>1980</v>
      </c>
    </row>
    <row r="549" spans="1:17">
      <c r="A549" s="131">
        <v>2006</v>
      </c>
      <c r="B549" s="131">
        <f t="shared" si="14"/>
        <v>6</v>
      </c>
      <c r="C549" s="131">
        <v>14.8</v>
      </c>
      <c r="E549" s="131">
        <v>40</v>
      </c>
      <c r="K549" s="131" t="str">
        <f>IFERROR(VLOOKUP(E549,'[1]Feuil1 (2)'!F:G,2,FALSE)," ")</f>
        <v>Calcaire massif (dur)</v>
      </c>
      <c r="L549" s="131" t="str">
        <f>IFERROR(VLOOKUP(F549,'[1]Feuil1 (2)'!H:I,2,FALSE)," ")</f>
        <v xml:space="preserve"> </v>
      </c>
      <c r="M549" s="131" t="str">
        <f>IFERROR(VLOOKUP(G549,'[1]Feuil1 (2)'!J:K,2,FALSE)," ")</f>
        <v>ind</v>
      </c>
      <c r="N549" s="131" t="str">
        <f>IFERROR(VLOOKUP(H549,'[1]Feuil1 (2)'!L:M,2,FALSE)," ")</f>
        <v xml:space="preserve"> </v>
      </c>
      <c r="O549" s="131" t="str">
        <f>IFERROR(VLOOKUP(I549,'[1]Feuil1 (2)'!L:M,2,FALSE)," ")</f>
        <v xml:space="preserve"> </v>
      </c>
      <c r="P549" s="131" t="str">
        <f t="shared" si="15"/>
        <v>Calcaire massif (dur)   ind</v>
      </c>
      <c r="Q549" s="133">
        <f>VLOOKUP(A549,[1]collar!A:I,9,FALSE)</f>
        <v>1980</v>
      </c>
    </row>
    <row r="550" spans="1:17">
      <c r="A550" s="131">
        <v>2006</v>
      </c>
      <c r="B550" s="131">
        <f t="shared" si="14"/>
        <v>14.8</v>
      </c>
      <c r="C550" s="131">
        <v>15.5</v>
      </c>
      <c r="E550" s="131">
        <v>40</v>
      </c>
      <c r="K550" s="131" t="str">
        <f>IFERROR(VLOOKUP(E550,'[1]Feuil1 (2)'!F:G,2,FALSE)," ")</f>
        <v>Calcaire massif (dur)</v>
      </c>
      <c r="L550" s="131" t="str">
        <f>IFERROR(VLOOKUP(F550,'[1]Feuil1 (2)'!H:I,2,FALSE)," ")</f>
        <v xml:space="preserve"> </v>
      </c>
      <c r="M550" s="131" t="str">
        <f>IFERROR(VLOOKUP(G550,'[1]Feuil1 (2)'!J:K,2,FALSE)," ")</f>
        <v>ind</v>
      </c>
      <c r="N550" s="131" t="str">
        <f>IFERROR(VLOOKUP(H550,'[1]Feuil1 (2)'!L:M,2,FALSE)," ")</f>
        <v xml:space="preserve"> </v>
      </c>
      <c r="O550" s="131" t="str">
        <f>IFERROR(VLOOKUP(I550,'[1]Feuil1 (2)'!L:M,2,FALSE)," ")</f>
        <v xml:space="preserve"> </v>
      </c>
      <c r="P550" s="131" t="str">
        <f t="shared" si="15"/>
        <v>Calcaire massif (dur)   ind</v>
      </c>
      <c r="Q550" s="133">
        <f>VLOOKUP(A550,[1]collar!A:I,9,FALSE)</f>
        <v>1980</v>
      </c>
    </row>
    <row r="551" spans="1:17">
      <c r="A551" s="131">
        <v>2006</v>
      </c>
      <c r="B551" s="131">
        <f t="shared" si="14"/>
        <v>15.5</v>
      </c>
      <c r="C551" s="131">
        <v>17</v>
      </c>
      <c r="E551" s="131">
        <v>41</v>
      </c>
      <c r="K551" s="131" t="str">
        <f>IFERROR(VLOOKUP(E551,'[1]Feuil1 (2)'!F:G,2,FALSE)," ")</f>
        <v>Calcaire tendre</v>
      </c>
      <c r="L551" s="131" t="str">
        <f>IFERROR(VLOOKUP(F551,'[1]Feuil1 (2)'!H:I,2,FALSE)," ")</f>
        <v xml:space="preserve"> </v>
      </c>
      <c r="M551" s="131" t="str">
        <f>IFERROR(VLOOKUP(G551,'[1]Feuil1 (2)'!J:K,2,FALSE)," ")</f>
        <v>ind</v>
      </c>
      <c r="N551" s="131" t="str">
        <f>IFERROR(VLOOKUP(H551,'[1]Feuil1 (2)'!L:M,2,FALSE)," ")</f>
        <v xml:space="preserve"> </v>
      </c>
      <c r="O551" s="131" t="str">
        <f>IFERROR(VLOOKUP(I551,'[1]Feuil1 (2)'!L:M,2,FALSE)," ")</f>
        <v xml:space="preserve"> </v>
      </c>
      <c r="P551" s="131" t="str">
        <f t="shared" si="15"/>
        <v>Calcaire tendre   ind</v>
      </c>
      <c r="Q551" s="133">
        <f>VLOOKUP(A551,[1]collar!A:I,9,FALSE)</f>
        <v>1980</v>
      </c>
    </row>
    <row r="552" spans="1:17">
      <c r="A552" s="131">
        <v>2006</v>
      </c>
      <c r="B552" s="131">
        <f t="shared" si="14"/>
        <v>17</v>
      </c>
      <c r="C552" s="131">
        <v>19.5</v>
      </c>
      <c r="E552" s="131">
        <v>42</v>
      </c>
      <c r="F552" s="131">
        <v>1</v>
      </c>
      <c r="K552" s="131" t="str">
        <f>IFERROR(VLOOKUP(E552,'[1]Feuil1 (2)'!F:G,2,FALSE)," ")</f>
        <v>Marne</v>
      </c>
      <c r="L552" s="131" t="str">
        <f>IFERROR(VLOOKUP(F552,'[1]Feuil1 (2)'!H:I,2,FALSE)," ")</f>
        <v>blanc</v>
      </c>
      <c r="M552" s="131" t="str">
        <f>IFERROR(VLOOKUP(G552,'[1]Feuil1 (2)'!J:K,2,FALSE)," ")</f>
        <v>ind</v>
      </c>
      <c r="N552" s="131" t="str">
        <f>IFERROR(VLOOKUP(H552,'[1]Feuil1 (2)'!L:M,2,FALSE)," ")</f>
        <v xml:space="preserve"> </v>
      </c>
      <c r="O552" s="131" t="str">
        <f>IFERROR(VLOOKUP(I552,'[1]Feuil1 (2)'!L:M,2,FALSE)," ")</f>
        <v xml:space="preserve"> </v>
      </c>
      <c r="P552" s="131" t="str">
        <f t="shared" si="15"/>
        <v>Marne blanc ind</v>
      </c>
      <c r="Q552" s="133">
        <f>VLOOKUP(A552,[1]collar!A:I,9,FALSE)</f>
        <v>1980</v>
      </c>
    </row>
    <row r="553" spans="1:17">
      <c r="A553" s="131">
        <v>2006</v>
      </c>
      <c r="B553" s="131">
        <f t="shared" si="14"/>
        <v>19.5</v>
      </c>
      <c r="C553" s="131">
        <v>23</v>
      </c>
      <c r="E553" s="131">
        <v>10</v>
      </c>
      <c r="K553" s="131" t="str">
        <f>IFERROR(VLOOKUP(E553,'[1]Feuil1 (2)'!F:G,2,FALSE)," ")</f>
        <v>argile</v>
      </c>
      <c r="L553" s="131" t="str">
        <f>IFERROR(VLOOKUP(F553,'[1]Feuil1 (2)'!H:I,2,FALSE)," ")</f>
        <v xml:space="preserve"> </v>
      </c>
      <c r="M553" s="131" t="str">
        <f>IFERROR(VLOOKUP(G553,'[1]Feuil1 (2)'!J:K,2,FALSE)," ")</f>
        <v>ind</v>
      </c>
      <c r="N553" s="131" t="str">
        <f>IFERROR(VLOOKUP(H553,'[1]Feuil1 (2)'!L:M,2,FALSE)," ")</f>
        <v xml:space="preserve"> </v>
      </c>
      <c r="O553" s="131" t="str">
        <f>IFERROR(VLOOKUP(I553,'[1]Feuil1 (2)'!L:M,2,FALSE)," ")</f>
        <v xml:space="preserve"> </v>
      </c>
      <c r="P553" s="131" t="str">
        <f t="shared" si="15"/>
        <v>argile   ind</v>
      </c>
      <c r="Q553" s="133">
        <f>VLOOKUP(A553,[1]collar!A:I,9,FALSE)</f>
        <v>1980</v>
      </c>
    </row>
    <row r="554" spans="1:17">
      <c r="A554" s="131">
        <v>2006</v>
      </c>
      <c r="B554" s="131">
        <f t="shared" si="14"/>
        <v>23</v>
      </c>
      <c r="C554" s="131">
        <v>24.5</v>
      </c>
      <c r="E554" s="131">
        <v>10</v>
      </c>
      <c r="H554" s="131">
        <v>25</v>
      </c>
      <c r="I554" s="131">
        <v>23</v>
      </c>
      <c r="K554" s="131" t="str">
        <f>IFERROR(VLOOKUP(E554,'[1]Feuil1 (2)'!F:G,2,FALSE)," ")</f>
        <v>argile</v>
      </c>
      <c r="L554" s="131" t="str">
        <f>IFERROR(VLOOKUP(F554,'[1]Feuil1 (2)'!H:I,2,FALSE)," ")</f>
        <v xml:space="preserve"> </v>
      </c>
      <c r="M554" s="131" t="str">
        <f>IFERROR(VLOOKUP(G554,'[1]Feuil1 (2)'!J:K,2,FALSE)," ")</f>
        <v>ind</v>
      </c>
      <c r="N554" s="131" t="str">
        <f>IFERROR(VLOOKUP(H554,'[1]Feuil1 (2)'!L:M,2,FALSE)," ")</f>
        <v>Pyrite</v>
      </c>
      <c r="O554" s="131" t="str">
        <f>IFERROR(VLOOKUP(I554,'[1]Feuil1 (2)'!L:M,2,FALSE)," ")</f>
        <v>Carbonaté (chaux)</v>
      </c>
      <c r="P554" s="131" t="str">
        <f t="shared" si="15"/>
        <v>argile   ind</v>
      </c>
      <c r="Q554" s="133">
        <f>VLOOKUP(A554,[1]collar!A:I,9,FALSE)</f>
        <v>1980</v>
      </c>
    </row>
    <row r="555" spans="1:17">
      <c r="A555" s="131">
        <v>2007</v>
      </c>
      <c r="B555" s="131">
        <f t="shared" si="14"/>
        <v>0</v>
      </c>
      <c r="C555" s="131">
        <v>7.5</v>
      </c>
      <c r="E555" s="131">
        <v>31</v>
      </c>
      <c r="K555" s="131" t="str">
        <f>IFERROR(VLOOKUP(E555,'[1]Feuil1 (2)'!F:G,2,FALSE)," ")</f>
        <v>Limon</v>
      </c>
      <c r="L555" s="131" t="str">
        <f>IFERROR(VLOOKUP(F555,'[1]Feuil1 (2)'!H:I,2,FALSE)," ")</f>
        <v xml:space="preserve"> </v>
      </c>
      <c r="M555" s="131" t="str">
        <f>IFERROR(VLOOKUP(G555,'[1]Feuil1 (2)'!J:K,2,FALSE)," ")</f>
        <v>ind</v>
      </c>
      <c r="N555" s="131" t="str">
        <f>IFERROR(VLOOKUP(H555,'[1]Feuil1 (2)'!L:M,2,FALSE)," ")</f>
        <v xml:space="preserve"> </v>
      </c>
      <c r="O555" s="131" t="str">
        <f>IFERROR(VLOOKUP(I555,'[1]Feuil1 (2)'!L:M,2,FALSE)," ")</f>
        <v xml:space="preserve"> </v>
      </c>
      <c r="P555" s="131" t="str">
        <f t="shared" si="15"/>
        <v>Limon   ind</v>
      </c>
      <c r="Q555" s="133">
        <f>VLOOKUP(A555,[1]collar!A:I,9,FALSE)</f>
        <v>1980</v>
      </c>
    </row>
    <row r="556" spans="1:17">
      <c r="A556" s="131">
        <v>2007</v>
      </c>
      <c r="B556" s="131">
        <f t="shared" ref="B556:B619" si="16">IF(A556=A555,C555,0)</f>
        <v>7.5</v>
      </c>
      <c r="C556" s="131">
        <v>11</v>
      </c>
      <c r="E556" s="131">
        <v>40</v>
      </c>
      <c r="K556" s="131" t="str">
        <f>IFERROR(VLOOKUP(E556,'[1]Feuil1 (2)'!F:G,2,FALSE)," ")</f>
        <v>Calcaire massif (dur)</v>
      </c>
      <c r="L556" s="131" t="str">
        <f>IFERROR(VLOOKUP(F556,'[1]Feuil1 (2)'!H:I,2,FALSE)," ")</f>
        <v xml:space="preserve"> </v>
      </c>
      <c r="M556" s="131" t="str">
        <f>IFERROR(VLOOKUP(G556,'[1]Feuil1 (2)'!J:K,2,FALSE)," ")</f>
        <v>ind</v>
      </c>
      <c r="N556" s="131" t="str">
        <f>IFERROR(VLOOKUP(H556,'[1]Feuil1 (2)'!L:M,2,FALSE)," ")</f>
        <v xml:space="preserve"> </v>
      </c>
      <c r="O556" s="131" t="str">
        <f>IFERROR(VLOOKUP(I556,'[1]Feuil1 (2)'!L:M,2,FALSE)," ")</f>
        <v xml:space="preserve"> </v>
      </c>
      <c r="P556" s="131" t="str">
        <f t="shared" si="15"/>
        <v>Calcaire massif (dur)   ind</v>
      </c>
      <c r="Q556" s="133">
        <f>VLOOKUP(A556,[1]collar!A:I,9,FALSE)</f>
        <v>1980</v>
      </c>
    </row>
    <row r="557" spans="1:17">
      <c r="A557" s="131">
        <v>2007</v>
      </c>
      <c r="B557" s="131">
        <f t="shared" si="16"/>
        <v>11</v>
      </c>
      <c r="C557" s="131">
        <v>17</v>
      </c>
      <c r="E557" s="131">
        <v>41</v>
      </c>
      <c r="K557" s="131" t="str">
        <f>IFERROR(VLOOKUP(E557,'[1]Feuil1 (2)'!F:G,2,FALSE)," ")</f>
        <v>Calcaire tendre</v>
      </c>
      <c r="L557" s="131" t="str">
        <f>IFERROR(VLOOKUP(F557,'[1]Feuil1 (2)'!H:I,2,FALSE)," ")</f>
        <v xml:space="preserve"> </v>
      </c>
      <c r="M557" s="131" t="str">
        <f>IFERROR(VLOOKUP(G557,'[1]Feuil1 (2)'!J:K,2,FALSE)," ")</f>
        <v>ind</v>
      </c>
      <c r="N557" s="131" t="str">
        <f>IFERROR(VLOOKUP(H557,'[1]Feuil1 (2)'!L:M,2,FALSE)," ")</f>
        <v xml:space="preserve"> </v>
      </c>
      <c r="O557" s="131" t="str">
        <f>IFERROR(VLOOKUP(I557,'[1]Feuil1 (2)'!L:M,2,FALSE)," ")</f>
        <v xml:space="preserve"> </v>
      </c>
      <c r="P557" s="131" t="str">
        <f t="shared" si="15"/>
        <v>Calcaire tendre   ind</v>
      </c>
      <c r="Q557" s="133">
        <f>VLOOKUP(A557,[1]collar!A:I,9,FALSE)</f>
        <v>1980</v>
      </c>
    </row>
    <row r="558" spans="1:17">
      <c r="A558" s="131">
        <v>2007</v>
      </c>
      <c r="B558" s="131">
        <f t="shared" si="16"/>
        <v>17</v>
      </c>
      <c r="C558" s="131">
        <v>18.5</v>
      </c>
      <c r="E558" s="131">
        <v>42</v>
      </c>
      <c r="F558" s="131">
        <v>1</v>
      </c>
      <c r="K558" s="131" t="str">
        <f>IFERROR(VLOOKUP(E558,'[1]Feuil1 (2)'!F:G,2,FALSE)," ")</f>
        <v>Marne</v>
      </c>
      <c r="L558" s="131" t="str">
        <f>IFERROR(VLOOKUP(F558,'[1]Feuil1 (2)'!H:I,2,FALSE)," ")</f>
        <v>blanc</v>
      </c>
      <c r="M558" s="131" t="str">
        <f>IFERROR(VLOOKUP(G558,'[1]Feuil1 (2)'!J:K,2,FALSE)," ")</f>
        <v>ind</v>
      </c>
      <c r="N558" s="131" t="str">
        <f>IFERROR(VLOOKUP(H558,'[1]Feuil1 (2)'!L:M,2,FALSE)," ")</f>
        <v xml:space="preserve"> </v>
      </c>
      <c r="O558" s="131" t="str">
        <f>IFERROR(VLOOKUP(I558,'[1]Feuil1 (2)'!L:M,2,FALSE)," ")</f>
        <v xml:space="preserve"> </v>
      </c>
      <c r="P558" s="131" t="str">
        <f t="shared" si="15"/>
        <v>Marne blanc ind</v>
      </c>
      <c r="Q558" s="133">
        <f>VLOOKUP(A558,[1]collar!A:I,9,FALSE)</f>
        <v>1980</v>
      </c>
    </row>
    <row r="559" spans="1:17">
      <c r="A559" s="131">
        <v>2007</v>
      </c>
      <c r="B559" s="131">
        <f t="shared" si="16"/>
        <v>18.5</v>
      </c>
      <c r="C559" s="131">
        <v>23</v>
      </c>
      <c r="E559" s="131">
        <v>10</v>
      </c>
      <c r="K559" s="131" t="str">
        <f>IFERROR(VLOOKUP(E559,'[1]Feuil1 (2)'!F:G,2,FALSE)," ")</f>
        <v>argile</v>
      </c>
      <c r="L559" s="131" t="str">
        <f>IFERROR(VLOOKUP(F559,'[1]Feuil1 (2)'!H:I,2,FALSE)," ")</f>
        <v xml:space="preserve"> </v>
      </c>
      <c r="M559" s="131" t="str">
        <f>IFERROR(VLOOKUP(G559,'[1]Feuil1 (2)'!J:K,2,FALSE)," ")</f>
        <v>ind</v>
      </c>
      <c r="N559" s="131" t="str">
        <f>IFERROR(VLOOKUP(H559,'[1]Feuil1 (2)'!L:M,2,FALSE)," ")</f>
        <v xml:space="preserve"> </v>
      </c>
      <c r="O559" s="131" t="str">
        <f>IFERROR(VLOOKUP(I559,'[1]Feuil1 (2)'!L:M,2,FALSE)," ")</f>
        <v xml:space="preserve"> </v>
      </c>
      <c r="P559" s="131" t="str">
        <f t="shared" si="15"/>
        <v>argile   ind</v>
      </c>
      <c r="Q559" s="133">
        <f>VLOOKUP(A559,[1]collar!A:I,9,FALSE)</f>
        <v>1980</v>
      </c>
    </row>
    <row r="560" spans="1:17">
      <c r="A560" s="131">
        <v>2007</v>
      </c>
      <c r="B560" s="131">
        <f t="shared" si="16"/>
        <v>23</v>
      </c>
      <c r="C560" s="131">
        <v>24.5</v>
      </c>
      <c r="E560" s="131">
        <v>51</v>
      </c>
      <c r="K560" s="131" t="str">
        <f>IFERROR(VLOOKUP(E560,'[1]Feuil1 (2)'!F:G,2,FALSE)," ")</f>
        <v>Sable argileux</v>
      </c>
      <c r="L560" s="131" t="str">
        <f>IFERROR(VLOOKUP(F560,'[1]Feuil1 (2)'!H:I,2,FALSE)," ")</f>
        <v xml:space="preserve"> </v>
      </c>
      <c r="M560" s="131" t="str">
        <f>IFERROR(VLOOKUP(G560,'[1]Feuil1 (2)'!J:K,2,FALSE)," ")</f>
        <v>ind</v>
      </c>
      <c r="N560" s="131" t="str">
        <f>IFERROR(VLOOKUP(H560,'[1]Feuil1 (2)'!L:M,2,FALSE)," ")</f>
        <v xml:space="preserve"> </v>
      </c>
      <c r="O560" s="131" t="str">
        <f>IFERROR(VLOOKUP(I560,'[1]Feuil1 (2)'!L:M,2,FALSE)," ")</f>
        <v xml:space="preserve"> </v>
      </c>
      <c r="P560" s="131" t="str">
        <f t="shared" si="15"/>
        <v>Sable argileux   ind</v>
      </c>
      <c r="Q560" s="133">
        <f>VLOOKUP(A560,[1]collar!A:I,9,FALSE)</f>
        <v>1980</v>
      </c>
    </row>
    <row r="561" spans="1:17">
      <c r="A561" s="131">
        <v>2008</v>
      </c>
      <c r="B561" s="131">
        <f t="shared" si="16"/>
        <v>0</v>
      </c>
      <c r="C561" s="131">
        <v>8</v>
      </c>
      <c r="E561" s="131">
        <v>31</v>
      </c>
      <c r="K561" s="131" t="str">
        <f>IFERROR(VLOOKUP(E561,'[1]Feuil1 (2)'!F:G,2,FALSE)," ")</f>
        <v>Limon</v>
      </c>
      <c r="L561" s="131" t="str">
        <f>IFERROR(VLOOKUP(F561,'[1]Feuil1 (2)'!H:I,2,FALSE)," ")</f>
        <v xml:space="preserve"> </v>
      </c>
      <c r="M561" s="131" t="str">
        <f>IFERROR(VLOOKUP(G561,'[1]Feuil1 (2)'!J:K,2,FALSE)," ")</f>
        <v>ind</v>
      </c>
      <c r="N561" s="131" t="str">
        <f>IFERROR(VLOOKUP(H561,'[1]Feuil1 (2)'!L:M,2,FALSE)," ")</f>
        <v xml:space="preserve"> </v>
      </c>
      <c r="O561" s="131" t="str">
        <f>IFERROR(VLOOKUP(I561,'[1]Feuil1 (2)'!L:M,2,FALSE)," ")</f>
        <v xml:space="preserve"> </v>
      </c>
      <c r="P561" s="131" t="str">
        <f t="shared" si="15"/>
        <v>Limon   ind</v>
      </c>
      <c r="Q561" s="133">
        <f>VLOOKUP(A561,[1]collar!A:I,9,FALSE)</f>
        <v>1980</v>
      </c>
    </row>
    <row r="562" spans="1:17">
      <c r="A562" s="131">
        <v>2008</v>
      </c>
      <c r="B562" s="131">
        <f t="shared" si="16"/>
        <v>8</v>
      </c>
      <c r="C562" s="131">
        <v>17.5</v>
      </c>
      <c r="E562" s="131">
        <v>40</v>
      </c>
      <c r="K562" s="131" t="str">
        <f>IFERROR(VLOOKUP(E562,'[1]Feuil1 (2)'!F:G,2,FALSE)," ")</f>
        <v>Calcaire massif (dur)</v>
      </c>
      <c r="L562" s="131" t="str">
        <f>IFERROR(VLOOKUP(F562,'[1]Feuil1 (2)'!H:I,2,FALSE)," ")</f>
        <v xml:space="preserve"> </v>
      </c>
      <c r="M562" s="131" t="str">
        <f>IFERROR(VLOOKUP(G562,'[1]Feuil1 (2)'!J:K,2,FALSE)," ")</f>
        <v>ind</v>
      </c>
      <c r="N562" s="131" t="str">
        <f>IFERROR(VLOOKUP(H562,'[1]Feuil1 (2)'!L:M,2,FALSE)," ")</f>
        <v xml:space="preserve"> </v>
      </c>
      <c r="O562" s="131" t="str">
        <f>IFERROR(VLOOKUP(I562,'[1]Feuil1 (2)'!L:M,2,FALSE)," ")</f>
        <v xml:space="preserve"> </v>
      </c>
      <c r="P562" s="131" t="str">
        <f t="shared" si="15"/>
        <v>Calcaire massif (dur)   ind</v>
      </c>
      <c r="Q562" s="133">
        <f>VLOOKUP(A562,[1]collar!A:I,9,FALSE)</f>
        <v>1980</v>
      </c>
    </row>
    <row r="563" spans="1:17">
      <c r="A563" s="131">
        <v>2008</v>
      </c>
      <c r="B563" s="131">
        <f t="shared" si="16"/>
        <v>17.5</v>
      </c>
      <c r="C563" s="131">
        <v>20</v>
      </c>
      <c r="E563" s="131">
        <v>42</v>
      </c>
      <c r="F563" s="131">
        <v>1</v>
      </c>
      <c r="K563" s="131" t="str">
        <f>IFERROR(VLOOKUP(E563,'[1]Feuil1 (2)'!F:G,2,FALSE)," ")</f>
        <v>Marne</v>
      </c>
      <c r="L563" s="131" t="str">
        <f>IFERROR(VLOOKUP(F563,'[1]Feuil1 (2)'!H:I,2,FALSE)," ")</f>
        <v>blanc</v>
      </c>
      <c r="M563" s="131" t="str">
        <f>IFERROR(VLOOKUP(G563,'[1]Feuil1 (2)'!J:K,2,FALSE)," ")</f>
        <v>ind</v>
      </c>
      <c r="N563" s="131" t="str">
        <f>IFERROR(VLOOKUP(H563,'[1]Feuil1 (2)'!L:M,2,FALSE)," ")</f>
        <v xml:space="preserve"> </v>
      </c>
      <c r="O563" s="131" t="str">
        <f>IFERROR(VLOOKUP(I563,'[1]Feuil1 (2)'!L:M,2,FALSE)," ")</f>
        <v xml:space="preserve"> </v>
      </c>
      <c r="P563" s="131" t="str">
        <f t="shared" si="15"/>
        <v>Marne blanc ind</v>
      </c>
      <c r="Q563" s="133">
        <f>VLOOKUP(A563,[1]collar!A:I,9,FALSE)</f>
        <v>1980</v>
      </c>
    </row>
    <row r="564" spans="1:17">
      <c r="A564" s="131">
        <v>2008</v>
      </c>
      <c r="B564" s="131">
        <f t="shared" si="16"/>
        <v>20</v>
      </c>
      <c r="C564" s="131">
        <v>23</v>
      </c>
      <c r="E564" s="131">
        <v>10</v>
      </c>
      <c r="K564" s="131" t="str">
        <f>IFERROR(VLOOKUP(E564,'[1]Feuil1 (2)'!F:G,2,FALSE)," ")</f>
        <v>argile</v>
      </c>
      <c r="L564" s="131" t="str">
        <f>IFERROR(VLOOKUP(F564,'[1]Feuil1 (2)'!H:I,2,FALSE)," ")</f>
        <v xml:space="preserve"> </v>
      </c>
      <c r="M564" s="131" t="str">
        <f>IFERROR(VLOOKUP(G564,'[1]Feuil1 (2)'!J:K,2,FALSE)," ")</f>
        <v>ind</v>
      </c>
      <c r="N564" s="131" t="str">
        <f>IFERROR(VLOOKUP(H564,'[1]Feuil1 (2)'!L:M,2,FALSE)," ")</f>
        <v xml:space="preserve"> </v>
      </c>
      <c r="O564" s="131" t="str">
        <f>IFERROR(VLOOKUP(I564,'[1]Feuil1 (2)'!L:M,2,FALSE)," ")</f>
        <v xml:space="preserve"> </v>
      </c>
      <c r="P564" s="131" t="str">
        <f t="shared" si="15"/>
        <v>argile   ind</v>
      </c>
      <c r="Q564" s="133">
        <f>VLOOKUP(A564,[1]collar!A:I,9,FALSE)</f>
        <v>1980</v>
      </c>
    </row>
    <row r="565" spans="1:17">
      <c r="A565" s="131">
        <v>2008</v>
      </c>
      <c r="B565" s="131">
        <f t="shared" si="16"/>
        <v>23</v>
      </c>
      <c r="C565" s="131">
        <v>24.5</v>
      </c>
      <c r="E565" s="131">
        <v>10</v>
      </c>
      <c r="H565" s="131">
        <v>24</v>
      </c>
      <c r="I565" s="131">
        <v>28</v>
      </c>
      <c r="K565" s="131" t="str">
        <f>IFERROR(VLOOKUP(E565,'[1]Feuil1 (2)'!F:G,2,FALSE)," ")</f>
        <v>argile</v>
      </c>
      <c r="L565" s="131" t="str">
        <f>IFERROR(VLOOKUP(F565,'[1]Feuil1 (2)'!H:I,2,FALSE)," ")</f>
        <v xml:space="preserve"> </v>
      </c>
      <c r="M565" s="131" t="str">
        <f>IFERROR(VLOOKUP(G565,'[1]Feuil1 (2)'!J:K,2,FALSE)," ")</f>
        <v>ind</v>
      </c>
      <c r="N565" s="131" t="str">
        <f>IFERROR(VLOOKUP(H565,'[1]Feuil1 (2)'!L:M,2,FALSE)," ")</f>
        <v>Lignite (charbon)</v>
      </c>
      <c r="O565" s="131" t="str">
        <f>IFERROR(VLOOKUP(I565,'[1]Feuil1 (2)'!L:M,2,FALSE)," ")</f>
        <v>passage sable</v>
      </c>
      <c r="P565" s="131" t="str">
        <f t="shared" si="15"/>
        <v>argile   ind</v>
      </c>
      <c r="Q565" s="133">
        <f>VLOOKUP(A565,[1]collar!A:I,9,FALSE)</f>
        <v>1980</v>
      </c>
    </row>
    <row r="566" spans="1:17">
      <c r="A566" s="131">
        <v>2009</v>
      </c>
      <c r="B566" s="131">
        <f t="shared" si="16"/>
        <v>0</v>
      </c>
      <c r="C566" s="131">
        <v>8</v>
      </c>
      <c r="E566" s="131">
        <v>31</v>
      </c>
      <c r="K566" s="131" t="str">
        <f>IFERROR(VLOOKUP(E566,'[1]Feuil1 (2)'!F:G,2,FALSE)," ")</f>
        <v>Limon</v>
      </c>
      <c r="L566" s="131" t="str">
        <f>IFERROR(VLOOKUP(F566,'[1]Feuil1 (2)'!H:I,2,FALSE)," ")</f>
        <v xml:space="preserve"> </v>
      </c>
      <c r="M566" s="131" t="str">
        <f>IFERROR(VLOOKUP(G566,'[1]Feuil1 (2)'!J:K,2,FALSE)," ")</f>
        <v>ind</v>
      </c>
      <c r="N566" s="131" t="str">
        <f>IFERROR(VLOOKUP(H566,'[1]Feuil1 (2)'!L:M,2,FALSE)," ")</f>
        <v xml:space="preserve"> </v>
      </c>
      <c r="O566" s="131" t="str">
        <f>IFERROR(VLOOKUP(I566,'[1]Feuil1 (2)'!L:M,2,FALSE)," ")</f>
        <v xml:space="preserve"> </v>
      </c>
      <c r="P566" s="131" t="str">
        <f t="shared" si="15"/>
        <v>Limon   ind</v>
      </c>
      <c r="Q566" s="133">
        <f>VLOOKUP(A566,[1]collar!A:I,9,FALSE)</f>
        <v>1980</v>
      </c>
    </row>
    <row r="567" spans="1:17">
      <c r="A567" s="131">
        <v>2009</v>
      </c>
      <c r="B567" s="131">
        <f t="shared" si="16"/>
        <v>8</v>
      </c>
      <c r="C567" s="131">
        <v>18</v>
      </c>
      <c r="E567" s="131">
        <v>40</v>
      </c>
      <c r="K567" s="131" t="str">
        <f>IFERROR(VLOOKUP(E567,'[1]Feuil1 (2)'!F:G,2,FALSE)," ")</f>
        <v>Calcaire massif (dur)</v>
      </c>
      <c r="L567" s="131" t="str">
        <f>IFERROR(VLOOKUP(F567,'[1]Feuil1 (2)'!H:I,2,FALSE)," ")</f>
        <v xml:space="preserve"> </v>
      </c>
      <c r="M567" s="131" t="str">
        <f>IFERROR(VLOOKUP(G567,'[1]Feuil1 (2)'!J:K,2,FALSE)," ")</f>
        <v>ind</v>
      </c>
      <c r="N567" s="131" t="str">
        <f>IFERROR(VLOOKUP(H567,'[1]Feuil1 (2)'!L:M,2,FALSE)," ")</f>
        <v xml:space="preserve"> </v>
      </c>
      <c r="O567" s="131" t="str">
        <f>IFERROR(VLOOKUP(I567,'[1]Feuil1 (2)'!L:M,2,FALSE)," ")</f>
        <v xml:space="preserve"> </v>
      </c>
      <c r="P567" s="131" t="str">
        <f t="shared" si="15"/>
        <v>Calcaire massif (dur)   ind</v>
      </c>
      <c r="Q567" s="133">
        <f>VLOOKUP(A567,[1]collar!A:I,9,FALSE)</f>
        <v>1980</v>
      </c>
    </row>
    <row r="568" spans="1:17">
      <c r="A568" s="131">
        <v>2009</v>
      </c>
      <c r="B568" s="131">
        <f t="shared" si="16"/>
        <v>18</v>
      </c>
      <c r="C568" s="131">
        <v>20</v>
      </c>
      <c r="E568" s="131">
        <v>42</v>
      </c>
      <c r="F568" s="131">
        <v>1</v>
      </c>
      <c r="K568" s="131" t="str">
        <f>IFERROR(VLOOKUP(E568,'[1]Feuil1 (2)'!F:G,2,FALSE)," ")</f>
        <v>Marne</v>
      </c>
      <c r="L568" s="131" t="str">
        <f>IFERROR(VLOOKUP(F568,'[1]Feuil1 (2)'!H:I,2,FALSE)," ")</f>
        <v>blanc</v>
      </c>
      <c r="M568" s="131" t="str">
        <f>IFERROR(VLOOKUP(G568,'[1]Feuil1 (2)'!J:K,2,FALSE)," ")</f>
        <v>ind</v>
      </c>
      <c r="N568" s="131" t="str">
        <f>IFERROR(VLOOKUP(H568,'[1]Feuil1 (2)'!L:M,2,FALSE)," ")</f>
        <v xml:space="preserve"> </v>
      </c>
      <c r="O568" s="131" t="str">
        <f>IFERROR(VLOOKUP(I568,'[1]Feuil1 (2)'!L:M,2,FALSE)," ")</f>
        <v xml:space="preserve"> </v>
      </c>
      <c r="P568" s="131" t="str">
        <f t="shared" si="15"/>
        <v>Marne blanc ind</v>
      </c>
      <c r="Q568" s="133">
        <f>VLOOKUP(A568,[1]collar!A:I,9,FALSE)</f>
        <v>1980</v>
      </c>
    </row>
    <row r="569" spans="1:17">
      <c r="A569" s="131">
        <v>2009</v>
      </c>
      <c r="B569" s="131">
        <f t="shared" si="16"/>
        <v>20</v>
      </c>
      <c r="C569" s="131">
        <v>24.3</v>
      </c>
      <c r="E569" s="131">
        <v>10</v>
      </c>
      <c r="K569" s="131" t="str">
        <f>IFERROR(VLOOKUP(E569,'[1]Feuil1 (2)'!F:G,2,FALSE)," ")</f>
        <v>argile</v>
      </c>
      <c r="L569" s="131" t="str">
        <f>IFERROR(VLOOKUP(F569,'[1]Feuil1 (2)'!H:I,2,FALSE)," ")</f>
        <v xml:space="preserve"> </v>
      </c>
      <c r="M569" s="131" t="str">
        <f>IFERROR(VLOOKUP(G569,'[1]Feuil1 (2)'!J:K,2,FALSE)," ")</f>
        <v>ind</v>
      </c>
      <c r="N569" s="131" t="str">
        <f>IFERROR(VLOOKUP(H569,'[1]Feuil1 (2)'!L:M,2,FALSE)," ")</f>
        <v xml:space="preserve"> </v>
      </c>
      <c r="O569" s="131" t="str">
        <f>IFERROR(VLOOKUP(I569,'[1]Feuil1 (2)'!L:M,2,FALSE)," ")</f>
        <v xml:space="preserve"> </v>
      </c>
      <c r="P569" s="131" t="str">
        <f t="shared" si="15"/>
        <v>argile   ind</v>
      </c>
      <c r="Q569" s="133">
        <f>VLOOKUP(A569,[1]collar!A:I,9,FALSE)</f>
        <v>1980</v>
      </c>
    </row>
    <row r="570" spans="1:17">
      <c r="A570" s="131">
        <v>2009</v>
      </c>
      <c r="B570" s="131">
        <f t="shared" si="16"/>
        <v>24.3</v>
      </c>
      <c r="C570" s="131">
        <v>24.5</v>
      </c>
      <c r="E570" s="131">
        <v>50</v>
      </c>
      <c r="H570" s="131">
        <v>24</v>
      </c>
      <c r="K570" s="131" t="str">
        <f>IFERROR(VLOOKUP(E570,'[1]Feuil1 (2)'!F:G,2,FALSE)," ")</f>
        <v>Sable</v>
      </c>
      <c r="L570" s="131" t="str">
        <f>IFERROR(VLOOKUP(F570,'[1]Feuil1 (2)'!H:I,2,FALSE)," ")</f>
        <v xml:space="preserve"> </v>
      </c>
      <c r="M570" s="131" t="str">
        <f>IFERROR(VLOOKUP(G570,'[1]Feuil1 (2)'!J:K,2,FALSE)," ")</f>
        <v>ind</v>
      </c>
      <c r="N570" s="131" t="str">
        <f>IFERROR(VLOOKUP(H570,'[1]Feuil1 (2)'!L:M,2,FALSE)," ")</f>
        <v>Lignite (charbon)</v>
      </c>
      <c r="O570" s="131" t="str">
        <f>IFERROR(VLOOKUP(I570,'[1]Feuil1 (2)'!L:M,2,FALSE)," ")</f>
        <v xml:space="preserve"> </v>
      </c>
      <c r="P570" s="131" t="str">
        <f t="shared" si="15"/>
        <v>Sable   ind</v>
      </c>
      <c r="Q570" s="133">
        <f>VLOOKUP(A570,[1]collar!A:I,9,FALSE)</f>
        <v>1980</v>
      </c>
    </row>
    <row r="571" spans="1:17">
      <c r="A571" s="131">
        <v>2010</v>
      </c>
      <c r="B571" s="131">
        <f t="shared" si="16"/>
        <v>0</v>
      </c>
      <c r="C571" s="131">
        <v>7</v>
      </c>
      <c r="E571" s="131">
        <v>31</v>
      </c>
      <c r="K571" s="131" t="str">
        <f>IFERROR(VLOOKUP(E571,'[1]Feuil1 (2)'!F:G,2,FALSE)," ")</f>
        <v>Limon</v>
      </c>
      <c r="L571" s="131" t="str">
        <f>IFERROR(VLOOKUP(F571,'[1]Feuil1 (2)'!H:I,2,FALSE)," ")</f>
        <v xml:space="preserve"> </v>
      </c>
      <c r="M571" s="131" t="str">
        <f>IFERROR(VLOOKUP(G571,'[1]Feuil1 (2)'!J:K,2,FALSE)," ")</f>
        <v>ind</v>
      </c>
      <c r="N571" s="131" t="str">
        <f>IFERROR(VLOOKUP(H571,'[1]Feuil1 (2)'!L:M,2,FALSE)," ")</f>
        <v xml:space="preserve"> </v>
      </c>
      <c r="O571" s="131" t="str">
        <f>IFERROR(VLOOKUP(I571,'[1]Feuil1 (2)'!L:M,2,FALSE)," ")</f>
        <v xml:space="preserve"> </v>
      </c>
      <c r="P571" s="131" t="str">
        <f t="shared" si="15"/>
        <v>Limon   ind</v>
      </c>
      <c r="Q571" s="133">
        <f>VLOOKUP(A571,[1]collar!A:I,9,FALSE)</f>
        <v>1980</v>
      </c>
    </row>
    <row r="572" spans="1:17">
      <c r="A572" s="131">
        <v>2010</v>
      </c>
      <c r="B572" s="131">
        <f t="shared" si="16"/>
        <v>7</v>
      </c>
      <c r="C572" s="131">
        <v>11</v>
      </c>
      <c r="E572" s="131">
        <v>41</v>
      </c>
      <c r="K572" s="131" t="str">
        <f>IFERROR(VLOOKUP(E572,'[1]Feuil1 (2)'!F:G,2,FALSE)," ")</f>
        <v>Calcaire tendre</v>
      </c>
      <c r="L572" s="131" t="str">
        <f>IFERROR(VLOOKUP(F572,'[1]Feuil1 (2)'!H:I,2,FALSE)," ")</f>
        <v xml:space="preserve"> </v>
      </c>
      <c r="M572" s="131" t="str">
        <f>IFERROR(VLOOKUP(G572,'[1]Feuil1 (2)'!J:K,2,FALSE)," ")</f>
        <v>ind</v>
      </c>
      <c r="N572" s="131" t="str">
        <f>IFERROR(VLOOKUP(H572,'[1]Feuil1 (2)'!L:M,2,FALSE)," ")</f>
        <v xml:space="preserve"> </v>
      </c>
      <c r="O572" s="131" t="str">
        <f>IFERROR(VLOOKUP(I572,'[1]Feuil1 (2)'!L:M,2,FALSE)," ")</f>
        <v xml:space="preserve"> </v>
      </c>
      <c r="P572" s="131" t="str">
        <f t="shared" si="15"/>
        <v>Calcaire tendre   ind</v>
      </c>
      <c r="Q572" s="133">
        <f>VLOOKUP(A572,[1]collar!A:I,9,FALSE)</f>
        <v>1980</v>
      </c>
    </row>
    <row r="573" spans="1:17">
      <c r="A573" s="131">
        <v>2010</v>
      </c>
      <c r="B573" s="131">
        <f t="shared" si="16"/>
        <v>11</v>
      </c>
      <c r="C573" s="131">
        <v>17.5</v>
      </c>
      <c r="E573" s="131">
        <v>40</v>
      </c>
      <c r="K573" s="131" t="str">
        <f>IFERROR(VLOOKUP(E573,'[1]Feuil1 (2)'!F:G,2,FALSE)," ")</f>
        <v>Calcaire massif (dur)</v>
      </c>
      <c r="L573" s="131" t="str">
        <f>IFERROR(VLOOKUP(F573,'[1]Feuil1 (2)'!H:I,2,FALSE)," ")</f>
        <v xml:space="preserve"> </v>
      </c>
      <c r="M573" s="131" t="str">
        <f>IFERROR(VLOOKUP(G573,'[1]Feuil1 (2)'!J:K,2,FALSE)," ")</f>
        <v>ind</v>
      </c>
      <c r="N573" s="131" t="str">
        <f>IFERROR(VLOOKUP(H573,'[1]Feuil1 (2)'!L:M,2,FALSE)," ")</f>
        <v xml:space="preserve"> </v>
      </c>
      <c r="O573" s="131" t="str">
        <f>IFERROR(VLOOKUP(I573,'[1]Feuil1 (2)'!L:M,2,FALSE)," ")</f>
        <v xml:space="preserve"> </v>
      </c>
      <c r="P573" s="131" t="str">
        <f t="shared" si="15"/>
        <v>Calcaire massif (dur)   ind</v>
      </c>
      <c r="Q573" s="133">
        <f>VLOOKUP(A573,[1]collar!A:I,9,FALSE)</f>
        <v>1980</v>
      </c>
    </row>
    <row r="574" spans="1:17">
      <c r="A574" s="131">
        <v>2010</v>
      </c>
      <c r="B574" s="131">
        <f t="shared" si="16"/>
        <v>17.5</v>
      </c>
      <c r="C574" s="131">
        <v>19</v>
      </c>
      <c r="E574" s="131">
        <v>42</v>
      </c>
      <c r="F574" s="131">
        <v>1</v>
      </c>
      <c r="K574" s="131" t="str">
        <f>IFERROR(VLOOKUP(E574,'[1]Feuil1 (2)'!F:G,2,FALSE)," ")</f>
        <v>Marne</v>
      </c>
      <c r="L574" s="131" t="str">
        <f>IFERROR(VLOOKUP(F574,'[1]Feuil1 (2)'!H:I,2,FALSE)," ")</f>
        <v>blanc</v>
      </c>
      <c r="M574" s="131" t="str">
        <f>IFERROR(VLOOKUP(G574,'[1]Feuil1 (2)'!J:K,2,FALSE)," ")</f>
        <v>ind</v>
      </c>
      <c r="N574" s="131" t="str">
        <f>IFERROR(VLOOKUP(H574,'[1]Feuil1 (2)'!L:M,2,FALSE)," ")</f>
        <v xml:space="preserve"> </v>
      </c>
      <c r="O574" s="131" t="str">
        <f>IFERROR(VLOOKUP(I574,'[1]Feuil1 (2)'!L:M,2,FALSE)," ")</f>
        <v xml:space="preserve"> </v>
      </c>
      <c r="P574" s="131" t="str">
        <f t="shared" si="15"/>
        <v>Marne blanc ind</v>
      </c>
      <c r="Q574" s="133">
        <f>VLOOKUP(A574,[1]collar!A:I,9,FALSE)</f>
        <v>1980</v>
      </c>
    </row>
    <row r="575" spans="1:17">
      <c r="A575" s="131">
        <v>2010</v>
      </c>
      <c r="B575" s="131">
        <f t="shared" si="16"/>
        <v>19</v>
      </c>
      <c r="C575" s="131">
        <v>23</v>
      </c>
      <c r="E575" s="131">
        <v>10</v>
      </c>
      <c r="K575" s="131" t="str">
        <f>IFERROR(VLOOKUP(E575,'[1]Feuil1 (2)'!F:G,2,FALSE)," ")</f>
        <v>argile</v>
      </c>
      <c r="L575" s="131" t="str">
        <f>IFERROR(VLOOKUP(F575,'[1]Feuil1 (2)'!H:I,2,FALSE)," ")</f>
        <v xml:space="preserve"> </v>
      </c>
      <c r="M575" s="131" t="str">
        <f>IFERROR(VLOOKUP(G575,'[1]Feuil1 (2)'!J:K,2,FALSE)," ")</f>
        <v>ind</v>
      </c>
      <c r="N575" s="131" t="str">
        <f>IFERROR(VLOOKUP(H575,'[1]Feuil1 (2)'!L:M,2,FALSE)," ")</f>
        <v xml:space="preserve"> </v>
      </c>
      <c r="O575" s="131" t="str">
        <f>IFERROR(VLOOKUP(I575,'[1]Feuil1 (2)'!L:M,2,FALSE)," ")</f>
        <v xml:space="preserve"> </v>
      </c>
      <c r="P575" s="131" t="str">
        <f t="shared" si="15"/>
        <v>argile   ind</v>
      </c>
      <c r="Q575" s="133">
        <f>VLOOKUP(A575,[1]collar!A:I,9,FALSE)</f>
        <v>1980</v>
      </c>
    </row>
    <row r="576" spans="1:17">
      <c r="A576" s="131">
        <v>2010</v>
      </c>
      <c r="B576" s="131">
        <f t="shared" si="16"/>
        <v>23</v>
      </c>
      <c r="C576" s="131">
        <v>24.5</v>
      </c>
      <c r="E576" s="131">
        <v>50</v>
      </c>
      <c r="K576" s="131" t="str">
        <f>IFERROR(VLOOKUP(E576,'[1]Feuil1 (2)'!F:G,2,FALSE)," ")</f>
        <v>Sable</v>
      </c>
      <c r="L576" s="131" t="str">
        <f>IFERROR(VLOOKUP(F576,'[1]Feuil1 (2)'!H:I,2,FALSE)," ")</f>
        <v xml:space="preserve"> </v>
      </c>
      <c r="M576" s="131" t="str">
        <f>IFERROR(VLOOKUP(G576,'[1]Feuil1 (2)'!J:K,2,FALSE)," ")</f>
        <v>ind</v>
      </c>
      <c r="N576" s="131" t="str">
        <f>IFERROR(VLOOKUP(H576,'[1]Feuil1 (2)'!L:M,2,FALSE)," ")</f>
        <v xml:space="preserve"> </v>
      </c>
      <c r="O576" s="131" t="str">
        <f>IFERROR(VLOOKUP(I576,'[1]Feuil1 (2)'!L:M,2,FALSE)," ")</f>
        <v xml:space="preserve"> </v>
      </c>
      <c r="P576" s="131" t="str">
        <f t="shared" si="15"/>
        <v>Sable   ind</v>
      </c>
      <c r="Q576" s="133">
        <f>VLOOKUP(A576,[1]collar!A:I,9,FALSE)</f>
        <v>1980</v>
      </c>
    </row>
    <row r="577" spans="1:17">
      <c r="A577" s="131">
        <v>2011</v>
      </c>
      <c r="B577" s="131">
        <f t="shared" si="16"/>
        <v>0</v>
      </c>
      <c r="C577" s="131">
        <v>3</v>
      </c>
      <c r="E577" s="131">
        <v>31</v>
      </c>
      <c r="K577" s="131" t="str">
        <f>IFERROR(VLOOKUP(E577,'[1]Feuil1 (2)'!F:G,2,FALSE)," ")</f>
        <v>Limon</v>
      </c>
      <c r="L577" s="131" t="str">
        <f>IFERROR(VLOOKUP(F577,'[1]Feuil1 (2)'!H:I,2,FALSE)," ")</f>
        <v xml:space="preserve"> </v>
      </c>
      <c r="M577" s="131" t="str">
        <f>IFERROR(VLOOKUP(G577,'[1]Feuil1 (2)'!J:K,2,FALSE)," ")</f>
        <v>ind</v>
      </c>
      <c r="N577" s="131" t="str">
        <f>IFERROR(VLOOKUP(H577,'[1]Feuil1 (2)'!L:M,2,FALSE)," ")</f>
        <v xml:space="preserve"> </v>
      </c>
      <c r="O577" s="131" t="str">
        <f>IFERROR(VLOOKUP(I577,'[1]Feuil1 (2)'!L:M,2,FALSE)," ")</f>
        <v xml:space="preserve"> </v>
      </c>
      <c r="P577" s="131" t="str">
        <f t="shared" si="15"/>
        <v>Limon   ind</v>
      </c>
      <c r="Q577" s="133">
        <f>VLOOKUP(A577,[1]collar!A:I,9,FALSE)</f>
        <v>1980</v>
      </c>
    </row>
    <row r="578" spans="1:17">
      <c r="A578" s="131">
        <v>2011</v>
      </c>
      <c r="B578" s="131">
        <f t="shared" si="16"/>
        <v>3</v>
      </c>
      <c r="C578" s="131">
        <v>4</v>
      </c>
      <c r="E578" s="131">
        <v>31</v>
      </c>
      <c r="K578" s="131" t="str">
        <f>IFERROR(VLOOKUP(E578,'[1]Feuil1 (2)'!F:G,2,FALSE)," ")</f>
        <v>Limon</v>
      </c>
      <c r="L578" s="131" t="str">
        <f>IFERROR(VLOOKUP(F578,'[1]Feuil1 (2)'!H:I,2,FALSE)," ")</f>
        <v xml:space="preserve"> </v>
      </c>
      <c r="M578" s="131" t="str">
        <f>IFERROR(VLOOKUP(G578,'[1]Feuil1 (2)'!J:K,2,FALSE)," ")</f>
        <v>ind</v>
      </c>
      <c r="N578" s="131" t="str">
        <f>IFERROR(VLOOKUP(H578,'[1]Feuil1 (2)'!L:M,2,FALSE)," ")</f>
        <v xml:space="preserve"> </v>
      </c>
      <c r="O578" s="131" t="str">
        <f>IFERROR(VLOOKUP(I578,'[1]Feuil1 (2)'!L:M,2,FALSE)," ")</f>
        <v xml:space="preserve"> </v>
      </c>
      <c r="P578" s="131" t="str">
        <f t="shared" ref="P578:P641" si="17">CONCATENATE(K578," ",L578," ",M578)</f>
        <v>Limon   ind</v>
      </c>
      <c r="Q578" s="133">
        <f>VLOOKUP(A578,[1]collar!A:I,9,FALSE)</f>
        <v>1980</v>
      </c>
    </row>
    <row r="579" spans="1:17">
      <c r="A579" s="131">
        <v>2011</v>
      </c>
      <c r="B579" s="131">
        <f t="shared" si="16"/>
        <v>4</v>
      </c>
      <c r="C579" s="131">
        <v>8</v>
      </c>
      <c r="E579" s="131">
        <v>50</v>
      </c>
      <c r="K579" s="131" t="str">
        <f>IFERROR(VLOOKUP(E579,'[1]Feuil1 (2)'!F:G,2,FALSE)," ")</f>
        <v>Sable</v>
      </c>
      <c r="L579" s="131" t="str">
        <f>IFERROR(VLOOKUP(F579,'[1]Feuil1 (2)'!H:I,2,FALSE)," ")</f>
        <v xml:space="preserve"> </v>
      </c>
      <c r="M579" s="131" t="str">
        <f>IFERROR(VLOOKUP(G579,'[1]Feuil1 (2)'!J:K,2,FALSE)," ")</f>
        <v>ind</v>
      </c>
      <c r="N579" s="131" t="str">
        <f>IFERROR(VLOOKUP(H579,'[1]Feuil1 (2)'!L:M,2,FALSE)," ")</f>
        <v xml:space="preserve"> </v>
      </c>
      <c r="O579" s="131" t="str">
        <f>IFERROR(VLOOKUP(I579,'[1]Feuil1 (2)'!L:M,2,FALSE)," ")</f>
        <v xml:space="preserve"> </v>
      </c>
      <c r="P579" s="131" t="str">
        <f t="shared" si="17"/>
        <v>Sable   ind</v>
      </c>
      <c r="Q579" s="133">
        <f>VLOOKUP(A579,[1]collar!A:I,9,FALSE)</f>
        <v>1980</v>
      </c>
    </row>
    <row r="580" spans="1:17">
      <c r="A580" s="131">
        <v>2011</v>
      </c>
      <c r="B580" s="131">
        <f t="shared" si="16"/>
        <v>8</v>
      </c>
      <c r="C580" s="131">
        <v>14.5</v>
      </c>
      <c r="E580" s="131">
        <v>40</v>
      </c>
      <c r="K580" s="131" t="str">
        <f>IFERROR(VLOOKUP(E580,'[1]Feuil1 (2)'!F:G,2,FALSE)," ")</f>
        <v>Calcaire massif (dur)</v>
      </c>
      <c r="L580" s="131" t="str">
        <f>IFERROR(VLOOKUP(F580,'[1]Feuil1 (2)'!H:I,2,FALSE)," ")</f>
        <v xml:space="preserve"> </v>
      </c>
      <c r="M580" s="131" t="str">
        <f>IFERROR(VLOOKUP(G580,'[1]Feuil1 (2)'!J:K,2,FALSE)," ")</f>
        <v>ind</v>
      </c>
      <c r="N580" s="131" t="str">
        <f>IFERROR(VLOOKUP(H580,'[1]Feuil1 (2)'!L:M,2,FALSE)," ")</f>
        <v xml:space="preserve"> </v>
      </c>
      <c r="O580" s="131" t="str">
        <f>IFERROR(VLOOKUP(I580,'[1]Feuil1 (2)'!L:M,2,FALSE)," ")</f>
        <v xml:space="preserve"> </v>
      </c>
      <c r="P580" s="131" t="str">
        <f t="shared" si="17"/>
        <v>Calcaire massif (dur)   ind</v>
      </c>
      <c r="Q580" s="133">
        <f>VLOOKUP(A580,[1]collar!A:I,9,FALSE)</f>
        <v>1980</v>
      </c>
    </row>
    <row r="581" spans="1:17">
      <c r="A581" s="131">
        <v>2011</v>
      </c>
      <c r="B581" s="131">
        <f t="shared" si="16"/>
        <v>14.5</v>
      </c>
      <c r="C581" s="131">
        <v>15.5</v>
      </c>
      <c r="E581" s="131">
        <v>40</v>
      </c>
      <c r="K581" s="131" t="str">
        <f>IFERROR(VLOOKUP(E581,'[1]Feuil1 (2)'!F:G,2,FALSE)," ")</f>
        <v>Calcaire massif (dur)</v>
      </c>
      <c r="L581" s="131" t="str">
        <f>IFERROR(VLOOKUP(F581,'[1]Feuil1 (2)'!H:I,2,FALSE)," ")</f>
        <v xml:space="preserve"> </v>
      </c>
      <c r="M581" s="131" t="str">
        <f>IFERROR(VLOOKUP(G581,'[1]Feuil1 (2)'!J:K,2,FALSE)," ")</f>
        <v>ind</v>
      </c>
      <c r="N581" s="131" t="str">
        <f>IFERROR(VLOOKUP(H581,'[1]Feuil1 (2)'!L:M,2,FALSE)," ")</f>
        <v xml:space="preserve"> </v>
      </c>
      <c r="O581" s="131" t="str">
        <f>IFERROR(VLOOKUP(I581,'[1]Feuil1 (2)'!L:M,2,FALSE)," ")</f>
        <v xml:space="preserve"> </v>
      </c>
      <c r="P581" s="131" t="str">
        <f t="shared" si="17"/>
        <v>Calcaire massif (dur)   ind</v>
      </c>
      <c r="Q581" s="133">
        <f>VLOOKUP(A581,[1]collar!A:I,9,FALSE)</f>
        <v>1980</v>
      </c>
    </row>
    <row r="582" spans="1:17">
      <c r="A582" s="131">
        <v>2011</v>
      </c>
      <c r="B582" s="131">
        <f t="shared" si="16"/>
        <v>15.5</v>
      </c>
      <c r="C582" s="131">
        <v>17</v>
      </c>
      <c r="E582" s="131">
        <v>41</v>
      </c>
      <c r="K582" s="131" t="str">
        <f>IFERROR(VLOOKUP(E582,'[1]Feuil1 (2)'!F:G,2,FALSE)," ")</f>
        <v>Calcaire tendre</v>
      </c>
      <c r="L582" s="131" t="str">
        <f>IFERROR(VLOOKUP(F582,'[1]Feuil1 (2)'!H:I,2,FALSE)," ")</f>
        <v xml:space="preserve"> </v>
      </c>
      <c r="M582" s="131" t="str">
        <f>IFERROR(VLOOKUP(G582,'[1]Feuil1 (2)'!J:K,2,FALSE)," ")</f>
        <v>ind</v>
      </c>
      <c r="N582" s="131" t="str">
        <f>IFERROR(VLOOKUP(H582,'[1]Feuil1 (2)'!L:M,2,FALSE)," ")</f>
        <v xml:space="preserve"> </v>
      </c>
      <c r="O582" s="131" t="str">
        <f>IFERROR(VLOOKUP(I582,'[1]Feuil1 (2)'!L:M,2,FALSE)," ")</f>
        <v xml:space="preserve"> </v>
      </c>
      <c r="P582" s="131" t="str">
        <f t="shared" si="17"/>
        <v>Calcaire tendre   ind</v>
      </c>
      <c r="Q582" s="133">
        <f>VLOOKUP(A582,[1]collar!A:I,9,FALSE)</f>
        <v>1980</v>
      </c>
    </row>
    <row r="583" spans="1:17">
      <c r="A583" s="131">
        <v>2011</v>
      </c>
      <c r="B583" s="131">
        <f t="shared" si="16"/>
        <v>17</v>
      </c>
      <c r="C583" s="131">
        <v>18.8</v>
      </c>
      <c r="E583" s="131">
        <v>42</v>
      </c>
      <c r="F583" s="131">
        <v>1</v>
      </c>
      <c r="K583" s="131" t="str">
        <f>IFERROR(VLOOKUP(E583,'[1]Feuil1 (2)'!F:G,2,FALSE)," ")</f>
        <v>Marne</v>
      </c>
      <c r="L583" s="131" t="str">
        <f>IFERROR(VLOOKUP(F583,'[1]Feuil1 (2)'!H:I,2,FALSE)," ")</f>
        <v>blanc</v>
      </c>
      <c r="M583" s="131" t="str">
        <f>IFERROR(VLOOKUP(G583,'[1]Feuil1 (2)'!J:K,2,FALSE)," ")</f>
        <v>ind</v>
      </c>
      <c r="N583" s="131" t="str">
        <f>IFERROR(VLOOKUP(H583,'[1]Feuil1 (2)'!L:M,2,FALSE)," ")</f>
        <v xml:space="preserve"> </v>
      </c>
      <c r="O583" s="131" t="str">
        <f>IFERROR(VLOOKUP(I583,'[1]Feuil1 (2)'!L:M,2,FALSE)," ")</f>
        <v xml:space="preserve"> </v>
      </c>
      <c r="P583" s="131" t="str">
        <f t="shared" si="17"/>
        <v>Marne blanc ind</v>
      </c>
      <c r="Q583" s="133">
        <f>VLOOKUP(A583,[1]collar!A:I,9,FALSE)</f>
        <v>1980</v>
      </c>
    </row>
    <row r="584" spans="1:17">
      <c r="A584" s="131">
        <v>2011</v>
      </c>
      <c r="B584" s="131">
        <f t="shared" si="16"/>
        <v>18.8</v>
      </c>
      <c r="C584" s="131">
        <v>23</v>
      </c>
      <c r="E584" s="131">
        <v>10</v>
      </c>
      <c r="K584" s="131" t="str">
        <f>IFERROR(VLOOKUP(E584,'[1]Feuil1 (2)'!F:G,2,FALSE)," ")</f>
        <v>argile</v>
      </c>
      <c r="L584" s="131" t="str">
        <f>IFERROR(VLOOKUP(F584,'[1]Feuil1 (2)'!H:I,2,FALSE)," ")</f>
        <v xml:space="preserve"> </v>
      </c>
      <c r="M584" s="131" t="str">
        <f>IFERROR(VLOOKUP(G584,'[1]Feuil1 (2)'!J:K,2,FALSE)," ")</f>
        <v>ind</v>
      </c>
      <c r="N584" s="131" t="str">
        <f>IFERROR(VLOOKUP(H584,'[1]Feuil1 (2)'!L:M,2,FALSE)," ")</f>
        <v xml:space="preserve"> </v>
      </c>
      <c r="O584" s="131" t="str">
        <f>IFERROR(VLOOKUP(I584,'[1]Feuil1 (2)'!L:M,2,FALSE)," ")</f>
        <v xml:space="preserve"> </v>
      </c>
      <c r="P584" s="131" t="str">
        <f t="shared" si="17"/>
        <v>argile   ind</v>
      </c>
      <c r="Q584" s="133">
        <f>VLOOKUP(A584,[1]collar!A:I,9,FALSE)</f>
        <v>1980</v>
      </c>
    </row>
    <row r="585" spans="1:17">
      <c r="A585" s="131">
        <v>2011</v>
      </c>
      <c r="B585" s="131">
        <f t="shared" si="16"/>
        <v>23</v>
      </c>
      <c r="C585" s="131">
        <v>24.5</v>
      </c>
      <c r="E585" s="131">
        <v>51</v>
      </c>
      <c r="K585" s="131" t="str">
        <f>IFERROR(VLOOKUP(E585,'[1]Feuil1 (2)'!F:G,2,FALSE)," ")</f>
        <v>Sable argileux</v>
      </c>
      <c r="L585" s="131" t="str">
        <f>IFERROR(VLOOKUP(F585,'[1]Feuil1 (2)'!H:I,2,FALSE)," ")</f>
        <v xml:space="preserve"> </v>
      </c>
      <c r="M585" s="131" t="str">
        <f>IFERROR(VLOOKUP(G585,'[1]Feuil1 (2)'!J:K,2,FALSE)," ")</f>
        <v>ind</v>
      </c>
      <c r="N585" s="131" t="str">
        <f>IFERROR(VLOOKUP(H585,'[1]Feuil1 (2)'!L:M,2,FALSE)," ")</f>
        <v xml:space="preserve"> </v>
      </c>
      <c r="O585" s="131" t="str">
        <f>IFERROR(VLOOKUP(I585,'[1]Feuil1 (2)'!L:M,2,FALSE)," ")</f>
        <v xml:space="preserve"> </v>
      </c>
      <c r="P585" s="131" t="str">
        <f t="shared" si="17"/>
        <v>Sable argileux   ind</v>
      </c>
      <c r="Q585" s="133">
        <f>VLOOKUP(A585,[1]collar!A:I,9,FALSE)</f>
        <v>1980</v>
      </c>
    </row>
    <row r="586" spans="1:17">
      <c r="A586" s="131">
        <v>2012</v>
      </c>
      <c r="B586" s="131">
        <f t="shared" si="16"/>
        <v>0</v>
      </c>
      <c r="C586" s="131">
        <v>10</v>
      </c>
      <c r="E586" s="131">
        <v>31</v>
      </c>
      <c r="K586" s="131" t="str">
        <f>IFERROR(VLOOKUP(E586,'[1]Feuil1 (2)'!F:G,2,FALSE)," ")</f>
        <v>Limon</v>
      </c>
      <c r="L586" s="131" t="str">
        <f>IFERROR(VLOOKUP(F586,'[1]Feuil1 (2)'!H:I,2,FALSE)," ")</f>
        <v xml:space="preserve"> </v>
      </c>
      <c r="M586" s="131" t="str">
        <f>IFERROR(VLOOKUP(G586,'[1]Feuil1 (2)'!J:K,2,FALSE)," ")</f>
        <v>ind</v>
      </c>
      <c r="N586" s="131" t="str">
        <f>IFERROR(VLOOKUP(H586,'[1]Feuil1 (2)'!L:M,2,FALSE)," ")</f>
        <v xml:space="preserve"> </v>
      </c>
      <c r="O586" s="131" t="str">
        <f>IFERROR(VLOOKUP(I586,'[1]Feuil1 (2)'!L:M,2,FALSE)," ")</f>
        <v xml:space="preserve"> </v>
      </c>
      <c r="P586" s="131" t="str">
        <f t="shared" si="17"/>
        <v>Limon   ind</v>
      </c>
      <c r="Q586" s="133">
        <f>VLOOKUP(A586,[1]collar!A:I,9,FALSE)</f>
        <v>1980</v>
      </c>
    </row>
    <row r="587" spans="1:17">
      <c r="A587" s="131">
        <v>2012</v>
      </c>
      <c r="B587" s="131">
        <f t="shared" si="16"/>
        <v>10</v>
      </c>
      <c r="C587" s="131">
        <v>16.5</v>
      </c>
      <c r="E587" s="131">
        <v>40</v>
      </c>
      <c r="K587" s="131" t="str">
        <f>IFERROR(VLOOKUP(E587,'[1]Feuil1 (2)'!F:G,2,FALSE)," ")</f>
        <v>Calcaire massif (dur)</v>
      </c>
      <c r="L587" s="131" t="str">
        <f>IFERROR(VLOOKUP(F587,'[1]Feuil1 (2)'!H:I,2,FALSE)," ")</f>
        <v xml:space="preserve"> </v>
      </c>
      <c r="M587" s="131" t="str">
        <f>IFERROR(VLOOKUP(G587,'[1]Feuil1 (2)'!J:K,2,FALSE)," ")</f>
        <v>ind</v>
      </c>
      <c r="N587" s="131" t="str">
        <f>IFERROR(VLOOKUP(H587,'[1]Feuil1 (2)'!L:M,2,FALSE)," ")</f>
        <v xml:space="preserve"> </v>
      </c>
      <c r="O587" s="131" t="str">
        <f>IFERROR(VLOOKUP(I587,'[1]Feuil1 (2)'!L:M,2,FALSE)," ")</f>
        <v xml:space="preserve"> </v>
      </c>
      <c r="P587" s="131" t="str">
        <f t="shared" si="17"/>
        <v>Calcaire massif (dur)   ind</v>
      </c>
      <c r="Q587" s="133">
        <f>VLOOKUP(A587,[1]collar!A:I,9,FALSE)</f>
        <v>1980</v>
      </c>
    </row>
    <row r="588" spans="1:17">
      <c r="A588" s="131">
        <v>2012</v>
      </c>
      <c r="B588" s="131">
        <f t="shared" si="16"/>
        <v>16.5</v>
      </c>
      <c r="C588" s="131">
        <v>18.5</v>
      </c>
      <c r="E588" s="131">
        <v>42</v>
      </c>
      <c r="F588" s="131">
        <v>1</v>
      </c>
      <c r="K588" s="131" t="str">
        <f>IFERROR(VLOOKUP(E588,'[1]Feuil1 (2)'!F:G,2,FALSE)," ")</f>
        <v>Marne</v>
      </c>
      <c r="L588" s="131" t="str">
        <f>IFERROR(VLOOKUP(F588,'[1]Feuil1 (2)'!H:I,2,FALSE)," ")</f>
        <v>blanc</v>
      </c>
      <c r="M588" s="131" t="str">
        <f>IFERROR(VLOOKUP(G588,'[1]Feuil1 (2)'!J:K,2,FALSE)," ")</f>
        <v>ind</v>
      </c>
      <c r="N588" s="131" t="str">
        <f>IFERROR(VLOOKUP(H588,'[1]Feuil1 (2)'!L:M,2,FALSE)," ")</f>
        <v xml:space="preserve"> </v>
      </c>
      <c r="O588" s="131" t="str">
        <f>IFERROR(VLOOKUP(I588,'[1]Feuil1 (2)'!L:M,2,FALSE)," ")</f>
        <v xml:space="preserve"> </v>
      </c>
      <c r="P588" s="131" t="str">
        <f t="shared" si="17"/>
        <v>Marne blanc ind</v>
      </c>
      <c r="Q588" s="133">
        <f>VLOOKUP(A588,[1]collar!A:I,9,FALSE)</f>
        <v>1980</v>
      </c>
    </row>
    <row r="589" spans="1:17">
      <c r="A589" s="131">
        <v>2012</v>
      </c>
      <c r="B589" s="131">
        <f t="shared" si="16"/>
        <v>18.5</v>
      </c>
      <c r="C589" s="131">
        <v>23</v>
      </c>
      <c r="E589" s="131">
        <v>10</v>
      </c>
      <c r="K589" s="131" t="str">
        <f>IFERROR(VLOOKUP(E589,'[1]Feuil1 (2)'!F:G,2,FALSE)," ")</f>
        <v>argile</v>
      </c>
      <c r="L589" s="131" t="str">
        <f>IFERROR(VLOOKUP(F589,'[1]Feuil1 (2)'!H:I,2,FALSE)," ")</f>
        <v xml:space="preserve"> </v>
      </c>
      <c r="M589" s="131" t="str">
        <f>IFERROR(VLOOKUP(G589,'[1]Feuil1 (2)'!J:K,2,FALSE)," ")</f>
        <v>ind</v>
      </c>
      <c r="N589" s="131" t="str">
        <f>IFERROR(VLOOKUP(H589,'[1]Feuil1 (2)'!L:M,2,FALSE)," ")</f>
        <v xml:space="preserve"> </v>
      </c>
      <c r="O589" s="131" t="str">
        <f>IFERROR(VLOOKUP(I589,'[1]Feuil1 (2)'!L:M,2,FALSE)," ")</f>
        <v xml:space="preserve"> </v>
      </c>
      <c r="P589" s="131" t="str">
        <f t="shared" si="17"/>
        <v>argile   ind</v>
      </c>
      <c r="Q589" s="133">
        <f>VLOOKUP(A589,[1]collar!A:I,9,FALSE)</f>
        <v>1980</v>
      </c>
    </row>
    <row r="590" spans="1:17">
      <c r="A590" s="131">
        <v>2012</v>
      </c>
      <c r="B590" s="131">
        <f t="shared" si="16"/>
        <v>23</v>
      </c>
      <c r="C590" s="131">
        <v>24.5</v>
      </c>
      <c r="E590" s="131">
        <v>50</v>
      </c>
      <c r="K590" s="131" t="str">
        <f>IFERROR(VLOOKUP(E590,'[1]Feuil1 (2)'!F:G,2,FALSE)," ")</f>
        <v>Sable</v>
      </c>
      <c r="L590" s="131" t="str">
        <f>IFERROR(VLOOKUP(F590,'[1]Feuil1 (2)'!H:I,2,FALSE)," ")</f>
        <v xml:space="preserve"> </v>
      </c>
      <c r="M590" s="131" t="str">
        <f>IFERROR(VLOOKUP(G590,'[1]Feuil1 (2)'!J:K,2,FALSE)," ")</f>
        <v>ind</v>
      </c>
      <c r="N590" s="131" t="str">
        <f>IFERROR(VLOOKUP(H590,'[1]Feuil1 (2)'!L:M,2,FALSE)," ")</f>
        <v xml:space="preserve"> </v>
      </c>
      <c r="O590" s="131" t="str">
        <f>IFERROR(VLOOKUP(I590,'[1]Feuil1 (2)'!L:M,2,FALSE)," ")</f>
        <v xml:space="preserve"> </v>
      </c>
      <c r="P590" s="131" t="str">
        <f t="shared" si="17"/>
        <v>Sable   ind</v>
      </c>
      <c r="Q590" s="133">
        <f>VLOOKUP(A590,[1]collar!A:I,9,FALSE)</f>
        <v>1980</v>
      </c>
    </row>
    <row r="591" spans="1:17">
      <c r="A591" s="131">
        <v>2013</v>
      </c>
      <c r="B591" s="131">
        <f t="shared" si="16"/>
        <v>0</v>
      </c>
      <c r="C591" s="131">
        <v>8</v>
      </c>
      <c r="E591" s="131">
        <v>31</v>
      </c>
      <c r="K591" s="131" t="str">
        <f>IFERROR(VLOOKUP(E591,'[1]Feuil1 (2)'!F:G,2,FALSE)," ")</f>
        <v>Limon</v>
      </c>
      <c r="L591" s="131" t="str">
        <f>IFERROR(VLOOKUP(F591,'[1]Feuil1 (2)'!H:I,2,FALSE)," ")</f>
        <v xml:space="preserve"> </v>
      </c>
      <c r="M591" s="131" t="str">
        <f>IFERROR(VLOOKUP(G591,'[1]Feuil1 (2)'!J:K,2,FALSE)," ")</f>
        <v>ind</v>
      </c>
      <c r="N591" s="131" t="str">
        <f>IFERROR(VLOOKUP(H591,'[1]Feuil1 (2)'!L:M,2,FALSE)," ")</f>
        <v xml:space="preserve"> </v>
      </c>
      <c r="O591" s="131" t="str">
        <f>IFERROR(VLOOKUP(I591,'[1]Feuil1 (2)'!L:M,2,FALSE)," ")</f>
        <v xml:space="preserve"> </v>
      </c>
      <c r="P591" s="131" t="str">
        <f t="shared" si="17"/>
        <v>Limon   ind</v>
      </c>
      <c r="Q591" s="133">
        <f>VLOOKUP(A591,[1]collar!A:I,9,FALSE)</f>
        <v>1980</v>
      </c>
    </row>
    <row r="592" spans="1:17">
      <c r="A592" s="131">
        <v>2013</v>
      </c>
      <c r="B592" s="131">
        <f t="shared" si="16"/>
        <v>8</v>
      </c>
      <c r="C592" s="131">
        <v>17</v>
      </c>
      <c r="E592" s="131">
        <v>40</v>
      </c>
      <c r="K592" s="131" t="str">
        <f>IFERROR(VLOOKUP(E592,'[1]Feuil1 (2)'!F:G,2,FALSE)," ")</f>
        <v>Calcaire massif (dur)</v>
      </c>
      <c r="L592" s="131" t="str">
        <f>IFERROR(VLOOKUP(F592,'[1]Feuil1 (2)'!H:I,2,FALSE)," ")</f>
        <v xml:space="preserve"> </v>
      </c>
      <c r="M592" s="131" t="str">
        <f>IFERROR(VLOOKUP(G592,'[1]Feuil1 (2)'!J:K,2,FALSE)," ")</f>
        <v>ind</v>
      </c>
      <c r="N592" s="131" t="str">
        <f>IFERROR(VLOOKUP(H592,'[1]Feuil1 (2)'!L:M,2,FALSE)," ")</f>
        <v xml:space="preserve"> </v>
      </c>
      <c r="O592" s="131" t="str">
        <f>IFERROR(VLOOKUP(I592,'[1]Feuil1 (2)'!L:M,2,FALSE)," ")</f>
        <v xml:space="preserve"> </v>
      </c>
      <c r="P592" s="131" t="str">
        <f t="shared" si="17"/>
        <v>Calcaire massif (dur)   ind</v>
      </c>
      <c r="Q592" s="133">
        <f>VLOOKUP(A592,[1]collar!A:I,9,FALSE)</f>
        <v>1980</v>
      </c>
    </row>
    <row r="593" spans="1:17">
      <c r="A593" s="131">
        <v>2013</v>
      </c>
      <c r="B593" s="131">
        <f t="shared" si="16"/>
        <v>17</v>
      </c>
      <c r="C593" s="131">
        <v>18.8</v>
      </c>
      <c r="E593" s="131">
        <v>42</v>
      </c>
      <c r="F593" s="131">
        <v>1</v>
      </c>
      <c r="K593" s="131" t="str">
        <f>IFERROR(VLOOKUP(E593,'[1]Feuil1 (2)'!F:G,2,FALSE)," ")</f>
        <v>Marne</v>
      </c>
      <c r="L593" s="131" t="str">
        <f>IFERROR(VLOOKUP(F593,'[1]Feuil1 (2)'!H:I,2,FALSE)," ")</f>
        <v>blanc</v>
      </c>
      <c r="M593" s="131" t="str">
        <f>IFERROR(VLOOKUP(G593,'[1]Feuil1 (2)'!J:K,2,FALSE)," ")</f>
        <v>ind</v>
      </c>
      <c r="N593" s="131" t="str">
        <f>IFERROR(VLOOKUP(H593,'[1]Feuil1 (2)'!L:M,2,FALSE)," ")</f>
        <v xml:space="preserve"> </v>
      </c>
      <c r="O593" s="131" t="str">
        <f>IFERROR(VLOOKUP(I593,'[1]Feuil1 (2)'!L:M,2,FALSE)," ")</f>
        <v xml:space="preserve"> </v>
      </c>
      <c r="P593" s="131" t="str">
        <f t="shared" si="17"/>
        <v>Marne blanc ind</v>
      </c>
      <c r="Q593" s="133">
        <f>VLOOKUP(A593,[1]collar!A:I,9,FALSE)</f>
        <v>1980</v>
      </c>
    </row>
    <row r="594" spans="1:17">
      <c r="A594" s="131">
        <v>2013</v>
      </c>
      <c r="B594" s="131">
        <f t="shared" si="16"/>
        <v>18.8</v>
      </c>
      <c r="C594" s="131">
        <v>23</v>
      </c>
      <c r="E594" s="131">
        <v>10</v>
      </c>
      <c r="K594" s="131" t="str">
        <f>IFERROR(VLOOKUP(E594,'[1]Feuil1 (2)'!F:G,2,FALSE)," ")</f>
        <v>argile</v>
      </c>
      <c r="L594" s="131" t="str">
        <f>IFERROR(VLOOKUP(F594,'[1]Feuil1 (2)'!H:I,2,FALSE)," ")</f>
        <v xml:space="preserve"> </v>
      </c>
      <c r="M594" s="131" t="str">
        <f>IFERROR(VLOOKUP(G594,'[1]Feuil1 (2)'!J:K,2,FALSE)," ")</f>
        <v>ind</v>
      </c>
      <c r="N594" s="131" t="str">
        <f>IFERROR(VLOOKUP(H594,'[1]Feuil1 (2)'!L:M,2,FALSE)," ")</f>
        <v xml:space="preserve"> </v>
      </c>
      <c r="O594" s="131" t="str">
        <f>IFERROR(VLOOKUP(I594,'[1]Feuil1 (2)'!L:M,2,FALSE)," ")</f>
        <v xml:space="preserve"> </v>
      </c>
      <c r="P594" s="131" t="str">
        <f t="shared" si="17"/>
        <v>argile   ind</v>
      </c>
      <c r="Q594" s="133">
        <f>VLOOKUP(A594,[1]collar!A:I,9,FALSE)</f>
        <v>1980</v>
      </c>
    </row>
    <row r="595" spans="1:17">
      <c r="A595" s="131">
        <v>2013</v>
      </c>
      <c r="B595" s="131">
        <f t="shared" si="16"/>
        <v>23</v>
      </c>
      <c r="C595" s="131">
        <v>24.5</v>
      </c>
      <c r="E595" s="131">
        <v>51</v>
      </c>
      <c r="K595" s="131" t="str">
        <f>IFERROR(VLOOKUP(E595,'[1]Feuil1 (2)'!F:G,2,FALSE)," ")</f>
        <v>Sable argileux</v>
      </c>
      <c r="L595" s="131" t="str">
        <f>IFERROR(VLOOKUP(F595,'[1]Feuil1 (2)'!H:I,2,FALSE)," ")</f>
        <v xml:space="preserve"> </v>
      </c>
      <c r="M595" s="131" t="str">
        <f>IFERROR(VLOOKUP(G595,'[1]Feuil1 (2)'!J:K,2,FALSE)," ")</f>
        <v>ind</v>
      </c>
      <c r="N595" s="131" t="str">
        <f>IFERROR(VLOOKUP(H595,'[1]Feuil1 (2)'!L:M,2,FALSE)," ")</f>
        <v xml:space="preserve"> </v>
      </c>
      <c r="O595" s="131" t="str">
        <f>IFERROR(VLOOKUP(I595,'[1]Feuil1 (2)'!L:M,2,FALSE)," ")</f>
        <v xml:space="preserve"> </v>
      </c>
      <c r="P595" s="131" t="str">
        <f t="shared" si="17"/>
        <v>Sable argileux   ind</v>
      </c>
      <c r="Q595" s="133">
        <f>VLOOKUP(A595,[1]collar!A:I,9,FALSE)</f>
        <v>1980</v>
      </c>
    </row>
    <row r="596" spans="1:17">
      <c r="A596" s="131">
        <v>2014</v>
      </c>
      <c r="B596" s="131">
        <f t="shared" si="16"/>
        <v>0</v>
      </c>
      <c r="C596" s="131">
        <v>8</v>
      </c>
      <c r="E596" s="131">
        <v>31</v>
      </c>
      <c r="K596" s="131" t="str">
        <f>IFERROR(VLOOKUP(E596,'[1]Feuil1 (2)'!F:G,2,FALSE)," ")</f>
        <v>Limon</v>
      </c>
      <c r="L596" s="131" t="str">
        <f>IFERROR(VLOOKUP(F596,'[1]Feuil1 (2)'!H:I,2,FALSE)," ")</f>
        <v xml:space="preserve"> </v>
      </c>
      <c r="M596" s="131" t="str">
        <f>IFERROR(VLOOKUP(G596,'[1]Feuil1 (2)'!J:K,2,FALSE)," ")</f>
        <v>ind</v>
      </c>
      <c r="N596" s="131" t="str">
        <f>IFERROR(VLOOKUP(H596,'[1]Feuil1 (2)'!L:M,2,FALSE)," ")</f>
        <v xml:space="preserve"> </v>
      </c>
      <c r="O596" s="131" t="str">
        <f>IFERROR(VLOOKUP(I596,'[1]Feuil1 (2)'!L:M,2,FALSE)," ")</f>
        <v xml:space="preserve"> </v>
      </c>
      <c r="P596" s="131" t="str">
        <f t="shared" si="17"/>
        <v>Limon   ind</v>
      </c>
      <c r="Q596" s="133">
        <f>VLOOKUP(A596,[1]collar!A:I,9,FALSE)</f>
        <v>1980</v>
      </c>
    </row>
    <row r="597" spans="1:17">
      <c r="A597" s="131">
        <v>2014</v>
      </c>
      <c r="B597" s="131">
        <f t="shared" si="16"/>
        <v>8</v>
      </c>
      <c r="C597" s="131">
        <v>17.5</v>
      </c>
      <c r="E597" s="131">
        <v>40</v>
      </c>
      <c r="K597" s="131" t="str">
        <f>IFERROR(VLOOKUP(E597,'[1]Feuil1 (2)'!F:G,2,FALSE)," ")</f>
        <v>Calcaire massif (dur)</v>
      </c>
      <c r="L597" s="131" t="str">
        <f>IFERROR(VLOOKUP(F597,'[1]Feuil1 (2)'!H:I,2,FALSE)," ")</f>
        <v xml:space="preserve"> </v>
      </c>
      <c r="M597" s="131" t="str">
        <f>IFERROR(VLOOKUP(G597,'[1]Feuil1 (2)'!J:K,2,FALSE)," ")</f>
        <v>ind</v>
      </c>
      <c r="N597" s="131" t="str">
        <f>IFERROR(VLOOKUP(H597,'[1]Feuil1 (2)'!L:M,2,FALSE)," ")</f>
        <v xml:space="preserve"> </v>
      </c>
      <c r="O597" s="131" t="str">
        <f>IFERROR(VLOOKUP(I597,'[1]Feuil1 (2)'!L:M,2,FALSE)," ")</f>
        <v xml:space="preserve"> </v>
      </c>
      <c r="P597" s="131" t="str">
        <f t="shared" si="17"/>
        <v>Calcaire massif (dur)   ind</v>
      </c>
      <c r="Q597" s="133">
        <f>VLOOKUP(A597,[1]collar!A:I,9,FALSE)</f>
        <v>1980</v>
      </c>
    </row>
    <row r="598" spans="1:17">
      <c r="A598" s="131">
        <v>2014</v>
      </c>
      <c r="B598" s="131">
        <f t="shared" si="16"/>
        <v>17.5</v>
      </c>
      <c r="C598" s="131">
        <v>20</v>
      </c>
      <c r="E598" s="131">
        <v>42</v>
      </c>
      <c r="F598" s="131">
        <v>1</v>
      </c>
      <c r="K598" s="131" t="str">
        <f>IFERROR(VLOOKUP(E598,'[1]Feuil1 (2)'!F:G,2,FALSE)," ")</f>
        <v>Marne</v>
      </c>
      <c r="L598" s="131" t="str">
        <f>IFERROR(VLOOKUP(F598,'[1]Feuil1 (2)'!H:I,2,FALSE)," ")</f>
        <v>blanc</v>
      </c>
      <c r="M598" s="131" t="str">
        <f>IFERROR(VLOOKUP(G598,'[1]Feuil1 (2)'!J:K,2,FALSE)," ")</f>
        <v>ind</v>
      </c>
      <c r="N598" s="131" t="str">
        <f>IFERROR(VLOOKUP(H598,'[1]Feuil1 (2)'!L:M,2,FALSE)," ")</f>
        <v xml:space="preserve"> </v>
      </c>
      <c r="O598" s="131" t="str">
        <f>IFERROR(VLOOKUP(I598,'[1]Feuil1 (2)'!L:M,2,FALSE)," ")</f>
        <v xml:space="preserve"> </v>
      </c>
      <c r="P598" s="131" t="str">
        <f t="shared" si="17"/>
        <v>Marne blanc ind</v>
      </c>
      <c r="Q598" s="133">
        <f>VLOOKUP(A598,[1]collar!A:I,9,FALSE)</f>
        <v>1980</v>
      </c>
    </row>
    <row r="599" spans="1:17">
      <c r="A599" s="131">
        <v>2014</v>
      </c>
      <c r="B599" s="131">
        <f t="shared" si="16"/>
        <v>20</v>
      </c>
      <c r="C599" s="131">
        <v>24.2</v>
      </c>
      <c r="E599" s="131">
        <v>10</v>
      </c>
      <c r="K599" s="131" t="str">
        <f>IFERROR(VLOOKUP(E599,'[1]Feuil1 (2)'!F:G,2,FALSE)," ")</f>
        <v>argile</v>
      </c>
      <c r="L599" s="131" t="str">
        <f>IFERROR(VLOOKUP(F599,'[1]Feuil1 (2)'!H:I,2,FALSE)," ")</f>
        <v xml:space="preserve"> </v>
      </c>
      <c r="M599" s="131" t="str">
        <f>IFERROR(VLOOKUP(G599,'[1]Feuil1 (2)'!J:K,2,FALSE)," ")</f>
        <v>ind</v>
      </c>
      <c r="N599" s="131" t="str">
        <f>IFERROR(VLOOKUP(H599,'[1]Feuil1 (2)'!L:M,2,FALSE)," ")</f>
        <v xml:space="preserve"> </v>
      </c>
      <c r="O599" s="131" t="str">
        <f>IFERROR(VLOOKUP(I599,'[1]Feuil1 (2)'!L:M,2,FALSE)," ")</f>
        <v xml:space="preserve"> </v>
      </c>
      <c r="P599" s="131" t="str">
        <f t="shared" si="17"/>
        <v>argile   ind</v>
      </c>
      <c r="Q599" s="133">
        <f>VLOOKUP(A599,[1]collar!A:I,9,FALSE)</f>
        <v>1980</v>
      </c>
    </row>
    <row r="600" spans="1:17">
      <c r="A600" s="131">
        <v>2014</v>
      </c>
      <c r="B600" s="131">
        <f t="shared" si="16"/>
        <v>24.2</v>
      </c>
      <c r="C600" s="131">
        <v>26</v>
      </c>
      <c r="E600" s="131">
        <v>50</v>
      </c>
      <c r="K600" s="131" t="str">
        <f>IFERROR(VLOOKUP(E600,'[1]Feuil1 (2)'!F:G,2,FALSE)," ")</f>
        <v>Sable</v>
      </c>
      <c r="L600" s="131" t="str">
        <f>IFERROR(VLOOKUP(F600,'[1]Feuil1 (2)'!H:I,2,FALSE)," ")</f>
        <v xml:space="preserve"> </v>
      </c>
      <c r="M600" s="131" t="str">
        <f>IFERROR(VLOOKUP(G600,'[1]Feuil1 (2)'!J:K,2,FALSE)," ")</f>
        <v>ind</v>
      </c>
      <c r="N600" s="131" t="str">
        <f>IFERROR(VLOOKUP(H600,'[1]Feuil1 (2)'!L:M,2,FALSE)," ")</f>
        <v xml:space="preserve"> </v>
      </c>
      <c r="O600" s="131" t="str">
        <f>IFERROR(VLOOKUP(I600,'[1]Feuil1 (2)'!L:M,2,FALSE)," ")</f>
        <v xml:space="preserve"> </v>
      </c>
      <c r="P600" s="131" t="str">
        <f t="shared" si="17"/>
        <v>Sable   ind</v>
      </c>
      <c r="Q600" s="133">
        <f>VLOOKUP(A600,[1]collar!A:I,9,FALSE)</f>
        <v>1980</v>
      </c>
    </row>
    <row r="601" spans="1:17">
      <c r="A601" s="131">
        <v>2015</v>
      </c>
      <c r="B601" s="131">
        <f t="shared" si="16"/>
        <v>0</v>
      </c>
      <c r="C601" s="131">
        <v>8</v>
      </c>
      <c r="E601" s="131">
        <v>31</v>
      </c>
      <c r="K601" s="131" t="str">
        <f>IFERROR(VLOOKUP(E601,'[1]Feuil1 (2)'!F:G,2,FALSE)," ")</f>
        <v>Limon</v>
      </c>
      <c r="L601" s="131" t="str">
        <f>IFERROR(VLOOKUP(F601,'[1]Feuil1 (2)'!H:I,2,FALSE)," ")</f>
        <v xml:space="preserve"> </v>
      </c>
      <c r="M601" s="131" t="str">
        <f>IFERROR(VLOOKUP(G601,'[1]Feuil1 (2)'!J:K,2,FALSE)," ")</f>
        <v>ind</v>
      </c>
      <c r="N601" s="131" t="str">
        <f>IFERROR(VLOOKUP(H601,'[1]Feuil1 (2)'!L:M,2,FALSE)," ")</f>
        <v xml:space="preserve"> </v>
      </c>
      <c r="O601" s="131" t="str">
        <f>IFERROR(VLOOKUP(I601,'[1]Feuil1 (2)'!L:M,2,FALSE)," ")</f>
        <v xml:space="preserve"> </v>
      </c>
      <c r="P601" s="131" t="str">
        <f t="shared" si="17"/>
        <v>Limon   ind</v>
      </c>
      <c r="Q601" s="133">
        <f>VLOOKUP(A601,[1]collar!A:I,9,FALSE)</f>
        <v>1980</v>
      </c>
    </row>
    <row r="602" spans="1:17">
      <c r="A602" s="131">
        <v>2015</v>
      </c>
      <c r="B602" s="131">
        <f t="shared" si="16"/>
        <v>8</v>
      </c>
      <c r="C602" s="131">
        <v>18</v>
      </c>
      <c r="E602" s="131">
        <v>40</v>
      </c>
      <c r="K602" s="131" t="str">
        <f>IFERROR(VLOOKUP(E602,'[1]Feuil1 (2)'!F:G,2,FALSE)," ")</f>
        <v>Calcaire massif (dur)</v>
      </c>
      <c r="L602" s="131" t="str">
        <f>IFERROR(VLOOKUP(F602,'[1]Feuil1 (2)'!H:I,2,FALSE)," ")</f>
        <v xml:space="preserve"> </v>
      </c>
      <c r="M602" s="131" t="str">
        <f>IFERROR(VLOOKUP(G602,'[1]Feuil1 (2)'!J:K,2,FALSE)," ")</f>
        <v>ind</v>
      </c>
      <c r="N602" s="131" t="str">
        <f>IFERROR(VLOOKUP(H602,'[1]Feuil1 (2)'!L:M,2,FALSE)," ")</f>
        <v xml:space="preserve"> </v>
      </c>
      <c r="O602" s="131" t="str">
        <f>IFERROR(VLOOKUP(I602,'[1]Feuil1 (2)'!L:M,2,FALSE)," ")</f>
        <v xml:space="preserve"> </v>
      </c>
      <c r="P602" s="131" t="str">
        <f t="shared" si="17"/>
        <v>Calcaire massif (dur)   ind</v>
      </c>
      <c r="Q602" s="133">
        <f>VLOOKUP(A602,[1]collar!A:I,9,FALSE)</f>
        <v>1980</v>
      </c>
    </row>
    <row r="603" spans="1:17">
      <c r="A603" s="131">
        <v>2015</v>
      </c>
      <c r="B603" s="131">
        <f t="shared" si="16"/>
        <v>18</v>
      </c>
      <c r="C603" s="131">
        <v>20</v>
      </c>
      <c r="E603" s="131">
        <v>42</v>
      </c>
      <c r="F603" s="131">
        <v>1</v>
      </c>
      <c r="K603" s="131" t="str">
        <f>IFERROR(VLOOKUP(E603,'[1]Feuil1 (2)'!F:G,2,FALSE)," ")</f>
        <v>Marne</v>
      </c>
      <c r="L603" s="131" t="str">
        <f>IFERROR(VLOOKUP(F603,'[1]Feuil1 (2)'!H:I,2,FALSE)," ")</f>
        <v>blanc</v>
      </c>
      <c r="M603" s="131" t="str">
        <f>IFERROR(VLOOKUP(G603,'[1]Feuil1 (2)'!J:K,2,FALSE)," ")</f>
        <v>ind</v>
      </c>
      <c r="N603" s="131" t="str">
        <f>IFERROR(VLOOKUP(H603,'[1]Feuil1 (2)'!L:M,2,FALSE)," ")</f>
        <v xml:space="preserve"> </v>
      </c>
      <c r="O603" s="131" t="str">
        <f>IFERROR(VLOOKUP(I603,'[1]Feuil1 (2)'!L:M,2,FALSE)," ")</f>
        <v xml:space="preserve"> </v>
      </c>
      <c r="P603" s="131" t="str">
        <f t="shared" si="17"/>
        <v>Marne blanc ind</v>
      </c>
      <c r="Q603" s="133">
        <f>VLOOKUP(A603,[1]collar!A:I,9,FALSE)</f>
        <v>1980</v>
      </c>
    </row>
    <row r="604" spans="1:17">
      <c r="A604" s="131">
        <v>2015</v>
      </c>
      <c r="B604" s="131">
        <f t="shared" si="16"/>
        <v>20</v>
      </c>
      <c r="C604" s="131">
        <v>26</v>
      </c>
      <c r="E604" s="131">
        <v>10</v>
      </c>
      <c r="K604" s="131" t="str">
        <f>IFERROR(VLOOKUP(E604,'[1]Feuil1 (2)'!F:G,2,FALSE)," ")</f>
        <v>argile</v>
      </c>
      <c r="L604" s="131" t="str">
        <f>IFERROR(VLOOKUP(F604,'[1]Feuil1 (2)'!H:I,2,FALSE)," ")</f>
        <v xml:space="preserve"> </v>
      </c>
      <c r="M604" s="131" t="str">
        <f>IFERROR(VLOOKUP(G604,'[1]Feuil1 (2)'!J:K,2,FALSE)," ")</f>
        <v>ind</v>
      </c>
      <c r="N604" s="131" t="str">
        <f>IFERROR(VLOOKUP(H604,'[1]Feuil1 (2)'!L:M,2,FALSE)," ")</f>
        <v xml:space="preserve"> </v>
      </c>
      <c r="O604" s="131" t="str">
        <f>IFERROR(VLOOKUP(I604,'[1]Feuil1 (2)'!L:M,2,FALSE)," ")</f>
        <v xml:space="preserve"> </v>
      </c>
      <c r="P604" s="131" t="str">
        <f t="shared" si="17"/>
        <v>argile   ind</v>
      </c>
      <c r="Q604" s="133">
        <f>VLOOKUP(A604,[1]collar!A:I,9,FALSE)</f>
        <v>1980</v>
      </c>
    </row>
    <row r="605" spans="1:17">
      <c r="A605" s="131">
        <v>2015</v>
      </c>
      <c r="B605" s="131">
        <f t="shared" si="16"/>
        <v>26</v>
      </c>
      <c r="C605" s="131">
        <v>27.5</v>
      </c>
      <c r="E605" s="131">
        <v>51</v>
      </c>
      <c r="K605" s="131" t="str">
        <f>IFERROR(VLOOKUP(E605,'[1]Feuil1 (2)'!F:G,2,FALSE)," ")</f>
        <v>Sable argileux</v>
      </c>
      <c r="L605" s="131" t="str">
        <f>IFERROR(VLOOKUP(F605,'[1]Feuil1 (2)'!H:I,2,FALSE)," ")</f>
        <v xml:space="preserve"> </v>
      </c>
      <c r="M605" s="131" t="str">
        <f>IFERROR(VLOOKUP(G605,'[1]Feuil1 (2)'!J:K,2,FALSE)," ")</f>
        <v>ind</v>
      </c>
      <c r="N605" s="131" t="str">
        <f>IFERROR(VLOOKUP(H605,'[1]Feuil1 (2)'!L:M,2,FALSE)," ")</f>
        <v xml:space="preserve"> </v>
      </c>
      <c r="O605" s="131" t="str">
        <f>IFERROR(VLOOKUP(I605,'[1]Feuil1 (2)'!L:M,2,FALSE)," ")</f>
        <v xml:space="preserve"> </v>
      </c>
      <c r="P605" s="131" t="str">
        <f t="shared" si="17"/>
        <v>Sable argileux   ind</v>
      </c>
      <c r="Q605" s="133">
        <f>VLOOKUP(A605,[1]collar!A:I,9,FALSE)</f>
        <v>1980</v>
      </c>
    </row>
    <row r="606" spans="1:17">
      <c r="A606" s="131">
        <v>2016</v>
      </c>
      <c r="B606" s="131">
        <f t="shared" si="16"/>
        <v>0</v>
      </c>
      <c r="C606" s="131">
        <v>8</v>
      </c>
      <c r="E606" s="131">
        <v>31</v>
      </c>
      <c r="K606" s="131" t="str">
        <f>IFERROR(VLOOKUP(E606,'[1]Feuil1 (2)'!F:G,2,FALSE)," ")</f>
        <v>Limon</v>
      </c>
      <c r="L606" s="131" t="str">
        <f>IFERROR(VLOOKUP(F606,'[1]Feuil1 (2)'!H:I,2,FALSE)," ")</f>
        <v xml:space="preserve"> </v>
      </c>
      <c r="M606" s="131" t="str">
        <f>IFERROR(VLOOKUP(G606,'[1]Feuil1 (2)'!J:K,2,FALSE)," ")</f>
        <v>ind</v>
      </c>
      <c r="N606" s="131" t="str">
        <f>IFERROR(VLOOKUP(H606,'[1]Feuil1 (2)'!L:M,2,FALSE)," ")</f>
        <v xml:space="preserve"> </v>
      </c>
      <c r="O606" s="131" t="str">
        <f>IFERROR(VLOOKUP(I606,'[1]Feuil1 (2)'!L:M,2,FALSE)," ")</f>
        <v xml:space="preserve"> </v>
      </c>
      <c r="P606" s="131" t="str">
        <f t="shared" si="17"/>
        <v>Limon   ind</v>
      </c>
      <c r="Q606" s="133">
        <f>VLOOKUP(A606,[1]collar!A:I,9,FALSE)</f>
        <v>1980</v>
      </c>
    </row>
    <row r="607" spans="1:17">
      <c r="A607" s="131">
        <v>2016</v>
      </c>
      <c r="B607" s="131">
        <f t="shared" si="16"/>
        <v>8</v>
      </c>
      <c r="C607" s="131">
        <v>17</v>
      </c>
      <c r="E607" s="131">
        <v>40</v>
      </c>
      <c r="K607" s="131" t="str">
        <f>IFERROR(VLOOKUP(E607,'[1]Feuil1 (2)'!F:G,2,FALSE)," ")</f>
        <v>Calcaire massif (dur)</v>
      </c>
      <c r="L607" s="131" t="str">
        <f>IFERROR(VLOOKUP(F607,'[1]Feuil1 (2)'!H:I,2,FALSE)," ")</f>
        <v xml:space="preserve"> </v>
      </c>
      <c r="M607" s="131" t="str">
        <f>IFERROR(VLOOKUP(G607,'[1]Feuil1 (2)'!J:K,2,FALSE)," ")</f>
        <v>ind</v>
      </c>
      <c r="N607" s="131" t="str">
        <f>IFERROR(VLOOKUP(H607,'[1]Feuil1 (2)'!L:M,2,FALSE)," ")</f>
        <v xml:space="preserve"> </v>
      </c>
      <c r="O607" s="131" t="str">
        <f>IFERROR(VLOOKUP(I607,'[1]Feuil1 (2)'!L:M,2,FALSE)," ")</f>
        <v xml:space="preserve"> </v>
      </c>
      <c r="P607" s="131" t="str">
        <f t="shared" si="17"/>
        <v>Calcaire massif (dur)   ind</v>
      </c>
      <c r="Q607" s="133">
        <f>VLOOKUP(A607,[1]collar!A:I,9,FALSE)</f>
        <v>1980</v>
      </c>
    </row>
    <row r="608" spans="1:17">
      <c r="A608" s="131">
        <v>2016</v>
      </c>
      <c r="B608" s="131">
        <f t="shared" si="16"/>
        <v>17</v>
      </c>
      <c r="C608" s="131">
        <v>18</v>
      </c>
      <c r="E608" s="131">
        <v>41</v>
      </c>
      <c r="K608" s="131" t="str">
        <f>IFERROR(VLOOKUP(E608,'[1]Feuil1 (2)'!F:G,2,FALSE)," ")</f>
        <v>Calcaire tendre</v>
      </c>
      <c r="L608" s="131" t="str">
        <f>IFERROR(VLOOKUP(F608,'[1]Feuil1 (2)'!H:I,2,FALSE)," ")</f>
        <v xml:space="preserve"> </v>
      </c>
      <c r="M608" s="131" t="str">
        <f>IFERROR(VLOOKUP(G608,'[1]Feuil1 (2)'!J:K,2,FALSE)," ")</f>
        <v>ind</v>
      </c>
      <c r="N608" s="131" t="str">
        <f>IFERROR(VLOOKUP(H608,'[1]Feuil1 (2)'!L:M,2,FALSE)," ")</f>
        <v xml:space="preserve"> </v>
      </c>
      <c r="O608" s="131" t="str">
        <f>IFERROR(VLOOKUP(I608,'[1]Feuil1 (2)'!L:M,2,FALSE)," ")</f>
        <v xml:space="preserve"> </v>
      </c>
      <c r="P608" s="131" t="str">
        <f t="shared" si="17"/>
        <v>Calcaire tendre   ind</v>
      </c>
      <c r="Q608" s="133">
        <f>VLOOKUP(A608,[1]collar!A:I,9,FALSE)</f>
        <v>1980</v>
      </c>
    </row>
    <row r="609" spans="1:17">
      <c r="A609" s="131">
        <v>2016</v>
      </c>
      <c r="B609" s="131">
        <f t="shared" si="16"/>
        <v>18</v>
      </c>
      <c r="C609" s="131">
        <v>21.5</v>
      </c>
      <c r="E609" s="131">
        <v>42</v>
      </c>
      <c r="F609" s="131">
        <v>1</v>
      </c>
      <c r="K609" s="131" t="str">
        <f>IFERROR(VLOOKUP(E609,'[1]Feuil1 (2)'!F:G,2,FALSE)," ")</f>
        <v>Marne</v>
      </c>
      <c r="L609" s="131" t="str">
        <f>IFERROR(VLOOKUP(F609,'[1]Feuil1 (2)'!H:I,2,FALSE)," ")</f>
        <v>blanc</v>
      </c>
      <c r="M609" s="131" t="str">
        <f>IFERROR(VLOOKUP(G609,'[1]Feuil1 (2)'!J:K,2,FALSE)," ")</f>
        <v>ind</v>
      </c>
      <c r="N609" s="131" t="str">
        <f>IFERROR(VLOOKUP(H609,'[1]Feuil1 (2)'!L:M,2,FALSE)," ")</f>
        <v xml:space="preserve"> </v>
      </c>
      <c r="O609" s="131" t="str">
        <f>IFERROR(VLOOKUP(I609,'[1]Feuil1 (2)'!L:M,2,FALSE)," ")</f>
        <v xml:space="preserve"> </v>
      </c>
      <c r="P609" s="131" t="str">
        <f t="shared" si="17"/>
        <v>Marne blanc ind</v>
      </c>
      <c r="Q609" s="133">
        <f>VLOOKUP(A609,[1]collar!A:I,9,FALSE)</f>
        <v>1980</v>
      </c>
    </row>
    <row r="610" spans="1:17">
      <c r="A610" s="131">
        <v>2016</v>
      </c>
      <c r="B610" s="131">
        <f t="shared" si="16"/>
        <v>21.5</v>
      </c>
      <c r="C610" s="131">
        <v>24.5</v>
      </c>
      <c r="E610" s="131">
        <v>10</v>
      </c>
      <c r="K610" s="131" t="str">
        <f>IFERROR(VLOOKUP(E610,'[1]Feuil1 (2)'!F:G,2,FALSE)," ")</f>
        <v>argile</v>
      </c>
      <c r="L610" s="131" t="str">
        <f>IFERROR(VLOOKUP(F610,'[1]Feuil1 (2)'!H:I,2,FALSE)," ")</f>
        <v xml:space="preserve"> </v>
      </c>
      <c r="M610" s="131" t="str">
        <f>IFERROR(VLOOKUP(G610,'[1]Feuil1 (2)'!J:K,2,FALSE)," ")</f>
        <v>ind</v>
      </c>
      <c r="N610" s="131" t="str">
        <f>IFERROR(VLOOKUP(H610,'[1]Feuil1 (2)'!L:M,2,FALSE)," ")</f>
        <v xml:space="preserve"> </v>
      </c>
      <c r="O610" s="131" t="str">
        <f>IFERROR(VLOOKUP(I610,'[1]Feuil1 (2)'!L:M,2,FALSE)," ")</f>
        <v xml:space="preserve"> </v>
      </c>
      <c r="P610" s="131" t="str">
        <f t="shared" si="17"/>
        <v>argile   ind</v>
      </c>
      <c r="Q610" s="133">
        <f>VLOOKUP(A610,[1]collar!A:I,9,FALSE)</f>
        <v>1980</v>
      </c>
    </row>
    <row r="611" spans="1:17">
      <c r="A611" s="131">
        <v>2016</v>
      </c>
      <c r="B611" s="131">
        <f t="shared" si="16"/>
        <v>24.5</v>
      </c>
      <c r="C611" s="131">
        <v>26</v>
      </c>
      <c r="E611" s="131">
        <v>51</v>
      </c>
      <c r="H611" s="131">
        <v>24</v>
      </c>
      <c r="K611" s="131" t="str">
        <f>IFERROR(VLOOKUP(E611,'[1]Feuil1 (2)'!F:G,2,FALSE)," ")</f>
        <v>Sable argileux</v>
      </c>
      <c r="L611" s="131" t="str">
        <f>IFERROR(VLOOKUP(F611,'[1]Feuil1 (2)'!H:I,2,FALSE)," ")</f>
        <v xml:space="preserve"> </v>
      </c>
      <c r="M611" s="131" t="str">
        <f>IFERROR(VLOOKUP(G611,'[1]Feuil1 (2)'!J:K,2,FALSE)," ")</f>
        <v>ind</v>
      </c>
      <c r="N611" s="131" t="str">
        <f>IFERROR(VLOOKUP(H611,'[1]Feuil1 (2)'!L:M,2,FALSE)," ")</f>
        <v>Lignite (charbon)</v>
      </c>
      <c r="O611" s="131" t="str">
        <f>IFERROR(VLOOKUP(I611,'[1]Feuil1 (2)'!L:M,2,FALSE)," ")</f>
        <v xml:space="preserve"> </v>
      </c>
      <c r="P611" s="131" t="str">
        <f t="shared" si="17"/>
        <v>Sable argileux   ind</v>
      </c>
      <c r="Q611" s="133">
        <f>VLOOKUP(A611,[1]collar!A:I,9,FALSE)</f>
        <v>1980</v>
      </c>
    </row>
    <row r="612" spans="1:17">
      <c r="A612" s="131">
        <v>2017</v>
      </c>
      <c r="B612" s="131">
        <f t="shared" si="16"/>
        <v>0</v>
      </c>
      <c r="C612" s="131">
        <v>5</v>
      </c>
      <c r="E612" s="131">
        <v>31</v>
      </c>
      <c r="K612" s="131" t="str">
        <f>IFERROR(VLOOKUP(E612,'[1]Feuil1 (2)'!F:G,2,FALSE)," ")</f>
        <v>Limon</v>
      </c>
      <c r="L612" s="131" t="str">
        <f>IFERROR(VLOOKUP(F612,'[1]Feuil1 (2)'!H:I,2,FALSE)," ")</f>
        <v xml:space="preserve"> </v>
      </c>
      <c r="M612" s="131" t="str">
        <f>IFERROR(VLOOKUP(G612,'[1]Feuil1 (2)'!J:K,2,FALSE)," ")</f>
        <v>ind</v>
      </c>
      <c r="N612" s="131" t="str">
        <f>IFERROR(VLOOKUP(H612,'[1]Feuil1 (2)'!L:M,2,FALSE)," ")</f>
        <v xml:space="preserve"> </v>
      </c>
      <c r="O612" s="131" t="str">
        <f>IFERROR(VLOOKUP(I612,'[1]Feuil1 (2)'!L:M,2,FALSE)," ")</f>
        <v xml:space="preserve"> </v>
      </c>
      <c r="P612" s="131" t="str">
        <f t="shared" si="17"/>
        <v>Limon   ind</v>
      </c>
      <c r="Q612" s="133">
        <f>VLOOKUP(A612,[1]collar!A:I,9,FALSE)</f>
        <v>1980</v>
      </c>
    </row>
    <row r="613" spans="1:17">
      <c r="A613" s="131">
        <v>2017</v>
      </c>
      <c r="B613" s="131">
        <f t="shared" si="16"/>
        <v>5</v>
      </c>
      <c r="C613" s="131">
        <v>19</v>
      </c>
      <c r="E613" s="131">
        <v>40</v>
      </c>
      <c r="K613" s="131" t="str">
        <f>IFERROR(VLOOKUP(E613,'[1]Feuil1 (2)'!F:G,2,FALSE)," ")</f>
        <v>Calcaire massif (dur)</v>
      </c>
      <c r="L613" s="131" t="str">
        <f>IFERROR(VLOOKUP(F613,'[1]Feuil1 (2)'!H:I,2,FALSE)," ")</f>
        <v xml:space="preserve"> </v>
      </c>
      <c r="M613" s="131" t="str">
        <f>IFERROR(VLOOKUP(G613,'[1]Feuil1 (2)'!J:K,2,FALSE)," ")</f>
        <v>ind</v>
      </c>
      <c r="N613" s="131" t="str">
        <f>IFERROR(VLOOKUP(H613,'[1]Feuil1 (2)'!L:M,2,FALSE)," ")</f>
        <v xml:space="preserve"> </v>
      </c>
      <c r="O613" s="131" t="str">
        <f>IFERROR(VLOOKUP(I613,'[1]Feuil1 (2)'!L:M,2,FALSE)," ")</f>
        <v xml:space="preserve"> </v>
      </c>
      <c r="P613" s="131" t="str">
        <f t="shared" si="17"/>
        <v>Calcaire massif (dur)   ind</v>
      </c>
      <c r="Q613" s="133">
        <f>VLOOKUP(A613,[1]collar!A:I,9,FALSE)</f>
        <v>1980</v>
      </c>
    </row>
    <row r="614" spans="1:17">
      <c r="A614" s="131">
        <v>2017</v>
      </c>
      <c r="B614" s="131">
        <f t="shared" si="16"/>
        <v>19</v>
      </c>
      <c r="C614" s="131">
        <v>21.5</v>
      </c>
      <c r="E614" s="131">
        <v>42</v>
      </c>
      <c r="F614" s="131">
        <v>1</v>
      </c>
      <c r="K614" s="131" t="str">
        <f>IFERROR(VLOOKUP(E614,'[1]Feuil1 (2)'!F:G,2,FALSE)," ")</f>
        <v>Marne</v>
      </c>
      <c r="L614" s="131" t="str">
        <f>IFERROR(VLOOKUP(F614,'[1]Feuil1 (2)'!H:I,2,FALSE)," ")</f>
        <v>blanc</v>
      </c>
      <c r="M614" s="131" t="str">
        <f>IFERROR(VLOOKUP(G614,'[1]Feuil1 (2)'!J:K,2,FALSE)," ")</f>
        <v>ind</v>
      </c>
      <c r="N614" s="131" t="str">
        <f>IFERROR(VLOOKUP(H614,'[1]Feuil1 (2)'!L:M,2,FALSE)," ")</f>
        <v xml:space="preserve"> </v>
      </c>
      <c r="O614" s="131" t="str">
        <f>IFERROR(VLOOKUP(I614,'[1]Feuil1 (2)'!L:M,2,FALSE)," ")</f>
        <v xml:space="preserve"> </v>
      </c>
      <c r="P614" s="131" t="str">
        <f t="shared" si="17"/>
        <v>Marne blanc ind</v>
      </c>
      <c r="Q614" s="133">
        <f>VLOOKUP(A614,[1]collar!A:I,9,FALSE)</f>
        <v>1980</v>
      </c>
    </row>
    <row r="615" spans="1:17">
      <c r="A615" s="131">
        <v>2017</v>
      </c>
      <c r="B615" s="131">
        <f t="shared" si="16"/>
        <v>21.5</v>
      </c>
      <c r="C615" s="131">
        <v>26</v>
      </c>
      <c r="E615" s="131">
        <v>10</v>
      </c>
      <c r="K615" s="131" t="str">
        <f>IFERROR(VLOOKUP(E615,'[1]Feuil1 (2)'!F:G,2,FALSE)," ")</f>
        <v>argile</v>
      </c>
      <c r="L615" s="131" t="str">
        <f>IFERROR(VLOOKUP(F615,'[1]Feuil1 (2)'!H:I,2,FALSE)," ")</f>
        <v xml:space="preserve"> </v>
      </c>
      <c r="M615" s="131" t="str">
        <f>IFERROR(VLOOKUP(G615,'[1]Feuil1 (2)'!J:K,2,FALSE)," ")</f>
        <v>ind</v>
      </c>
      <c r="N615" s="131" t="str">
        <f>IFERROR(VLOOKUP(H615,'[1]Feuil1 (2)'!L:M,2,FALSE)," ")</f>
        <v xml:space="preserve"> </v>
      </c>
      <c r="O615" s="131" t="str">
        <f>IFERROR(VLOOKUP(I615,'[1]Feuil1 (2)'!L:M,2,FALSE)," ")</f>
        <v xml:space="preserve"> </v>
      </c>
      <c r="P615" s="131" t="str">
        <f t="shared" si="17"/>
        <v>argile   ind</v>
      </c>
      <c r="Q615" s="133">
        <f>VLOOKUP(A615,[1]collar!A:I,9,FALSE)</f>
        <v>1980</v>
      </c>
    </row>
    <row r="616" spans="1:17">
      <c r="A616" s="131">
        <v>2017</v>
      </c>
      <c r="B616" s="131">
        <f t="shared" si="16"/>
        <v>26</v>
      </c>
      <c r="C616" s="131">
        <v>27.5</v>
      </c>
      <c r="E616" s="131">
        <v>51</v>
      </c>
      <c r="H616" s="131">
        <v>24</v>
      </c>
      <c r="K616" s="131" t="str">
        <f>IFERROR(VLOOKUP(E616,'[1]Feuil1 (2)'!F:G,2,FALSE)," ")</f>
        <v>Sable argileux</v>
      </c>
      <c r="L616" s="131" t="str">
        <f>IFERROR(VLOOKUP(F616,'[1]Feuil1 (2)'!H:I,2,FALSE)," ")</f>
        <v xml:space="preserve"> </v>
      </c>
      <c r="M616" s="131" t="str">
        <f>IFERROR(VLOOKUP(G616,'[1]Feuil1 (2)'!J:K,2,FALSE)," ")</f>
        <v>ind</v>
      </c>
      <c r="N616" s="131" t="str">
        <f>IFERROR(VLOOKUP(H616,'[1]Feuil1 (2)'!L:M,2,FALSE)," ")</f>
        <v>Lignite (charbon)</v>
      </c>
      <c r="O616" s="131" t="str">
        <f>IFERROR(VLOOKUP(I616,'[1]Feuil1 (2)'!L:M,2,FALSE)," ")</f>
        <v xml:space="preserve"> </v>
      </c>
      <c r="P616" s="131" t="str">
        <f t="shared" si="17"/>
        <v>Sable argileux   ind</v>
      </c>
      <c r="Q616" s="133">
        <f>VLOOKUP(A616,[1]collar!A:I,9,FALSE)</f>
        <v>1980</v>
      </c>
    </row>
    <row r="617" spans="1:17">
      <c r="A617" s="131">
        <v>2018</v>
      </c>
      <c r="B617" s="131">
        <f t="shared" si="16"/>
        <v>0</v>
      </c>
      <c r="C617" s="131">
        <v>6</v>
      </c>
      <c r="E617" s="131">
        <v>31</v>
      </c>
      <c r="K617" s="131" t="str">
        <f>IFERROR(VLOOKUP(E617,'[1]Feuil1 (2)'!F:G,2,FALSE)," ")</f>
        <v>Limon</v>
      </c>
      <c r="L617" s="131" t="str">
        <f>IFERROR(VLOOKUP(F617,'[1]Feuil1 (2)'!H:I,2,FALSE)," ")</f>
        <v xml:space="preserve"> </v>
      </c>
      <c r="M617" s="131" t="str">
        <f>IFERROR(VLOOKUP(G617,'[1]Feuil1 (2)'!J:K,2,FALSE)," ")</f>
        <v>ind</v>
      </c>
      <c r="N617" s="131" t="str">
        <f>IFERROR(VLOOKUP(H617,'[1]Feuil1 (2)'!L:M,2,FALSE)," ")</f>
        <v xml:space="preserve"> </v>
      </c>
      <c r="O617" s="131" t="str">
        <f>IFERROR(VLOOKUP(I617,'[1]Feuil1 (2)'!L:M,2,FALSE)," ")</f>
        <v xml:space="preserve"> </v>
      </c>
      <c r="P617" s="131" t="str">
        <f t="shared" si="17"/>
        <v>Limon   ind</v>
      </c>
      <c r="Q617" s="133">
        <f>VLOOKUP(A617,[1]collar!A:I,9,FALSE)</f>
        <v>1980</v>
      </c>
    </row>
    <row r="618" spans="1:17">
      <c r="A618" s="131">
        <v>2018</v>
      </c>
      <c r="B618" s="131">
        <f t="shared" si="16"/>
        <v>6</v>
      </c>
      <c r="C618" s="131">
        <v>16.5</v>
      </c>
      <c r="E618" s="131">
        <v>40</v>
      </c>
      <c r="K618" s="131" t="str">
        <f>IFERROR(VLOOKUP(E618,'[1]Feuil1 (2)'!F:G,2,FALSE)," ")</f>
        <v>Calcaire massif (dur)</v>
      </c>
      <c r="L618" s="131" t="str">
        <f>IFERROR(VLOOKUP(F618,'[1]Feuil1 (2)'!H:I,2,FALSE)," ")</f>
        <v xml:space="preserve"> </v>
      </c>
      <c r="M618" s="131" t="str">
        <f>IFERROR(VLOOKUP(G618,'[1]Feuil1 (2)'!J:K,2,FALSE)," ")</f>
        <v>ind</v>
      </c>
      <c r="N618" s="131" t="str">
        <f>IFERROR(VLOOKUP(H618,'[1]Feuil1 (2)'!L:M,2,FALSE)," ")</f>
        <v xml:space="preserve"> </v>
      </c>
      <c r="O618" s="131" t="str">
        <f>IFERROR(VLOOKUP(I618,'[1]Feuil1 (2)'!L:M,2,FALSE)," ")</f>
        <v xml:space="preserve"> </v>
      </c>
      <c r="P618" s="131" t="str">
        <f t="shared" si="17"/>
        <v>Calcaire massif (dur)   ind</v>
      </c>
      <c r="Q618" s="133">
        <f>VLOOKUP(A618,[1]collar!A:I,9,FALSE)</f>
        <v>1980</v>
      </c>
    </row>
    <row r="619" spans="1:17">
      <c r="A619" s="131">
        <v>2018</v>
      </c>
      <c r="B619" s="131">
        <f t="shared" si="16"/>
        <v>16.5</v>
      </c>
      <c r="C619" s="131">
        <v>18.5</v>
      </c>
      <c r="E619" s="131">
        <v>42</v>
      </c>
      <c r="F619" s="131">
        <v>1</v>
      </c>
      <c r="K619" s="131" t="str">
        <f>IFERROR(VLOOKUP(E619,'[1]Feuil1 (2)'!F:G,2,FALSE)," ")</f>
        <v>Marne</v>
      </c>
      <c r="L619" s="131" t="str">
        <f>IFERROR(VLOOKUP(F619,'[1]Feuil1 (2)'!H:I,2,FALSE)," ")</f>
        <v>blanc</v>
      </c>
      <c r="M619" s="131" t="str">
        <f>IFERROR(VLOOKUP(G619,'[1]Feuil1 (2)'!J:K,2,FALSE)," ")</f>
        <v>ind</v>
      </c>
      <c r="N619" s="131" t="str">
        <f>IFERROR(VLOOKUP(H619,'[1]Feuil1 (2)'!L:M,2,FALSE)," ")</f>
        <v xml:space="preserve"> </v>
      </c>
      <c r="O619" s="131" t="str">
        <f>IFERROR(VLOOKUP(I619,'[1]Feuil1 (2)'!L:M,2,FALSE)," ")</f>
        <v xml:space="preserve"> </v>
      </c>
      <c r="P619" s="131" t="str">
        <f t="shared" si="17"/>
        <v>Marne blanc ind</v>
      </c>
      <c r="Q619" s="133">
        <f>VLOOKUP(A619,[1]collar!A:I,9,FALSE)</f>
        <v>1980</v>
      </c>
    </row>
    <row r="620" spans="1:17">
      <c r="A620" s="131">
        <v>2018</v>
      </c>
      <c r="B620" s="131">
        <f t="shared" ref="B620:B683" si="18">IF(A620=A619,C619,0)</f>
        <v>18.5</v>
      </c>
      <c r="C620" s="131">
        <v>23</v>
      </c>
      <c r="E620" s="131">
        <v>10</v>
      </c>
      <c r="K620" s="131" t="str">
        <f>IFERROR(VLOOKUP(E620,'[1]Feuil1 (2)'!F:G,2,FALSE)," ")</f>
        <v>argile</v>
      </c>
      <c r="L620" s="131" t="str">
        <f>IFERROR(VLOOKUP(F620,'[1]Feuil1 (2)'!H:I,2,FALSE)," ")</f>
        <v xml:space="preserve"> </v>
      </c>
      <c r="M620" s="131" t="str">
        <f>IFERROR(VLOOKUP(G620,'[1]Feuil1 (2)'!J:K,2,FALSE)," ")</f>
        <v>ind</v>
      </c>
      <c r="N620" s="131" t="str">
        <f>IFERROR(VLOOKUP(H620,'[1]Feuil1 (2)'!L:M,2,FALSE)," ")</f>
        <v xml:space="preserve"> </v>
      </c>
      <c r="O620" s="131" t="str">
        <f>IFERROR(VLOOKUP(I620,'[1]Feuil1 (2)'!L:M,2,FALSE)," ")</f>
        <v xml:space="preserve"> </v>
      </c>
      <c r="P620" s="131" t="str">
        <f t="shared" si="17"/>
        <v>argile   ind</v>
      </c>
      <c r="Q620" s="133">
        <f>VLOOKUP(A620,[1]collar!A:I,9,FALSE)</f>
        <v>1980</v>
      </c>
    </row>
    <row r="621" spans="1:17">
      <c r="A621" s="131">
        <v>2018</v>
      </c>
      <c r="B621" s="131">
        <f t="shared" si="18"/>
        <v>23</v>
      </c>
      <c r="C621" s="131">
        <v>24</v>
      </c>
      <c r="E621" s="131">
        <v>50</v>
      </c>
      <c r="K621" s="131" t="str">
        <f>IFERROR(VLOOKUP(E621,'[1]Feuil1 (2)'!F:G,2,FALSE)," ")</f>
        <v>Sable</v>
      </c>
      <c r="L621" s="131" t="str">
        <f>IFERROR(VLOOKUP(F621,'[1]Feuil1 (2)'!H:I,2,FALSE)," ")</f>
        <v xml:space="preserve"> </v>
      </c>
      <c r="M621" s="131" t="str">
        <f>IFERROR(VLOOKUP(G621,'[1]Feuil1 (2)'!J:K,2,FALSE)," ")</f>
        <v>ind</v>
      </c>
      <c r="N621" s="131" t="str">
        <f>IFERROR(VLOOKUP(H621,'[1]Feuil1 (2)'!L:M,2,FALSE)," ")</f>
        <v xml:space="preserve"> </v>
      </c>
      <c r="O621" s="131" t="str">
        <f>IFERROR(VLOOKUP(I621,'[1]Feuil1 (2)'!L:M,2,FALSE)," ")</f>
        <v xml:space="preserve"> </v>
      </c>
      <c r="P621" s="131" t="str">
        <f t="shared" si="17"/>
        <v>Sable   ind</v>
      </c>
      <c r="Q621" s="133">
        <f>VLOOKUP(A621,[1]collar!A:I,9,FALSE)</f>
        <v>1980</v>
      </c>
    </row>
    <row r="622" spans="1:17">
      <c r="A622" s="131">
        <v>2019</v>
      </c>
      <c r="B622" s="131">
        <f t="shared" si="18"/>
        <v>0</v>
      </c>
      <c r="C622" s="131">
        <v>8</v>
      </c>
      <c r="E622" s="131">
        <v>31</v>
      </c>
      <c r="K622" s="131" t="str">
        <f>IFERROR(VLOOKUP(E622,'[1]Feuil1 (2)'!F:G,2,FALSE)," ")</f>
        <v>Limon</v>
      </c>
      <c r="L622" s="131" t="str">
        <f>IFERROR(VLOOKUP(F622,'[1]Feuil1 (2)'!H:I,2,FALSE)," ")</f>
        <v xml:space="preserve"> </v>
      </c>
      <c r="M622" s="131" t="str">
        <f>IFERROR(VLOOKUP(G622,'[1]Feuil1 (2)'!J:K,2,FALSE)," ")</f>
        <v>ind</v>
      </c>
      <c r="N622" s="131" t="str">
        <f>IFERROR(VLOOKUP(H622,'[1]Feuil1 (2)'!L:M,2,FALSE)," ")</f>
        <v xml:space="preserve"> </v>
      </c>
      <c r="O622" s="131" t="str">
        <f>IFERROR(VLOOKUP(I622,'[1]Feuil1 (2)'!L:M,2,FALSE)," ")</f>
        <v xml:space="preserve"> </v>
      </c>
      <c r="P622" s="131" t="str">
        <f t="shared" si="17"/>
        <v>Limon   ind</v>
      </c>
      <c r="Q622" s="133">
        <f>VLOOKUP(A622,[1]collar!A:I,9,FALSE)</f>
        <v>1980</v>
      </c>
    </row>
    <row r="623" spans="1:17">
      <c r="A623" s="131">
        <v>2019</v>
      </c>
      <c r="B623" s="131">
        <f t="shared" si="18"/>
        <v>8</v>
      </c>
      <c r="C623" s="131">
        <v>15</v>
      </c>
      <c r="E623" s="131">
        <v>40</v>
      </c>
      <c r="K623" s="131" t="str">
        <f>IFERROR(VLOOKUP(E623,'[1]Feuil1 (2)'!F:G,2,FALSE)," ")</f>
        <v>Calcaire massif (dur)</v>
      </c>
      <c r="L623" s="131" t="str">
        <f>IFERROR(VLOOKUP(F623,'[1]Feuil1 (2)'!H:I,2,FALSE)," ")</f>
        <v xml:space="preserve"> </v>
      </c>
      <c r="M623" s="131" t="str">
        <f>IFERROR(VLOOKUP(G623,'[1]Feuil1 (2)'!J:K,2,FALSE)," ")</f>
        <v>ind</v>
      </c>
      <c r="N623" s="131" t="str">
        <f>IFERROR(VLOOKUP(H623,'[1]Feuil1 (2)'!L:M,2,FALSE)," ")</f>
        <v xml:space="preserve"> </v>
      </c>
      <c r="O623" s="131" t="str">
        <f>IFERROR(VLOOKUP(I623,'[1]Feuil1 (2)'!L:M,2,FALSE)," ")</f>
        <v xml:space="preserve"> </v>
      </c>
      <c r="P623" s="131" t="str">
        <f t="shared" si="17"/>
        <v>Calcaire massif (dur)   ind</v>
      </c>
      <c r="Q623" s="133">
        <f>VLOOKUP(A623,[1]collar!A:I,9,FALSE)</f>
        <v>1980</v>
      </c>
    </row>
    <row r="624" spans="1:17">
      <c r="A624" s="131">
        <v>2019</v>
      </c>
      <c r="B624" s="131">
        <f t="shared" si="18"/>
        <v>15</v>
      </c>
      <c r="C624" s="131">
        <v>15.5</v>
      </c>
      <c r="E624" s="131">
        <v>40</v>
      </c>
      <c r="K624" s="131" t="str">
        <f>IFERROR(VLOOKUP(E624,'[1]Feuil1 (2)'!F:G,2,FALSE)," ")</f>
        <v>Calcaire massif (dur)</v>
      </c>
      <c r="L624" s="131" t="str">
        <f>IFERROR(VLOOKUP(F624,'[1]Feuil1 (2)'!H:I,2,FALSE)," ")</f>
        <v xml:space="preserve"> </v>
      </c>
      <c r="M624" s="131" t="str">
        <f>IFERROR(VLOOKUP(G624,'[1]Feuil1 (2)'!J:K,2,FALSE)," ")</f>
        <v>ind</v>
      </c>
      <c r="N624" s="131" t="str">
        <f>IFERROR(VLOOKUP(H624,'[1]Feuil1 (2)'!L:M,2,FALSE)," ")</f>
        <v xml:space="preserve"> </v>
      </c>
      <c r="O624" s="131" t="str">
        <f>IFERROR(VLOOKUP(I624,'[1]Feuil1 (2)'!L:M,2,FALSE)," ")</f>
        <v xml:space="preserve"> </v>
      </c>
      <c r="P624" s="131" t="str">
        <f t="shared" si="17"/>
        <v>Calcaire massif (dur)   ind</v>
      </c>
      <c r="Q624" s="133">
        <f>VLOOKUP(A624,[1]collar!A:I,9,FALSE)</f>
        <v>1980</v>
      </c>
    </row>
    <row r="625" spans="1:17">
      <c r="A625" s="131">
        <v>2019</v>
      </c>
      <c r="B625" s="131">
        <f t="shared" si="18"/>
        <v>15.5</v>
      </c>
      <c r="C625" s="131">
        <v>18.5</v>
      </c>
      <c r="E625" s="131">
        <v>41</v>
      </c>
      <c r="K625" s="131" t="str">
        <f>IFERROR(VLOOKUP(E625,'[1]Feuil1 (2)'!F:G,2,FALSE)," ")</f>
        <v>Calcaire tendre</v>
      </c>
      <c r="L625" s="131" t="str">
        <f>IFERROR(VLOOKUP(F625,'[1]Feuil1 (2)'!H:I,2,FALSE)," ")</f>
        <v xml:space="preserve"> </v>
      </c>
      <c r="M625" s="131" t="str">
        <f>IFERROR(VLOOKUP(G625,'[1]Feuil1 (2)'!J:K,2,FALSE)," ")</f>
        <v>ind</v>
      </c>
      <c r="N625" s="131" t="str">
        <f>IFERROR(VLOOKUP(H625,'[1]Feuil1 (2)'!L:M,2,FALSE)," ")</f>
        <v xml:space="preserve"> </v>
      </c>
      <c r="O625" s="131" t="str">
        <f>IFERROR(VLOOKUP(I625,'[1]Feuil1 (2)'!L:M,2,FALSE)," ")</f>
        <v xml:space="preserve"> </v>
      </c>
      <c r="P625" s="131" t="str">
        <f t="shared" si="17"/>
        <v>Calcaire tendre   ind</v>
      </c>
      <c r="Q625" s="133">
        <f>VLOOKUP(A625,[1]collar!A:I,9,FALSE)</f>
        <v>1980</v>
      </c>
    </row>
    <row r="626" spans="1:17">
      <c r="A626" s="131">
        <v>2019</v>
      </c>
      <c r="B626" s="131">
        <f t="shared" si="18"/>
        <v>18.5</v>
      </c>
      <c r="C626" s="131">
        <v>20</v>
      </c>
      <c r="E626" s="131">
        <v>42</v>
      </c>
      <c r="F626" s="131">
        <v>1</v>
      </c>
      <c r="K626" s="131" t="str">
        <f>IFERROR(VLOOKUP(E626,'[1]Feuil1 (2)'!F:G,2,FALSE)," ")</f>
        <v>Marne</v>
      </c>
      <c r="L626" s="131" t="str">
        <f>IFERROR(VLOOKUP(F626,'[1]Feuil1 (2)'!H:I,2,FALSE)," ")</f>
        <v>blanc</v>
      </c>
      <c r="M626" s="131" t="str">
        <f>IFERROR(VLOOKUP(G626,'[1]Feuil1 (2)'!J:K,2,FALSE)," ")</f>
        <v>ind</v>
      </c>
      <c r="N626" s="131" t="str">
        <f>IFERROR(VLOOKUP(H626,'[1]Feuil1 (2)'!L:M,2,FALSE)," ")</f>
        <v xml:space="preserve"> </v>
      </c>
      <c r="O626" s="131" t="str">
        <f>IFERROR(VLOOKUP(I626,'[1]Feuil1 (2)'!L:M,2,FALSE)," ")</f>
        <v xml:space="preserve"> </v>
      </c>
      <c r="P626" s="131" t="str">
        <f t="shared" si="17"/>
        <v>Marne blanc ind</v>
      </c>
      <c r="Q626" s="133">
        <f>VLOOKUP(A626,[1]collar!A:I,9,FALSE)</f>
        <v>1980</v>
      </c>
    </row>
    <row r="627" spans="1:17">
      <c r="A627" s="131">
        <v>2019</v>
      </c>
      <c r="B627" s="131">
        <f t="shared" si="18"/>
        <v>20</v>
      </c>
      <c r="C627" s="131">
        <v>22.5</v>
      </c>
      <c r="E627" s="131">
        <v>10</v>
      </c>
      <c r="K627" s="131" t="str">
        <f>IFERROR(VLOOKUP(E627,'[1]Feuil1 (2)'!F:G,2,FALSE)," ")</f>
        <v>argile</v>
      </c>
      <c r="L627" s="131" t="str">
        <f>IFERROR(VLOOKUP(F627,'[1]Feuil1 (2)'!H:I,2,FALSE)," ")</f>
        <v xml:space="preserve"> </v>
      </c>
      <c r="M627" s="131" t="str">
        <f>IFERROR(VLOOKUP(G627,'[1]Feuil1 (2)'!J:K,2,FALSE)," ")</f>
        <v>ind</v>
      </c>
      <c r="N627" s="131" t="str">
        <f>IFERROR(VLOOKUP(H627,'[1]Feuil1 (2)'!L:M,2,FALSE)," ")</f>
        <v xml:space="preserve"> </v>
      </c>
      <c r="O627" s="131" t="str">
        <f>IFERROR(VLOOKUP(I627,'[1]Feuil1 (2)'!L:M,2,FALSE)," ")</f>
        <v xml:space="preserve"> </v>
      </c>
      <c r="P627" s="131" t="str">
        <f t="shared" si="17"/>
        <v>argile   ind</v>
      </c>
      <c r="Q627" s="133">
        <f>VLOOKUP(A627,[1]collar!A:I,9,FALSE)</f>
        <v>1980</v>
      </c>
    </row>
    <row r="628" spans="1:17">
      <c r="A628" s="131">
        <v>2019</v>
      </c>
      <c r="B628" s="131">
        <f t="shared" si="18"/>
        <v>22.5</v>
      </c>
      <c r="C628" s="131">
        <v>25</v>
      </c>
      <c r="E628" s="131">
        <v>50</v>
      </c>
      <c r="H628" s="131">
        <v>23</v>
      </c>
      <c r="K628" s="131" t="str">
        <f>IFERROR(VLOOKUP(E628,'[1]Feuil1 (2)'!F:G,2,FALSE)," ")</f>
        <v>Sable</v>
      </c>
      <c r="L628" s="131" t="str">
        <f>IFERROR(VLOOKUP(F628,'[1]Feuil1 (2)'!H:I,2,FALSE)," ")</f>
        <v xml:space="preserve"> </v>
      </c>
      <c r="M628" s="131" t="str">
        <f>IFERROR(VLOOKUP(G628,'[1]Feuil1 (2)'!J:K,2,FALSE)," ")</f>
        <v>ind</v>
      </c>
      <c r="N628" s="131" t="str">
        <f>IFERROR(VLOOKUP(H628,'[1]Feuil1 (2)'!L:M,2,FALSE)," ")</f>
        <v>Carbonaté (chaux)</v>
      </c>
      <c r="O628" s="131" t="str">
        <f>IFERROR(VLOOKUP(I628,'[1]Feuil1 (2)'!L:M,2,FALSE)," ")</f>
        <v xml:space="preserve"> </v>
      </c>
      <c r="P628" s="131" t="str">
        <f t="shared" si="17"/>
        <v>Sable   ind</v>
      </c>
      <c r="Q628" s="133">
        <f>VLOOKUP(A628,[1]collar!A:I,9,FALSE)</f>
        <v>1980</v>
      </c>
    </row>
    <row r="629" spans="1:17">
      <c r="A629" s="131">
        <v>2020</v>
      </c>
      <c r="B629" s="131">
        <f t="shared" si="18"/>
        <v>0</v>
      </c>
      <c r="C629" s="131">
        <v>1.6</v>
      </c>
      <c r="E629" s="131">
        <v>31</v>
      </c>
      <c r="K629" s="131" t="str">
        <f>IFERROR(VLOOKUP(E629,'[1]Feuil1 (2)'!F:G,2,FALSE)," ")</f>
        <v>Limon</v>
      </c>
      <c r="L629" s="131" t="str">
        <f>IFERROR(VLOOKUP(F629,'[1]Feuil1 (2)'!H:I,2,FALSE)," ")</f>
        <v xml:space="preserve"> </v>
      </c>
      <c r="M629" s="131" t="str">
        <f>IFERROR(VLOOKUP(G629,'[1]Feuil1 (2)'!J:K,2,FALSE)," ")</f>
        <v>ind</v>
      </c>
      <c r="N629" s="131" t="str">
        <f>IFERROR(VLOOKUP(H629,'[1]Feuil1 (2)'!L:M,2,FALSE)," ")</f>
        <v xml:space="preserve"> </v>
      </c>
      <c r="O629" s="131" t="str">
        <f>IFERROR(VLOOKUP(I629,'[1]Feuil1 (2)'!L:M,2,FALSE)," ")</f>
        <v xml:space="preserve"> </v>
      </c>
      <c r="P629" s="131" t="str">
        <f t="shared" si="17"/>
        <v>Limon   ind</v>
      </c>
      <c r="Q629" s="133">
        <f>VLOOKUP(A629,[1]collar!A:I,9,FALSE)</f>
        <v>1980</v>
      </c>
    </row>
    <row r="630" spans="1:17">
      <c r="A630" s="131">
        <v>2020</v>
      </c>
      <c r="B630" s="131">
        <f t="shared" si="18"/>
        <v>1.6</v>
      </c>
      <c r="C630" s="131">
        <v>6</v>
      </c>
      <c r="E630" s="131">
        <v>31</v>
      </c>
      <c r="K630" s="131" t="str">
        <f>IFERROR(VLOOKUP(E630,'[1]Feuil1 (2)'!F:G,2,FALSE)," ")</f>
        <v>Limon</v>
      </c>
      <c r="L630" s="131" t="str">
        <f>IFERROR(VLOOKUP(F630,'[1]Feuil1 (2)'!H:I,2,FALSE)," ")</f>
        <v xml:space="preserve"> </v>
      </c>
      <c r="M630" s="131" t="str">
        <f>IFERROR(VLOOKUP(G630,'[1]Feuil1 (2)'!J:K,2,FALSE)," ")</f>
        <v>ind</v>
      </c>
      <c r="N630" s="131" t="str">
        <f>IFERROR(VLOOKUP(H630,'[1]Feuil1 (2)'!L:M,2,FALSE)," ")</f>
        <v xml:space="preserve"> </v>
      </c>
      <c r="O630" s="131" t="str">
        <f>IFERROR(VLOOKUP(I630,'[1]Feuil1 (2)'!L:M,2,FALSE)," ")</f>
        <v xml:space="preserve"> </v>
      </c>
      <c r="P630" s="131" t="str">
        <f t="shared" si="17"/>
        <v>Limon   ind</v>
      </c>
      <c r="Q630" s="133">
        <f>VLOOKUP(A630,[1]collar!A:I,9,FALSE)</f>
        <v>1980</v>
      </c>
    </row>
    <row r="631" spans="1:17">
      <c r="A631" s="131">
        <v>2020</v>
      </c>
      <c r="B631" s="131">
        <f t="shared" si="18"/>
        <v>6</v>
      </c>
      <c r="C631" s="131">
        <v>17</v>
      </c>
      <c r="E631" s="131">
        <v>40</v>
      </c>
      <c r="K631" s="131" t="str">
        <f>IFERROR(VLOOKUP(E631,'[1]Feuil1 (2)'!F:G,2,FALSE)," ")</f>
        <v>Calcaire massif (dur)</v>
      </c>
      <c r="L631" s="131" t="str">
        <f>IFERROR(VLOOKUP(F631,'[1]Feuil1 (2)'!H:I,2,FALSE)," ")</f>
        <v xml:space="preserve"> </v>
      </c>
      <c r="M631" s="131" t="str">
        <f>IFERROR(VLOOKUP(G631,'[1]Feuil1 (2)'!J:K,2,FALSE)," ")</f>
        <v>ind</v>
      </c>
      <c r="N631" s="131" t="str">
        <f>IFERROR(VLOOKUP(H631,'[1]Feuil1 (2)'!L:M,2,FALSE)," ")</f>
        <v xml:space="preserve"> </v>
      </c>
      <c r="O631" s="131" t="str">
        <f>IFERROR(VLOOKUP(I631,'[1]Feuil1 (2)'!L:M,2,FALSE)," ")</f>
        <v xml:space="preserve"> </v>
      </c>
      <c r="P631" s="131" t="str">
        <f t="shared" si="17"/>
        <v>Calcaire massif (dur)   ind</v>
      </c>
      <c r="Q631" s="133">
        <f>VLOOKUP(A631,[1]collar!A:I,9,FALSE)</f>
        <v>1980</v>
      </c>
    </row>
    <row r="632" spans="1:17">
      <c r="A632" s="131">
        <v>2020</v>
      </c>
      <c r="B632" s="131">
        <f t="shared" si="18"/>
        <v>17</v>
      </c>
      <c r="C632" s="131">
        <v>20</v>
      </c>
      <c r="E632" s="131">
        <v>42</v>
      </c>
      <c r="F632" s="131">
        <v>1</v>
      </c>
      <c r="K632" s="131" t="str">
        <f>IFERROR(VLOOKUP(E632,'[1]Feuil1 (2)'!F:G,2,FALSE)," ")</f>
        <v>Marne</v>
      </c>
      <c r="L632" s="131" t="str">
        <f>IFERROR(VLOOKUP(F632,'[1]Feuil1 (2)'!H:I,2,FALSE)," ")</f>
        <v>blanc</v>
      </c>
      <c r="M632" s="131" t="str">
        <f>IFERROR(VLOOKUP(G632,'[1]Feuil1 (2)'!J:K,2,FALSE)," ")</f>
        <v>ind</v>
      </c>
      <c r="N632" s="131" t="str">
        <f>IFERROR(VLOOKUP(H632,'[1]Feuil1 (2)'!L:M,2,FALSE)," ")</f>
        <v xml:space="preserve"> </v>
      </c>
      <c r="O632" s="131" t="str">
        <f>IFERROR(VLOOKUP(I632,'[1]Feuil1 (2)'!L:M,2,FALSE)," ")</f>
        <v xml:space="preserve"> </v>
      </c>
      <c r="P632" s="131" t="str">
        <f t="shared" si="17"/>
        <v>Marne blanc ind</v>
      </c>
      <c r="Q632" s="133">
        <f>VLOOKUP(A632,[1]collar!A:I,9,FALSE)</f>
        <v>1980</v>
      </c>
    </row>
    <row r="633" spans="1:17">
      <c r="A633" s="131">
        <v>2020</v>
      </c>
      <c r="B633" s="131">
        <f t="shared" si="18"/>
        <v>20</v>
      </c>
      <c r="C633" s="131">
        <v>26</v>
      </c>
      <c r="E633" s="131">
        <v>10</v>
      </c>
      <c r="K633" s="131" t="str">
        <f>IFERROR(VLOOKUP(E633,'[1]Feuil1 (2)'!F:G,2,FALSE)," ")</f>
        <v>argile</v>
      </c>
      <c r="L633" s="131" t="str">
        <f>IFERROR(VLOOKUP(F633,'[1]Feuil1 (2)'!H:I,2,FALSE)," ")</f>
        <v xml:space="preserve"> </v>
      </c>
      <c r="M633" s="131" t="str">
        <f>IFERROR(VLOOKUP(G633,'[1]Feuil1 (2)'!J:K,2,FALSE)," ")</f>
        <v>ind</v>
      </c>
      <c r="N633" s="131" t="str">
        <f>IFERROR(VLOOKUP(H633,'[1]Feuil1 (2)'!L:M,2,FALSE)," ")</f>
        <v xml:space="preserve"> </v>
      </c>
      <c r="O633" s="131" t="str">
        <f>IFERROR(VLOOKUP(I633,'[1]Feuil1 (2)'!L:M,2,FALSE)," ")</f>
        <v xml:space="preserve"> </v>
      </c>
      <c r="P633" s="131" t="str">
        <f t="shared" si="17"/>
        <v>argile   ind</v>
      </c>
      <c r="Q633" s="133">
        <f>VLOOKUP(A633,[1]collar!A:I,9,FALSE)</f>
        <v>1980</v>
      </c>
    </row>
    <row r="634" spans="1:17">
      <c r="A634" s="131">
        <v>2020</v>
      </c>
      <c r="B634" s="131">
        <f t="shared" si="18"/>
        <v>26</v>
      </c>
      <c r="C634" s="131">
        <v>27</v>
      </c>
      <c r="E634" s="131">
        <v>50</v>
      </c>
      <c r="H634" s="131">
        <v>23</v>
      </c>
      <c r="K634" s="131" t="str">
        <f>IFERROR(VLOOKUP(E634,'[1]Feuil1 (2)'!F:G,2,FALSE)," ")</f>
        <v>Sable</v>
      </c>
      <c r="L634" s="131" t="str">
        <f>IFERROR(VLOOKUP(F634,'[1]Feuil1 (2)'!H:I,2,FALSE)," ")</f>
        <v xml:space="preserve"> </v>
      </c>
      <c r="M634" s="131" t="str">
        <f>IFERROR(VLOOKUP(G634,'[1]Feuil1 (2)'!J:K,2,FALSE)," ")</f>
        <v>ind</v>
      </c>
      <c r="N634" s="131" t="str">
        <f>IFERROR(VLOOKUP(H634,'[1]Feuil1 (2)'!L:M,2,FALSE)," ")</f>
        <v>Carbonaté (chaux)</v>
      </c>
      <c r="O634" s="131" t="str">
        <f>IFERROR(VLOOKUP(I634,'[1]Feuil1 (2)'!L:M,2,FALSE)," ")</f>
        <v xml:space="preserve"> </v>
      </c>
      <c r="P634" s="131" t="str">
        <f t="shared" si="17"/>
        <v>Sable   ind</v>
      </c>
      <c r="Q634" s="133">
        <f>VLOOKUP(A634,[1]collar!A:I,9,FALSE)</f>
        <v>1980</v>
      </c>
    </row>
    <row r="635" spans="1:17">
      <c r="A635" s="131">
        <v>2021</v>
      </c>
      <c r="B635" s="131">
        <f t="shared" si="18"/>
        <v>0</v>
      </c>
      <c r="C635" s="131">
        <v>6.5</v>
      </c>
      <c r="E635" s="131">
        <v>31</v>
      </c>
      <c r="K635" s="131" t="str">
        <f>IFERROR(VLOOKUP(E635,'[1]Feuil1 (2)'!F:G,2,FALSE)," ")</f>
        <v>Limon</v>
      </c>
      <c r="L635" s="131" t="str">
        <f>IFERROR(VLOOKUP(F635,'[1]Feuil1 (2)'!H:I,2,FALSE)," ")</f>
        <v xml:space="preserve"> </v>
      </c>
      <c r="M635" s="131" t="str">
        <f>IFERROR(VLOOKUP(G635,'[1]Feuil1 (2)'!J:K,2,FALSE)," ")</f>
        <v>ind</v>
      </c>
      <c r="N635" s="131" t="str">
        <f>IFERROR(VLOOKUP(H635,'[1]Feuil1 (2)'!L:M,2,FALSE)," ")</f>
        <v xml:space="preserve"> </v>
      </c>
      <c r="O635" s="131" t="str">
        <f>IFERROR(VLOOKUP(I635,'[1]Feuil1 (2)'!L:M,2,FALSE)," ")</f>
        <v xml:space="preserve"> </v>
      </c>
      <c r="P635" s="131" t="str">
        <f t="shared" si="17"/>
        <v>Limon   ind</v>
      </c>
      <c r="Q635" s="133">
        <f>VLOOKUP(A635,[1]collar!A:I,9,FALSE)</f>
        <v>1980</v>
      </c>
    </row>
    <row r="636" spans="1:17">
      <c r="A636" s="131">
        <v>2021</v>
      </c>
      <c r="B636" s="131">
        <f t="shared" si="18"/>
        <v>6.5</v>
      </c>
      <c r="C636" s="131">
        <v>11</v>
      </c>
      <c r="E636" s="131">
        <v>40</v>
      </c>
      <c r="K636" s="131" t="str">
        <f>IFERROR(VLOOKUP(E636,'[1]Feuil1 (2)'!F:G,2,FALSE)," ")</f>
        <v>Calcaire massif (dur)</v>
      </c>
      <c r="L636" s="131" t="str">
        <f>IFERROR(VLOOKUP(F636,'[1]Feuil1 (2)'!H:I,2,FALSE)," ")</f>
        <v xml:space="preserve"> </v>
      </c>
      <c r="M636" s="131" t="str">
        <f>IFERROR(VLOOKUP(G636,'[1]Feuil1 (2)'!J:K,2,FALSE)," ")</f>
        <v>ind</v>
      </c>
      <c r="N636" s="131" t="str">
        <f>IFERROR(VLOOKUP(H636,'[1]Feuil1 (2)'!L:M,2,FALSE)," ")</f>
        <v xml:space="preserve"> </v>
      </c>
      <c r="O636" s="131" t="str">
        <f>IFERROR(VLOOKUP(I636,'[1]Feuil1 (2)'!L:M,2,FALSE)," ")</f>
        <v xml:space="preserve"> </v>
      </c>
      <c r="P636" s="131" t="str">
        <f t="shared" si="17"/>
        <v>Calcaire massif (dur)   ind</v>
      </c>
      <c r="Q636" s="133">
        <f>VLOOKUP(A636,[1]collar!A:I,9,FALSE)</f>
        <v>1980</v>
      </c>
    </row>
    <row r="637" spans="1:17">
      <c r="A637" s="131">
        <v>2021</v>
      </c>
      <c r="B637" s="131">
        <f t="shared" si="18"/>
        <v>11</v>
      </c>
      <c r="C637" s="131">
        <v>16.5</v>
      </c>
      <c r="E637" s="131">
        <v>40</v>
      </c>
      <c r="K637" s="131" t="str">
        <f>IFERROR(VLOOKUP(E637,'[1]Feuil1 (2)'!F:G,2,FALSE)," ")</f>
        <v>Calcaire massif (dur)</v>
      </c>
      <c r="L637" s="131" t="str">
        <f>IFERROR(VLOOKUP(F637,'[1]Feuil1 (2)'!H:I,2,FALSE)," ")</f>
        <v xml:space="preserve"> </v>
      </c>
      <c r="M637" s="131" t="str">
        <f>IFERROR(VLOOKUP(G637,'[1]Feuil1 (2)'!J:K,2,FALSE)," ")</f>
        <v>ind</v>
      </c>
      <c r="N637" s="131" t="str">
        <f>IFERROR(VLOOKUP(H637,'[1]Feuil1 (2)'!L:M,2,FALSE)," ")</f>
        <v xml:space="preserve"> </v>
      </c>
      <c r="O637" s="131" t="str">
        <f>IFERROR(VLOOKUP(I637,'[1]Feuil1 (2)'!L:M,2,FALSE)," ")</f>
        <v xml:space="preserve"> </v>
      </c>
      <c r="P637" s="131" t="str">
        <f t="shared" si="17"/>
        <v>Calcaire massif (dur)   ind</v>
      </c>
      <c r="Q637" s="133">
        <f>VLOOKUP(A637,[1]collar!A:I,9,FALSE)</f>
        <v>1980</v>
      </c>
    </row>
    <row r="638" spans="1:17">
      <c r="A638" s="131">
        <v>2021</v>
      </c>
      <c r="B638" s="131">
        <f t="shared" si="18"/>
        <v>16.5</v>
      </c>
      <c r="C638" s="131">
        <v>18</v>
      </c>
      <c r="E638" s="131">
        <v>40</v>
      </c>
      <c r="K638" s="131" t="str">
        <f>IFERROR(VLOOKUP(E638,'[1]Feuil1 (2)'!F:G,2,FALSE)," ")</f>
        <v>Calcaire massif (dur)</v>
      </c>
      <c r="L638" s="131" t="str">
        <f>IFERROR(VLOOKUP(F638,'[1]Feuil1 (2)'!H:I,2,FALSE)," ")</f>
        <v xml:space="preserve"> </v>
      </c>
      <c r="M638" s="131" t="str">
        <f>IFERROR(VLOOKUP(G638,'[1]Feuil1 (2)'!J:K,2,FALSE)," ")</f>
        <v>ind</v>
      </c>
      <c r="N638" s="131" t="str">
        <f>IFERROR(VLOOKUP(H638,'[1]Feuil1 (2)'!L:M,2,FALSE)," ")</f>
        <v xml:space="preserve"> </v>
      </c>
      <c r="O638" s="131" t="str">
        <f>IFERROR(VLOOKUP(I638,'[1]Feuil1 (2)'!L:M,2,FALSE)," ")</f>
        <v xml:space="preserve"> </v>
      </c>
      <c r="P638" s="131" t="str">
        <f t="shared" si="17"/>
        <v>Calcaire massif (dur)   ind</v>
      </c>
      <c r="Q638" s="133">
        <f>VLOOKUP(A638,[1]collar!A:I,9,FALSE)</f>
        <v>1980</v>
      </c>
    </row>
    <row r="639" spans="1:17">
      <c r="A639" s="131">
        <v>2021</v>
      </c>
      <c r="B639" s="131">
        <f t="shared" si="18"/>
        <v>18</v>
      </c>
      <c r="C639" s="131">
        <v>21</v>
      </c>
      <c r="E639" s="131">
        <v>42</v>
      </c>
      <c r="F639" s="131">
        <v>1</v>
      </c>
      <c r="K639" s="131" t="str">
        <f>IFERROR(VLOOKUP(E639,'[1]Feuil1 (2)'!F:G,2,FALSE)," ")</f>
        <v>Marne</v>
      </c>
      <c r="L639" s="131" t="str">
        <f>IFERROR(VLOOKUP(F639,'[1]Feuil1 (2)'!H:I,2,FALSE)," ")</f>
        <v>blanc</v>
      </c>
      <c r="M639" s="131" t="str">
        <f>IFERROR(VLOOKUP(G639,'[1]Feuil1 (2)'!J:K,2,FALSE)," ")</f>
        <v>ind</v>
      </c>
      <c r="N639" s="131" t="str">
        <f>IFERROR(VLOOKUP(H639,'[1]Feuil1 (2)'!L:M,2,FALSE)," ")</f>
        <v xml:space="preserve"> </v>
      </c>
      <c r="O639" s="131" t="str">
        <f>IFERROR(VLOOKUP(I639,'[1]Feuil1 (2)'!L:M,2,FALSE)," ")</f>
        <v xml:space="preserve"> </v>
      </c>
      <c r="P639" s="131" t="str">
        <f t="shared" si="17"/>
        <v>Marne blanc ind</v>
      </c>
      <c r="Q639" s="133">
        <f>VLOOKUP(A639,[1]collar!A:I,9,FALSE)</f>
        <v>1980</v>
      </c>
    </row>
    <row r="640" spans="1:17">
      <c r="A640" s="131">
        <v>2021</v>
      </c>
      <c r="B640" s="131">
        <f t="shared" si="18"/>
        <v>21</v>
      </c>
      <c r="C640" s="131">
        <v>24.5</v>
      </c>
      <c r="E640" s="131">
        <v>10</v>
      </c>
      <c r="K640" s="131" t="str">
        <f>IFERROR(VLOOKUP(E640,'[1]Feuil1 (2)'!F:G,2,FALSE)," ")</f>
        <v>argile</v>
      </c>
      <c r="L640" s="131" t="str">
        <f>IFERROR(VLOOKUP(F640,'[1]Feuil1 (2)'!H:I,2,FALSE)," ")</f>
        <v xml:space="preserve"> </v>
      </c>
      <c r="M640" s="131" t="str">
        <f>IFERROR(VLOOKUP(G640,'[1]Feuil1 (2)'!J:K,2,FALSE)," ")</f>
        <v>ind</v>
      </c>
      <c r="N640" s="131" t="str">
        <f>IFERROR(VLOOKUP(H640,'[1]Feuil1 (2)'!L:M,2,FALSE)," ")</f>
        <v xml:space="preserve"> </v>
      </c>
      <c r="O640" s="131" t="str">
        <f>IFERROR(VLOOKUP(I640,'[1]Feuil1 (2)'!L:M,2,FALSE)," ")</f>
        <v xml:space="preserve"> </v>
      </c>
      <c r="P640" s="131" t="str">
        <f t="shared" si="17"/>
        <v>argile   ind</v>
      </c>
      <c r="Q640" s="133">
        <f>VLOOKUP(A640,[1]collar!A:I,9,FALSE)</f>
        <v>1980</v>
      </c>
    </row>
    <row r="641" spans="1:17">
      <c r="A641" s="131">
        <v>2021</v>
      </c>
      <c r="B641" s="131">
        <f t="shared" si="18"/>
        <v>24.5</v>
      </c>
      <c r="C641" s="131">
        <v>26</v>
      </c>
      <c r="E641" s="131">
        <v>51</v>
      </c>
      <c r="K641" s="131" t="str">
        <f>IFERROR(VLOOKUP(E641,'[1]Feuil1 (2)'!F:G,2,FALSE)," ")</f>
        <v>Sable argileux</v>
      </c>
      <c r="L641" s="131" t="str">
        <f>IFERROR(VLOOKUP(F641,'[1]Feuil1 (2)'!H:I,2,FALSE)," ")</f>
        <v xml:space="preserve"> </v>
      </c>
      <c r="M641" s="131" t="str">
        <f>IFERROR(VLOOKUP(G641,'[1]Feuil1 (2)'!J:K,2,FALSE)," ")</f>
        <v>ind</v>
      </c>
      <c r="N641" s="131" t="str">
        <f>IFERROR(VLOOKUP(H641,'[1]Feuil1 (2)'!L:M,2,FALSE)," ")</f>
        <v xml:space="preserve"> </v>
      </c>
      <c r="O641" s="131" t="str">
        <f>IFERROR(VLOOKUP(I641,'[1]Feuil1 (2)'!L:M,2,FALSE)," ")</f>
        <v xml:space="preserve"> </v>
      </c>
      <c r="P641" s="131" t="str">
        <f t="shared" si="17"/>
        <v>Sable argileux   ind</v>
      </c>
      <c r="Q641" s="133">
        <f>VLOOKUP(A641,[1]collar!A:I,9,FALSE)</f>
        <v>1980</v>
      </c>
    </row>
    <row r="642" spans="1:17">
      <c r="A642" s="131">
        <v>2022</v>
      </c>
      <c r="B642" s="131">
        <f t="shared" si="18"/>
        <v>0</v>
      </c>
      <c r="C642" s="131">
        <v>7</v>
      </c>
      <c r="E642" s="131">
        <v>31</v>
      </c>
      <c r="K642" s="131" t="str">
        <f>IFERROR(VLOOKUP(E642,'[1]Feuil1 (2)'!F:G,2,FALSE)," ")</f>
        <v>Limon</v>
      </c>
      <c r="L642" s="131" t="str">
        <f>IFERROR(VLOOKUP(F642,'[1]Feuil1 (2)'!H:I,2,FALSE)," ")</f>
        <v xml:space="preserve"> </v>
      </c>
      <c r="M642" s="131" t="str">
        <f>IFERROR(VLOOKUP(G642,'[1]Feuil1 (2)'!J:K,2,FALSE)," ")</f>
        <v>ind</v>
      </c>
      <c r="N642" s="131" t="str">
        <f>IFERROR(VLOOKUP(H642,'[1]Feuil1 (2)'!L:M,2,FALSE)," ")</f>
        <v xml:space="preserve"> </v>
      </c>
      <c r="O642" s="131" t="str">
        <f>IFERROR(VLOOKUP(I642,'[1]Feuil1 (2)'!L:M,2,FALSE)," ")</f>
        <v xml:space="preserve"> </v>
      </c>
      <c r="P642" s="131" t="str">
        <f t="shared" ref="P642:P705" si="19">CONCATENATE(K642," ",L642," ",M642)</f>
        <v>Limon   ind</v>
      </c>
      <c r="Q642" s="133">
        <f>VLOOKUP(A642,[1]collar!A:I,9,FALSE)</f>
        <v>1980</v>
      </c>
    </row>
    <row r="643" spans="1:17">
      <c r="A643" s="131">
        <v>2022</v>
      </c>
      <c r="B643" s="131">
        <f t="shared" si="18"/>
        <v>7</v>
      </c>
      <c r="C643" s="131">
        <v>17</v>
      </c>
      <c r="E643" s="131">
        <v>40</v>
      </c>
      <c r="K643" s="131" t="str">
        <f>IFERROR(VLOOKUP(E643,'[1]Feuil1 (2)'!F:G,2,FALSE)," ")</f>
        <v>Calcaire massif (dur)</v>
      </c>
      <c r="L643" s="131" t="str">
        <f>IFERROR(VLOOKUP(F643,'[1]Feuil1 (2)'!H:I,2,FALSE)," ")</f>
        <v xml:space="preserve"> </v>
      </c>
      <c r="M643" s="131" t="str">
        <f>IFERROR(VLOOKUP(G643,'[1]Feuil1 (2)'!J:K,2,FALSE)," ")</f>
        <v>ind</v>
      </c>
      <c r="N643" s="131" t="str">
        <f>IFERROR(VLOOKUP(H643,'[1]Feuil1 (2)'!L:M,2,FALSE)," ")</f>
        <v xml:space="preserve"> </v>
      </c>
      <c r="O643" s="131" t="str">
        <f>IFERROR(VLOOKUP(I643,'[1]Feuil1 (2)'!L:M,2,FALSE)," ")</f>
        <v xml:space="preserve"> </v>
      </c>
      <c r="P643" s="131" t="str">
        <f t="shared" si="19"/>
        <v>Calcaire massif (dur)   ind</v>
      </c>
      <c r="Q643" s="133">
        <f>VLOOKUP(A643,[1]collar!A:I,9,FALSE)</f>
        <v>1980</v>
      </c>
    </row>
    <row r="644" spans="1:17">
      <c r="A644" s="131">
        <v>2022</v>
      </c>
      <c r="B644" s="131">
        <f t="shared" si="18"/>
        <v>17</v>
      </c>
      <c r="C644" s="131">
        <v>18</v>
      </c>
      <c r="E644" s="131">
        <v>40</v>
      </c>
      <c r="K644" s="131" t="str">
        <f>IFERROR(VLOOKUP(E644,'[1]Feuil1 (2)'!F:G,2,FALSE)," ")</f>
        <v>Calcaire massif (dur)</v>
      </c>
      <c r="L644" s="131" t="str">
        <f>IFERROR(VLOOKUP(F644,'[1]Feuil1 (2)'!H:I,2,FALSE)," ")</f>
        <v xml:space="preserve"> </v>
      </c>
      <c r="M644" s="131" t="str">
        <f>IFERROR(VLOOKUP(G644,'[1]Feuil1 (2)'!J:K,2,FALSE)," ")</f>
        <v>ind</v>
      </c>
      <c r="N644" s="131" t="str">
        <f>IFERROR(VLOOKUP(H644,'[1]Feuil1 (2)'!L:M,2,FALSE)," ")</f>
        <v xml:space="preserve"> </v>
      </c>
      <c r="O644" s="131" t="str">
        <f>IFERROR(VLOOKUP(I644,'[1]Feuil1 (2)'!L:M,2,FALSE)," ")</f>
        <v xml:space="preserve"> </v>
      </c>
      <c r="P644" s="131" t="str">
        <f t="shared" si="19"/>
        <v>Calcaire massif (dur)   ind</v>
      </c>
      <c r="Q644" s="133">
        <f>VLOOKUP(A644,[1]collar!A:I,9,FALSE)</f>
        <v>1980</v>
      </c>
    </row>
    <row r="645" spans="1:17">
      <c r="A645" s="131">
        <v>2022</v>
      </c>
      <c r="B645" s="131">
        <f t="shared" si="18"/>
        <v>18</v>
      </c>
      <c r="C645" s="131">
        <v>19</v>
      </c>
      <c r="E645" s="131">
        <v>41</v>
      </c>
      <c r="K645" s="131" t="str">
        <f>IFERROR(VLOOKUP(E645,'[1]Feuil1 (2)'!F:G,2,FALSE)," ")</f>
        <v>Calcaire tendre</v>
      </c>
      <c r="L645" s="131" t="str">
        <f>IFERROR(VLOOKUP(F645,'[1]Feuil1 (2)'!H:I,2,FALSE)," ")</f>
        <v xml:space="preserve"> </v>
      </c>
      <c r="M645" s="131" t="str">
        <f>IFERROR(VLOOKUP(G645,'[1]Feuil1 (2)'!J:K,2,FALSE)," ")</f>
        <v>ind</v>
      </c>
      <c r="N645" s="131" t="str">
        <f>IFERROR(VLOOKUP(H645,'[1]Feuil1 (2)'!L:M,2,FALSE)," ")</f>
        <v xml:space="preserve"> </v>
      </c>
      <c r="O645" s="131" t="str">
        <f>IFERROR(VLOOKUP(I645,'[1]Feuil1 (2)'!L:M,2,FALSE)," ")</f>
        <v xml:space="preserve"> </v>
      </c>
      <c r="P645" s="131" t="str">
        <f t="shared" si="19"/>
        <v>Calcaire tendre   ind</v>
      </c>
      <c r="Q645" s="133">
        <f>VLOOKUP(A645,[1]collar!A:I,9,FALSE)</f>
        <v>1980</v>
      </c>
    </row>
    <row r="646" spans="1:17">
      <c r="A646" s="131">
        <v>2022</v>
      </c>
      <c r="B646" s="131">
        <f t="shared" si="18"/>
        <v>19</v>
      </c>
      <c r="C646" s="131">
        <v>22</v>
      </c>
      <c r="E646" s="131">
        <v>42</v>
      </c>
      <c r="F646" s="131">
        <v>1</v>
      </c>
      <c r="K646" s="131" t="str">
        <f>IFERROR(VLOOKUP(E646,'[1]Feuil1 (2)'!F:G,2,FALSE)," ")</f>
        <v>Marne</v>
      </c>
      <c r="L646" s="131" t="str">
        <f>IFERROR(VLOOKUP(F646,'[1]Feuil1 (2)'!H:I,2,FALSE)," ")</f>
        <v>blanc</v>
      </c>
      <c r="M646" s="131" t="str">
        <f>IFERROR(VLOOKUP(G646,'[1]Feuil1 (2)'!J:K,2,FALSE)," ")</f>
        <v>ind</v>
      </c>
      <c r="N646" s="131" t="str">
        <f>IFERROR(VLOOKUP(H646,'[1]Feuil1 (2)'!L:M,2,FALSE)," ")</f>
        <v xml:space="preserve"> </v>
      </c>
      <c r="O646" s="131" t="str">
        <f>IFERROR(VLOOKUP(I646,'[1]Feuil1 (2)'!L:M,2,FALSE)," ")</f>
        <v xml:space="preserve"> </v>
      </c>
      <c r="P646" s="131" t="str">
        <f t="shared" si="19"/>
        <v>Marne blanc ind</v>
      </c>
      <c r="Q646" s="133">
        <f>VLOOKUP(A646,[1]collar!A:I,9,FALSE)</f>
        <v>1980</v>
      </c>
    </row>
    <row r="647" spans="1:17">
      <c r="A647" s="131">
        <v>2022</v>
      </c>
      <c r="B647" s="131">
        <f t="shared" si="18"/>
        <v>22</v>
      </c>
      <c r="C647" s="131">
        <v>26</v>
      </c>
      <c r="E647" s="131">
        <v>10</v>
      </c>
      <c r="K647" s="131" t="str">
        <f>IFERROR(VLOOKUP(E647,'[1]Feuil1 (2)'!F:G,2,FALSE)," ")</f>
        <v>argile</v>
      </c>
      <c r="L647" s="131" t="str">
        <f>IFERROR(VLOOKUP(F647,'[1]Feuil1 (2)'!H:I,2,FALSE)," ")</f>
        <v xml:space="preserve"> </v>
      </c>
      <c r="M647" s="131" t="str">
        <f>IFERROR(VLOOKUP(G647,'[1]Feuil1 (2)'!J:K,2,FALSE)," ")</f>
        <v>ind</v>
      </c>
      <c r="N647" s="131" t="str">
        <f>IFERROR(VLOOKUP(H647,'[1]Feuil1 (2)'!L:M,2,FALSE)," ")</f>
        <v xml:space="preserve"> </v>
      </c>
      <c r="O647" s="131" t="str">
        <f>IFERROR(VLOOKUP(I647,'[1]Feuil1 (2)'!L:M,2,FALSE)," ")</f>
        <v xml:space="preserve"> </v>
      </c>
      <c r="P647" s="131" t="str">
        <f t="shared" si="19"/>
        <v>argile   ind</v>
      </c>
      <c r="Q647" s="133">
        <f>VLOOKUP(A647,[1]collar!A:I,9,FALSE)</f>
        <v>1980</v>
      </c>
    </row>
    <row r="648" spans="1:17">
      <c r="A648" s="131">
        <v>2022</v>
      </c>
      <c r="B648" s="131">
        <f t="shared" si="18"/>
        <v>26</v>
      </c>
      <c r="C648" s="131">
        <v>27.5</v>
      </c>
      <c r="E648" s="131">
        <v>51</v>
      </c>
      <c r="K648" s="131" t="str">
        <f>IFERROR(VLOOKUP(E648,'[1]Feuil1 (2)'!F:G,2,FALSE)," ")</f>
        <v>Sable argileux</v>
      </c>
      <c r="L648" s="131" t="str">
        <f>IFERROR(VLOOKUP(F648,'[1]Feuil1 (2)'!H:I,2,FALSE)," ")</f>
        <v xml:space="preserve"> </v>
      </c>
      <c r="M648" s="131" t="str">
        <f>IFERROR(VLOOKUP(G648,'[1]Feuil1 (2)'!J:K,2,FALSE)," ")</f>
        <v>ind</v>
      </c>
      <c r="N648" s="131" t="str">
        <f>IFERROR(VLOOKUP(H648,'[1]Feuil1 (2)'!L:M,2,FALSE)," ")</f>
        <v xml:space="preserve"> </v>
      </c>
      <c r="O648" s="131" t="str">
        <f>IFERROR(VLOOKUP(I648,'[1]Feuil1 (2)'!L:M,2,FALSE)," ")</f>
        <v xml:space="preserve"> </v>
      </c>
      <c r="P648" s="131" t="str">
        <f t="shared" si="19"/>
        <v>Sable argileux   ind</v>
      </c>
      <c r="Q648" s="133">
        <f>VLOOKUP(A648,[1]collar!A:I,9,FALSE)</f>
        <v>1980</v>
      </c>
    </row>
    <row r="649" spans="1:17">
      <c r="A649" s="131">
        <v>2023</v>
      </c>
      <c r="B649" s="131">
        <f t="shared" si="18"/>
        <v>0</v>
      </c>
      <c r="C649" s="131">
        <v>3</v>
      </c>
      <c r="E649" s="131">
        <v>31</v>
      </c>
      <c r="K649" s="131" t="str">
        <f>IFERROR(VLOOKUP(E649,'[1]Feuil1 (2)'!F:G,2,FALSE)," ")</f>
        <v>Limon</v>
      </c>
      <c r="L649" s="131" t="str">
        <f>IFERROR(VLOOKUP(F649,'[1]Feuil1 (2)'!H:I,2,FALSE)," ")</f>
        <v xml:space="preserve"> </v>
      </c>
      <c r="M649" s="131" t="str">
        <f>IFERROR(VLOOKUP(G649,'[1]Feuil1 (2)'!J:K,2,FALSE)," ")</f>
        <v>ind</v>
      </c>
      <c r="N649" s="131" t="str">
        <f>IFERROR(VLOOKUP(H649,'[1]Feuil1 (2)'!L:M,2,FALSE)," ")</f>
        <v xml:space="preserve"> </v>
      </c>
      <c r="O649" s="131" t="str">
        <f>IFERROR(VLOOKUP(I649,'[1]Feuil1 (2)'!L:M,2,FALSE)," ")</f>
        <v xml:space="preserve"> </v>
      </c>
      <c r="P649" s="131" t="str">
        <f t="shared" si="19"/>
        <v>Limon   ind</v>
      </c>
      <c r="Q649" s="133">
        <f>VLOOKUP(A649,[1]collar!A:I,9,FALSE)</f>
        <v>1980</v>
      </c>
    </row>
    <row r="650" spans="1:17">
      <c r="A650" s="131">
        <v>2023</v>
      </c>
      <c r="B650" s="131">
        <f t="shared" si="18"/>
        <v>3</v>
      </c>
      <c r="C650" s="131">
        <v>4.5</v>
      </c>
      <c r="E650" s="131">
        <v>31</v>
      </c>
      <c r="K650" s="131" t="str">
        <f>IFERROR(VLOOKUP(E650,'[1]Feuil1 (2)'!F:G,2,FALSE)," ")</f>
        <v>Limon</v>
      </c>
      <c r="L650" s="131" t="str">
        <f>IFERROR(VLOOKUP(F650,'[1]Feuil1 (2)'!H:I,2,FALSE)," ")</f>
        <v xml:space="preserve"> </v>
      </c>
      <c r="M650" s="131" t="str">
        <f>IFERROR(VLOOKUP(G650,'[1]Feuil1 (2)'!J:K,2,FALSE)," ")</f>
        <v>ind</v>
      </c>
      <c r="N650" s="131" t="str">
        <f>IFERROR(VLOOKUP(H650,'[1]Feuil1 (2)'!L:M,2,FALSE)," ")</f>
        <v xml:space="preserve"> </v>
      </c>
      <c r="O650" s="131" t="str">
        <f>IFERROR(VLOOKUP(I650,'[1]Feuil1 (2)'!L:M,2,FALSE)," ")</f>
        <v xml:space="preserve"> </v>
      </c>
      <c r="P650" s="131" t="str">
        <f t="shared" si="19"/>
        <v>Limon   ind</v>
      </c>
      <c r="Q650" s="133">
        <f>VLOOKUP(A650,[1]collar!A:I,9,FALSE)</f>
        <v>1980</v>
      </c>
    </row>
    <row r="651" spans="1:17">
      <c r="A651" s="131">
        <v>2023</v>
      </c>
      <c r="B651" s="131">
        <f t="shared" si="18"/>
        <v>4.5</v>
      </c>
      <c r="C651" s="131">
        <v>7</v>
      </c>
      <c r="E651" s="131">
        <v>31</v>
      </c>
      <c r="K651" s="131" t="str">
        <f>IFERROR(VLOOKUP(E651,'[1]Feuil1 (2)'!F:G,2,FALSE)," ")</f>
        <v>Limon</v>
      </c>
      <c r="L651" s="131" t="str">
        <f>IFERROR(VLOOKUP(F651,'[1]Feuil1 (2)'!H:I,2,FALSE)," ")</f>
        <v xml:space="preserve"> </v>
      </c>
      <c r="M651" s="131" t="str">
        <f>IFERROR(VLOOKUP(G651,'[1]Feuil1 (2)'!J:K,2,FALSE)," ")</f>
        <v>ind</v>
      </c>
      <c r="N651" s="131" t="str">
        <f>IFERROR(VLOOKUP(H651,'[1]Feuil1 (2)'!L:M,2,FALSE)," ")</f>
        <v xml:space="preserve"> </v>
      </c>
      <c r="O651" s="131" t="str">
        <f>IFERROR(VLOOKUP(I651,'[1]Feuil1 (2)'!L:M,2,FALSE)," ")</f>
        <v xml:space="preserve"> </v>
      </c>
      <c r="P651" s="131" t="str">
        <f t="shared" si="19"/>
        <v>Limon   ind</v>
      </c>
      <c r="Q651" s="133">
        <f>VLOOKUP(A651,[1]collar!A:I,9,FALSE)</f>
        <v>1980</v>
      </c>
    </row>
    <row r="652" spans="1:17">
      <c r="A652" s="131">
        <v>2023</v>
      </c>
      <c r="B652" s="131">
        <f t="shared" si="18"/>
        <v>7</v>
      </c>
      <c r="C652" s="131">
        <v>18</v>
      </c>
      <c r="E652" s="131">
        <v>40</v>
      </c>
      <c r="K652" s="131" t="str">
        <f>IFERROR(VLOOKUP(E652,'[1]Feuil1 (2)'!F:G,2,FALSE)," ")</f>
        <v>Calcaire massif (dur)</v>
      </c>
      <c r="L652" s="131" t="str">
        <f>IFERROR(VLOOKUP(F652,'[1]Feuil1 (2)'!H:I,2,FALSE)," ")</f>
        <v xml:space="preserve"> </v>
      </c>
      <c r="M652" s="131" t="str">
        <f>IFERROR(VLOOKUP(G652,'[1]Feuil1 (2)'!J:K,2,FALSE)," ")</f>
        <v>ind</v>
      </c>
      <c r="N652" s="131" t="str">
        <f>IFERROR(VLOOKUP(H652,'[1]Feuil1 (2)'!L:M,2,FALSE)," ")</f>
        <v xml:space="preserve"> </v>
      </c>
      <c r="O652" s="131" t="str">
        <f>IFERROR(VLOOKUP(I652,'[1]Feuil1 (2)'!L:M,2,FALSE)," ")</f>
        <v xml:space="preserve"> </v>
      </c>
      <c r="P652" s="131" t="str">
        <f t="shared" si="19"/>
        <v>Calcaire massif (dur)   ind</v>
      </c>
      <c r="Q652" s="133">
        <f>VLOOKUP(A652,[1]collar!A:I,9,FALSE)</f>
        <v>1980</v>
      </c>
    </row>
    <row r="653" spans="1:17">
      <c r="A653" s="131">
        <v>2023</v>
      </c>
      <c r="B653" s="131">
        <f t="shared" si="18"/>
        <v>18</v>
      </c>
      <c r="C653" s="131">
        <v>18.2</v>
      </c>
      <c r="E653" s="131">
        <v>40</v>
      </c>
      <c r="K653" s="131" t="str">
        <f>IFERROR(VLOOKUP(E653,'[1]Feuil1 (2)'!F:G,2,FALSE)," ")</f>
        <v>Calcaire massif (dur)</v>
      </c>
      <c r="L653" s="131" t="str">
        <f>IFERROR(VLOOKUP(F653,'[1]Feuil1 (2)'!H:I,2,FALSE)," ")</f>
        <v xml:space="preserve"> </v>
      </c>
      <c r="M653" s="131" t="str">
        <f>IFERROR(VLOOKUP(G653,'[1]Feuil1 (2)'!J:K,2,FALSE)," ")</f>
        <v>ind</v>
      </c>
      <c r="N653" s="131" t="str">
        <f>IFERROR(VLOOKUP(H653,'[1]Feuil1 (2)'!L:M,2,FALSE)," ")</f>
        <v xml:space="preserve"> </v>
      </c>
      <c r="O653" s="131" t="str">
        <f>IFERROR(VLOOKUP(I653,'[1]Feuil1 (2)'!L:M,2,FALSE)," ")</f>
        <v xml:space="preserve"> </v>
      </c>
      <c r="P653" s="131" t="str">
        <f t="shared" si="19"/>
        <v>Calcaire massif (dur)   ind</v>
      </c>
      <c r="Q653" s="133">
        <f>VLOOKUP(A653,[1]collar!A:I,9,FALSE)</f>
        <v>1980</v>
      </c>
    </row>
    <row r="654" spans="1:17">
      <c r="A654" s="131">
        <v>2023</v>
      </c>
      <c r="B654" s="131">
        <f t="shared" si="18"/>
        <v>18.2</v>
      </c>
      <c r="C654" s="131">
        <v>20</v>
      </c>
      <c r="E654" s="131">
        <v>41</v>
      </c>
      <c r="K654" s="131" t="str">
        <f>IFERROR(VLOOKUP(E654,'[1]Feuil1 (2)'!F:G,2,FALSE)," ")</f>
        <v>Calcaire tendre</v>
      </c>
      <c r="L654" s="131" t="str">
        <f>IFERROR(VLOOKUP(F654,'[1]Feuil1 (2)'!H:I,2,FALSE)," ")</f>
        <v xml:space="preserve"> </v>
      </c>
      <c r="M654" s="131" t="str">
        <f>IFERROR(VLOOKUP(G654,'[1]Feuil1 (2)'!J:K,2,FALSE)," ")</f>
        <v>ind</v>
      </c>
      <c r="N654" s="131" t="str">
        <f>IFERROR(VLOOKUP(H654,'[1]Feuil1 (2)'!L:M,2,FALSE)," ")</f>
        <v xml:space="preserve"> </v>
      </c>
      <c r="O654" s="131" t="str">
        <f>IFERROR(VLOOKUP(I654,'[1]Feuil1 (2)'!L:M,2,FALSE)," ")</f>
        <v xml:space="preserve"> </v>
      </c>
      <c r="P654" s="131" t="str">
        <f t="shared" si="19"/>
        <v>Calcaire tendre   ind</v>
      </c>
      <c r="Q654" s="133">
        <f>VLOOKUP(A654,[1]collar!A:I,9,FALSE)</f>
        <v>1980</v>
      </c>
    </row>
    <row r="655" spans="1:17">
      <c r="A655" s="131">
        <v>2023</v>
      </c>
      <c r="B655" s="131">
        <f t="shared" si="18"/>
        <v>20</v>
      </c>
      <c r="C655" s="131">
        <v>22</v>
      </c>
      <c r="E655" s="131">
        <v>42</v>
      </c>
      <c r="F655" s="131">
        <v>1</v>
      </c>
      <c r="K655" s="131" t="str">
        <f>IFERROR(VLOOKUP(E655,'[1]Feuil1 (2)'!F:G,2,FALSE)," ")</f>
        <v>Marne</v>
      </c>
      <c r="L655" s="131" t="str">
        <f>IFERROR(VLOOKUP(F655,'[1]Feuil1 (2)'!H:I,2,FALSE)," ")</f>
        <v>blanc</v>
      </c>
      <c r="M655" s="131" t="str">
        <f>IFERROR(VLOOKUP(G655,'[1]Feuil1 (2)'!J:K,2,FALSE)," ")</f>
        <v>ind</v>
      </c>
      <c r="N655" s="131" t="str">
        <f>IFERROR(VLOOKUP(H655,'[1]Feuil1 (2)'!L:M,2,FALSE)," ")</f>
        <v xml:space="preserve"> </v>
      </c>
      <c r="O655" s="131" t="str">
        <f>IFERROR(VLOOKUP(I655,'[1]Feuil1 (2)'!L:M,2,FALSE)," ")</f>
        <v xml:space="preserve"> </v>
      </c>
      <c r="P655" s="131" t="str">
        <f t="shared" si="19"/>
        <v>Marne blanc ind</v>
      </c>
      <c r="Q655" s="133">
        <f>VLOOKUP(A655,[1]collar!A:I,9,FALSE)</f>
        <v>1980</v>
      </c>
    </row>
    <row r="656" spans="1:17">
      <c r="A656" s="131">
        <v>2023</v>
      </c>
      <c r="B656" s="131">
        <f t="shared" si="18"/>
        <v>22</v>
      </c>
      <c r="C656" s="131">
        <v>27.5</v>
      </c>
      <c r="E656" s="131">
        <v>51</v>
      </c>
      <c r="K656" s="131" t="str">
        <f>IFERROR(VLOOKUP(E656,'[1]Feuil1 (2)'!F:G,2,FALSE)," ")</f>
        <v>Sable argileux</v>
      </c>
      <c r="L656" s="131" t="str">
        <f>IFERROR(VLOOKUP(F656,'[1]Feuil1 (2)'!H:I,2,FALSE)," ")</f>
        <v xml:space="preserve"> </v>
      </c>
      <c r="M656" s="131" t="str">
        <f>IFERROR(VLOOKUP(G656,'[1]Feuil1 (2)'!J:K,2,FALSE)," ")</f>
        <v>ind</v>
      </c>
      <c r="N656" s="131" t="str">
        <f>IFERROR(VLOOKUP(H656,'[1]Feuil1 (2)'!L:M,2,FALSE)," ")</f>
        <v xml:space="preserve"> </v>
      </c>
      <c r="O656" s="131" t="str">
        <f>IFERROR(VLOOKUP(I656,'[1]Feuil1 (2)'!L:M,2,FALSE)," ")</f>
        <v xml:space="preserve"> </v>
      </c>
      <c r="P656" s="131" t="str">
        <f t="shared" si="19"/>
        <v>Sable argileux   ind</v>
      </c>
      <c r="Q656" s="133">
        <f>VLOOKUP(A656,[1]collar!A:I,9,FALSE)</f>
        <v>1980</v>
      </c>
    </row>
    <row r="657" spans="1:17">
      <c r="A657" s="131">
        <v>2024</v>
      </c>
      <c r="B657" s="131">
        <f t="shared" si="18"/>
        <v>0</v>
      </c>
      <c r="C657" s="131">
        <v>9</v>
      </c>
      <c r="E657" s="131">
        <v>31</v>
      </c>
      <c r="K657" s="131" t="str">
        <f>IFERROR(VLOOKUP(E657,'[1]Feuil1 (2)'!F:G,2,FALSE)," ")</f>
        <v>Limon</v>
      </c>
      <c r="L657" s="131" t="str">
        <f>IFERROR(VLOOKUP(F657,'[1]Feuil1 (2)'!H:I,2,FALSE)," ")</f>
        <v xml:space="preserve"> </v>
      </c>
      <c r="M657" s="131" t="str">
        <f>IFERROR(VLOOKUP(G657,'[1]Feuil1 (2)'!J:K,2,FALSE)," ")</f>
        <v>ind</v>
      </c>
      <c r="N657" s="131" t="str">
        <f>IFERROR(VLOOKUP(H657,'[1]Feuil1 (2)'!L:M,2,FALSE)," ")</f>
        <v xml:space="preserve"> </v>
      </c>
      <c r="O657" s="131" t="str">
        <f>IFERROR(VLOOKUP(I657,'[1]Feuil1 (2)'!L:M,2,FALSE)," ")</f>
        <v xml:space="preserve"> </v>
      </c>
      <c r="P657" s="131" t="str">
        <f t="shared" si="19"/>
        <v>Limon   ind</v>
      </c>
      <c r="Q657" s="133">
        <f>VLOOKUP(A657,[1]collar!A:I,9,FALSE)</f>
        <v>1980</v>
      </c>
    </row>
    <row r="658" spans="1:17">
      <c r="A658" s="131">
        <v>2024</v>
      </c>
      <c r="B658" s="131">
        <f t="shared" si="18"/>
        <v>9</v>
      </c>
      <c r="C658" s="131">
        <v>14.5</v>
      </c>
      <c r="E658" s="131">
        <v>40</v>
      </c>
      <c r="K658" s="131" t="str">
        <f>IFERROR(VLOOKUP(E658,'[1]Feuil1 (2)'!F:G,2,FALSE)," ")</f>
        <v>Calcaire massif (dur)</v>
      </c>
      <c r="L658" s="131" t="str">
        <f>IFERROR(VLOOKUP(F658,'[1]Feuil1 (2)'!H:I,2,FALSE)," ")</f>
        <v xml:space="preserve"> </v>
      </c>
      <c r="M658" s="131" t="str">
        <f>IFERROR(VLOOKUP(G658,'[1]Feuil1 (2)'!J:K,2,FALSE)," ")</f>
        <v>ind</v>
      </c>
      <c r="N658" s="131" t="str">
        <f>IFERROR(VLOOKUP(H658,'[1]Feuil1 (2)'!L:M,2,FALSE)," ")</f>
        <v xml:space="preserve"> </v>
      </c>
      <c r="O658" s="131" t="str">
        <f>IFERROR(VLOOKUP(I658,'[1]Feuil1 (2)'!L:M,2,FALSE)," ")</f>
        <v xml:space="preserve"> </v>
      </c>
      <c r="P658" s="131" t="str">
        <f t="shared" si="19"/>
        <v>Calcaire massif (dur)   ind</v>
      </c>
      <c r="Q658" s="133">
        <f>VLOOKUP(A658,[1]collar!A:I,9,FALSE)</f>
        <v>1980</v>
      </c>
    </row>
    <row r="659" spans="1:17">
      <c r="A659" s="131">
        <v>2024</v>
      </c>
      <c r="B659" s="131">
        <f t="shared" si="18"/>
        <v>14.5</v>
      </c>
      <c r="C659" s="131">
        <v>17</v>
      </c>
      <c r="E659" s="131">
        <v>42</v>
      </c>
      <c r="F659" s="131">
        <v>1</v>
      </c>
      <c r="K659" s="131" t="str">
        <f>IFERROR(VLOOKUP(E659,'[1]Feuil1 (2)'!F:G,2,FALSE)," ")</f>
        <v>Marne</v>
      </c>
      <c r="L659" s="131" t="str">
        <f>IFERROR(VLOOKUP(F659,'[1]Feuil1 (2)'!H:I,2,FALSE)," ")</f>
        <v>blanc</v>
      </c>
      <c r="M659" s="131" t="str">
        <f>IFERROR(VLOOKUP(G659,'[1]Feuil1 (2)'!J:K,2,FALSE)," ")</f>
        <v>ind</v>
      </c>
      <c r="N659" s="131" t="str">
        <f>IFERROR(VLOOKUP(H659,'[1]Feuil1 (2)'!L:M,2,FALSE)," ")</f>
        <v xml:space="preserve"> </v>
      </c>
      <c r="O659" s="131" t="str">
        <f>IFERROR(VLOOKUP(I659,'[1]Feuil1 (2)'!L:M,2,FALSE)," ")</f>
        <v xml:space="preserve"> </v>
      </c>
      <c r="P659" s="131" t="str">
        <f t="shared" si="19"/>
        <v>Marne blanc ind</v>
      </c>
      <c r="Q659" s="133">
        <f>VLOOKUP(A659,[1]collar!A:I,9,FALSE)</f>
        <v>1980</v>
      </c>
    </row>
    <row r="660" spans="1:17">
      <c r="A660" s="131">
        <v>2024</v>
      </c>
      <c r="B660" s="131">
        <f t="shared" si="18"/>
        <v>17</v>
      </c>
      <c r="C660" s="131">
        <v>20</v>
      </c>
      <c r="E660" s="131">
        <v>10</v>
      </c>
      <c r="K660" s="131" t="str">
        <f>IFERROR(VLOOKUP(E660,'[1]Feuil1 (2)'!F:G,2,FALSE)," ")</f>
        <v>argile</v>
      </c>
      <c r="L660" s="131" t="str">
        <f>IFERROR(VLOOKUP(F660,'[1]Feuil1 (2)'!H:I,2,FALSE)," ")</f>
        <v xml:space="preserve"> </v>
      </c>
      <c r="M660" s="131" t="str">
        <f>IFERROR(VLOOKUP(G660,'[1]Feuil1 (2)'!J:K,2,FALSE)," ")</f>
        <v>ind</v>
      </c>
      <c r="N660" s="131" t="str">
        <f>IFERROR(VLOOKUP(H660,'[1]Feuil1 (2)'!L:M,2,FALSE)," ")</f>
        <v xml:space="preserve"> </v>
      </c>
      <c r="O660" s="131" t="str">
        <f>IFERROR(VLOOKUP(I660,'[1]Feuil1 (2)'!L:M,2,FALSE)," ")</f>
        <v xml:space="preserve"> </v>
      </c>
      <c r="P660" s="131" t="str">
        <f t="shared" si="19"/>
        <v>argile   ind</v>
      </c>
      <c r="Q660" s="133">
        <f>VLOOKUP(A660,[1]collar!A:I,9,FALSE)</f>
        <v>1980</v>
      </c>
    </row>
    <row r="661" spans="1:17">
      <c r="A661" s="131">
        <v>2024</v>
      </c>
      <c r="B661" s="131">
        <f t="shared" si="18"/>
        <v>20</v>
      </c>
      <c r="C661" s="131">
        <v>23</v>
      </c>
      <c r="E661" s="131">
        <v>12</v>
      </c>
      <c r="K661" s="131" t="str">
        <f>IFERROR(VLOOKUP(E661,'[1]Feuil1 (2)'!F:G,2,FALSE)," ")</f>
        <v>argile sableuse</v>
      </c>
      <c r="L661" s="131" t="str">
        <f>IFERROR(VLOOKUP(F661,'[1]Feuil1 (2)'!H:I,2,FALSE)," ")</f>
        <v xml:space="preserve"> </v>
      </c>
      <c r="M661" s="131" t="str">
        <f>IFERROR(VLOOKUP(G661,'[1]Feuil1 (2)'!J:K,2,FALSE)," ")</f>
        <v>ind</v>
      </c>
      <c r="N661" s="131" t="str">
        <f>IFERROR(VLOOKUP(H661,'[1]Feuil1 (2)'!L:M,2,FALSE)," ")</f>
        <v xml:space="preserve"> </v>
      </c>
      <c r="O661" s="131" t="str">
        <f>IFERROR(VLOOKUP(I661,'[1]Feuil1 (2)'!L:M,2,FALSE)," ")</f>
        <v xml:space="preserve"> </v>
      </c>
      <c r="P661" s="131" t="str">
        <f t="shared" si="19"/>
        <v>argile sableuse   ind</v>
      </c>
      <c r="Q661" s="133">
        <f>VLOOKUP(A661,[1]collar!A:I,9,FALSE)</f>
        <v>1980</v>
      </c>
    </row>
    <row r="662" spans="1:17">
      <c r="A662" s="131">
        <v>2025</v>
      </c>
      <c r="B662" s="131">
        <f t="shared" si="18"/>
        <v>0</v>
      </c>
      <c r="C662" s="131">
        <v>8</v>
      </c>
      <c r="E662" s="131">
        <v>31</v>
      </c>
      <c r="K662" s="131" t="str">
        <f>IFERROR(VLOOKUP(E662,'[1]Feuil1 (2)'!F:G,2,FALSE)," ")</f>
        <v>Limon</v>
      </c>
      <c r="L662" s="131" t="str">
        <f>IFERROR(VLOOKUP(F662,'[1]Feuil1 (2)'!H:I,2,FALSE)," ")</f>
        <v xml:space="preserve"> </v>
      </c>
      <c r="M662" s="131" t="str">
        <f>IFERROR(VLOOKUP(G662,'[1]Feuil1 (2)'!J:K,2,FALSE)," ")</f>
        <v>ind</v>
      </c>
      <c r="N662" s="131" t="str">
        <f>IFERROR(VLOOKUP(H662,'[1]Feuil1 (2)'!L:M,2,FALSE)," ")</f>
        <v xml:space="preserve"> </v>
      </c>
      <c r="O662" s="131" t="str">
        <f>IFERROR(VLOOKUP(I662,'[1]Feuil1 (2)'!L:M,2,FALSE)," ")</f>
        <v xml:space="preserve"> </v>
      </c>
      <c r="P662" s="131" t="str">
        <f t="shared" si="19"/>
        <v>Limon   ind</v>
      </c>
      <c r="Q662" s="133">
        <f>VLOOKUP(A662,[1]collar!A:I,9,FALSE)</f>
        <v>1980</v>
      </c>
    </row>
    <row r="663" spans="1:17">
      <c r="A663" s="131">
        <v>2025</v>
      </c>
      <c r="B663" s="131">
        <f t="shared" si="18"/>
        <v>8</v>
      </c>
      <c r="C663" s="131">
        <v>15.5</v>
      </c>
      <c r="E663" s="131">
        <v>40</v>
      </c>
      <c r="K663" s="131" t="str">
        <f>IFERROR(VLOOKUP(E663,'[1]Feuil1 (2)'!F:G,2,FALSE)," ")</f>
        <v>Calcaire massif (dur)</v>
      </c>
      <c r="L663" s="131" t="str">
        <f>IFERROR(VLOOKUP(F663,'[1]Feuil1 (2)'!H:I,2,FALSE)," ")</f>
        <v xml:space="preserve"> </v>
      </c>
      <c r="M663" s="131" t="str">
        <f>IFERROR(VLOOKUP(G663,'[1]Feuil1 (2)'!J:K,2,FALSE)," ")</f>
        <v>ind</v>
      </c>
      <c r="N663" s="131" t="str">
        <f>IFERROR(VLOOKUP(H663,'[1]Feuil1 (2)'!L:M,2,FALSE)," ")</f>
        <v xml:space="preserve"> </v>
      </c>
      <c r="O663" s="131" t="str">
        <f>IFERROR(VLOOKUP(I663,'[1]Feuil1 (2)'!L:M,2,FALSE)," ")</f>
        <v xml:space="preserve"> </v>
      </c>
      <c r="P663" s="131" t="str">
        <f t="shared" si="19"/>
        <v>Calcaire massif (dur)   ind</v>
      </c>
      <c r="Q663" s="133">
        <f>VLOOKUP(A663,[1]collar!A:I,9,FALSE)</f>
        <v>1980</v>
      </c>
    </row>
    <row r="664" spans="1:17">
      <c r="A664" s="131">
        <v>2025</v>
      </c>
      <c r="B664" s="131">
        <f t="shared" si="18"/>
        <v>15.5</v>
      </c>
      <c r="C664" s="131">
        <v>17</v>
      </c>
      <c r="E664" s="131">
        <v>42</v>
      </c>
      <c r="F664" s="131">
        <v>1</v>
      </c>
      <c r="K664" s="131" t="str">
        <f>IFERROR(VLOOKUP(E664,'[1]Feuil1 (2)'!F:G,2,FALSE)," ")</f>
        <v>Marne</v>
      </c>
      <c r="L664" s="131" t="str">
        <f>IFERROR(VLOOKUP(F664,'[1]Feuil1 (2)'!H:I,2,FALSE)," ")</f>
        <v>blanc</v>
      </c>
      <c r="M664" s="131" t="str">
        <f>IFERROR(VLOOKUP(G664,'[1]Feuil1 (2)'!J:K,2,FALSE)," ")</f>
        <v>ind</v>
      </c>
      <c r="N664" s="131" t="str">
        <f>IFERROR(VLOOKUP(H664,'[1]Feuil1 (2)'!L:M,2,FALSE)," ")</f>
        <v xml:space="preserve"> </v>
      </c>
      <c r="O664" s="131" t="str">
        <f>IFERROR(VLOOKUP(I664,'[1]Feuil1 (2)'!L:M,2,FALSE)," ")</f>
        <v xml:space="preserve"> </v>
      </c>
      <c r="P664" s="131" t="str">
        <f t="shared" si="19"/>
        <v>Marne blanc ind</v>
      </c>
      <c r="Q664" s="133">
        <f>VLOOKUP(A664,[1]collar!A:I,9,FALSE)</f>
        <v>1980</v>
      </c>
    </row>
    <row r="665" spans="1:17">
      <c r="A665" s="131">
        <v>2025</v>
      </c>
      <c r="B665" s="131">
        <f t="shared" si="18"/>
        <v>17</v>
      </c>
      <c r="C665" s="131">
        <v>22.3</v>
      </c>
      <c r="E665" s="131">
        <v>10</v>
      </c>
      <c r="K665" s="131" t="str">
        <f>IFERROR(VLOOKUP(E665,'[1]Feuil1 (2)'!F:G,2,FALSE)," ")</f>
        <v>argile</v>
      </c>
      <c r="L665" s="131" t="str">
        <f>IFERROR(VLOOKUP(F665,'[1]Feuil1 (2)'!H:I,2,FALSE)," ")</f>
        <v xml:space="preserve"> </v>
      </c>
      <c r="M665" s="131" t="str">
        <f>IFERROR(VLOOKUP(G665,'[1]Feuil1 (2)'!J:K,2,FALSE)," ")</f>
        <v>ind</v>
      </c>
      <c r="N665" s="131" t="str">
        <f>IFERROR(VLOOKUP(H665,'[1]Feuil1 (2)'!L:M,2,FALSE)," ")</f>
        <v xml:space="preserve"> </v>
      </c>
      <c r="O665" s="131" t="str">
        <f>IFERROR(VLOOKUP(I665,'[1]Feuil1 (2)'!L:M,2,FALSE)," ")</f>
        <v xml:space="preserve"> </v>
      </c>
      <c r="P665" s="131" t="str">
        <f t="shared" si="19"/>
        <v>argile   ind</v>
      </c>
      <c r="Q665" s="133">
        <f>VLOOKUP(A665,[1]collar!A:I,9,FALSE)</f>
        <v>1980</v>
      </c>
    </row>
    <row r="666" spans="1:17">
      <c r="A666" s="131">
        <v>2025</v>
      </c>
      <c r="B666" s="131">
        <f t="shared" si="18"/>
        <v>22.3</v>
      </c>
      <c r="C666" s="131">
        <v>23</v>
      </c>
      <c r="E666" s="131">
        <v>50</v>
      </c>
      <c r="H666" s="131">
        <v>24</v>
      </c>
      <c r="K666" s="131" t="str">
        <f>IFERROR(VLOOKUP(E666,'[1]Feuil1 (2)'!F:G,2,FALSE)," ")</f>
        <v>Sable</v>
      </c>
      <c r="L666" s="131" t="str">
        <f>IFERROR(VLOOKUP(F666,'[1]Feuil1 (2)'!H:I,2,FALSE)," ")</f>
        <v xml:space="preserve"> </v>
      </c>
      <c r="M666" s="131" t="str">
        <f>IFERROR(VLOOKUP(G666,'[1]Feuil1 (2)'!J:K,2,FALSE)," ")</f>
        <v>ind</v>
      </c>
      <c r="N666" s="131" t="str">
        <f>IFERROR(VLOOKUP(H666,'[1]Feuil1 (2)'!L:M,2,FALSE)," ")</f>
        <v>Lignite (charbon)</v>
      </c>
      <c r="O666" s="131" t="str">
        <f>IFERROR(VLOOKUP(I666,'[1]Feuil1 (2)'!L:M,2,FALSE)," ")</f>
        <v xml:space="preserve"> </v>
      </c>
      <c r="P666" s="131" t="str">
        <f t="shared" si="19"/>
        <v>Sable   ind</v>
      </c>
      <c r="Q666" s="133">
        <f>VLOOKUP(A666,[1]collar!A:I,9,FALSE)</f>
        <v>1980</v>
      </c>
    </row>
    <row r="667" spans="1:17">
      <c r="A667" s="131">
        <v>99004</v>
      </c>
      <c r="B667" s="131">
        <f t="shared" si="18"/>
        <v>0</v>
      </c>
      <c r="C667" s="131">
        <v>0.5</v>
      </c>
      <c r="E667" s="131">
        <v>30</v>
      </c>
      <c r="K667" s="131" t="str">
        <f>IFERROR(VLOOKUP(E667,'[1]Feuil1 (2)'!F:G,2,FALSE)," ")</f>
        <v>Terre Végétale</v>
      </c>
      <c r="L667" s="131" t="str">
        <f>IFERROR(VLOOKUP(F667,'[1]Feuil1 (2)'!H:I,2,FALSE)," ")</f>
        <v xml:space="preserve"> </v>
      </c>
      <c r="M667" s="131" t="str">
        <f>IFERROR(VLOOKUP(G667,'[1]Feuil1 (2)'!J:K,2,FALSE)," ")</f>
        <v>ind</v>
      </c>
      <c r="N667" s="131" t="str">
        <f>IFERROR(VLOOKUP(H667,'[1]Feuil1 (2)'!L:M,2,FALSE)," ")</f>
        <v xml:space="preserve"> </v>
      </c>
      <c r="O667" s="131" t="str">
        <f>IFERROR(VLOOKUP(I667,'[1]Feuil1 (2)'!L:M,2,FALSE)," ")</f>
        <v xml:space="preserve"> </v>
      </c>
      <c r="P667" s="131" t="str">
        <f t="shared" si="19"/>
        <v>Terre Végétale   ind</v>
      </c>
      <c r="Q667" s="133">
        <f>VLOOKUP(A667,[1]collar!A:I,9,FALSE)</f>
        <v>1999</v>
      </c>
    </row>
    <row r="668" spans="1:17">
      <c r="A668" s="131">
        <v>99004</v>
      </c>
      <c r="B668" s="131">
        <f t="shared" si="18"/>
        <v>0.5</v>
      </c>
      <c r="C668" s="131">
        <v>2.5</v>
      </c>
      <c r="E668" s="131">
        <v>31</v>
      </c>
      <c r="K668" s="131" t="str">
        <f>IFERROR(VLOOKUP(E668,'[1]Feuil1 (2)'!F:G,2,FALSE)," ")</f>
        <v>Limon</v>
      </c>
      <c r="L668" s="131" t="str">
        <f>IFERROR(VLOOKUP(F668,'[1]Feuil1 (2)'!H:I,2,FALSE)," ")</f>
        <v xml:space="preserve"> </v>
      </c>
      <c r="M668" s="131" t="str">
        <f>IFERROR(VLOOKUP(G668,'[1]Feuil1 (2)'!J:K,2,FALSE)," ")</f>
        <v>ind</v>
      </c>
      <c r="N668" s="131" t="str">
        <f>IFERROR(VLOOKUP(H668,'[1]Feuil1 (2)'!L:M,2,FALSE)," ")</f>
        <v xml:space="preserve"> </v>
      </c>
      <c r="O668" s="131" t="str">
        <f>IFERROR(VLOOKUP(I668,'[1]Feuil1 (2)'!L:M,2,FALSE)," ")</f>
        <v xml:space="preserve"> </v>
      </c>
      <c r="P668" s="131" t="str">
        <f t="shared" si="19"/>
        <v>Limon   ind</v>
      </c>
      <c r="Q668" s="133">
        <f>VLOOKUP(A668,[1]collar!A:I,9,FALSE)</f>
        <v>1999</v>
      </c>
    </row>
    <row r="669" spans="1:17">
      <c r="A669" s="131">
        <v>99004</v>
      </c>
      <c r="B669" s="131">
        <f t="shared" si="18"/>
        <v>2.5</v>
      </c>
      <c r="C669" s="131">
        <v>11</v>
      </c>
      <c r="E669" s="131">
        <v>43</v>
      </c>
      <c r="K669" s="131" t="str">
        <f>IFERROR(VLOOKUP(E669,'[1]Feuil1 (2)'!F:G,2,FALSE)," ")</f>
        <v>Alternance marne-calcaire</v>
      </c>
      <c r="L669" s="131" t="str">
        <f>IFERROR(VLOOKUP(F669,'[1]Feuil1 (2)'!H:I,2,FALSE)," ")</f>
        <v xml:space="preserve"> </v>
      </c>
      <c r="M669" s="131" t="str">
        <f>IFERROR(VLOOKUP(G669,'[1]Feuil1 (2)'!J:K,2,FALSE)," ")</f>
        <v>ind</v>
      </c>
      <c r="N669" s="131" t="str">
        <f>IFERROR(VLOOKUP(H669,'[1]Feuil1 (2)'!L:M,2,FALSE)," ")</f>
        <v xml:space="preserve"> </v>
      </c>
      <c r="O669" s="131" t="str">
        <f>IFERROR(VLOOKUP(I669,'[1]Feuil1 (2)'!L:M,2,FALSE)," ")</f>
        <v xml:space="preserve"> </v>
      </c>
      <c r="P669" s="131" t="str">
        <f t="shared" si="19"/>
        <v>Alternance marne-calcaire   ind</v>
      </c>
      <c r="Q669" s="133">
        <f>VLOOKUP(A669,[1]collar!A:I,9,FALSE)</f>
        <v>1999</v>
      </c>
    </row>
    <row r="670" spans="1:17">
      <c r="A670" s="131">
        <v>99004</v>
      </c>
      <c r="B670" s="131">
        <f t="shared" si="18"/>
        <v>11</v>
      </c>
      <c r="C670" s="131">
        <v>20.5</v>
      </c>
      <c r="E670" s="131">
        <v>41</v>
      </c>
      <c r="K670" s="131" t="str">
        <f>IFERROR(VLOOKUP(E670,'[1]Feuil1 (2)'!F:G,2,FALSE)," ")</f>
        <v>Calcaire tendre</v>
      </c>
      <c r="L670" s="131" t="str">
        <f>IFERROR(VLOOKUP(F670,'[1]Feuil1 (2)'!H:I,2,FALSE)," ")</f>
        <v xml:space="preserve"> </v>
      </c>
      <c r="M670" s="131" t="str">
        <f>IFERROR(VLOOKUP(G670,'[1]Feuil1 (2)'!J:K,2,FALSE)," ")</f>
        <v>ind</v>
      </c>
      <c r="N670" s="131" t="str">
        <f>IFERROR(VLOOKUP(H670,'[1]Feuil1 (2)'!L:M,2,FALSE)," ")</f>
        <v xml:space="preserve"> </v>
      </c>
      <c r="O670" s="131" t="str">
        <f>IFERROR(VLOOKUP(I670,'[1]Feuil1 (2)'!L:M,2,FALSE)," ")</f>
        <v xml:space="preserve"> </v>
      </c>
      <c r="P670" s="131" t="str">
        <f t="shared" si="19"/>
        <v>Calcaire tendre   ind</v>
      </c>
      <c r="Q670" s="133">
        <f>VLOOKUP(A670,[1]collar!A:I,9,FALSE)</f>
        <v>1999</v>
      </c>
    </row>
    <row r="671" spans="1:17">
      <c r="A671" s="131">
        <v>99004</v>
      </c>
      <c r="B671" s="131">
        <f t="shared" si="18"/>
        <v>20.5</v>
      </c>
      <c r="C671" s="131">
        <v>22.5</v>
      </c>
      <c r="E671" s="131">
        <v>51</v>
      </c>
      <c r="F671" s="131">
        <v>4</v>
      </c>
      <c r="G671" s="131">
        <v>1</v>
      </c>
      <c r="K671" s="131" t="str">
        <f>IFERROR(VLOOKUP(E671,'[1]Feuil1 (2)'!F:G,2,FALSE)," ")</f>
        <v>Sable argileux</v>
      </c>
      <c r="L671" s="131" t="str">
        <f>IFERROR(VLOOKUP(F671,'[1]Feuil1 (2)'!H:I,2,FALSE)," ")</f>
        <v>gris</v>
      </c>
      <c r="M671" s="131" t="str">
        <f>IFERROR(VLOOKUP(G671,'[1]Feuil1 (2)'!J:K,2,FALSE)," ")</f>
        <v>claire</v>
      </c>
      <c r="N671" s="131" t="str">
        <f>IFERROR(VLOOKUP(H671,'[1]Feuil1 (2)'!L:M,2,FALSE)," ")</f>
        <v xml:space="preserve"> </v>
      </c>
      <c r="O671" s="131" t="str">
        <f>IFERROR(VLOOKUP(I671,'[1]Feuil1 (2)'!L:M,2,FALSE)," ")</f>
        <v xml:space="preserve"> </v>
      </c>
      <c r="P671" s="131" t="str">
        <f t="shared" si="19"/>
        <v>Sable argileux gris claire</v>
      </c>
      <c r="Q671" s="133">
        <f>VLOOKUP(A671,[1]collar!A:I,9,FALSE)</f>
        <v>1999</v>
      </c>
    </row>
    <row r="672" spans="1:17">
      <c r="A672" s="131">
        <v>99004</v>
      </c>
      <c r="B672" s="131">
        <f t="shared" si="18"/>
        <v>22.5</v>
      </c>
      <c r="C672" s="131">
        <v>28.5</v>
      </c>
      <c r="E672" s="131">
        <v>51</v>
      </c>
      <c r="F672" s="131">
        <v>5</v>
      </c>
      <c r="K672" s="131" t="str">
        <f>IFERROR(VLOOKUP(E672,'[1]Feuil1 (2)'!F:G,2,FALSE)," ")</f>
        <v>Sable argileux</v>
      </c>
      <c r="L672" s="131" t="str">
        <f>IFERROR(VLOOKUP(F672,'[1]Feuil1 (2)'!H:I,2,FALSE)," ")</f>
        <v>brun</v>
      </c>
      <c r="M672" s="131" t="str">
        <f>IFERROR(VLOOKUP(G672,'[1]Feuil1 (2)'!J:K,2,FALSE)," ")</f>
        <v>ind</v>
      </c>
      <c r="N672" s="131" t="str">
        <f>IFERROR(VLOOKUP(H672,'[1]Feuil1 (2)'!L:M,2,FALSE)," ")</f>
        <v xml:space="preserve"> </v>
      </c>
      <c r="O672" s="131" t="str">
        <f>IFERROR(VLOOKUP(I672,'[1]Feuil1 (2)'!L:M,2,FALSE)," ")</f>
        <v xml:space="preserve"> </v>
      </c>
      <c r="P672" s="131" t="str">
        <f t="shared" si="19"/>
        <v>Sable argileux brun ind</v>
      </c>
      <c r="Q672" s="133">
        <f>VLOOKUP(A672,[1]collar!A:I,9,FALSE)</f>
        <v>1999</v>
      </c>
    </row>
    <row r="673" spans="1:17">
      <c r="A673" s="131">
        <v>99004</v>
      </c>
      <c r="B673" s="131">
        <f t="shared" si="18"/>
        <v>28.5</v>
      </c>
      <c r="C673" s="131">
        <v>30</v>
      </c>
      <c r="E673" s="131">
        <v>12</v>
      </c>
      <c r="F673" s="131">
        <v>8</v>
      </c>
      <c r="H673" s="131">
        <v>24</v>
      </c>
      <c r="K673" s="131" t="str">
        <f>IFERROR(VLOOKUP(E673,'[1]Feuil1 (2)'!F:G,2,FALSE)," ")</f>
        <v>argile sableuse</v>
      </c>
      <c r="L673" s="131" t="str">
        <f>IFERROR(VLOOKUP(F673,'[1]Feuil1 (2)'!H:I,2,FALSE)," ")</f>
        <v>noir</v>
      </c>
      <c r="M673" s="131" t="str">
        <f>IFERROR(VLOOKUP(G673,'[1]Feuil1 (2)'!J:K,2,FALSE)," ")</f>
        <v>ind</v>
      </c>
      <c r="N673" s="131" t="str">
        <f>IFERROR(VLOOKUP(H673,'[1]Feuil1 (2)'!L:M,2,FALSE)," ")</f>
        <v>Lignite (charbon)</v>
      </c>
      <c r="O673" s="131" t="str">
        <f>IFERROR(VLOOKUP(I673,'[1]Feuil1 (2)'!L:M,2,FALSE)," ")</f>
        <v xml:space="preserve"> </v>
      </c>
      <c r="P673" s="131" t="str">
        <f t="shared" si="19"/>
        <v>argile sableuse noir ind</v>
      </c>
      <c r="Q673" s="133">
        <f>VLOOKUP(A673,[1]collar!A:I,9,FALSE)</f>
        <v>1999</v>
      </c>
    </row>
    <row r="674" spans="1:17">
      <c r="A674" s="131">
        <v>99005</v>
      </c>
      <c r="B674" s="131">
        <f t="shared" si="18"/>
        <v>0</v>
      </c>
      <c r="C674" s="131">
        <v>0.5</v>
      </c>
      <c r="E674" s="131">
        <v>30</v>
      </c>
      <c r="K674" s="131" t="str">
        <f>IFERROR(VLOOKUP(E674,'[1]Feuil1 (2)'!F:G,2,FALSE)," ")</f>
        <v>Terre Végétale</v>
      </c>
      <c r="L674" s="131" t="str">
        <f>IFERROR(VLOOKUP(F674,'[1]Feuil1 (2)'!H:I,2,FALSE)," ")</f>
        <v xml:space="preserve"> </v>
      </c>
      <c r="M674" s="131" t="str">
        <f>IFERROR(VLOOKUP(G674,'[1]Feuil1 (2)'!J:K,2,FALSE)," ")</f>
        <v>ind</v>
      </c>
      <c r="N674" s="131" t="str">
        <f>IFERROR(VLOOKUP(H674,'[1]Feuil1 (2)'!L:M,2,FALSE)," ")</f>
        <v xml:space="preserve"> </v>
      </c>
      <c r="O674" s="131" t="str">
        <f>IFERROR(VLOOKUP(I674,'[1]Feuil1 (2)'!L:M,2,FALSE)," ")</f>
        <v xml:space="preserve"> </v>
      </c>
      <c r="P674" s="131" t="str">
        <f t="shared" si="19"/>
        <v>Terre Végétale   ind</v>
      </c>
      <c r="Q674" s="133">
        <f>VLOOKUP(A674,[1]collar!A:I,9,FALSE)</f>
        <v>1999</v>
      </c>
    </row>
    <row r="675" spans="1:17">
      <c r="A675" s="131">
        <v>99005</v>
      </c>
      <c r="B675" s="131">
        <f t="shared" si="18"/>
        <v>0.5</v>
      </c>
      <c r="C675" s="131">
        <v>1.5</v>
      </c>
      <c r="E675" s="131">
        <v>31</v>
      </c>
      <c r="K675" s="131" t="str">
        <f>IFERROR(VLOOKUP(E675,'[1]Feuil1 (2)'!F:G,2,FALSE)," ")</f>
        <v>Limon</v>
      </c>
      <c r="L675" s="131" t="str">
        <f>IFERROR(VLOOKUP(F675,'[1]Feuil1 (2)'!H:I,2,FALSE)," ")</f>
        <v xml:space="preserve"> </v>
      </c>
      <c r="M675" s="131" t="str">
        <f>IFERROR(VLOOKUP(G675,'[1]Feuil1 (2)'!J:K,2,FALSE)," ")</f>
        <v>ind</v>
      </c>
      <c r="N675" s="131" t="str">
        <f>IFERROR(VLOOKUP(H675,'[1]Feuil1 (2)'!L:M,2,FALSE)," ")</f>
        <v xml:space="preserve"> </v>
      </c>
      <c r="O675" s="131" t="str">
        <f>IFERROR(VLOOKUP(I675,'[1]Feuil1 (2)'!L:M,2,FALSE)," ")</f>
        <v xml:space="preserve"> </v>
      </c>
      <c r="P675" s="131" t="str">
        <f t="shared" si="19"/>
        <v>Limon   ind</v>
      </c>
      <c r="Q675" s="133">
        <f>VLOOKUP(A675,[1]collar!A:I,9,FALSE)</f>
        <v>1999</v>
      </c>
    </row>
    <row r="676" spans="1:17">
      <c r="A676" s="131">
        <v>99005</v>
      </c>
      <c r="B676" s="131">
        <f t="shared" si="18"/>
        <v>1.5</v>
      </c>
      <c r="C676" s="131">
        <v>8</v>
      </c>
      <c r="E676" s="131">
        <v>43</v>
      </c>
      <c r="K676" s="131" t="str">
        <f>IFERROR(VLOOKUP(E676,'[1]Feuil1 (2)'!F:G,2,FALSE)," ")</f>
        <v>Alternance marne-calcaire</v>
      </c>
      <c r="L676" s="131" t="str">
        <f>IFERROR(VLOOKUP(F676,'[1]Feuil1 (2)'!H:I,2,FALSE)," ")</f>
        <v xml:space="preserve"> </v>
      </c>
      <c r="M676" s="131" t="str">
        <f>IFERROR(VLOOKUP(G676,'[1]Feuil1 (2)'!J:K,2,FALSE)," ")</f>
        <v>ind</v>
      </c>
      <c r="N676" s="131" t="str">
        <f>IFERROR(VLOOKUP(H676,'[1]Feuil1 (2)'!L:M,2,FALSE)," ")</f>
        <v xml:space="preserve"> </v>
      </c>
      <c r="O676" s="131" t="str">
        <f>IFERROR(VLOOKUP(I676,'[1]Feuil1 (2)'!L:M,2,FALSE)," ")</f>
        <v xml:space="preserve"> </v>
      </c>
      <c r="P676" s="131" t="str">
        <f t="shared" si="19"/>
        <v>Alternance marne-calcaire   ind</v>
      </c>
      <c r="Q676" s="133">
        <f>VLOOKUP(A676,[1]collar!A:I,9,FALSE)</f>
        <v>1999</v>
      </c>
    </row>
    <row r="677" spans="1:17">
      <c r="A677" s="131">
        <v>99005</v>
      </c>
      <c r="B677" s="131">
        <f t="shared" si="18"/>
        <v>8</v>
      </c>
      <c r="C677" s="131">
        <v>17</v>
      </c>
      <c r="E677" s="131">
        <v>41</v>
      </c>
      <c r="K677" s="131" t="str">
        <f>IFERROR(VLOOKUP(E677,'[1]Feuil1 (2)'!F:G,2,FALSE)," ")</f>
        <v>Calcaire tendre</v>
      </c>
      <c r="L677" s="131" t="str">
        <f>IFERROR(VLOOKUP(F677,'[1]Feuil1 (2)'!H:I,2,FALSE)," ")</f>
        <v xml:space="preserve"> </v>
      </c>
      <c r="M677" s="131" t="str">
        <f>IFERROR(VLOOKUP(G677,'[1]Feuil1 (2)'!J:K,2,FALSE)," ")</f>
        <v>ind</v>
      </c>
      <c r="N677" s="131" t="str">
        <f>IFERROR(VLOOKUP(H677,'[1]Feuil1 (2)'!L:M,2,FALSE)," ")</f>
        <v xml:space="preserve"> </v>
      </c>
      <c r="O677" s="131" t="str">
        <f>IFERROR(VLOOKUP(I677,'[1]Feuil1 (2)'!L:M,2,FALSE)," ")</f>
        <v xml:space="preserve"> </v>
      </c>
      <c r="P677" s="131" t="str">
        <f t="shared" si="19"/>
        <v>Calcaire tendre   ind</v>
      </c>
      <c r="Q677" s="133">
        <f>VLOOKUP(A677,[1]collar!A:I,9,FALSE)</f>
        <v>1999</v>
      </c>
    </row>
    <row r="678" spans="1:17">
      <c r="A678" s="131">
        <v>99005</v>
      </c>
      <c r="B678" s="131">
        <f t="shared" si="18"/>
        <v>17</v>
      </c>
      <c r="C678" s="131">
        <v>18</v>
      </c>
      <c r="E678" s="131">
        <v>51</v>
      </c>
      <c r="F678" s="131">
        <v>4</v>
      </c>
      <c r="G678" s="131">
        <v>1</v>
      </c>
      <c r="K678" s="131" t="str">
        <f>IFERROR(VLOOKUP(E678,'[1]Feuil1 (2)'!F:G,2,FALSE)," ")</f>
        <v>Sable argileux</v>
      </c>
      <c r="L678" s="131" t="str">
        <f>IFERROR(VLOOKUP(F678,'[1]Feuil1 (2)'!H:I,2,FALSE)," ")</f>
        <v>gris</v>
      </c>
      <c r="M678" s="131" t="str">
        <f>IFERROR(VLOOKUP(G678,'[1]Feuil1 (2)'!J:K,2,FALSE)," ")</f>
        <v>claire</v>
      </c>
      <c r="N678" s="131" t="str">
        <f>IFERROR(VLOOKUP(H678,'[1]Feuil1 (2)'!L:M,2,FALSE)," ")</f>
        <v xml:space="preserve"> </v>
      </c>
      <c r="O678" s="131" t="str">
        <f>IFERROR(VLOOKUP(I678,'[1]Feuil1 (2)'!L:M,2,FALSE)," ")</f>
        <v xml:space="preserve"> </v>
      </c>
      <c r="P678" s="131" t="str">
        <f t="shared" si="19"/>
        <v>Sable argileux gris claire</v>
      </c>
      <c r="Q678" s="133">
        <f>VLOOKUP(A678,[1]collar!A:I,9,FALSE)</f>
        <v>1999</v>
      </c>
    </row>
    <row r="679" spans="1:17">
      <c r="A679" s="131">
        <v>99005</v>
      </c>
      <c r="B679" s="131">
        <f t="shared" si="18"/>
        <v>18</v>
      </c>
      <c r="C679" s="131">
        <v>21</v>
      </c>
      <c r="D679" s="131" t="s">
        <v>230</v>
      </c>
      <c r="E679" s="131">
        <v>51</v>
      </c>
      <c r="K679" s="131" t="str">
        <f>IFERROR(VLOOKUP(E679,'[1]Feuil1 (2)'!F:G,2,FALSE)," ")</f>
        <v>Sable argileux</v>
      </c>
      <c r="L679" s="131" t="str">
        <f>IFERROR(VLOOKUP(F679,'[1]Feuil1 (2)'!H:I,2,FALSE)," ")</f>
        <v xml:space="preserve"> </v>
      </c>
      <c r="M679" s="131" t="str">
        <f>IFERROR(VLOOKUP(G679,'[1]Feuil1 (2)'!J:K,2,FALSE)," ")</f>
        <v>ind</v>
      </c>
      <c r="N679" s="131" t="str">
        <f>IFERROR(VLOOKUP(H679,'[1]Feuil1 (2)'!L:M,2,FALSE)," ")</f>
        <v xml:space="preserve"> </v>
      </c>
      <c r="O679" s="131" t="str">
        <f>IFERROR(VLOOKUP(I679,'[1]Feuil1 (2)'!L:M,2,FALSE)," ")</f>
        <v xml:space="preserve"> </v>
      </c>
      <c r="P679" s="131" t="str">
        <f t="shared" si="19"/>
        <v>Sable argileux   ind</v>
      </c>
      <c r="Q679" s="133">
        <f>VLOOKUP(A679,[1]collar!A:I,9,FALSE)</f>
        <v>1999</v>
      </c>
    </row>
    <row r="680" spans="1:17">
      <c r="A680" s="131">
        <v>99005</v>
      </c>
      <c r="B680" s="131">
        <f t="shared" si="18"/>
        <v>21</v>
      </c>
      <c r="C680" s="131">
        <v>21.5</v>
      </c>
      <c r="E680" s="131">
        <v>10</v>
      </c>
      <c r="F680" s="131">
        <v>4</v>
      </c>
      <c r="K680" s="131" t="str">
        <f>IFERROR(VLOOKUP(E680,'[1]Feuil1 (2)'!F:G,2,FALSE)," ")</f>
        <v>argile</v>
      </c>
      <c r="L680" s="131" t="str">
        <f>IFERROR(VLOOKUP(F680,'[1]Feuil1 (2)'!H:I,2,FALSE)," ")</f>
        <v>gris</v>
      </c>
      <c r="M680" s="131" t="str">
        <f>IFERROR(VLOOKUP(G680,'[1]Feuil1 (2)'!J:K,2,FALSE)," ")</f>
        <v>ind</v>
      </c>
      <c r="N680" s="131" t="str">
        <f>IFERROR(VLOOKUP(H680,'[1]Feuil1 (2)'!L:M,2,FALSE)," ")</f>
        <v xml:space="preserve"> </v>
      </c>
      <c r="O680" s="131" t="str">
        <f>IFERROR(VLOOKUP(I680,'[1]Feuil1 (2)'!L:M,2,FALSE)," ")</f>
        <v xml:space="preserve"> </v>
      </c>
      <c r="P680" s="131" t="str">
        <f t="shared" si="19"/>
        <v>argile gris ind</v>
      </c>
      <c r="Q680" s="133">
        <f>VLOOKUP(A680,[1]collar!A:I,9,FALSE)</f>
        <v>1999</v>
      </c>
    </row>
    <row r="681" spans="1:17">
      <c r="A681" s="131">
        <v>99005</v>
      </c>
      <c r="B681" s="131">
        <f t="shared" si="18"/>
        <v>21.5</v>
      </c>
      <c r="C681" s="131">
        <v>26</v>
      </c>
      <c r="E681" s="131">
        <v>10</v>
      </c>
      <c r="F681" s="131">
        <v>5</v>
      </c>
      <c r="K681" s="131" t="str">
        <f>IFERROR(VLOOKUP(E681,'[1]Feuil1 (2)'!F:G,2,FALSE)," ")</f>
        <v>argile</v>
      </c>
      <c r="L681" s="131" t="str">
        <f>IFERROR(VLOOKUP(F681,'[1]Feuil1 (2)'!H:I,2,FALSE)," ")</f>
        <v>brun</v>
      </c>
      <c r="M681" s="131" t="str">
        <f>IFERROR(VLOOKUP(G681,'[1]Feuil1 (2)'!J:K,2,FALSE)," ")</f>
        <v>ind</v>
      </c>
      <c r="N681" s="131" t="str">
        <f>IFERROR(VLOOKUP(H681,'[1]Feuil1 (2)'!L:M,2,FALSE)," ")</f>
        <v xml:space="preserve"> </v>
      </c>
      <c r="O681" s="131" t="str">
        <f>IFERROR(VLOOKUP(I681,'[1]Feuil1 (2)'!L:M,2,FALSE)," ")</f>
        <v xml:space="preserve"> </v>
      </c>
      <c r="P681" s="131" t="str">
        <f t="shared" si="19"/>
        <v>argile brun ind</v>
      </c>
      <c r="Q681" s="133">
        <f>VLOOKUP(A681,[1]collar!A:I,9,FALSE)</f>
        <v>1999</v>
      </c>
    </row>
    <row r="682" spans="1:17">
      <c r="A682" s="131">
        <v>99005</v>
      </c>
      <c r="B682" s="131">
        <f t="shared" si="18"/>
        <v>26</v>
      </c>
      <c r="C682" s="131">
        <v>27</v>
      </c>
      <c r="E682" s="131">
        <v>50</v>
      </c>
      <c r="H682" s="131">
        <v>24</v>
      </c>
      <c r="K682" s="131" t="str">
        <f>IFERROR(VLOOKUP(E682,'[1]Feuil1 (2)'!F:G,2,FALSE)," ")</f>
        <v>Sable</v>
      </c>
      <c r="L682" s="131" t="str">
        <f>IFERROR(VLOOKUP(F682,'[1]Feuil1 (2)'!H:I,2,FALSE)," ")</f>
        <v xml:space="preserve"> </v>
      </c>
      <c r="M682" s="131" t="str">
        <f>IFERROR(VLOOKUP(G682,'[1]Feuil1 (2)'!J:K,2,FALSE)," ")</f>
        <v>ind</v>
      </c>
      <c r="N682" s="131" t="str">
        <f>IFERROR(VLOOKUP(H682,'[1]Feuil1 (2)'!L:M,2,FALSE)," ")</f>
        <v>Lignite (charbon)</v>
      </c>
      <c r="O682" s="131" t="str">
        <f>IFERROR(VLOOKUP(I682,'[1]Feuil1 (2)'!L:M,2,FALSE)," ")</f>
        <v xml:space="preserve"> </v>
      </c>
      <c r="P682" s="131" t="str">
        <f t="shared" si="19"/>
        <v>Sable   ind</v>
      </c>
      <c r="Q682" s="133">
        <f>VLOOKUP(A682,[1]collar!A:I,9,FALSE)</f>
        <v>1999</v>
      </c>
    </row>
    <row r="683" spans="1:17">
      <c r="Q683" s="133" t="e">
        <f>VLOOKUP(A683,[1]collar!A:I,9,FALSE)</f>
        <v>#N/A</v>
      </c>
    </row>
    <row r="684" spans="1:17">
      <c r="Q684" s="133" t="e">
        <f>VLOOKUP(A684,[1]collar!A:I,9,FALSE)</f>
        <v>#N/A</v>
      </c>
    </row>
    <row r="685" spans="1:17">
      <c r="Q685" s="133" t="e">
        <f>VLOOKUP(A685,[1]collar!A:I,9,FALSE)</f>
        <v>#N/A</v>
      </c>
    </row>
    <row r="686" spans="1:17">
      <c r="Q686" s="133" t="e">
        <f>VLOOKUP(A686,[1]collar!A:I,9,FALSE)</f>
        <v>#N/A</v>
      </c>
    </row>
    <row r="687" spans="1:17">
      <c r="Q687" s="133" t="e">
        <f>VLOOKUP(A687,[1]collar!A:I,9,FALSE)</f>
        <v>#N/A</v>
      </c>
    </row>
    <row r="688" spans="1:17">
      <c r="Q688" s="133" t="e">
        <f>VLOOKUP(A688,[1]collar!A:I,9,FALSE)</f>
        <v>#N/A</v>
      </c>
    </row>
    <row r="689" spans="17:17">
      <c r="Q689" s="133" t="e">
        <f>VLOOKUP(A689,[1]collar!A:I,9,FALSE)</f>
        <v>#N/A</v>
      </c>
    </row>
    <row r="690" spans="17:17">
      <c r="Q690" s="133" t="e">
        <f>VLOOKUP(A690,[1]collar!A:I,9,FALSE)</f>
        <v>#N/A</v>
      </c>
    </row>
    <row r="691" spans="17:17">
      <c r="Q691" s="133" t="e">
        <f>VLOOKUP(A691,[1]collar!A:I,9,FALSE)</f>
        <v>#N/A</v>
      </c>
    </row>
    <row r="692" spans="17:17">
      <c r="Q692" s="133" t="e">
        <f>VLOOKUP(A692,[1]collar!A:I,9,FALSE)</f>
        <v>#N/A</v>
      </c>
    </row>
    <row r="693" spans="17:17">
      <c r="Q693" s="133" t="e">
        <f>VLOOKUP(A693,[1]collar!A:I,9,FALSE)</f>
        <v>#N/A</v>
      </c>
    </row>
    <row r="694" spans="17:17">
      <c r="Q694" s="133" t="e">
        <f>VLOOKUP(A694,[1]collar!A:I,9,FALSE)</f>
        <v>#N/A</v>
      </c>
    </row>
    <row r="695" spans="17:17">
      <c r="Q695" s="133" t="e">
        <f>VLOOKUP(A695,[1]collar!A:I,9,FALSE)</f>
        <v>#N/A</v>
      </c>
    </row>
    <row r="696" spans="17:17">
      <c r="Q696" s="133" t="e">
        <f>VLOOKUP(A696,[1]collar!A:I,9,FALSE)</f>
        <v>#N/A</v>
      </c>
    </row>
    <row r="697" spans="17:17">
      <c r="Q697" s="133" t="e">
        <f>VLOOKUP(A697,[1]collar!A:I,9,FALSE)</f>
        <v>#N/A</v>
      </c>
    </row>
    <row r="698" spans="17:17">
      <c r="Q698" s="133" t="e">
        <f>VLOOKUP(A698,[1]collar!A:I,9,FALSE)</f>
        <v>#N/A</v>
      </c>
    </row>
    <row r="699" spans="17:17">
      <c r="Q699" s="133" t="e">
        <f>VLOOKUP(A699,[1]collar!A:I,9,FALSE)</f>
        <v>#N/A</v>
      </c>
    </row>
    <row r="700" spans="17:17">
      <c r="Q700" s="133" t="e">
        <f>VLOOKUP(A700,[1]collar!A:I,9,FALSE)</f>
        <v>#N/A</v>
      </c>
    </row>
    <row r="701" spans="17:17">
      <c r="Q701" s="133" t="e">
        <f>VLOOKUP(A701,[1]collar!A:I,9,FALSE)</f>
        <v>#N/A</v>
      </c>
    </row>
    <row r="702" spans="17:17">
      <c r="Q702" s="133" t="e">
        <f>VLOOKUP(A702,[1]collar!A:I,9,FALSE)</f>
        <v>#N/A</v>
      </c>
    </row>
    <row r="703" spans="17:17">
      <c r="Q703" s="133" t="e">
        <f>VLOOKUP(A703,[1]collar!A:I,9,FALSE)</f>
        <v>#N/A</v>
      </c>
    </row>
    <row r="704" spans="17:17">
      <c r="Q704" s="133" t="e">
        <f>VLOOKUP(A704,[1]collar!A:I,9,FALSE)</f>
        <v>#N/A</v>
      </c>
    </row>
    <row r="705" spans="17:17">
      <c r="Q705" s="133" t="e">
        <f>VLOOKUP(A705,[1]collar!A:I,9,FALSE)</f>
        <v>#N/A</v>
      </c>
    </row>
    <row r="706" spans="17:17">
      <c r="Q706" s="133" t="e">
        <f>VLOOKUP(A706,[1]collar!A:I,9,FALSE)</f>
        <v>#N/A</v>
      </c>
    </row>
    <row r="707" spans="17:17">
      <c r="Q707" s="133" t="e">
        <f>VLOOKUP(A707,[1]collar!A:I,9,FALSE)</f>
        <v>#N/A</v>
      </c>
    </row>
    <row r="708" spans="17:17">
      <c r="Q708" s="133" t="e">
        <f>VLOOKUP(A708,[1]collar!A:I,9,FALSE)</f>
        <v>#N/A</v>
      </c>
    </row>
    <row r="709" spans="17:17">
      <c r="Q709" s="133" t="e">
        <f>VLOOKUP(A709,[1]collar!A:I,9,FALSE)</f>
        <v>#N/A</v>
      </c>
    </row>
    <row r="710" spans="17:17">
      <c r="Q710" s="133" t="e">
        <f>VLOOKUP(A710,[1]collar!A:I,9,FALSE)</f>
        <v>#N/A</v>
      </c>
    </row>
    <row r="711" spans="17:17">
      <c r="Q711" s="133" t="e">
        <f>VLOOKUP(A711,[1]collar!A:I,9,FALSE)</f>
        <v>#N/A</v>
      </c>
    </row>
    <row r="712" spans="17:17">
      <c r="Q712" s="133" t="e">
        <f>VLOOKUP(A712,[1]collar!A:I,9,FALSE)</f>
        <v>#N/A</v>
      </c>
    </row>
    <row r="713" spans="17:17">
      <c r="Q713" s="133" t="e">
        <f>VLOOKUP(A713,[1]collar!A:I,9,FALSE)</f>
        <v>#N/A</v>
      </c>
    </row>
    <row r="714" spans="17:17">
      <c r="Q714" s="133" t="e">
        <f>VLOOKUP(A714,[1]collar!A:I,9,FALSE)</f>
        <v>#N/A</v>
      </c>
    </row>
    <row r="715" spans="17:17">
      <c r="Q715" s="133" t="e">
        <f>VLOOKUP(A715,[1]collar!A:I,9,FALSE)</f>
        <v>#N/A</v>
      </c>
    </row>
    <row r="716" spans="17:17">
      <c r="Q716" s="133" t="e">
        <f>VLOOKUP(A716,[1]collar!A:I,9,FALSE)</f>
        <v>#N/A</v>
      </c>
    </row>
    <row r="717" spans="17:17">
      <c r="Q717" s="133" t="e">
        <f>VLOOKUP(A717,[1]collar!A:I,9,FALSE)</f>
        <v>#N/A</v>
      </c>
    </row>
    <row r="718" spans="17:17">
      <c r="Q718" s="133" t="e">
        <f>VLOOKUP(A718,[1]collar!A:I,9,FALSE)</f>
        <v>#N/A</v>
      </c>
    </row>
    <row r="719" spans="17:17">
      <c r="Q719" s="133" t="e">
        <f>VLOOKUP(A719,[1]collar!A:I,9,FALSE)</f>
        <v>#N/A</v>
      </c>
    </row>
    <row r="720" spans="17:17">
      <c r="Q720" s="133" t="e">
        <f>VLOOKUP(A720,[1]collar!A:I,9,FALSE)</f>
        <v>#N/A</v>
      </c>
    </row>
    <row r="721" spans="17:17">
      <c r="Q721" s="133" t="e">
        <f>VLOOKUP(A721,[1]collar!A:I,9,FALSE)</f>
        <v>#N/A</v>
      </c>
    </row>
    <row r="722" spans="17:17">
      <c r="Q722" s="133" t="e">
        <f>VLOOKUP(A722,[1]collar!A:I,9,FALSE)</f>
        <v>#N/A</v>
      </c>
    </row>
    <row r="723" spans="17:17">
      <c r="Q723" s="133" t="e">
        <f>VLOOKUP(A723,[1]collar!A:I,9,FALSE)</f>
        <v>#N/A</v>
      </c>
    </row>
    <row r="724" spans="17:17">
      <c r="Q724" s="133" t="e">
        <f>VLOOKUP(A724,[1]collar!A:I,9,FALSE)</f>
        <v>#N/A</v>
      </c>
    </row>
    <row r="725" spans="17:17">
      <c r="Q725" s="133" t="e">
        <f>VLOOKUP(A725,[1]collar!A:I,9,FALSE)</f>
        <v>#N/A</v>
      </c>
    </row>
    <row r="726" spans="17:17">
      <c r="Q726" s="133" t="e">
        <f>VLOOKUP(A726,[1]collar!A:I,9,FALSE)</f>
        <v>#N/A</v>
      </c>
    </row>
    <row r="727" spans="17:17">
      <c r="Q727" s="133" t="e">
        <f>VLOOKUP(A727,[1]collar!A:I,9,FALSE)</f>
        <v>#N/A</v>
      </c>
    </row>
    <row r="728" spans="17:17">
      <c r="Q728" s="133" t="e">
        <f>VLOOKUP(A728,[1]collar!A:I,9,FALSE)</f>
        <v>#N/A</v>
      </c>
    </row>
    <row r="729" spans="17:17">
      <c r="Q729" s="133" t="e">
        <f>VLOOKUP(A729,[1]collar!A:I,9,FALSE)</f>
        <v>#N/A</v>
      </c>
    </row>
    <row r="730" spans="17:17">
      <c r="Q730" s="133" t="e">
        <f>VLOOKUP(A730,[1]collar!A:I,9,FALSE)</f>
        <v>#N/A</v>
      </c>
    </row>
    <row r="731" spans="17:17">
      <c r="Q731" s="133" t="e">
        <f>VLOOKUP(A731,[1]collar!A:I,9,FALSE)</f>
        <v>#N/A</v>
      </c>
    </row>
    <row r="732" spans="17:17">
      <c r="Q732" s="133" t="e">
        <f>VLOOKUP(A732,[1]collar!A:I,9,FALSE)</f>
        <v>#N/A</v>
      </c>
    </row>
    <row r="733" spans="17:17">
      <c r="Q733" s="133" t="e">
        <f>VLOOKUP(A733,[1]collar!A:I,9,FALSE)</f>
        <v>#N/A</v>
      </c>
    </row>
    <row r="734" spans="17:17">
      <c r="Q734" s="133" t="e">
        <f>VLOOKUP(A734,[1]collar!A:I,9,FALSE)</f>
        <v>#N/A</v>
      </c>
    </row>
    <row r="735" spans="17:17">
      <c r="Q735" s="133" t="e">
        <f>VLOOKUP(A735,[1]collar!A:I,9,FALSE)</f>
        <v>#N/A</v>
      </c>
    </row>
    <row r="736" spans="17:17">
      <c r="Q736" s="133" t="e">
        <f>VLOOKUP(A736,[1]collar!A:I,9,FALSE)</f>
        <v>#N/A</v>
      </c>
    </row>
    <row r="737" spans="17:17">
      <c r="Q737" s="133" t="e">
        <f>VLOOKUP(A737,[1]collar!A:I,9,FALSE)</f>
        <v>#N/A</v>
      </c>
    </row>
    <row r="738" spans="17:17">
      <c r="Q738" s="133" t="e">
        <f>VLOOKUP(A738,[1]collar!A:I,9,FALSE)</f>
        <v>#N/A</v>
      </c>
    </row>
    <row r="739" spans="17:17">
      <c r="Q739" s="133" t="e">
        <f>VLOOKUP(A739,[1]collar!A:I,9,FALSE)</f>
        <v>#N/A</v>
      </c>
    </row>
    <row r="740" spans="17:17">
      <c r="Q740" s="133" t="e">
        <f>VLOOKUP(A740,[1]collar!A:I,9,FALSE)</f>
        <v>#N/A</v>
      </c>
    </row>
    <row r="741" spans="17:17">
      <c r="Q741" s="133" t="e">
        <f>VLOOKUP(A741,[1]collar!A:I,9,FALSE)</f>
        <v>#N/A</v>
      </c>
    </row>
    <row r="742" spans="17:17">
      <c r="Q742" s="133" t="e">
        <f>VLOOKUP(A742,[1]collar!A:I,9,FALSE)</f>
        <v>#N/A</v>
      </c>
    </row>
    <row r="743" spans="17:17">
      <c r="Q743" s="133" t="e">
        <f>VLOOKUP(A743,[1]collar!A:I,9,FALSE)</f>
        <v>#N/A</v>
      </c>
    </row>
    <row r="744" spans="17:17">
      <c r="Q744" s="133" t="e">
        <f>VLOOKUP(A744,[1]collar!A:I,9,FALSE)</f>
        <v>#N/A</v>
      </c>
    </row>
    <row r="745" spans="17:17">
      <c r="Q745" s="133" t="e">
        <f>VLOOKUP(A745,[1]collar!A:I,9,FALSE)</f>
        <v>#N/A</v>
      </c>
    </row>
  </sheetData>
  <autoFilter ref="A1:Q745">
    <sortState ref="A2:Q362">
      <sortCondition ref="A2:A362"/>
      <sortCondition ref="B2:B362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E25" sqref="E25"/>
    </sheetView>
  </sheetViews>
  <sheetFormatPr defaultRowHeight="12.75"/>
  <sheetData>
    <row r="1" spans="1:11">
      <c r="A1" s="131" t="s">
        <v>95</v>
      </c>
      <c r="B1" s="131" t="s">
        <v>96</v>
      </c>
      <c r="C1" s="131" t="s">
        <v>97</v>
      </c>
      <c r="D1" s="131" t="s">
        <v>98</v>
      </c>
      <c r="E1" s="131" t="s">
        <v>99</v>
      </c>
      <c r="F1" s="131" t="s">
        <v>100</v>
      </c>
      <c r="G1" s="131" t="s">
        <v>101</v>
      </c>
      <c r="H1" s="131" t="s">
        <v>102</v>
      </c>
      <c r="I1" s="131" t="s">
        <v>103</v>
      </c>
      <c r="J1" s="131" t="s">
        <v>104</v>
      </c>
      <c r="K1" s="131" t="s">
        <v>110</v>
      </c>
    </row>
    <row r="2" spans="1:11">
      <c r="A2" t="str">
        <f>CONCATENATE("MTR_R17",'33'!E5)</f>
        <v>MTR_R1733</v>
      </c>
      <c r="B2">
        <f>'33'!B25</f>
        <v>0</v>
      </c>
      <c r="C2">
        <f>'33'!C25</f>
        <v>2</v>
      </c>
      <c r="E2" t="str">
        <f>'33'!G25</f>
        <v>11</v>
      </c>
      <c r="F2" t="str">
        <f>'33'!H25</f>
        <v xml:space="preserve">2 </v>
      </c>
      <c r="G2" t="str">
        <f>'33'!I25</f>
        <v xml:space="preserve">1 </v>
      </c>
      <c r="H2">
        <f>'33'!J25</f>
        <v>0</v>
      </c>
      <c r="I2">
        <f>'33'!K25</f>
        <v>0</v>
      </c>
      <c r="J2">
        <f>'33'!L25</f>
        <v>0</v>
      </c>
      <c r="K2" s="228">
        <f>'33'!L2</f>
        <v>41516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3"/>
  <sheetViews>
    <sheetView showGridLines="0" topLeftCell="B1" zoomScaleNormal="100" workbookViewId="0">
      <selection activeCell="E5" sqref="E5:G5"/>
    </sheetView>
  </sheetViews>
  <sheetFormatPr defaultColWidth="11.42578125" defaultRowHeight="12.75"/>
  <cols>
    <col min="1" max="1" width="1.85546875" customWidth="1"/>
    <col min="2" max="2" width="6.7109375" customWidth="1"/>
    <col min="3" max="3" width="7.28515625" customWidth="1"/>
    <col min="4" max="4" width="6" customWidth="1"/>
    <col min="5" max="5" width="6.28515625" customWidth="1"/>
    <col min="6" max="6" width="9" customWidth="1"/>
    <col min="7" max="7" width="11.5703125" customWidth="1"/>
    <col min="8" max="8" width="6.7109375" customWidth="1"/>
    <col min="9" max="9" width="10.140625" customWidth="1"/>
    <col min="10" max="10" width="6.140625" customWidth="1"/>
    <col min="11" max="11" width="6.7109375" customWidth="1"/>
    <col min="12" max="13" width="6.42578125" customWidth="1"/>
    <col min="14" max="14" width="4.85546875" customWidth="1"/>
    <col min="15" max="15" width="3.42578125" customWidth="1"/>
    <col min="16" max="16" width="6.140625" customWidth="1"/>
  </cols>
  <sheetData>
    <row r="1" spans="2:25" ht="13.5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25" ht="20.45" customHeight="1" thickBot="1">
      <c r="B2" s="1"/>
      <c r="C2" s="1"/>
      <c r="D2" s="1"/>
      <c r="E2" s="1"/>
      <c r="F2" s="1"/>
      <c r="G2" s="1"/>
      <c r="H2" s="1"/>
      <c r="I2" s="1"/>
      <c r="J2" s="134" t="s">
        <v>1</v>
      </c>
      <c r="K2" s="135"/>
      <c r="L2" s="136">
        <v>41516</v>
      </c>
      <c r="M2" s="137"/>
      <c r="N2" s="138"/>
    </row>
    <row r="3" spans="2:25" ht="15.75">
      <c r="B3" s="1"/>
      <c r="C3" s="1"/>
      <c r="D3" s="1"/>
      <c r="E3" s="1"/>
      <c r="F3" s="2" t="s">
        <v>0</v>
      </c>
      <c r="G3" s="1"/>
      <c r="H3" s="1"/>
      <c r="I3" s="1"/>
      <c r="J3" s="1"/>
      <c r="K3" s="1"/>
    </row>
    <row r="4" spans="2:25" ht="13.5" thickBot="1">
      <c r="B4" s="1"/>
      <c r="C4" s="1"/>
      <c r="D4" s="1"/>
      <c r="E4" s="1"/>
      <c r="F4" s="1"/>
      <c r="G4" s="1"/>
      <c r="H4" s="139"/>
    </row>
    <row r="5" spans="2:25" ht="19.899999999999999" customHeight="1" thickBot="1">
      <c r="B5" s="140" t="s">
        <v>78</v>
      </c>
      <c r="C5" s="141"/>
      <c r="D5" s="142"/>
      <c r="E5" s="118">
        <v>33</v>
      </c>
      <c r="F5" s="120"/>
      <c r="G5" s="119"/>
      <c r="H5" s="140" t="s">
        <v>2</v>
      </c>
      <c r="I5" s="142"/>
      <c r="J5" s="140" t="s">
        <v>3</v>
      </c>
      <c r="K5" s="141"/>
      <c r="L5" s="142"/>
      <c r="M5" s="140" t="s">
        <v>4</v>
      </c>
      <c r="N5" s="142"/>
    </row>
    <row r="6" spans="2:25" ht="19.899999999999999" customHeight="1" thickBot="1">
      <c r="B6" s="145" t="s">
        <v>62</v>
      </c>
      <c r="C6" s="145"/>
      <c r="D6" s="145"/>
      <c r="E6" s="146" t="s">
        <v>66</v>
      </c>
      <c r="F6" s="146"/>
      <c r="G6" s="147"/>
      <c r="H6" s="143"/>
      <c r="I6" s="148"/>
      <c r="J6" s="143"/>
      <c r="K6" s="144"/>
      <c r="L6" s="148"/>
      <c r="M6" s="149"/>
      <c r="N6" s="150"/>
    </row>
    <row r="7" spans="2:25" ht="14.45" customHeight="1" thickBot="1">
      <c r="B7" s="140" t="s">
        <v>57</v>
      </c>
      <c r="C7" s="141"/>
      <c r="D7" s="142"/>
      <c r="E7" s="151" t="s">
        <v>56</v>
      </c>
      <c r="F7" s="152"/>
      <c r="G7" s="140" t="s">
        <v>5</v>
      </c>
      <c r="H7" s="141"/>
      <c r="I7" s="141"/>
      <c r="J7" s="141"/>
      <c r="K7" s="141"/>
      <c r="L7" s="141"/>
      <c r="M7" s="141"/>
      <c r="N7" s="142"/>
      <c r="O7" s="5"/>
      <c r="P7" s="5"/>
    </row>
    <row r="8" spans="2:25" ht="14.45" customHeight="1">
      <c r="B8" s="147" t="s">
        <v>13</v>
      </c>
      <c r="C8" s="153"/>
      <c r="D8" s="153"/>
      <c r="E8" s="154" t="s">
        <v>74</v>
      </c>
      <c r="F8" s="155"/>
      <c r="G8" s="156" t="s">
        <v>90</v>
      </c>
      <c r="H8" s="157"/>
      <c r="I8" s="157"/>
      <c r="J8" s="157"/>
      <c r="K8" s="157"/>
      <c r="L8" s="157"/>
      <c r="M8" s="157"/>
      <c r="N8" s="158"/>
      <c r="O8" s="5"/>
      <c r="P8" s="29"/>
    </row>
    <row r="9" spans="2:25" ht="16.149999999999999" customHeight="1" thickBot="1">
      <c r="B9" s="159" t="s">
        <v>14</v>
      </c>
      <c r="C9" s="160"/>
      <c r="D9" s="160"/>
      <c r="E9" s="161"/>
      <c r="F9" s="162"/>
      <c r="G9" s="163"/>
      <c r="H9" s="164"/>
      <c r="I9" s="164"/>
      <c r="J9" s="164"/>
      <c r="K9" s="164"/>
      <c r="L9" s="164"/>
      <c r="M9" s="164"/>
      <c r="N9" s="165"/>
      <c r="O9" s="5"/>
      <c r="P9" s="36"/>
    </row>
    <row r="10" spans="2:25" ht="16.149999999999999" customHeight="1" thickBot="1">
      <c r="H10" s="9"/>
      <c r="I10" s="20"/>
      <c r="J10" s="20"/>
      <c r="K10" s="20"/>
      <c r="L10" s="20"/>
      <c r="M10" s="20"/>
      <c r="N10" s="9"/>
      <c r="O10" s="20"/>
      <c r="P10" s="20"/>
    </row>
    <row r="11" spans="2:25" ht="16.149999999999999" customHeight="1" thickBot="1">
      <c r="B11" s="166" t="s">
        <v>48</v>
      </c>
      <c r="C11" s="167"/>
      <c r="D11" s="167"/>
      <c r="E11" s="167"/>
      <c r="F11" s="167"/>
      <c r="G11" s="167"/>
      <c r="H11" s="168"/>
      <c r="I11" s="169" t="s">
        <v>59</v>
      </c>
      <c r="J11" s="137"/>
      <c r="K11" s="138"/>
    </row>
    <row r="12" spans="2:25" ht="16.149999999999999" customHeight="1" thickBot="1">
      <c r="B12" s="170" t="s">
        <v>27</v>
      </c>
      <c r="C12" s="171"/>
      <c r="D12" s="171"/>
      <c r="E12" s="172"/>
      <c r="F12" s="21" t="s">
        <v>28</v>
      </c>
      <c r="G12" s="21"/>
      <c r="H12" s="22"/>
      <c r="I12" s="23" t="s">
        <v>6</v>
      </c>
      <c r="J12" s="173" t="s">
        <v>7</v>
      </c>
      <c r="K12" s="174"/>
      <c r="L12" s="175" t="s">
        <v>49</v>
      </c>
      <c r="M12" s="176"/>
      <c r="N12" s="176"/>
      <c r="O12" s="177"/>
    </row>
    <row r="13" spans="2:25" ht="16.149999999999999" customHeight="1">
      <c r="B13" s="178" t="s">
        <v>32</v>
      </c>
      <c r="C13" s="179"/>
      <c r="D13" s="179"/>
      <c r="E13" s="180"/>
      <c r="F13" s="17" t="s">
        <v>21</v>
      </c>
      <c r="G13" s="17"/>
      <c r="H13" s="17"/>
      <c r="I13" s="26" t="s">
        <v>8</v>
      </c>
      <c r="J13" s="181" t="s">
        <v>9</v>
      </c>
      <c r="K13" s="182"/>
      <c r="L13" s="183" t="s">
        <v>41</v>
      </c>
      <c r="M13" s="184"/>
      <c r="N13" s="184"/>
      <c r="O13" s="185"/>
      <c r="X13" t="str">
        <f t="shared" ref="X13:Y20" si="0">LEFT(N13,2)</f>
        <v/>
      </c>
      <c r="Y13" t="str">
        <f t="shared" si="0"/>
        <v/>
      </c>
    </row>
    <row r="14" spans="2:25" ht="16.149999999999999" customHeight="1" thickBot="1">
      <c r="B14" s="186" t="s">
        <v>33</v>
      </c>
      <c r="C14" s="187"/>
      <c r="D14" s="187"/>
      <c r="E14" s="188"/>
      <c r="F14" s="18" t="s">
        <v>22</v>
      </c>
      <c r="G14" s="18"/>
      <c r="H14" s="18"/>
      <c r="I14" s="27" t="s">
        <v>36</v>
      </c>
      <c r="J14" s="189" t="s">
        <v>10</v>
      </c>
      <c r="K14" s="190"/>
      <c r="L14" s="191" t="s">
        <v>42</v>
      </c>
      <c r="M14" s="192"/>
      <c r="N14" s="192"/>
      <c r="O14" s="193"/>
      <c r="X14" t="str">
        <f t="shared" si="0"/>
        <v/>
      </c>
      <c r="Y14" t="str">
        <f t="shared" si="0"/>
        <v/>
      </c>
    </row>
    <row r="15" spans="2:25" ht="16.149999999999999" customHeight="1" thickBot="1">
      <c r="B15" s="194" t="s">
        <v>50</v>
      </c>
      <c r="C15" s="195"/>
      <c r="D15" s="195"/>
      <c r="E15" s="196"/>
      <c r="F15" s="19" t="s">
        <v>23</v>
      </c>
      <c r="G15" s="19"/>
      <c r="H15" s="19"/>
      <c r="I15" s="27" t="s">
        <v>37</v>
      </c>
      <c r="J15" s="197" t="s">
        <v>34</v>
      </c>
      <c r="K15" s="198"/>
      <c r="L15" s="191" t="s">
        <v>43</v>
      </c>
      <c r="M15" s="192"/>
      <c r="N15" s="192"/>
      <c r="O15" s="193"/>
      <c r="X15" t="str">
        <f t="shared" si="0"/>
        <v/>
      </c>
      <c r="Y15" t="str">
        <f t="shared" si="0"/>
        <v/>
      </c>
    </row>
    <row r="16" spans="2:25" ht="16.149999999999999" customHeight="1" thickBot="1">
      <c r="B16" s="170" t="s">
        <v>29</v>
      </c>
      <c r="C16" s="171"/>
      <c r="D16" s="171"/>
      <c r="E16" s="172"/>
      <c r="F16" s="15" t="s">
        <v>24</v>
      </c>
      <c r="G16" s="15"/>
      <c r="H16" s="15"/>
      <c r="I16" s="24" t="s">
        <v>39</v>
      </c>
      <c r="J16" s="6"/>
      <c r="K16" s="6"/>
      <c r="L16" s="191" t="s">
        <v>44</v>
      </c>
      <c r="M16" s="192"/>
      <c r="N16" s="192"/>
      <c r="O16" s="193"/>
      <c r="X16" t="str">
        <f t="shared" si="0"/>
        <v/>
      </c>
      <c r="Y16" t="str">
        <f t="shared" si="0"/>
        <v/>
      </c>
    </row>
    <row r="17" spans="2:25" ht="16.149999999999999" customHeight="1">
      <c r="B17" s="199" t="s">
        <v>53</v>
      </c>
      <c r="C17" s="200"/>
      <c r="D17" s="200"/>
      <c r="E17" s="201"/>
      <c r="F17" s="15" t="s">
        <v>25</v>
      </c>
      <c r="G17" s="15"/>
      <c r="H17" s="15"/>
      <c r="I17" s="24" t="s">
        <v>40</v>
      </c>
      <c r="J17" s="6"/>
      <c r="K17" s="6"/>
      <c r="L17" s="191" t="s">
        <v>45</v>
      </c>
      <c r="M17" s="192"/>
      <c r="N17" s="192"/>
      <c r="O17" s="193"/>
      <c r="X17" t="str">
        <f t="shared" si="0"/>
        <v/>
      </c>
      <c r="Y17" t="str">
        <f t="shared" si="0"/>
        <v/>
      </c>
    </row>
    <row r="18" spans="2:25" ht="16.149999999999999" customHeight="1">
      <c r="B18" s="202" t="s">
        <v>52</v>
      </c>
      <c r="C18" s="203"/>
      <c r="D18" s="203"/>
      <c r="E18" s="204"/>
      <c r="F18" s="205" t="s">
        <v>51</v>
      </c>
      <c r="G18" s="15"/>
      <c r="H18" s="206"/>
      <c r="I18" s="24" t="s">
        <v>38</v>
      </c>
      <c r="J18" s="6"/>
      <c r="K18" s="6"/>
      <c r="L18" s="191" t="s">
        <v>46</v>
      </c>
      <c r="M18" s="192"/>
      <c r="N18" s="192"/>
      <c r="O18" s="193"/>
      <c r="X18" t="str">
        <f t="shared" si="0"/>
        <v/>
      </c>
      <c r="Y18" t="str">
        <f t="shared" si="0"/>
        <v/>
      </c>
    </row>
    <row r="19" spans="2:25" ht="16.149999999999999" customHeight="1" thickBot="1">
      <c r="B19" s="202" t="s">
        <v>31</v>
      </c>
      <c r="C19" s="203"/>
      <c r="D19" s="203"/>
      <c r="E19" s="204"/>
      <c r="F19" s="16" t="s">
        <v>26</v>
      </c>
      <c r="G19" s="16"/>
      <c r="H19" s="16"/>
      <c r="I19" s="24" t="s">
        <v>11</v>
      </c>
      <c r="J19" s="6"/>
      <c r="K19" s="6"/>
      <c r="L19" s="191" t="s">
        <v>47</v>
      </c>
      <c r="M19" s="192"/>
      <c r="N19" s="192"/>
      <c r="O19" s="193"/>
      <c r="X19" t="str">
        <f t="shared" si="0"/>
        <v/>
      </c>
      <c r="Y19" t="str">
        <f t="shared" si="0"/>
        <v/>
      </c>
    </row>
    <row r="20" spans="2:25" ht="16.899999999999999" customHeight="1" thickBot="1">
      <c r="B20" s="207" t="s">
        <v>30</v>
      </c>
      <c r="C20" s="208"/>
      <c r="D20" s="208"/>
      <c r="E20" s="209"/>
      <c r="F20" s="10"/>
      <c r="G20" s="10"/>
      <c r="H20" s="10"/>
      <c r="I20" s="24" t="s">
        <v>12</v>
      </c>
      <c r="J20" s="6"/>
      <c r="K20" s="6"/>
      <c r="L20" s="210" t="s">
        <v>60</v>
      </c>
      <c r="M20" s="211"/>
      <c r="N20" s="211"/>
      <c r="O20" s="212"/>
      <c r="X20" t="str">
        <f t="shared" si="0"/>
        <v/>
      </c>
      <c r="Y20" t="str">
        <f t="shared" si="0"/>
        <v/>
      </c>
    </row>
    <row r="21" spans="2:25" ht="16.899999999999999" customHeight="1" thickBot="1">
      <c r="F21" s="6"/>
      <c r="G21" s="6"/>
      <c r="H21" s="6"/>
      <c r="I21" s="25" t="s">
        <v>35</v>
      </c>
      <c r="J21" s="6"/>
      <c r="K21" s="6"/>
      <c r="L21" s="213"/>
      <c r="M21" s="214"/>
      <c r="N21" s="214"/>
      <c r="O21" s="215"/>
      <c r="X21" t="str">
        <f t="shared" ref="X21" si="1">LEFT(H21,2)</f>
        <v/>
      </c>
    </row>
    <row r="22" spans="2:25" ht="11.45" customHeight="1" thickBot="1">
      <c r="B22" s="5"/>
      <c r="C22" s="5"/>
      <c r="D22" s="11"/>
      <c r="E22" s="11"/>
      <c r="F22" s="12"/>
      <c r="G22" s="11"/>
      <c r="H22" s="11"/>
      <c r="I22" s="13"/>
      <c r="J22" s="36"/>
      <c r="K22" s="36"/>
      <c r="L22" s="6"/>
      <c r="P22" s="20"/>
    </row>
    <row r="23" spans="2:25" ht="16.899999999999999" customHeight="1" thickBot="1">
      <c r="B23" s="169" t="s">
        <v>58</v>
      </c>
      <c r="C23" s="138"/>
      <c r="D23" s="169" t="s">
        <v>55</v>
      </c>
      <c r="E23" s="138"/>
      <c r="F23" s="216" t="s">
        <v>63</v>
      </c>
      <c r="G23" s="216" t="s">
        <v>61</v>
      </c>
      <c r="H23" s="169" t="s">
        <v>17</v>
      </c>
      <c r="I23" s="138"/>
      <c r="J23" s="217" t="s">
        <v>75</v>
      </c>
      <c r="K23" s="218"/>
      <c r="L23" s="219" t="s">
        <v>5</v>
      </c>
      <c r="M23" s="220"/>
      <c r="N23" s="220"/>
      <c r="O23" s="221"/>
      <c r="P23" s="28"/>
    </row>
    <row r="24" spans="2:25" ht="16.899999999999999" customHeight="1" thickBot="1">
      <c r="B24" s="8" t="s">
        <v>15</v>
      </c>
      <c r="C24" s="8" t="s">
        <v>16</v>
      </c>
      <c r="D24" s="8" t="s">
        <v>19</v>
      </c>
      <c r="E24" s="8" t="s">
        <v>20</v>
      </c>
      <c r="F24" s="222"/>
      <c r="G24" s="222"/>
      <c r="H24" s="8" t="s">
        <v>18</v>
      </c>
      <c r="I24" s="8" t="s">
        <v>54</v>
      </c>
      <c r="J24" s="31" t="s">
        <v>76</v>
      </c>
      <c r="K24" s="35" t="s">
        <v>77</v>
      </c>
      <c r="L24" s="223"/>
      <c r="M24" s="224"/>
      <c r="N24" s="224"/>
      <c r="O24" s="225"/>
      <c r="P24" s="28"/>
    </row>
    <row r="25" spans="2:25" ht="22.9" customHeight="1">
      <c r="B25" s="32">
        <v>0</v>
      </c>
      <c r="C25" s="7">
        <v>2</v>
      </c>
      <c r="D25" s="7"/>
      <c r="E25" s="7"/>
      <c r="F25" s="7"/>
      <c r="G25" s="7" t="s">
        <v>86</v>
      </c>
      <c r="H25" s="7" t="s">
        <v>83</v>
      </c>
      <c r="I25" s="7" t="s">
        <v>81</v>
      </c>
      <c r="J25" s="7"/>
      <c r="K25" s="7"/>
      <c r="L25" s="226"/>
      <c r="M25" s="226"/>
      <c r="N25" s="226"/>
      <c r="O25" s="226"/>
      <c r="P25" s="20"/>
    </row>
    <row r="26" spans="2:25" ht="22.9" customHeight="1">
      <c r="B26" s="33">
        <f>C25</f>
        <v>2</v>
      </c>
      <c r="C26" s="4">
        <v>5</v>
      </c>
      <c r="D26" s="4"/>
      <c r="E26" s="4"/>
      <c r="F26" s="4"/>
      <c r="G26" s="4" t="s">
        <v>84</v>
      </c>
      <c r="H26" s="4" t="s">
        <v>82</v>
      </c>
      <c r="I26" s="4" t="s">
        <v>83</v>
      </c>
      <c r="J26" s="4"/>
      <c r="K26" s="4"/>
      <c r="L26" s="227"/>
      <c r="M26" s="227"/>
      <c r="N26" s="227"/>
      <c r="O26" s="227"/>
    </row>
    <row r="27" spans="2:25" ht="22.9" customHeight="1">
      <c r="B27" s="33">
        <f t="shared" ref="B27:B43" si="2">C26</f>
        <v>5</v>
      </c>
      <c r="C27" s="4">
        <v>8</v>
      </c>
      <c r="D27" s="4"/>
      <c r="E27" s="4"/>
      <c r="F27" s="4"/>
      <c r="G27" s="4" t="s">
        <v>84</v>
      </c>
      <c r="H27" s="4" t="s">
        <v>82</v>
      </c>
      <c r="I27" s="4" t="s">
        <v>81</v>
      </c>
      <c r="J27" s="4" t="s">
        <v>85</v>
      </c>
      <c r="K27" s="4"/>
      <c r="L27" s="227" t="s">
        <v>94</v>
      </c>
      <c r="M27" s="227"/>
      <c r="N27" s="227"/>
      <c r="O27" s="227"/>
    </row>
    <row r="28" spans="2:25" ht="22.9" customHeight="1">
      <c r="B28" s="33">
        <f t="shared" si="2"/>
        <v>8</v>
      </c>
      <c r="C28" s="4">
        <v>9</v>
      </c>
      <c r="D28" s="4"/>
      <c r="E28" s="4"/>
      <c r="F28" s="4"/>
      <c r="G28" s="4" t="s">
        <v>79</v>
      </c>
      <c r="H28" s="4" t="s">
        <v>82</v>
      </c>
      <c r="I28" s="4" t="s">
        <v>81</v>
      </c>
      <c r="J28" s="4" t="s">
        <v>88</v>
      </c>
      <c r="K28" s="4"/>
      <c r="L28" s="227" t="s">
        <v>93</v>
      </c>
      <c r="M28" s="227"/>
      <c r="N28" s="227"/>
      <c r="O28" s="227"/>
    </row>
    <row r="29" spans="2:25" ht="22.9" customHeight="1">
      <c r="B29" s="33">
        <f t="shared" si="2"/>
        <v>9</v>
      </c>
      <c r="C29" s="4"/>
      <c r="D29" s="4"/>
      <c r="E29" s="4"/>
      <c r="F29" s="4"/>
      <c r="G29" s="4"/>
      <c r="H29" s="4"/>
      <c r="I29" s="4"/>
      <c r="J29" s="4"/>
      <c r="K29" s="4"/>
      <c r="L29" s="227"/>
      <c r="M29" s="227"/>
      <c r="N29" s="227"/>
      <c r="O29" s="227"/>
    </row>
    <row r="30" spans="2:25" ht="22.9" customHeight="1">
      <c r="B30" s="33">
        <f t="shared" si="2"/>
        <v>0</v>
      </c>
      <c r="C30" s="4"/>
      <c r="D30" s="4"/>
      <c r="E30" s="4"/>
      <c r="F30" s="4"/>
      <c r="G30" s="4"/>
      <c r="H30" s="4"/>
      <c r="I30" s="4"/>
      <c r="J30" s="4"/>
      <c r="K30" s="4"/>
      <c r="L30" s="227"/>
      <c r="M30" s="227"/>
      <c r="N30" s="227"/>
      <c r="O30" s="227"/>
    </row>
    <row r="31" spans="2:25" ht="22.9" customHeight="1">
      <c r="B31" s="33">
        <f t="shared" si="2"/>
        <v>0</v>
      </c>
      <c r="C31" s="4"/>
      <c r="D31" s="4"/>
      <c r="E31" s="4"/>
      <c r="F31" s="4"/>
      <c r="G31" s="4"/>
      <c r="H31" s="4"/>
      <c r="I31" s="4"/>
      <c r="J31" s="4"/>
      <c r="K31" s="4"/>
      <c r="L31" s="227"/>
      <c r="M31" s="227"/>
      <c r="N31" s="227"/>
      <c r="O31" s="227"/>
    </row>
    <row r="32" spans="2:25" ht="22.9" customHeight="1">
      <c r="B32" s="33">
        <f t="shared" si="2"/>
        <v>0</v>
      </c>
      <c r="C32" s="4"/>
      <c r="D32" s="4"/>
      <c r="E32" s="4"/>
      <c r="F32" s="4"/>
      <c r="G32" s="4"/>
      <c r="H32" s="4"/>
      <c r="I32" s="4"/>
      <c r="J32" s="4"/>
      <c r="K32" s="4"/>
      <c r="L32" s="227"/>
      <c r="M32" s="227"/>
      <c r="N32" s="227"/>
      <c r="O32" s="227"/>
    </row>
    <row r="33" spans="2:15" ht="22.9" customHeight="1">
      <c r="B33" s="33">
        <f t="shared" si="2"/>
        <v>0</v>
      </c>
      <c r="C33" s="4"/>
      <c r="D33" s="4"/>
      <c r="E33" s="4"/>
      <c r="F33" s="4"/>
      <c r="G33" s="4"/>
      <c r="H33" s="4"/>
      <c r="I33" s="4"/>
      <c r="J33" s="4"/>
      <c r="K33" s="4"/>
      <c r="L33" s="227"/>
      <c r="M33" s="227"/>
      <c r="N33" s="227"/>
      <c r="O33" s="227"/>
    </row>
    <row r="34" spans="2:15" ht="22.9" customHeight="1">
      <c r="B34" s="33">
        <f t="shared" si="2"/>
        <v>0</v>
      </c>
      <c r="C34" s="4"/>
      <c r="D34" s="4"/>
      <c r="E34" s="4"/>
      <c r="F34" s="4"/>
      <c r="G34" s="4"/>
      <c r="H34" s="4"/>
      <c r="I34" s="4"/>
      <c r="J34" s="4"/>
      <c r="K34" s="4"/>
      <c r="L34" s="227"/>
      <c r="M34" s="227"/>
      <c r="N34" s="227"/>
      <c r="O34" s="227"/>
    </row>
    <row r="35" spans="2:15" ht="22.9" customHeight="1">
      <c r="B35" s="33">
        <f t="shared" si="2"/>
        <v>0</v>
      </c>
      <c r="C35" s="4"/>
      <c r="D35" s="4"/>
      <c r="E35" s="4"/>
      <c r="F35" s="4"/>
      <c r="G35" s="4"/>
      <c r="H35" s="4"/>
      <c r="I35" s="4"/>
      <c r="J35" s="4"/>
      <c r="K35" s="4"/>
      <c r="L35" s="227"/>
      <c r="M35" s="227"/>
      <c r="N35" s="227"/>
      <c r="O35" s="227"/>
    </row>
    <row r="36" spans="2:15" ht="22.9" customHeight="1">
      <c r="B36" s="33">
        <f t="shared" si="2"/>
        <v>0</v>
      </c>
      <c r="C36" s="4"/>
      <c r="D36" s="4"/>
      <c r="E36" s="4"/>
      <c r="F36" s="4"/>
      <c r="G36" s="4"/>
      <c r="H36" s="4"/>
      <c r="I36" s="4"/>
      <c r="J36" s="4"/>
      <c r="K36" s="4"/>
      <c r="L36" s="227"/>
      <c r="M36" s="227"/>
      <c r="N36" s="227"/>
      <c r="O36" s="227"/>
    </row>
    <row r="37" spans="2:15" ht="22.9" customHeight="1">
      <c r="B37" s="33">
        <f t="shared" si="2"/>
        <v>0</v>
      </c>
      <c r="C37" s="4"/>
      <c r="D37" s="4"/>
      <c r="E37" s="4"/>
      <c r="F37" s="4"/>
      <c r="G37" s="4"/>
      <c r="H37" s="4"/>
      <c r="I37" s="4"/>
      <c r="J37" s="4"/>
      <c r="K37" s="4"/>
      <c r="L37" s="227"/>
      <c r="M37" s="227"/>
      <c r="N37" s="227"/>
      <c r="O37" s="227"/>
    </row>
    <row r="38" spans="2:15" ht="22.9" customHeight="1">
      <c r="B38" s="33">
        <f t="shared" si="2"/>
        <v>0</v>
      </c>
      <c r="C38" s="4"/>
      <c r="D38" s="4"/>
      <c r="E38" s="4"/>
      <c r="F38" s="4"/>
      <c r="G38" s="4"/>
      <c r="H38" s="4"/>
      <c r="I38" s="4"/>
      <c r="J38" s="4"/>
      <c r="K38" s="4"/>
      <c r="L38" s="227"/>
      <c r="M38" s="227"/>
      <c r="N38" s="227"/>
      <c r="O38" s="227"/>
    </row>
    <row r="39" spans="2:15" ht="22.9" customHeight="1">
      <c r="B39" s="33">
        <f t="shared" si="2"/>
        <v>0</v>
      </c>
      <c r="C39" s="4"/>
      <c r="D39" s="4"/>
      <c r="E39" s="4"/>
      <c r="F39" s="4"/>
      <c r="G39" s="4"/>
      <c r="H39" s="4"/>
      <c r="I39" s="4"/>
      <c r="J39" s="4"/>
      <c r="K39" s="4"/>
      <c r="L39" s="227"/>
      <c r="M39" s="227"/>
      <c r="N39" s="227"/>
      <c r="O39" s="227"/>
    </row>
    <row r="40" spans="2:15" ht="22.9" customHeight="1">
      <c r="B40" s="33">
        <f t="shared" si="2"/>
        <v>0</v>
      </c>
      <c r="C40" s="4"/>
      <c r="D40" s="4"/>
      <c r="E40" s="4"/>
      <c r="F40" s="4"/>
      <c r="G40" s="4"/>
      <c r="H40" s="4"/>
      <c r="I40" s="4"/>
      <c r="J40" s="4"/>
      <c r="K40" s="4"/>
      <c r="L40" s="227"/>
      <c r="M40" s="227"/>
      <c r="N40" s="227"/>
      <c r="O40" s="227"/>
    </row>
    <row r="41" spans="2:15" ht="22.9" customHeight="1">
      <c r="B41" s="33">
        <f t="shared" si="2"/>
        <v>0</v>
      </c>
      <c r="C41" s="4"/>
      <c r="D41" s="4"/>
      <c r="E41" s="4"/>
      <c r="F41" s="4"/>
      <c r="G41" s="4"/>
      <c r="H41" s="4"/>
      <c r="I41" s="4"/>
      <c r="J41" s="4"/>
      <c r="K41" s="4"/>
      <c r="L41" s="227"/>
      <c r="M41" s="227"/>
      <c r="N41" s="227"/>
      <c r="O41" s="227"/>
    </row>
    <row r="42" spans="2:15" ht="22.9" customHeight="1">
      <c r="B42" s="33">
        <f t="shared" si="2"/>
        <v>0</v>
      </c>
      <c r="C42" s="4"/>
      <c r="D42" s="4"/>
      <c r="E42" s="4"/>
      <c r="F42" s="4"/>
      <c r="G42" s="4"/>
      <c r="H42" s="4"/>
      <c r="I42" s="4"/>
      <c r="J42" s="4"/>
      <c r="K42" s="4"/>
      <c r="L42" s="227"/>
      <c r="M42" s="227"/>
      <c r="N42" s="227"/>
      <c r="O42" s="227"/>
    </row>
    <row r="43" spans="2:15" ht="22.9" customHeight="1">
      <c r="B43" s="33">
        <f t="shared" si="2"/>
        <v>0</v>
      </c>
      <c r="C43" s="4"/>
      <c r="D43" s="4"/>
      <c r="E43" s="4"/>
      <c r="F43" s="4"/>
      <c r="G43" s="4"/>
      <c r="H43" s="4"/>
      <c r="I43" s="4"/>
      <c r="J43" s="4"/>
      <c r="K43" s="4"/>
      <c r="L43" s="227"/>
      <c r="M43" s="227"/>
      <c r="N43" s="227"/>
      <c r="O43" s="227"/>
    </row>
  </sheetData>
  <mergeCells count="1">
    <mergeCell ref="E5:G5"/>
  </mergeCells>
  <printOptions horizontalCentered="1"/>
  <pageMargins left="0.25" right="0.25" top="0.75" bottom="0.75" header="0.3" footer="0.3"/>
  <pageSetup paperSize="9" scale="95" orientation="portrait" horizontalDpi="4294967293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Feuil1!$K$4:$K$12</xm:f>
          </x14:formula1>
          <xm:sqref>J25:K43</xm:sqref>
        </x14:dataValidation>
        <x14:dataValidation type="list" allowBlank="1" showInputMessage="1" showErrorMessage="1">
          <x14:formula1>
            <xm:f>Feuil1!$J$4:$J$6</xm:f>
          </x14:formula1>
          <xm:sqref>I25:I43</xm:sqref>
        </x14:dataValidation>
        <x14:dataValidation type="list" allowBlank="1" showInputMessage="1" showErrorMessage="1">
          <x14:formula1>
            <xm:f>Feuil1!$I$4:$I$12</xm:f>
          </x14:formula1>
          <xm:sqref>H25:H43</xm:sqref>
        </x14:dataValidation>
        <x14:dataValidation type="list" allowBlank="1" showInputMessage="1" showErrorMessage="1">
          <x14:formula1>
            <xm:f>Feuil1!$G$4:$G$17</xm:f>
          </x14:formula1>
          <xm:sqref>G25:G43</xm:sqref>
        </x14:dataValidation>
        <x14:dataValidation type="list" allowBlank="1" showInputMessage="1" showErrorMessage="1">
          <x14:formula1>
            <xm:f>Feuil1!$E$3:$E$4</xm:f>
          </x14:formula1>
          <xm:sqref>E8:F9</xm:sqref>
        </x14:dataValidation>
        <x14:dataValidation type="list" allowBlank="1" showInputMessage="1" showErrorMessage="1">
          <x14:formula1>
            <xm:f>Feuil1!$C$4:$C$11</xm:f>
          </x14:formula1>
          <xm:sqref>E6:G6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3"/>
  <sheetViews>
    <sheetView showGridLines="0" topLeftCell="B1" zoomScaleNormal="100" workbookViewId="0">
      <selection sqref="A1:XFD1048576"/>
    </sheetView>
  </sheetViews>
  <sheetFormatPr defaultColWidth="11.42578125" defaultRowHeight="12.75"/>
  <cols>
    <col min="1" max="1" width="1.85546875" customWidth="1"/>
    <col min="2" max="2" width="6.7109375" customWidth="1"/>
    <col min="3" max="3" width="7.28515625" customWidth="1"/>
    <col min="4" max="4" width="6" customWidth="1"/>
    <col min="5" max="5" width="6.28515625" customWidth="1"/>
    <col min="6" max="6" width="9" customWidth="1"/>
    <col min="7" max="7" width="11.5703125" customWidth="1"/>
    <col min="8" max="8" width="6.7109375" customWidth="1"/>
    <col min="9" max="9" width="10.140625" customWidth="1"/>
    <col min="10" max="10" width="6.140625" customWidth="1"/>
    <col min="11" max="11" width="6.7109375" customWidth="1"/>
    <col min="12" max="13" width="6.42578125" customWidth="1"/>
    <col min="14" max="14" width="4.85546875" customWidth="1"/>
    <col min="15" max="15" width="3.42578125" customWidth="1"/>
    <col min="16" max="16" width="6.140625" customWidth="1"/>
  </cols>
  <sheetData>
    <row r="1" spans="2:25" ht="13.5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25" ht="20.45" customHeight="1" thickBot="1">
      <c r="B2" s="1"/>
      <c r="C2" s="1"/>
      <c r="D2" s="1"/>
      <c r="E2" s="1"/>
      <c r="F2" s="1"/>
      <c r="G2" s="1"/>
      <c r="H2" s="1"/>
      <c r="I2" s="1"/>
      <c r="J2" s="134" t="s">
        <v>1</v>
      </c>
      <c r="K2" s="135"/>
      <c r="L2" s="136">
        <v>41516</v>
      </c>
      <c r="M2" s="137"/>
      <c r="N2" s="138"/>
    </row>
    <row r="3" spans="2:25" ht="15.75">
      <c r="B3" s="1"/>
      <c r="C3" s="1"/>
      <c r="D3" s="1"/>
      <c r="E3" s="1"/>
      <c r="F3" s="2" t="s">
        <v>0</v>
      </c>
      <c r="G3" s="1"/>
      <c r="H3" s="1"/>
      <c r="I3" s="1"/>
      <c r="J3" s="1"/>
      <c r="K3" s="1"/>
    </row>
    <row r="4" spans="2:25" ht="13.5" thickBot="1">
      <c r="B4" s="1"/>
      <c r="C4" s="1"/>
      <c r="D4" s="1"/>
      <c r="E4" s="1"/>
      <c r="F4" s="1"/>
      <c r="G4" s="1"/>
      <c r="H4" s="139"/>
    </row>
    <row r="5" spans="2:25" ht="19.899999999999999" customHeight="1" thickBot="1">
      <c r="B5" s="140" t="s">
        <v>78</v>
      </c>
      <c r="C5" s="141"/>
      <c r="D5" s="142"/>
      <c r="E5" s="143">
        <v>32</v>
      </c>
      <c r="F5" s="144"/>
      <c r="G5" s="144"/>
      <c r="H5" s="140" t="s">
        <v>2</v>
      </c>
      <c r="I5" s="142"/>
      <c r="J5" s="140" t="s">
        <v>3</v>
      </c>
      <c r="K5" s="141"/>
      <c r="L5" s="142"/>
      <c r="M5" s="140" t="s">
        <v>4</v>
      </c>
      <c r="N5" s="142"/>
    </row>
    <row r="6" spans="2:25" ht="19.899999999999999" customHeight="1" thickBot="1">
      <c r="B6" s="145" t="s">
        <v>62</v>
      </c>
      <c r="C6" s="145"/>
      <c r="D6" s="145"/>
      <c r="E6" s="146" t="s">
        <v>66</v>
      </c>
      <c r="F6" s="146"/>
      <c r="G6" s="147"/>
      <c r="H6" s="143"/>
      <c r="I6" s="148"/>
      <c r="J6" s="143"/>
      <c r="K6" s="144"/>
      <c r="L6" s="148"/>
      <c r="M6" s="149"/>
      <c r="N6" s="150"/>
    </row>
    <row r="7" spans="2:25" ht="14.45" customHeight="1" thickBot="1">
      <c r="B7" s="140" t="s">
        <v>57</v>
      </c>
      <c r="C7" s="141"/>
      <c r="D7" s="142"/>
      <c r="E7" s="151" t="s">
        <v>56</v>
      </c>
      <c r="F7" s="152"/>
      <c r="G7" s="140" t="s">
        <v>5</v>
      </c>
      <c r="H7" s="141"/>
      <c r="I7" s="141"/>
      <c r="J7" s="141"/>
      <c r="K7" s="141"/>
      <c r="L7" s="141"/>
      <c r="M7" s="141"/>
      <c r="N7" s="142"/>
      <c r="O7" s="5"/>
      <c r="P7" s="5"/>
    </row>
    <row r="8" spans="2:25" ht="14.45" customHeight="1">
      <c r="B8" s="147" t="s">
        <v>13</v>
      </c>
      <c r="C8" s="153"/>
      <c r="D8" s="153"/>
      <c r="E8" s="154" t="s">
        <v>74</v>
      </c>
      <c r="F8" s="155"/>
      <c r="G8" s="156" t="s">
        <v>90</v>
      </c>
      <c r="H8" s="157"/>
      <c r="I8" s="157"/>
      <c r="J8" s="157"/>
      <c r="K8" s="157"/>
      <c r="L8" s="157"/>
      <c r="M8" s="157"/>
      <c r="N8" s="158"/>
      <c r="O8" s="5"/>
      <c r="P8" s="29"/>
    </row>
    <row r="9" spans="2:25" ht="16.149999999999999" customHeight="1" thickBot="1">
      <c r="B9" s="159" t="s">
        <v>14</v>
      </c>
      <c r="C9" s="160"/>
      <c r="D9" s="160"/>
      <c r="E9" s="161"/>
      <c r="F9" s="162"/>
      <c r="G9" s="163"/>
      <c r="H9" s="164"/>
      <c r="I9" s="164"/>
      <c r="J9" s="164"/>
      <c r="K9" s="164"/>
      <c r="L9" s="164"/>
      <c r="M9" s="164"/>
      <c r="N9" s="165"/>
      <c r="O9" s="5"/>
      <c r="P9" s="36"/>
    </row>
    <row r="10" spans="2:25" ht="16.149999999999999" customHeight="1" thickBot="1">
      <c r="H10" s="9"/>
      <c r="I10" s="20"/>
      <c r="J10" s="20"/>
      <c r="K10" s="20"/>
      <c r="L10" s="20"/>
      <c r="M10" s="20"/>
      <c r="N10" s="9"/>
      <c r="O10" s="20"/>
      <c r="P10" s="20"/>
    </row>
    <row r="11" spans="2:25" ht="16.149999999999999" customHeight="1" thickBot="1">
      <c r="B11" s="166" t="s">
        <v>48</v>
      </c>
      <c r="C11" s="167"/>
      <c r="D11" s="167"/>
      <c r="E11" s="167"/>
      <c r="F11" s="167"/>
      <c r="G11" s="167"/>
      <c r="H11" s="168"/>
      <c r="I11" s="169" t="s">
        <v>59</v>
      </c>
      <c r="J11" s="137"/>
      <c r="K11" s="138"/>
    </row>
    <row r="12" spans="2:25" ht="16.149999999999999" customHeight="1" thickBot="1">
      <c r="B12" s="170" t="s">
        <v>27</v>
      </c>
      <c r="C12" s="171"/>
      <c r="D12" s="171"/>
      <c r="E12" s="172"/>
      <c r="F12" s="21" t="s">
        <v>28</v>
      </c>
      <c r="G12" s="21"/>
      <c r="H12" s="22"/>
      <c r="I12" s="23" t="s">
        <v>6</v>
      </c>
      <c r="J12" s="173" t="s">
        <v>7</v>
      </c>
      <c r="K12" s="174"/>
      <c r="L12" s="175" t="s">
        <v>49</v>
      </c>
      <c r="M12" s="176"/>
      <c r="N12" s="176"/>
      <c r="O12" s="177"/>
    </row>
    <row r="13" spans="2:25" ht="16.149999999999999" customHeight="1">
      <c r="B13" s="178" t="s">
        <v>32</v>
      </c>
      <c r="C13" s="179"/>
      <c r="D13" s="179"/>
      <c r="E13" s="180"/>
      <c r="F13" s="17" t="s">
        <v>21</v>
      </c>
      <c r="G13" s="17"/>
      <c r="H13" s="17"/>
      <c r="I13" s="26" t="s">
        <v>8</v>
      </c>
      <c r="J13" s="181" t="s">
        <v>9</v>
      </c>
      <c r="K13" s="182"/>
      <c r="L13" s="183" t="s">
        <v>41</v>
      </c>
      <c r="M13" s="184"/>
      <c r="N13" s="184"/>
      <c r="O13" s="185"/>
      <c r="X13" t="str">
        <f t="shared" ref="X13:Y20" si="0">LEFT(N13,2)</f>
        <v/>
      </c>
      <c r="Y13" t="str">
        <f t="shared" si="0"/>
        <v/>
      </c>
    </row>
    <row r="14" spans="2:25" ht="16.149999999999999" customHeight="1" thickBot="1">
      <c r="B14" s="186" t="s">
        <v>33</v>
      </c>
      <c r="C14" s="187"/>
      <c r="D14" s="187"/>
      <c r="E14" s="188"/>
      <c r="F14" s="18" t="s">
        <v>22</v>
      </c>
      <c r="G14" s="18"/>
      <c r="H14" s="18"/>
      <c r="I14" s="27" t="s">
        <v>36</v>
      </c>
      <c r="J14" s="189" t="s">
        <v>10</v>
      </c>
      <c r="K14" s="190"/>
      <c r="L14" s="191" t="s">
        <v>42</v>
      </c>
      <c r="M14" s="192"/>
      <c r="N14" s="192"/>
      <c r="O14" s="193"/>
      <c r="X14" t="str">
        <f t="shared" si="0"/>
        <v/>
      </c>
      <c r="Y14" t="str">
        <f t="shared" si="0"/>
        <v/>
      </c>
    </row>
    <row r="15" spans="2:25" ht="16.149999999999999" customHeight="1" thickBot="1">
      <c r="B15" s="194" t="s">
        <v>50</v>
      </c>
      <c r="C15" s="195"/>
      <c r="D15" s="195"/>
      <c r="E15" s="196"/>
      <c r="F15" s="19" t="s">
        <v>23</v>
      </c>
      <c r="G15" s="19"/>
      <c r="H15" s="19"/>
      <c r="I15" s="27" t="s">
        <v>37</v>
      </c>
      <c r="J15" s="197" t="s">
        <v>34</v>
      </c>
      <c r="K15" s="198"/>
      <c r="L15" s="191" t="s">
        <v>43</v>
      </c>
      <c r="M15" s="192"/>
      <c r="N15" s="192"/>
      <c r="O15" s="193"/>
      <c r="X15" t="str">
        <f t="shared" si="0"/>
        <v/>
      </c>
      <c r="Y15" t="str">
        <f t="shared" si="0"/>
        <v/>
      </c>
    </row>
    <row r="16" spans="2:25" ht="16.149999999999999" customHeight="1" thickBot="1">
      <c r="B16" s="170" t="s">
        <v>29</v>
      </c>
      <c r="C16" s="171"/>
      <c r="D16" s="171"/>
      <c r="E16" s="172"/>
      <c r="F16" s="15" t="s">
        <v>24</v>
      </c>
      <c r="G16" s="15"/>
      <c r="H16" s="15"/>
      <c r="I16" s="24" t="s">
        <v>39</v>
      </c>
      <c r="J16" s="6"/>
      <c r="K16" s="6"/>
      <c r="L16" s="191" t="s">
        <v>44</v>
      </c>
      <c r="M16" s="192"/>
      <c r="N16" s="192"/>
      <c r="O16" s="193"/>
      <c r="X16" t="str">
        <f t="shared" si="0"/>
        <v/>
      </c>
      <c r="Y16" t="str">
        <f t="shared" si="0"/>
        <v/>
      </c>
    </row>
    <row r="17" spans="2:25" ht="16.149999999999999" customHeight="1">
      <c r="B17" s="199" t="s">
        <v>53</v>
      </c>
      <c r="C17" s="200"/>
      <c r="D17" s="200"/>
      <c r="E17" s="201"/>
      <c r="F17" s="15" t="s">
        <v>25</v>
      </c>
      <c r="G17" s="15"/>
      <c r="H17" s="15"/>
      <c r="I17" s="24" t="s">
        <v>40</v>
      </c>
      <c r="J17" s="6"/>
      <c r="K17" s="6"/>
      <c r="L17" s="191" t="s">
        <v>45</v>
      </c>
      <c r="M17" s="192"/>
      <c r="N17" s="192"/>
      <c r="O17" s="193"/>
      <c r="X17" t="str">
        <f t="shared" si="0"/>
        <v/>
      </c>
      <c r="Y17" t="str">
        <f t="shared" si="0"/>
        <v/>
      </c>
    </row>
    <row r="18" spans="2:25" ht="16.149999999999999" customHeight="1">
      <c r="B18" s="202" t="s">
        <v>52</v>
      </c>
      <c r="C18" s="203"/>
      <c r="D18" s="203"/>
      <c r="E18" s="204"/>
      <c r="F18" s="205" t="s">
        <v>51</v>
      </c>
      <c r="G18" s="15"/>
      <c r="H18" s="206"/>
      <c r="I18" s="24" t="s">
        <v>38</v>
      </c>
      <c r="J18" s="6"/>
      <c r="K18" s="6"/>
      <c r="L18" s="191" t="s">
        <v>46</v>
      </c>
      <c r="M18" s="192"/>
      <c r="N18" s="192"/>
      <c r="O18" s="193"/>
      <c r="X18" t="str">
        <f t="shared" si="0"/>
        <v/>
      </c>
      <c r="Y18" t="str">
        <f t="shared" si="0"/>
        <v/>
      </c>
    </row>
    <row r="19" spans="2:25" ht="16.149999999999999" customHeight="1" thickBot="1">
      <c r="B19" s="202" t="s">
        <v>31</v>
      </c>
      <c r="C19" s="203"/>
      <c r="D19" s="203"/>
      <c r="E19" s="204"/>
      <c r="F19" s="16" t="s">
        <v>26</v>
      </c>
      <c r="G19" s="16"/>
      <c r="H19" s="16"/>
      <c r="I19" s="24" t="s">
        <v>11</v>
      </c>
      <c r="J19" s="6"/>
      <c r="K19" s="6"/>
      <c r="L19" s="191" t="s">
        <v>47</v>
      </c>
      <c r="M19" s="192"/>
      <c r="N19" s="192"/>
      <c r="O19" s="193"/>
      <c r="X19" t="str">
        <f t="shared" si="0"/>
        <v/>
      </c>
      <c r="Y19" t="str">
        <f t="shared" si="0"/>
        <v/>
      </c>
    </row>
    <row r="20" spans="2:25" ht="16.899999999999999" customHeight="1" thickBot="1">
      <c r="B20" s="207" t="s">
        <v>30</v>
      </c>
      <c r="C20" s="208"/>
      <c r="D20" s="208"/>
      <c r="E20" s="209"/>
      <c r="F20" s="10"/>
      <c r="G20" s="10"/>
      <c r="H20" s="10"/>
      <c r="I20" s="24" t="s">
        <v>12</v>
      </c>
      <c r="J20" s="6"/>
      <c r="K20" s="6"/>
      <c r="L20" s="210" t="s">
        <v>60</v>
      </c>
      <c r="M20" s="211"/>
      <c r="N20" s="211"/>
      <c r="O20" s="212"/>
      <c r="X20" t="str">
        <f t="shared" si="0"/>
        <v/>
      </c>
      <c r="Y20" t="str">
        <f t="shared" si="0"/>
        <v/>
      </c>
    </row>
    <row r="21" spans="2:25" ht="16.899999999999999" customHeight="1" thickBot="1">
      <c r="F21" s="6"/>
      <c r="G21" s="6"/>
      <c r="H21" s="6"/>
      <c r="I21" s="25" t="s">
        <v>35</v>
      </c>
      <c r="J21" s="6"/>
      <c r="K21" s="6"/>
      <c r="L21" s="213"/>
      <c r="M21" s="214"/>
      <c r="N21" s="214"/>
      <c r="O21" s="215"/>
      <c r="X21" t="str">
        <f t="shared" ref="X21" si="1">LEFT(H21,2)</f>
        <v/>
      </c>
    </row>
    <row r="22" spans="2:25" ht="11.45" customHeight="1" thickBot="1">
      <c r="B22" s="5"/>
      <c r="C22" s="5"/>
      <c r="D22" s="11"/>
      <c r="E22" s="11"/>
      <c r="F22" s="12"/>
      <c r="G22" s="11"/>
      <c r="H22" s="11"/>
      <c r="I22" s="13"/>
      <c r="J22" s="36"/>
      <c r="K22" s="36"/>
      <c r="L22" s="6"/>
      <c r="P22" s="20"/>
    </row>
    <row r="23" spans="2:25" ht="16.899999999999999" customHeight="1" thickBot="1">
      <c r="B23" s="169" t="s">
        <v>58</v>
      </c>
      <c r="C23" s="138"/>
      <c r="D23" s="169" t="s">
        <v>55</v>
      </c>
      <c r="E23" s="138"/>
      <c r="F23" s="216" t="s">
        <v>63</v>
      </c>
      <c r="G23" s="216" t="s">
        <v>61</v>
      </c>
      <c r="H23" s="169" t="s">
        <v>17</v>
      </c>
      <c r="I23" s="138"/>
      <c r="J23" s="217" t="s">
        <v>75</v>
      </c>
      <c r="K23" s="218"/>
      <c r="L23" s="219" t="s">
        <v>5</v>
      </c>
      <c r="M23" s="220"/>
      <c r="N23" s="220"/>
      <c r="O23" s="221"/>
      <c r="P23" s="28"/>
    </row>
    <row r="24" spans="2:25" ht="16.899999999999999" customHeight="1" thickBot="1">
      <c r="B24" s="8" t="s">
        <v>15</v>
      </c>
      <c r="C24" s="8" t="s">
        <v>16</v>
      </c>
      <c r="D24" s="8" t="s">
        <v>19</v>
      </c>
      <c r="E24" s="8" t="s">
        <v>20</v>
      </c>
      <c r="F24" s="222"/>
      <c r="G24" s="222"/>
      <c r="H24" s="8" t="s">
        <v>18</v>
      </c>
      <c r="I24" s="8" t="s">
        <v>54</v>
      </c>
      <c r="J24" s="31" t="s">
        <v>76</v>
      </c>
      <c r="K24" s="35" t="s">
        <v>77</v>
      </c>
      <c r="L24" s="223"/>
      <c r="M24" s="224"/>
      <c r="N24" s="224"/>
      <c r="O24" s="225"/>
      <c r="P24" s="28"/>
    </row>
    <row r="25" spans="2:25" ht="22.9" customHeight="1">
      <c r="B25" s="32">
        <v>0</v>
      </c>
      <c r="C25" s="7">
        <v>1</v>
      </c>
      <c r="D25" s="7"/>
      <c r="E25" s="7"/>
      <c r="F25" s="7"/>
      <c r="G25" s="7" t="s">
        <v>79</v>
      </c>
      <c r="H25" s="7" t="s">
        <v>83</v>
      </c>
      <c r="I25" s="7" t="s">
        <v>81</v>
      </c>
      <c r="J25" s="7"/>
      <c r="K25" s="7"/>
      <c r="L25" s="226"/>
      <c r="M25" s="226"/>
      <c r="N25" s="226"/>
      <c r="O25" s="226"/>
      <c r="P25" s="20"/>
    </row>
    <row r="26" spans="2:25" ht="22.9" customHeight="1">
      <c r="B26" s="33">
        <f>C25</f>
        <v>1</v>
      </c>
      <c r="C26" s="4">
        <v>4</v>
      </c>
      <c r="D26" s="4"/>
      <c r="E26" s="4"/>
      <c r="F26" s="4"/>
      <c r="G26" s="4" t="s">
        <v>84</v>
      </c>
      <c r="H26" s="4" t="s">
        <v>82</v>
      </c>
      <c r="I26" s="4" t="s">
        <v>83</v>
      </c>
      <c r="J26" s="4"/>
      <c r="K26" s="4"/>
      <c r="L26" s="227"/>
      <c r="M26" s="227"/>
      <c r="N26" s="227"/>
      <c r="O26" s="227"/>
    </row>
    <row r="27" spans="2:25" ht="22.9" customHeight="1">
      <c r="B27" s="33">
        <f t="shared" ref="B27:B43" si="2">C26</f>
        <v>4</v>
      </c>
      <c r="C27" s="4">
        <v>5.5</v>
      </c>
      <c r="D27" s="4"/>
      <c r="E27" s="4"/>
      <c r="F27" s="4"/>
      <c r="G27" s="4" t="s">
        <v>84</v>
      </c>
      <c r="H27" s="4" t="s">
        <v>82</v>
      </c>
      <c r="I27" s="4" t="s">
        <v>81</v>
      </c>
      <c r="J27" s="4" t="s">
        <v>92</v>
      </c>
      <c r="K27" s="4"/>
      <c r="L27" s="227">
        <v>279</v>
      </c>
      <c r="M27" s="227"/>
      <c r="N27" s="227"/>
      <c r="O27" s="227"/>
    </row>
    <row r="28" spans="2:25" ht="22.9" customHeight="1">
      <c r="B28" s="33">
        <f t="shared" si="2"/>
        <v>5.5</v>
      </c>
      <c r="C28" s="4">
        <v>7</v>
      </c>
      <c r="D28" s="4"/>
      <c r="E28" s="4"/>
      <c r="F28" s="4"/>
      <c r="G28" s="4" t="s">
        <v>84</v>
      </c>
      <c r="H28" s="4" t="s">
        <v>87</v>
      </c>
      <c r="I28" s="4"/>
      <c r="J28" s="4"/>
      <c r="K28" s="4"/>
      <c r="L28" s="227" t="s">
        <v>91</v>
      </c>
      <c r="M28" s="227"/>
      <c r="N28" s="227"/>
      <c r="O28" s="227"/>
    </row>
    <row r="29" spans="2:25" ht="22.9" customHeight="1">
      <c r="B29" s="33">
        <f t="shared" si="2"/>
        <v>7</v>
      </c>
      <c r="C29" s="4">
        <v>8</v>
      </c>
      <c r="D29" s="4"/>
      <c r="E29" s="4"/>
      <c r="F29" s="4"/>
      <c r="G29" s="4" t="s">
        <v>79</v>
      </c>
      <c r="H29" s="4" t="s">
        <v>80</v>
      </c>
      <c r="I29" s="4" t="s">
        <v>81</v>
      </c>
      <c r="J29" s="4" t="s">
        <v>88</v>
      </c>
      <c r="K29" s="4"/>
      <c r="L29" s="227" t="s">
        <v>93</v>
      </c>
      <c r="M29" s="227"/>
      <c r="N29" s="227"/>
      <c r="O29" s="227"/>
    </row>
    <row r="30" spans="2:25" ht="22.9" customHeight="1">
      <c r="B30" s="33">
        <f t="shared" si="2"/>
        <v>8</v>
      </c>
      <c r="C30" s="4"/>
      <c r="D30" s="4"/>
      <c r="E30" s="4"/>
      <c r="F30" s="4"/>
      <c r="G30" s="4"/>
      <c r="H30" s="4"/>
      <c r="I30" s="4"/>
      <c r="J30" s="4"/>
      <c r="K30" s="4"/>
      <c r="L30" s="227"/>
      <c r="M30" s="227"/>
      <c r="N30" s="227"/>
      <c r="O30" s="227"/>
    </row>
    <row r="31" spans="2:25" ht="22.9" customHeight="1">
      <c r="B31" s="33">
        <f t="shared" si="2"/>
        <v>0</v>
      </c>
      <c r="C31" s="4"/>
      <c r="D31" s="4"/>
      <c r="E31" s="4"/>
      <c r="F31" s="4"/>
      <c r="G31" s="4"/>
      <c r="H31" s="4"/>
      <c r="I31" s="4"/>
      <c r="J31" s="4"/>
      <c r="K31" s="4"/>
      <c r="L31" s="227"/>
      <c r="M31" s="227"/>
      <c r="N31" s="227"/>
      <c r="O31" s="227"/>
    </row>
    <row r="32" spans="2:25" ht="22.9" customHeight="1">
      <c r="B32" s="33">
        <f t="shared" si="2"/>
        <v>0</v>
      </c>
      <c r="C32" s="4"/>
      <c r="D32" s="4"/>
      <c r="E32" s="4"/>
      <c r="F32" s="4"/>
      <c r="G32" s="4"/>
      <c r="H32" s="4"/>
      <c r="I32" s="4"/>
      <c r="J32" s="4"/>
      <c r="K32" s="4"/>
      <c r="L32" s="227"/>
      <c r="M32" s="227"/>
      <c r="N32" s="227"/>
      <c r="O32" s="227"/>
    </row>
    <row r="33" spans="2:15" ht="22.9" customHeight="1">
      <c r="B33" s="33">
        <f t="shared" si="2"/>
        <v>0</v>
      </c>
      <c r="C33" s="4"/>
      <c r="D33" s="4"/>
      <c r="E33" s="4"/>
      <c r="F33" s="4"/>
      <c r="G33" s="4"/>
      <c r="H33" s="4"/>
      <c r="I33" s="4"/>
      <c r="J33" s="4"/>
      <c r="K33" s="4"/>
      <c r="L33" s="227"/>
      <c r="M33" s="227"/>
      <c r="N33" s="227"/>
      <c r="O33" s="227"/>
    </row>
    <row r="34" spans="2:15" ht="22.9" customHeight="1">
      <c r="B34" s="33">
        <f t="shared" si="2"/>
        <v>0</v>
      </c>
      <c r="C34" s="4"/>
      <c r="D34" s="4"/>
      <c r="E34" s="4"/>
      <c r="F34" s="4"/>
      <c r="G34" s="4"/>
      <c r="H34" s="4"/>
      <c r="I34" s="4"/>
      <c r="J34" s="4"/>
      <c r="K34" s="4"/>
      <c r="L34" s="227"/>
      <c r="M34" s="227"/>
      <c r="N34" s="227"/>
      <c r="O34" s="227"/>
    </row>
    <row r="35" spans="2:15" ht="22.9" customHeight="1">
      <c r="B35" s="33">
        <f t="shared" si="2"/>
        <v>0</v>
      </c>
      <c r="C35" s="4"/>
      <c r="D35" s="4"/>
      <c r="E35" s="4"/>
      <c r="F35" s="4"/>
      <c r="G35" s="4"/>
      <c r="H35" s="4"/>
      <c r="I35" s="4"/>
      <c r="J35" s="4"/>
      <c r="K35" s="4"/>
      <c r="L35" s="227"/>
      <c r="M35" s="227"/>
      <c r="N35" s="227"/>
      <c r="O35" s="227"/>
    </row>
    <row r="36" spans="2:15" ht="22.9" customHeight="1">
      <c r="B36" s="33">
        <f t="shared" si="2"/>
        <v>0</v>
      </c>
      <c r="C36" s="4"/>
      <c r="D36" s="4"/>
      <c r="E36" s="4"/>
      <c r="F36" s="4"/>
      <c r="G36" s="4"/>
      <c r="H36" s="4"/>
      <c r="I36" s="4"/>
      <c r="J36" s="4"/>
      <c r="K36" s="4"/>
      <c r="L36" s="227"/>
      <c r="M36" s="227"/>
      <c r="N36" s="227"/>
      <c r="O36" s="227"/>
    </row>
    <row r="37" spans="2:15" ht="22.9" customHeight="1">
      <c r="B37" s="33">
        <f t="shared" si="2"/>
        <v>0</v>
      </c>
      <c r="C37" s="4"/>
      <c r="D37" s="4"/>
      <c r="E37" s="4"/>
      <c r="F37" s="4"/>
      <c r="G37" s="4"/>
      <c r="H37" s="4"/>
      <c r="I37" s="4"/>
      <c r="J37" s="4"/>
      <c r="K37" s="4"/>
      <c r="L37" s="227"/>
      <c r="M37" s="227"/>
      <c r="N37" s="227"/>
      <c r="O37" s="227"/>
    </row>
    <row r="38" spans="2:15" ht="22.9" customHeight="1">
      <c r="B38" s="33">
        <f t="shared" si="2"/>
        <v>0</v>
      </c>
      <c r="C38" s="4"/>
      <c r="D38" s="4"/>
      <c r="E38" s="4"/>
      <c r="F38" s="4"/>
      <c r="G38" s="4"/>
      <c r="H38" s="4"/>
      <c r="I38" s="4"/>
      <c r="J38" s="4"/>
      <c r="K38" s="4"/>
      <c r="L38" s="227"/>
      <c r="M38" s="227"/>
      <c r="N38" s="227"/>
      <c r="O38" s="227"/>
    </row>
    <row r="39" spans="2:15" ht="22.9" customHeight="1">
      <c r="B39" s="33">
        <f t="shared" si="2"/>
        <v>0</v>
      </c>
      <c r="C39" s="4"/>
      <c r="D39" s="4"/>
      <c r="E39" s="4"/>
      <c r="F39" s="4"/>
      <c r="G39" s="4"/>
      <c r="H39" s="4"/>
      <c r="I39" s="4"/>
      <c r="J39" s="4"/>
      <c r="K39" s="4"/>
      <c r="L39" s="227"/>
      <c r="M39" s="227"/>
      <c r="N39" s="227"/>
      <c r="O39" s="227"/>
    </row>
    <row r="40" spans="2:15" ht="22.9" customHeight="1">
      <c r="B40" s="33">
        <f t="shared" si="2"/>
        <v>0</v>
      </c>
      <c r="C40" s="4"/>
      <c r="D40" s="4"/>
      <c r="E40" s="4"/>
      <c r="F40" s="4"/>
      <c r="G40" s="4"/>
      <c r="H40" s="4"/>
      <c r="I40" s="4"/>
      <c r="J40" s="4"/>
      <c r="K40" s="4"/>
      <c r="L40" s="227"/>
      <c r="M40" s="227"/>
      <c r="N40" s="227"/>
      <c r="O40" s="227"/>
    </row>
    <row r="41" spans="2:15" ht="22.9" customHeight="1">
      <c r="B41" s="33">
        <f t="shared" si="2"/>
        <v>0</v>
      </c>
      <c r="C41" s="4"/>
      <c r="D41" s="4"/>
      <c r="E41" s="4"/>
      <c r="F41" s="4"/>
      <c r="G41" s="4"/>
      <c r="H41" s="4"/>
      <c r="I41" s="4"/>
      <c r="J41" s="4"/>
      <c r="K41" s="4"/>
      <c r="L41" s="227"/>
      <c r="M41" s="227"/>
      <c r="N41" s="227"/>
      <c r="O41" s="227"/>
    </row>
    <row r="42" spans="2:15" ht="22.9" customHeight="1">
      <c r="B42" s="33">
        <f t="shared" si="2"/>
        <v>0</v>
      </c>
      <c r="C42" s="4"/>
      <c r="D42" s="4"/>
      <c r="E42" s="4"/>
      <c r="F42" s="4"/>
      <c r="G42" s="4"/>
      <c r="H42" s="4"/>
      <c r="I42" s="4"/>
      <c r="J42" s="4"/>
      <c r="K42" s="4"/>
      <c r="L42" s="227"/>
      <c r="M42" s="227"/>
      <c r="N42" s="227"/>
      <c r="O42" s="227"/>
    </row>
    <row r="43" spans="2:15" ht="22.9" customHeight="1">
      <c r="B43" s="33">
        <f t="shared" si="2"/>
        <v>0</v>
      </c>
      <c r="C43" s="4"/>
      <c r="D43" s="4"/>
      <c r="E43" s="4"/>
      <c r="F43" s="4"/>
      <c r="G43" s="4"/>
      <c r="H43" s="4"/>
      <c r="I43" s="4"/>
      <c r="J43" s="4"/>
      <c r="K43" s="4"/>
      <c r="L43" s="227"/>
      <c r="M43" s="227"/>
      <c r="N43" s="227"/>
      <c r="O43" s="227"/>
    </row>
  </sheetData>
  <printOptions horizontalCentered="1"/>
  <pageMargins left="0.25" right="0.25" top="0.75" bottom="0.75" header="0.3" footer="0.3"/>
  <pageSetup paperSize="9" scale="95" orientation="portrait" horizontalDpi="4294967293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Feuil1!$C$4:$C$11</xm:f>
          </x14:formula1>
          <xm:sqref>E6:G6</xm:sqref>
        </x14:dataValidation>
        <x14:dataValidation type="list" allowBlank="1" showInputMessage="1" showErrorMessage="1">
          <x14:formula1>
            <xm:f>Feuil1!$E$3:$E$4</xm:f>
          </x14:formula1>
          <xm:sqref>E8:F9</xm:sqref>
        </x14:dataValidation>
        <x14:dataValidation type="list" allowBlank="1" showInputMessage="1" showErrorMessage="1">
          <x14:formula1>
            <xm:f>Feuil1!$G$4:$G$17</xm:f>
          </x14:formula1>
          <xm:sqref>G25:G43</xm:sqref>
        </x14:dataValidation>
        <x14:dataValidation type="list" allowBlank="1" showInputMessage="1" showErrorMessage="1">
          <x14:formula1>
            <xm:f>Feuil1!$I$4:$I$12</xm:f>
          </x14:formula1>
          <xm:sqref>H25:H43</xm:sqref>
        </x14:dataValidation>
        <x14:dataValidation type="list" allowBlank="1" showInputMessage="1" showErrorMessage="1">
          <x14:formula1>
            <xm:f>Feuil1!$J$4:$J$6</xm:f>
          </x14:formula1>
          <xm:sqref>I25:I43</xm:sqref>
        </x14:dataValidation>
        <x14:dataValidation type="list" allowBlank="1" showInputMessage="1" showErrorMessage="1">
          <x14:formula1>
            <xm:f>Feuil1!$K$4:$K$12</xm:f>
          </x14:formula1>
          <xm:sqref>J25:K43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3"/>
  <sheetViews>
    <sheetView showGridLines="0" topLeftCell="B1" zoomScaleNormal="100" workbookViewId="0">
      <selection activeCell="E5" sqref="E5"/>
    </sheetView>
  </sheetViews>
  <sheetFormatPr defaultColWidth="11.42578125" defaultRowHeight="12.75"/>
  <cols>
    <col min="1" max="1" width="1.85546875" customWidth="1"/>
    <col min="2" max="2" width="6.7109375" customWidth="1"/>
    <col min="3" max="3" width="7.28515625" customWidth="1"/>
    <col min="4" max="4" width="6" customWidth="1"/>
    <col min="5" max="5" width="6.28515625" customWidth="1"/>
    <col min="6" max="6" width="9" customWidth="1"/>
    <col min="7" max="7" width="11.5703125" customWidth="1"/>
    <col min="8" max="8" width="6.7109375" customWidth="1"/>
    <col min="9" max="9" width="10.140625" customWidth="1"/>
    <col min="10" max="10" width="6.140625" customWidth="1"/>
    <col min="11" max="11" width="6.7109375" customWidth="1"/>
    <col min="12" max="13" width="6.42578125" customWidth="1"/>
    <col min="14" max="14" width="4.85546875" customWidth="1"/>
    <col min="15" max="15" width="3.42578125" customWidth="1"/>
    <col min="16" max="16" width="6.140625" customWidth="1"/>
  </cols>
  <sheetData>
    <row r="1" spans="2:25" ht="13.5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25" ht="20.45" customHeight="1" thickBot="1">
      <c r="B2" s="1"/>
      <c r="C2" s="1"/>
      <c r="D2" s="1"/>
      <c r="E2" s="1"/>
      <c r="F2" s="1"/>
      <c r="G2" s="1"/>
      <c r="H2" s="1"/>
      <c r="I2" s="1"/>
      <c r="J2" s="134" t="s">
        <v>1</v>
      </c>
      <c r="K2" s="135"/>
      <c r="L2" s="136">
        <v>41516</v>
      </c>
      <c r="M2" s="137"/>
      <c r="N2" s="138"/>
    </row>
    <row r="3" spans="2:25" ht="15.75">
      <c r="B3" s="1"/>
      <c r="C3" s="1"/>
      <c r="D3" s="1"/>
      <c r="E3" s="1"/>
      <c r="F3" s="2" t="s">
        <v>0</v>
      </c>
      <c r="G3" s="1"/>
      <c r="H3" s="1"/>
      <c r="I3" s="1"/>
      <c r="J3" s="1"/>
      <c r="K3" s="1"/>
    </row>
    <row r="4" spans="2:25" ht="13.5" thickBot="1">
      <c r="B4" s="1"/>
      <c r="C4" s="1"/>
      <c r="D4" s="1"/>
      <c r="E4" s="1"/>
      <c r="F4" s="1"/>
      <c r="G4" s="1"/>
      <c r="H4" s="139"/>
    </row>
    <row r="5" spans="2:25" ht="19.899999999999999" customHeight="1" thickBot="1">
      <c r="B5" s="140" t="s">
        <v>78</v>
      </c>
      <c r="C5" s="141"/>
      <c r="D5" s="142"/>
      <c r="E5" s="143">
        <v>31</v>
      </c>
      <c r="F5" s="144"/>
      <c r="G5" s="144"/>
      <c r="H5" s="140" t="s">
        <v>2</v>
      </c>
      <c r="I5" s="142"/>
      <c r="J5" s="140" t="s">
        <v>3</v>
      </c>
      <c r="K5" s="141"/>
      <c r="L5" s="142"/>
      <c r="M5" s="140" t="s">
        <v>4</v>
      </c>
      <c r="N5" s="142"/>
    </row>
    <row r="6" spans="2:25" ht="19.899999999999999" customHeight="1" thickBot="1">
      <c r="B6" s="145" t="s">
        <v>62</v>
      </c>
      <c r="C6" s="145"/>
      <c r="D6" s="145"/>
      <c r="E6" s="146" t="s">
        <v>66</v>
      </c>
      <c r="F6" s="146"/>
      <c r="G6" s="147"/>
      <c r="H6" s="143"/>
      <c r="I6" s="148"/>
      <c r="J6" s="143"/>
      <c r="K6" s="144"/>
      <c r="L6" s="148"/>
      <c r="M6" s="149"/>
      <c r="N6" s="150"/>
    </row>
    <row r="7" spans="2:25" ht="14.45" customHeight="1" thickBot="1">
      <c r="B7" s="140" t="s">
        <v>57</v>
      </c>
      <c r="C7" s="141"/>
      <c r="D7" s="142"/>
      <c r="E7" s="151" t="s">
        <v>56</v>
      </c>
      <c r="F7" s="152"/>
      <c r="G7" s="140" t="s">
        <v>5</v>
      </c>
      <c r="H7" s="141"/>
      <c r="I7" s="141"/>
      <c r="J7" s="141"/>
      <c r="K7" s="141"/>
      <c r="L7" s="141"/>
      <c r="M7" s="141"/>
      <c r="N7" s="142"/>
      <c r="O7" s="5"/>
      <c r="P7" s="5"/>
    </row>
    <row r="8" spans="2:25" ht="14.45" customHeight="1">
      <c r="B8" s="147" t="s">
        <v>13</v>
      </c>
      <c r="C8" s="153"/>
      <c r="D8" s="153"/>
      <c r="E8" s="154" t="s">
        <v>74</v>
      </c>
      <c r="F8" s="155"/>
      <c r="G8" s="156" t="s">
        <v>90</v>
      </c>
      <c r="H8" s="157"/>
      <c r="I8" s="157"/>
      <c r="J8" s="157"/>
      <c r="K8" s="157"/>
      <c r="L8" s="157"/>
      <c r="M8" s="157"/>
      <c r="N8" s="158"/>
      <c r="O8" s="5"/>
      <c r="P8" s="29"/>
    </row>
    <row r="9" spans="2:25" ht="16.149999999999999" customHeight="1" thickBot="1">
      <c r="B9" s="159" t="s">
        <v>14</v>
      </c>
      <c r="C9" s="160"/>
      <c r="D9" s="160"/>
      <c r="E9" s="161"/>
      <c r="F9" s="162"/>
      <c r="G9" s="163"/>
      <c r="H9" s="164"/>
      <c r="I9" s="164"/>
      <c r="J9" s="164"/>
      <c r="K9" s="164"/>
      <c r="L9" s="164"/>
      <c r="M9" s="164"/>
      <c r="N9" s="165"/>
      <c r="O9" s="5"/>
      <c r="P9" s="36"/>
    </row>
    <row r="10" spans="2:25" ht="16.149999999999999" customHeight="1" thickBot="1">
      <c r="H10" s="9"/>
      <c r="I10" s="20"/>
      <c r="J10" s="20"/>
      <c r="K10" s="20"/>
      <c r="L10" s="20"/>
      <c r="M10" s="20"/>
      <c r="N10" s="9"/>
      <c r="O10" s="20"/>
      <c r="P10" s="20"/>
    </row>
    <row r="11" spans="2:25" ht="16.149999999999999" customHeight="1" thickBot="1">
      <c r="B11" s="166" t="s">
        <v>48</v>
      </c>
      <c r="C11" s="167"/>
      <c r="D11" s="167"/>
      <c r="E11" s="167"/>
      <c r="F11" s="167"/>
      <c r="G11" s="167"/>
      <c r="H11" s="168"/>
      <c r="I11" s="169" t="s">
        <v>59</v>
      </c>
      <c r="J11" s="137"/>
      <c r="K11" s="138"/>
    </row>
    <row r="12" spans="2:25" ht="16.149999999999999" customHeight="1" thickBot="1">
      <c r="B12" s="170" t="s">
        <v>27</v>
      </c>
      <c r="C12" s="171"/>
      <c r="D12" s="171"/>
      <c r="E12" s="172"/>
      <c r="F12" s="21" t="s">
        <v>28</v>
      </c>
      <c r="G12" s="21"/>
      <c r="H12" s="22"/>
      <c r="I12" s="23" t="s">
        <v>6</v>
      </c>
      <c r="J12" s="173" t="s">
        <v>7</v>
      </c>
      <c r="K12" s="174"/>
      <c r="L12" s="175" t="s">
        <v>49</v>
      </c>
      <c r="M12" s="176"/>
      <c r="N12" s="176"/>
      <c r="O12" s="177"/>
    </row>
    <row r="13" spans="2:25" ht="16.149999999999999" customHeight="1">
      <c r="B13" s="178" t="s">
        <v>32</v>
      </c>
      <c r="C13" s="179"/>
      <c r="D13" s="179"/>
      <c r="E13" s="180"/>
      <c r="F13" s="17" t="s">
        <v>21</v>
      </c>
      <c r="G13" s="17"/>
      <c r="H13" s="17"/>
      <c r="I13" s="26" t="s">
        <v>8</v>
      </c>
      <c r="J13" s="181" t="s">
        <v>9</v>
      </c>
      <c r="K13" s="182"/>
      <c r="L13" s="183" t="s">
        <v>41</v>
      </c>
      <c r="M13" s="184"/>
      <c r="N13" s="184"/>
      <c r="O13" s="185"/>
      <c r="X13" t="str">
        <f t="shared" ref="X13:Y20" si="0">LEFT(N13,2)</f>
        <v/>
      </c>
      <c r="Y13" t="str">
        <f t="shared" si="0"/>
        <v/>
      </c>
    </row>
    <row r="14" spans="2:25" ht="16.149999999999999" customHeight="1" thickBot="1">
      <c r="B14" s="186" t="s">
        <v>33</v>
      </c>
      <c r="C14" s="187"/>
      <c r="D14" s="187"/>
      <c r="E14" s="188"/>
      <c r="F14" s="18" t="s">
        <v>22</v>
      </c>
      <c r="G14" s="18"/>
      <c r="H14" s="18"/>
      <c r="I14" s="27" t="s">
        <v>36</v>
      </c>
      <c r="J14" s="189" t="s">
        <v>10</v>
      </c>
      <c r="K14" s="190"/>
      <c r="L14" s="191" t="s">
        <v>42</v>
      </c>
      <c r="M14" s="192"/>
      <c r="N14" s="192"/>
      <c r="O14" s="193"/>
      <c r="X14" t="str">
        <f t="shared" si="0"/>
        <v/>
      </c>
      <c r="Y14" t="str">
        <f t="shared" si="0"/>
        <v/>
      </c>
    </row>
    <row r="15" spans="2:25" ht="16.149999999999999" customHeight="1" thickBot="1">
      <c r="B15" s="194" t="s">
        <v>50</v>
      </c>
      <c r="C15" s="195"/>
      <c r="D15" s="195"/>
      <c r="E15" s="196"/>
      <c r="F15" s="19" t="s">
        <v>23</v>
      </c>
      <c r="G15" s="19"/>
      <c r="H15" s="19"/>
      <c r="I15" s="27" t="s">
        <v>37</v>
      </c>
      <c r="J15" s="197" t="s">
        <v>34</v>
      </c>
      <c r="K15" s="198"/>
      <c r="L15" s="191" t="s">
        <v>43</v>
      </c>
      <c r="M15" s="192"/>
      <c r="N15" s="192"/>
      <c r="O15" s="193"/>
      <c r="X15" t="str">
        <f t="shared" si="0"/>
        <v/>
      </c>
      <c r="Y15" t="str">
        <f t="shared" si="0"/>
        <v/>
      </c>
    </row>
    <row r="16" spans="2:25" ht="16.149999999999999" customHeight="1" thickBot="1">
      <c r="B16" s="170" t="s">
        <v>29</v>
      </c>
      <c r="C16" s="171"/>
      <c r="D16" s="171"/>
      <c r="E16" s="172"/>
      <c r="F16" s="15" t="s">
        <v>24</v>
      </c>
      <c r="G16" s="15"/>
      <c r="H16" s="15"/>
      <c r="I16" s="24" t="s">
        <v>39</v>
      </c>
      <c r="J16" s="6"/>
      <c r="K16" s="6"/>
      <c r="L16" s="191" t="s">
        <v>44</v>
      </c>
      <c r="M16" s="192"/>
      <c r="N16" s="192"/>
      <c r="O16" s="193"/>
      <c r="X16" t="str">
        <f t="shared" si="0"/>
        <v/>
      </c>
      <c r="Y16" t="str">
        <f t="shared" si="0"/>
        <v/>
      </c>
    </row>
    <row r="17" spans="2:25" ht="16.149999999999999" customHeight="1">
      <c r="B17" s="199" t="s">
        <v>53</v>
      </c>
      <c r="C17" s="200"/>
      <c r="D17" s="200"/>
      <c r="E17" s="201"/>
      <c r="F17" s="15" t="s">
        <v>25</v>
      </c>
      <c r="G17" s="15"/>
      <c r="H17" s="15"/>
      <c r="I17" s="24" t="s">
        <v>40</v>
      </c>
      <c r="J17" s="6"/>
      <c r="K17" s="6"/>
      <c r="L17" s="191" t="s">
        <v>45</v>
      </c>
      <c r="M17" s="192"/>
      <c r="N17" s="192"/>
      <c r="O17" s="193"/>
      <c r="X17" t="str">
        <f t="shared" si="0"/>
        <v/>
      </c>
      <c r="Y17" t="str">
        <f t="shared" si="0"/>
        <v/>
      </c>
    </row>
    <row r="18" spans="2:25" ht="16.149999999999999" customHeight="1">
      <c r="B18" s="202" t="s">
        <v>52</v>
      </c>
      <c r="C18" s="203"/>
      <c r="D18" s="203"/>
      <c r="E18" s="204"/>
      <c r="F18" s="205" t="s">
        <v>51</v>
      </c>
      <c r="G18" s="15"/>
      <c r="H18" s="206"/>
      <c r="I18" s="24" t="s">
        <v>38</v>
      </c>
      <c r="J18" s="6"/>
      <c r="K18" s="6"/>
      <c r="L18" s="191" t="s">
        <v>46</v>
      </c>
      <c r="M18" s="192"/>
      <c r="N18" s="192"/>
      <c r="O18" s="193"/>
      <c r="X18" t="str">
        <f t="shared" si="0"/>
        <v/>
      </c>
      <c r="Y18" t="str">
        <f t="shared" si="0"/>
        <v/>
      </c>
    </row>
    <row r="19" spans="2:25" ht="16.149999999999999" customHeight="1" thickBot="1">
      <c r="B19" s="202" t="s">
        <v>31</v>
      </c>
      <c r="C19" s="203"/>
      <c r="D19" s="203"/>
      <c r="E19" s="204"/>
      <c r="F19" s="16" t="s">
        <v>26</v>
      </c>
      <c r="G19" s="16"/>
      <c r="H19" s="16"/>
      <c r="I19" s="24" t="s">
        <v>11</v>
      </c>
      <c r="J19" s="6"/>
      <c r="K19" s="6"/>
      <c r="L19" s="191" t="s">
        <v>47</v>
      </c>
      <c r="M19" s="192"/>
      <c r="N19" s="192"/>
      <c r="O19" s="193"/>
      <c r="X19" t="str">
        <f t="shared" si="0"/>
        <v/>
      </c>
      <c r="Y19" t="str">
        <f t="shared" si="0"/>
        <v/>
      </c>
    </row>
    <row r="20" spans="2:25" ht="16.899999999999999" customHeight="1" thickBot="1">
      <c r="B20" s="207" t="s">
        <v>30</v>
      </c>
      <c r="C20" s="208"/>
      <c r="D20" s="208"/>
      <c r="E20" s="209"/>
      <c r="F20" s="10"/>
      <c r="G20" s="10"/>
      <c r="H20" s="10"/>
      <c r="I20" s="24" t="s">
        <v>12</v>
      </c>
      <c r="J20" s="6"/>
      <c r="K20" s="6"/>
      <c r="L20" s="210" t="s">
        <v>60</v>
      </c>
      <c r="M20" s="211"/>
      <c r="N20" s="211"/>
      <c r="O20" s="212"/>
      <c r="X20" t="str">
        <f t="shared" si="0"/>
        <v/>
      </c>
      <c r="Y20" t="str">
        <f t="shared" si="0"/>
        <v/>
      </c>
    </row>
    <row r="21" spans="2:25" ht="16.899999999999999" customHeight="1" thickBot="1">
      <c r="F21" s="6"/>
      <c r="G21" s="6"/>
      <c r="H21" s="6"/>
      <c r="I21" s="25" t="s">
        <v>35</v>
      </c>
      <c r="J21" s="6"/>
      <c r="K21" s="6"/>
      <c r="L21" s="213"/>
      <c r="M21" s="214"/>
      <c r="N21" s="214"/>
      <c r="O21" s="215"/>
      <c r="X21" t="str">
        <f t="shared" ref="X21" si="1">LEFT(H21,2)</f>
        <v/>
      </c>
    </row>
    <row r="22" spans="2:25" ht="11.45" customHeight="1" thickBot="1">
      <c r="B22" s="5"/>
      <c r="C22" s="5"/>
      <c r="D22" s="11"/>
      <c r="E22" s="11"/>
      <c r="F22" s="12"/>
      <c r="G22" s="11"/>
      <c r="H22" s="11"/>
      <c r="I22" s="13"/>
      <c r="J22" s="36"/>
      <c r="K22" s="36"/>
      <c r="L22" s="6"/>
      <c r="P22" s="20"/>
    </row>
    <row r="23" spans="2:25" ht="16.899999999999999" customHeight="1" thickBot="1">
      <c r="B23" s="169" t="s">
        <v>58</v>
      </c>
      <c r="C23" s="138"/>
      <c r="D23" s="169" t="s">
        <v>55</v>
      </c>
      <c r="E23" s="138"/>
      <c r="F23" s="216" t="s">
        <v>63</v>
      </c>
      <c r="G23" s="216" t="s">
        <v>61</v>
      </c>
      <c r="H23" s="169" t="s">
        <v>17</v>
      </c>
      <c r="I23" s="138"/>
      <c r="J23" s="217" t="s">
        <v>75</v>
      </c>
      <c r="K23" s="218"/>
      <c r="L23" s="219" t="s">
        <v>5</v>
      </c>
      <c r="M23" s="220"/>
      <c r="N23" s="220"/>
      <c r="O23" s="221"/>
      <c r="P23" s="28"/>
    </row>
    <row r="24" spans="2:25" ht="16.899999999999999" customHeight="1" thickBot="1">
      <c r="B24" s="8" t="s">
        <v>15</v>
      </c>
      <c r="C24" s="8" t="s">
        <v>16</v>
      </c>
      <c r="D24" s="8" t="s">
        <v>19</v>
      </c>
      <c r="E24" s="8" t="s">
        <v>20</v>
      </c>
      <c r="F24" s="222"/>
      <c r="G24" s="222"/>
      <c r="H24" s="8" t="s">
        <v>18</v>
      </c>
      <c r="I24" s="8" t="s">
        <v>54</v>
      </c>
      <c r="J24" s="31" t="s">
        <v>76</v>
      </c>
      <c r="K24" s="35" t="s">
        <v>77</v>
      </c>
      <c r="L24" s="223"/>
      <c r="M24" s="224"/>
      <c r="N24" s="224"/>
      <c r="O24" s="225"/>
      <c r="P24" s="28"/>
    </row>
    <row r="25" spans="2:25" ht="22.9" customHeight="1">
      <c r="B25" s="32">
        <v>0</v>
      </c>
      <c r="C25" s="7">
        <v>1.3</v>
      </c>
      <c r="D25" s="7"/>
      <c r="E25" s="7"/>
      <c r="F25" s="7"/>
      <c r="G25" s="7" t="s">
        <v>86</v>
      </c>
      <c r="H25" s="7" t="s">
        <v>83</v>
      </c>
      <c r="I25" s="7" t="s">
        <v>81</v>
      </c>
      <c r="J25" s="7">
        <v>28</v>
      </c>
      <c r="K25" s="7"/>
      <c r="L25" s="226" t="s">
        <v>89</v>
      </c>
      <c r="M25" s="226"/>
      <c r="N25" s="226"/>
      <c r="O25" s="226"/>
      <c r="P25" s="20"/>
    </row>
    <row r="26" spans="2:25" ht="22.9" customHeight="1">
      <c r="B26" s="33">
        <f>C25</f>
        <v>1.3</v>
      </c>
      <c r="C26" s="4">
        <v>5</v>
      </c>
      <c r="D26" s="4"/>
      <c r="E26" s="4"/>
      <c r="F26" s="4"/>
      <c r="G26" s="4" t="s">
        <v>84</v>
      </c>
      <c r="H26" s="4" t="s">
        <v>82</v>
      </c>
      <c r="I26" s="4" t="s">
        <v>83</v>
      </c>
      <c r="J26" s="4"/>
      <c r="K26" s="4"/>
      <c r="L26" s="227"/>
      <c r="M26" s="227"/>
      <c r="N26" s="227"/>
      <c r="O26" s="227"/>
    </row>
    <row r="27" spans="2:25" ht="22.9" customHeight="1">
      <c r="B27" s="33">
        <f t="shared" ref="B27:B43" si="2">C26</f>
        <v>5</v>
      </c>
      <c r="C27" s="4">
        <v>7</v>
      </c>
      <c r="D27" s="4"/>
      <c r="E27" s="4"/>
      <c r="F27" s="4"/>
      <c r="G27" s="4" t="s">
        <v>86</v>
      </c>
      <c r="H27" s="4" t="s">
        <v>82</v>
      </c>
      <c r="I27" s="4" t="s">
        <v>83</v>
      </c>
      <c r="J27" s="4"/>
      <c r="K27" s="4"/>
      <c r="L27" s="227"/>
      <c r="M27" s="227"/>
      <c r="N27" s="227"/>
      <c r="O27" s="227"/>
    </row>
    <row r="28" spans="2:25" ht="22.9" customHeight="1">
      <c r="B28" s="33">
        <f t="shared" si="2"/>
        <v>7</v>
      </c>
      <c r="C28" s="4">
        <v>8</v>
      </c>
      <c r="D28" s="4"/>
      <c r="E28" s="4"/>
      <c r="F28" s="4"/>
      <c r="G28" s="4" t="s">
        <v>86</v>
      </c>
      <c r="H28" s="4" t="s">
        <v>87</v>
      </c>
      <c r="I28" s="4"/>
      <c r="J28" s="4">
        <v>28</v>
      </c>
      <c r="K28" s="4"/>
      <c r="L28" s="227" t="s">
        <v>91</v>
      </c>
      <c r="M28" s="227"/>
      <c r="N28" s="227"/>
      <c r="O28" s="227"/>
    </row>
    <row r="29" spans="2:25" ht="22.9" customHeight="1">
      <c r="B29" s="33">
        <f t="shared" si="2"/>
        <v>8</v>
      </c>
      <c r="C29" s="4"/>
      <c r="D29" s="4"/>
      <c r="E29" s="4"/>
      <c r="F29" s="4"/>
      <c r="G29" s="4"/>
      <c r="H29" s="4"/>
      <c r="I29" s="4"/>
      <c r="J29" s="4"/>
      <c r="K29" s="4"/>
      <c r="L29" s="227"/>
      <c r="M29" s="227"/>
      <c r="N29" s="227"/>
      <c r="O29" s="227"/>
    </row>
    <row r="30" spans="2:25" ht="22.9" customHeight="1">
      <c r="B30" s="33">
        <f t="shared" si="2"/>
        <v>0</v>
      </c>
      <c r="C30" s="4"/>
      <c r="D30" s="4"/>
      <c r="E30" s="4"/>
      <c r="F30" s="4"/>
      <c r="G30" s="4"/>
      <c r="H30" s="4"/>
      <c r="I30" s="4"/>
      <c r="J30" s="4"/>
      <c r="K30" s="4"/>
      <c r="L30" s="227"/>
      <c r="M30" s="227"/>
      <c r="N30" s="227"/>
      <c r="O30" s="227"/>
    </row>
    <row r="31" spans="2:25" ht="22.9" customHeight="1">
      <c r="B31" s="33">
        <f t="shared" si="2"/>
        <v>0</v>
      </c>
      <c r="C31" s="4"/>
      <c r="D31" s="4"/>
      <c r="E31" s="4"/>
      <c r="F31" s="4"/>
      <c r="G31" s="4"/>
      <c r="H31" s="4"/>
      <c r="I31" s="4"/>
      <c r="J31" s="4"/>
      <c r="K31" s="4"/>
      <c r="L31" s="227"/>
      <c r="M31" s="227"/>
      <c r="N31" s="227"/>
      <c r="O31" s="227"/>
    </row>
    <row r="32" spans="2:25" ht="22.9" customHeight="1">
      <c r="B32" s="33">
        <f t="shared" si="2"/>
        <v>0</v>
      </c>
      <c r="C32" s="4"/>
      <c r="D32" s="4"/>
      <c r="E32" s="4"/>
      <c r="F32" s="4"/>
      <c r="G32" s="4"/>
      <c r="H32" s="4"/>
      <c r="I32" s="4"/>
      <c r="J32" s="4"/>
      <c r="K32" s="4"/>
      <c r="L32" s="227"/>
      <c r="M32" s="227"/>
      <c r="N32" s="227"/>
      <c r="O32" s="227"/>
    </row>
    <row r="33" spans="2:15" ht="22.9" customHeight="1">
      <c r="B33" s="33">
        <f t="shared" si="2"/>
        <v>0</v>
      </c>
      <c r="C33" s="4"/>
      <c r="D33" s="4"/>
      <c r="E33" s="4"/>
      <c r="F33" s="4"/>
      <c r="G33" s="4"/>
      <c r="H33" s="4"/>
      <c r="I33" s="4"/>
      <c r="J33" s="4"/>
      <c r="K33" s="4"/>
      <c r="L33" s="227"/>
      <c r="M33" s="227"/>
      <c r="N33" s="227"/>
      <c r="O33" s="227"/>
    </row>
    <row r="34" spans="2:15" ht="22.9" customHeight="1">
      <c r="B34" s="33">
        <f t="shared" si="2"/>
        <v>0</v>
      </c>
      <c r="C34" s="4"/>
      <c r="D34" s="4"/>
      <c r="E34" s="4"/>
      <c r="F34" s="4"/>
      <c r="G34" s="4"/>
      <c r="H34" s="4"/>
      <c r="I34" s="4"/>
      <c r="J34" s="4"/>
      <c r="K34" s="4"/>
      <c r="L34" s="227"/>
      <c r="M34" s="227"/>
      <c r="N34" s="227"/>
      <c r="O34" s="227"/>
    </row>
    <row r="35" spans="2:15" ht="22.9" customHeight="1">
      <c r="B35" s="33">
        <f t="shared" si="2"/>
        <v>0</v>
      </c>
      <c r="C35" s="4"/>
      <c r="D35" s="4"/>
      <c r="E35" s="4"/>
      <c r="F35" s="4"/>
      <c r="G35" s="4"/>
      <c r="H35" s="4"/>
      <c r="I35" s="4"/>
      <c r="J35" s="4"/>
      <c r="K35" s="4"/>
      <c r="L35" s="227"/>
      <c r="M35" s="227"/>
      <c r="N35" s="227"/>
      <c r="O35" s="227"/>
    </row>
    <row r="36" spans="2:15" ht="22.9" customHeight="1">
      <c r="B36" s="33">
        <f t="shared" si="2"/>
        <v>0</v>
      </c>
      <c r="C36" s="4"/>
      <c r="D36" s="4"/>
      <c r="E36" s="4"/>
      <c r="F36" s="4"/>
      <c r="G36" s="4"/>
      <c r="H36" s="4"/>
      <c r="I36" s="4"/>
      <c r="J36" s="4"/>
      <c r="K36" s="4"/>
      <c r="L36" s="227"/>
      <c r="M36" s="227"/>
      <c r="N36" s="227"/>
      <c r="O36" s="227"/>
    </row>
    <row r="37" spans="2:15" ht="22.9" customHeight="1">
      <c r="B37" s="33">
        <f t="shared" si="2"/>
        <v>0</v>
      </c>
      <c r="C37" s="4"/>
      <c r="D37" s="4"/>
      <c r="E37" s="4"/>
      <c r="F37" s="4"/>
      <c r="G37" s="4"/>
      <c r="H37" s="4"/>
      <c r="I37" s="4"/>
      <c r="J37" s="4"/>
      <c r="K37" s="4"/>
      <c r="L37" s="227"/>
      <c r="M37" s="227"/>
      <c r="N37" s="227"/>
      <c r="O37" s="227"/>
    </row>
    <row r="38" spans="2:15" ht="22.9" customHeight="1">
      <c r="B38" s="33">
        <f t="shared" si="2"/>
        <v>0</v>
      </c>
      <c r="C38" s="4"/>
      <c r="D38" s="4"/>
      <c r="E38" s="4"/>
      <c r="F38" s="4"/>
      <c r="G38" s="4"/>
      <c r="H38" s="4"/>
      <c r="I38" s="4"/>
      <c r="J38" s="4"/>
      <c r="K38" s="4"/>
      <c r="L38" s="227"/>
      <c r="M38" s="227"/>
      <c r="N38" s="227"/>
      <c r="O38" s="227"/>
    </row>
    <row r="39" spans="2:15" ht="22.9" customHeight="1">
      <c r="B39" s="33">
        <f t="shared" si="2"/>
        <v>0</v>
      </c>
      <c r="C39" s="4"/>
      <c r="D39" s="4"/>
      <c r="E39" s="4"/>
      <c r="F39" s="4"/>
      <c r="G39" s="4"/>
      <c r="H39" s="4"/>
      <c r="I39" s="4"/>
      <c r="J39" s="4"/>
      <c r="K39" s="4"/>
      <c r="L39" s="227"/>
      <c r="M39" s="227"/>
      <c r="N39" s="227"/>
      <c r="O39" s="227"/>
    </row>
    <row r="40" spans="2:15" ht="22.9" customHeight="1">
      <c r="B40" s="33">
        <f t="shared" si="2"/>
        <v>0</v>
      </c>
      <c r="C40" s="4"/>
      <c r="D40" s="4"/>
      <c r="E40" s="4"/>
      <c r="F40" s="4"/>
      <c r="G40" s="4"/>
      <c r="H40" s="4"/>
      <c r="I40" s="4"/>
      <c r="J40" s="4"/>
      <c r="K40" s="4"/>
      <c r="L40" s="227"/>
      <c r="M40" s="227"/>
      <c r="N40" s="227"/>
      <c r="O40" s="227"/>
    </row>
    <row r="41" spans="2:15" ht="22.9" customHeight="1">
      <c r="B41" s="33">
        <f t="shared" si="2"/>
        <v>0</v>
      </c>
      <c r="C41" s="4"/>
      <c r="D41" s="4"/>
      <c r="E41" s="4"/>
      <c r="F41" s="4"/>
      <c r="G41" s="4"/>
      <c r="H41" s="4"/>
      <c r="I41" s="4"/>
      <c r="J41" s="4"/>
      <c r="K41" s="4"/>
      <c r="L41" s="227"/>
      <c r="M41" s="227"/>
      <c r="N41" s="227"/>
      <c r="O41" s="227"/>
    </row>
    <row r="42" spans="2:15" ht="22.9" customHeight="1">
      <c r="B42" s="33">
        <f t="shared" si="2"/>
        <v>0</v>
      </c>
      <c r="C42" s="4"/>
      <c r="D42" s="4"/>
      <c r="E42" s="4"/>
      <c r="F42" s="4"/>
      <c r="G42" s="4"/>
      <c r="H42" s="4"/>
      <c r="I42" s="4"/>
      <c r="J42" s="4"/>
      <c r="K42" s="4"/>
      <c r="L42" s="227"/>
      <c r="M42" s="227"/>
      <c r="N42" s="227"/>
      <c r="O42" s="227"/>
    </row>
    <row r="43" spans="2:15" ht="22.9" customHeight="1">
      <c r="B43" s="33">
        <f t="shared" si="2"/>
        <v>0</v>
      </c>
      <c r="C43" s="4"/>
      <c r="D43" s="4"/>
      <c r="E43" s="4"/>
      <c r="F43" s="4"/>
      <c r="G43" s="4"/>
      <c r="H43" s="4"/>
      <c r="I43" s="4"/>
      <c r="J43" s="4"/>
      <c r="K43" s="4"/>
      <c r="L43" s="227"/>
      <c r="M43" s="227"/>
      <c r="N43" s="227"/>
      <c r="O43" s="227"/>
    </row>
  </sheetData>
  <printOptions horizontalCentered="1"/>
  <pageMargins left="0.25" right="0.25" top="0.75" bottom="0.75" header="0.3" footer="0.3"/>
  <pageSetup paperSize="9" scale="95" orientation="portrait" horizontalDpi="4294967293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Feuil1!$K$4:$K$12</xm:f>
          </x14:formula1>
          <xm:sqref>J25:K43</xm:sqref>
        </x14:dataValidation>
        <x14:dataValidation type="list" allowBlank="1" showInputMessage="1" showErrorMessage="1">
          <x14:formula1>
            <xm:f>Feuil1!$J$4:$J$6</xm:f>
          </x14:formula1>
          <xm:sqref>I25:I43</xm:sqref>
        </x14:dataValidation>
        <x14:dataValidation type="list" allowBlank="1" showInputMessage="1" showErrorMessage="1">
          <x14:formula1>
            <xm:f>Feuil1!$I$4:$I$12</xm:f>
          </x14:formula1>
          <xm:sqref>H25:H43</xm:sqref>
        </x14:dataValidation>
        <x14:dataValidation type="list" allowBlank="1" showInputMessage="1" showErrorMessage="1">
          <x14:formula1>
            <xm:f>Feuil1!$G$4:$G$17</xm:f>
          </x14:formula1>
          <xm:sqref>G25:G43</xm:sqref>
        </x14:dataValidation>
        <x14:dataValidation type="list" allowBlank="1" showInputMessage="1" showErrorMessage="1">
          <x14:formula1>
            <xm:f>Feuil1!$E$3:$E$4</xm:f>
          </x14:formula1>
          <xm:sqref>E8:F9</xm:sqref>
        </x14:dataValidation>
        <x14:dataValidation type="list" allowBlank="1" showInputMessage="1" showErrorMessage="1">
          <x14:formula1>
            <xm:f>Feuil1!$C$4:$C$11</xm:f>
          </x14:formula1>
          <xm:sqref>E6:G6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43"/>
  <sheetViews>
    <sheetView showGridLines="0" topLeftCell="B1" zoomScaleNormal="100" workbookViewId="0">
      <selection activeCell="S21" sqref="S21"/>
    </sheetView>
  </sheetViews>
  <sheetFormatPr defaultColWidth="11.42578125" defaultRowHeight="12.75"/>
  <cols>
    <col min="1" max="1" width="1.85546875" customWidth="1"/>
    <col min="2" max="2" width="6.7109375" customWidth="1"/>
    <col min="3" max="3" width="7.28515625" customWidth="1"/>
    <col min="4" max="4" width="6" customWidth="1"/>
    <col min="5" max="5" width="6.28515625" customWidth="1"/>
    <col min="6" max="6" width="9" customWidth="1"/>
    <col min="7" max="7" width="11.5703125" customWidth="1"/>
    <col min="8" max="8" width="6.7109375" customWidth="1"/>
    <col min="9" max="9" width="10.140625" customWidth="1"/>
    <col min="10" max="10" width="6.140625" customWidth="1"/>
    <col min="11" max="11" width="6.7109375" customWidth="1"/>
    <col min="12" max="13" width="6.42578125" customWidth="1"/>
    <col min="14" max="14" width="4.85546875" customWidth="1"/>
    <col min="15" max="15" width="3.42578125" customWidth="1"/>
    <col min="16" max="16" width="6.140625" customWidth="1"/>
  </cols>
  <sheetData>
    <row r="1" spans="2:25" ht="13.5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25" ht="20.45" customHeight="1" thickBot="1">
      <c r="B2" s="1"/>
      <c r="C2" s="1"/>
      <c r="D2" s="1"/>
      <c r="E2" s="1"/>
      <c r="F2" s="1"/>
      <c r="G2" s="1"/>
      <c r="H2" s="1"/>
      <c r="I2" s="1"/>
      <c r="J2" s="128" t="s">
        <v>1</v>
      </c>
      <c r="K2" s="129"/>
      <c r="L2" s="130">
        <v>41373</v>
      </c>
      <c r="M2" s="115"/>
      <c r="N2" s="61"/>
    </row>
    <row r="3" spans="2:25" ht="15.75">
      <c r="B3" s="1"/>
      <c r="C3" s="1"/>
      <c r="D3" s="1"/>
      <c r="E3" s="1"/>
      <c r="F3" s="2" t="s">
        <v>0</v>
      </c>
      <c r="G3" s="1"/>
      <c r="H3" s="1"/>
      <c r="I3" s="1"/>
      <c r="J3" s="1"/>
      <c r="K3" s="1"/>
    </row>
    <row r="4" spans="2:25" ht="13.5" thickBot="1">
      <c r="B4" s="1"/>
      <c r="C4" s="1"/>
      <c r="D4" s="1"/>
      <c r="E4" s="1"/>
      <c r="F4" s="1"/>
      <c r="G4" s="1"/>
      <c r="H4" s="3"/>
    </row>
    <row r="5" spans="2:25" ht="19.899999999999999" customHeight="1" thickBot="1">
      <c r="B5" s="123" t="s">
        <v>78</v>
      </c>
      <c r="C5" s="124"/>
      <c r="D5" s="125"/>
      <c r="E5" s="118"/>
      <c r="F5" s="120"/>
      <c r="G5" s="120"/>
      <c r="H5" s="123" t="s">
        <v>2</v>
      </c>
      <c r="I5" s="125"/>
      <c r="J5" s="123" t="s">
        <v>3</v>
      </c>
      <c r="K5" s="124"/>
      <c r="L5" s="125"/>
      <c r="M5" s="123" t="s">
        <v>4</v>
      </c>
      <c r="N5" s="125"/>
    </row>
    <row r="6" spans="2:25" ht="19.899999999999999" customHeight="1" thickBot="1">
      <c r="B6" s="116" t="s">
        <v>62</v>
      </c>
      <c r="C6" s="116"/>
      <c r="D6" s="116"/>
      <c r="E6" s="117"/>
      <c r="F6" s="117"/>
      <c r="G6" s="98"/>
      <c r="H6" s="118"/>
      <c r="I6" s="119"/>
      <c r="J6" s="118"/>
      <c r="K6" s="120"/>
      <c r="L6" s="119"/>
      <c r="M6" s="121"/>
      <c r="N6" s="122"/>
    </row>
    <row r="7" spans="2:25" ht="14.45" customHeight="1" thickBot="1">
      <c r="B7" s="123" t="s">
        <v>57</v>
      </c>
      <c r="C7" s="124"/>
      <c r="D7" s="125"/>
      <c r="E7" s="126" t="s">
        <v>56</v>
      </c>
      <c r="F7" s="127"/>
      <c r="G7" s="123" t="s">
        <v>5</v>
      </c>
      <c r="H7" s="124"/>
      <c r="I7" s="124"/>
      <c r="J7" s="124"/>
      <c r="K7" s="124"/>
      <c r="L7" s="124"/>
      <c r="M7" s="124"/>
      <c r="N7" s="125"/>
      <c r="O7" s="5"/>
      <c r="P7" s="5"/>
    </row>
    <row r="8" spans="2:25" ht="14.45" customHeight="1">
      <c r="B8" s="98" t="s">
        <v>13</v>
      </c>
      <c r="C8" s="99"/>
      <c r="D8" s="99"/>
      <c r="E8" s="100"/>
      <c r="F8" s="101"/>
      <c r="G8" s="104"/>
      <c r="H8" s="105"/>
      <c r="I8" s="105"/>
      <c r="J8" s="105"/>
      <c r="K8" s="105"/>
      <c r="L8" s="105"/>
      <c r="M8" s="105"/>
      <c r="N8" s="106"/>
      <c r="O8" s="5"/>
      <c r="P8" s="29"/>
    </row>
    <row r="9" spans="2:25" ht="16.149999999999999" customHeight="1" thickBot="1">
      <c r="B9" s="110" t="s">
        <v>14</v>
      </c>
      <c r="C9" s="111"/>
      <c r="D9" s="111"/>
      <c r="E9" s="102"/>
      <c r="F9" s="103"/>
      <c r="G9" s="107"/>
      <c r="H9" s="108"/>
      <c r="I9" s="108"/>
      <c r="J9" s="108"/>
      <c r="K9" s="108"/>
      <c r="L9" s="108"/>
      <c r="M9" s="108"/>
      <c r="N9" s="109"/>
      <c r="O9" s="5"/>
      <c r="P9" s="14"/>
    </row>
    <row r="10" spans="2:25" ht="16.149999999999999" customHeight="1" thickBot="1">
      <c r="H10" s="9"/>
      <c r="I10" s="20"/>
      <c r="J10" s="20"/>
      <c r="K10" s="20"/>
      <c r="L10" s="20"/>
      <c r="M10" s="20"/>
      <c r="N10" s="9"/>
      <c r="O10" s="20"/>
      <c r="P10" s="20"/>
    </row>
    <row r="11" spans="2:25" ht="16.149999999999999" customHeight="1" thickBot="1">
      <c r="B11" s="112" t="s">
        <v>48</v>
      </c>
      <c r="C11" s="113"/>
      <c r="D11" s="113"/>
      <c r="E11" s="113"/>
      <c r="F11" s="113"/>
      <c r="G11" s="113"/>
      <c r="H11" s="114"/>
      <c r="I11" s="60" t="s">
        <v>59</v>
      </c>
      <c r="J11" s="115"/>
      <c r="K11" s="61"/>
    </row>
    <row r="12" spans="2:25" ht="16.149999999999999" customHeight="1" thickBot="1">
      <c r="B12" s="66" t="s">
        <v>27</v>
      </c>
      <c r="C12" s="67"/>
      <c r="D12" s="67"/>
      <c r="E12" s="68"/>
      <c r="F12" s="21" t="s">
        <v>28</v>
      </c>
      <c r="G12" s="21"/>
      <c r="H12" s="22"/>
      <c r="I12" s="23" t="s">
        <v>6</v>
      </c>
      <c r="J12" s="85" t="s">
        <v>7</v>
      </c>
      <c r="K12" s="86"/>
      <c r="L12" s="87" t="s">
        <v>49</v>
      </c>
      <c r="M12" s="88"/>
      <c r="N12" s="88"/>
      <c r="O12" s="89"/>
    </row>
    <row r="13" spans="2:25" ht="16.149999999999999" customHeight="1">
      <c r="B13" s="90" t="s">
        <v>32</v>
      </c>
      <c r="C13" s="91"/>
      <c r="D13" s="91"/>
      <c r="E13" s="92"/>
      <c r="F13" s="17" t="s">
        <v>21</v>
      </c>
      <c r="G13" s="17"/>
      <c r="H13" s="17"/>
      <c r="I13" s="26" t="s">
        <v>8</v>
      </c>
      <c r="J13" s="93" t="s">
        <v>9</v>
      </c>
      <c r="K13" s="94"/>
      <c r="L13" s="95" t="s">
        <v>41</v>
      </c>
      <c r="M13" s="96"/>
      <c r="N13" s="96"/>
      <c r="O13" s="97"/>
      <c r="X13" t="str">
        <f t="shared" ref="X13:Y20" si="0">LEFT(N13,2)</f>
        <v/>
      </c>
      <c r="Y13" t="str">
        <f t="shared" si="0"/>
        <v/>
      </c>
    </row>
    <row r="14" spans="2:25" ht="16.149999999999999" customHeight="1" thickBot="1">
      <c r="B14" s="75" t="s">
        <v>33</v>
      </c>
      <c r="C14" s="76"/>
      <c r="D14" s="76"/>
      <c r="E14" s="77"/>
      <c r="F14" s="18" t="s">
        <v>22</v>
      </c>
      <c r="G14" s="18"/>
      <c r="H14" s="18"/>
      <c r="I14" s="27" t="s">
        <v>36</v>
      </c>
      <c r="J14" s="78" t="s">
        <v>10</v>
      </c>
      <c r="K14" s="79"/>
      <c r="L14" s="48" t="s">
        <v>42</v>
      </c>
      <c r="M14" s="49"/>
      <c r="N14" s="49"/>
      <c r="O14" s="50"/>
      <c r="X14" t="str">
        <f t="shared" si="0"/>
        <v/>
      </c>
      <c r="Y14" t="str">
        <f t="shared" si="0"/>
        <v/>
      </c>
    </row>
    <row r="15" spans="2:25" ht="16.149999999999999" customHeight="1" thickBot="1">
      <c r="B15" s="80" t="s">
        <v>50</v>
      </c>
      <c r="C15" s="81"/>
      <c r="D15" s="81"/>
      <c r="E15" s="82"/>
      <c r="F15" s="19" t="s">
        <v>23</v>
      </c>
      <c r="G15" s="19"/>
      <c r="H15" s="19"/>
      <c r="I15" s="27" t="s">
        <v>37</v>
      </c>
      <c r="J15" s="83" t="s">
        <v>34</v>
      </c>
      <c r="K15" s="84"/>
      <c r="L15" s="48" t="s">
        <v>43</v>
      </c>
      <c r="M15" s="49"/>
      <c r="N15" s="49"/>
      <c r="O15" s="50"/>
      <c r="X15" t="str">
        <f t="shared" si="0"/>
        <v/>
      </c>
      <c r="Y15" t="str">
        <f t="shared" si="0"/>
        <v/>
      </c>
    </row>
    <row r="16" spans="2:25" ht="16.149999999999999" customHeight="1" thickBot="1">
      <c r="B16" s="66" t="s">
        <v>29</v>
      </c>
      <c r="C16" s="67"/>
      <c r="D16" s="67"/>
      <c r="E16" s="68"/>
      <c r="F16" s="15" t="s">
        <v>24</v>
      </c>
      <c r="G16" s="15"/>
      <c r="H16" s="15"/>
      <c r="I16" s="24" t="s">
        <v>39</v>
      </c>
      <c r="J16" s="6"/>
      <c r="K16" s="6"/>
      <c r="L16" s="48" t="s">
        <v>44</v>
      </c>
      <c r="M16" s="49"/>
      <c r="N16" s="49"/>
      <c r="O16" s="50"/>
      <c r="X16" t="str">
        <f t="shared" si="0"/>
        <v/>
      </c>
      <c r="Y16" t="str">
        <f t="shared" si="0"/>
        <v/>
      </c>
    </row>
    <row r="17" spans="2:25" ht="16.149999999999999" customHeight="1">
      <c r="B17" s="69" t="s">
        <v>53</v>
      </c>
      <c r="C17" s="70"/>
      <c r="D17" s="70"/>
      <c r="E17" s="71"/>
      <c r="F17" s="15" t="s">
        <v>25</v>
      </c>
      <c r="G17" s="15"/>
      <c r="H17" s="15"/>
      <c r="I17" s="24" t="s">
        <v>40</v>
      </c>
      <c r="J17" s="6"/>
      <c r="K17" s="6"/>
      <c r="L17" s="48" t="s">
        <v>45</v>
      </c>
      <c r="M17" s="49"/>
      <c r="N17" s="49"/>
      <c r="O17" s="50"/>
      <c r="X17" t="str">
        <f t="shared" si="0"/>
        <v/>
      </c>
      <c r="Y17" t="str">
        <f t="shared" si="0"/>
        <v/>
      </c>
    </row>
    <row r="18" spans="2:25" ht="16.149999999999999" customHeight="1">
      <c r="B18" s="45" t="s">
        <v>52</v>
      </c>
      <c r="C18" s="46"/>
      <c r="D18" s="46"/>
      <c r="E18" s="47"/>
      <c r="F18" s="72" t="s">
        <v>51</v>
      </c>
      <c r="G18" s="73"/>
      <c r="H18" s="74"/>
      <c r="I18" s="24" t="s">
        <v>38</v>
      </c>
      <c r="J18" s="6"/>
      <c r="K18" s="6"/>
      <c r="L18" s="48" t="s">
        <v>46</v>
      </c>
      <c r="M18" s="49"/>
      <c r="N18" s="49"/>
      <c r="O18" s="50"/>
      <c r="X18" t="str">
        <f t="shared" si="0"/>
        <v/>
      </c>
      <c r="Y18" t="str">
        <f t="shared" si="0"/>
        <v/>
      </c>
    </row>
    <row r="19" spans="2:25" ht="16.149999999999999" customHeight="1" thickBot="1">
      <c r="B19" s="45" t="s">
        <v>31</v>
      </c>
      <c r="C19" s="46"/>
      <c r="D19" s="46"/>
      <c r="E19" s="47"/>
      <c r="F19" s="16" t="s">
        <v>26</v>
      </c>
      <c r="G19" s="16"/>
      <c r="H19" s="16"/>
      <c r="I19" s="24" t="s">
        <v>11</v>
      </c>
      <c r="J19" s="6"/>
      <c r="K19" s="6"/>
      <c r="L19" s="48" t="s">
        <v>47</v>
      </c>
      <c r="M19" s="49"/>
      <c r="N19" s="49"/>
      <c r="O19" s="50"/>
      <c r="X19" t="str">
        <f t="shared" si="0"/>
        <v/>
      </c>
      <c r="Y19" t="str">
        <f t="shared" si="0"/>
        <v/>
      </c>
    </row>
    <row r="20" spans="2:25" ht="16.899999999999999" customHeight="1" thickBot="1">
      <c r="B20" s="51" t="s">
        <v>30</v>
      </c>
      <c r="C20" s="52"/>
      <c r="D20" s="52"/>
      <c r="E20" s="53"/>
      <c r="F20" s="10"/>
      <c r="G20" s="10"/>
      <c r="H20" s="10"/>
      <c r="I20" s="24" t="s">
        <v>12</v>
      </c>
      <c r="J20" s="6"/>
      <c r="K20" s="6"/>
      <c r="L20" s="54" t="s">
        <v>60</v>
      </c>
      <c r="M20" s="55"/>
      <c r="N20" s="55"/>
      <c r="O20" s="56"/>
      <c r="X20" t="str">
        <f t="shared" si="0"/>
        <v/>
      </c>
      <c r="Y20" t="str">
        <f t="shared" si="0"/>
        <v/>
      </c>
    </row>
    <row r="21" spans="2:25" ht="16.899999999999999" customHeight="1" thickBot="1">
      <c r="F21" s="6"/>
      <c r="G21" s="6"/>
      <c r="H21" s="6"/>
      <c r="I21" s="25" t="s">
        <v>35</v>
      </c>
      <c r="J21" s="6"/>
      <c r="K21" s="6"/>
      <c r="L21" s="57"/>
      <c r="M21" s="58"/>
      <c r="N21" s="58"/>
      <c r="O21" s="59"/>
      <c r="X21" t="str">
        <f t="shared" ref="X21" si="1">LEFT(H21,2)</f>
        <v/>
      </c>
    </row>
    <row r="22" spans="2:25" ht="11.45" customHeight="1" thickBot="1">
      <c r="B22" s="5"/>
      <c r="C22" s="5"/>
      <c r="D22" s="11"/>
      <c r="E22" s="11"/>
      <c r="F22" s="12"/>
      <c r="G22" s="11"/>
      <c r="H22" s="11"/>
      <c r="I22" s="13"/>
      <c r="J22" s="14"/>
      <c r="K22" s="34"/>
      <c r="L22" s="6"/>
      <c r="P22" s="20"/>
    </row>
    <row r="23" spans="2:25" ht="16.899999999999999" customHeight="1" thickBot="1">
      <c r="B23" s="60" t="s">
        <v>58</v>
      </c>
      <c r="C23" s="61"/>
      <c r="D23" s="60" t="s">
        <v>55</v>
      </c>
      <c r="E23" s="61"/>
      <c r="F23" s="62" t="s">
        <v>63</v>
      </c>
      <c r="G23" s="62" t="s">
        <v>61</v>
      </c>
      <c r="H23" s="60" t="s">
        <v>17</v>
      </c>
      <c r="I23" s="61"/>
      <c r="J23" s="64" t="s">
        <v>75</v>
      </c>
      <c r="K23" s="65"/>
      <c r="L23" s="38" t="s">
        <v>5</v>
      </c>
      <c r="M23" s="39"/>
      <c r="N23" s="39"/>
      <c r="O23" s="40"/>
      <c r="P23" s="28"/>
    </row>
    <row r="24" spans="2:25" ht="16.899999999999999" customHeight="1" thickBot="1">
      <c r="B24" s="8" t="s">
        <v>15</v>
      </c>
      <c r="C24" s="8" t="s">
        <v>16</v>
      </c>
      <c r="D24" s="8" t="s">
        <v>19</v>
      </c>
      <c r="E24" s="8" t="s">
        <v>20</v>
      </c>
      <c r="F24" s="63"/>
      <c r="G24" s="63"/>
      <c r="H24" s="8" t="s">
        <v>18</v>
      </c>
      <c r="I24" s="8" t="s">
        <v>54</v>
      </c>
      <c r="J24" s="31" t="s">
        <v>76</v>
      </c>
      <c r="K24" s="30" t="s">
        <v>77</v>
      </c>
      <c r="L24" s="41"/>
      <c r="M24" s="42"/>
      <c r="N24" s="42"/>
      <c r="O24" s="43"/>
      <c r="P24" s="28"/>
    </row>
    <row r="25" spans="2:25" ht="22.9" customHeight="1">
      <c r="B25" s="32">
        <v>0</v>
      </c>
      <c r="C25" s="7"/>
      <c r="D25" s="7"/>
      <c r="E25" s="7"/>
      <c r="F25" s="7"/>
      <c r="G25" s="7"/>
      <c r="H25" s="7"/>
      <c r="I25" s="7"/>
      <c r="J25" s="7"/>
      <c r="K25" s="7"/>
      <c r="L25" s="44"/>
      <c r="M25" s="44"/>
      <c r="N25" s="44"/>
      <c r="O25" s="44"/>
      <c r="P25" s="20"/>
    </row>
    <row r="26" spans="2:25" ht="22.9" customHeight="1">
      <c r="B26" s="33">
        <f>C25</f>
        <v>0</v>
      </c>
      <c r="C26" s="4"/>
      <c r="D26" s="4"/>
      <c r="E26" s="4"/>
      <c r="F26" s="4"/>
      <c r="G26" s="4"/>
      <c r="H26" s="4"/>
      <c r="I26" s="4"/>
      <c r="J26" s="4"/>
      <c r="K26" s="4"/>
      <c r="L26" s="37"/>
      <c r="M26" s="37"/>
      <c r="N26" s="37"/>
      <c r="O26" s="37"/>
    </row>
    <row r="27" spans="2:25" ht="22.9" customHeight="1">
      <c r="B27" s="33">
        <f t="shared" ref="B27:B43" si="2">C26</f>
        <v>0</v>
      </c>
      <c r="C27" s="4"/>
      <c r="D27" s="4"/>
      <c r="E27" s="4"/>
      <c r="F27" s="4"/>
      <c r="G27" s="4"/>
      <c r="H27" s="4"/>
      <c r="I27" s="4"/>
      <c r="J27" s="4"/>
      <c r="K27" s="4"/>
      <c r="L27" s="37"/>
      <c r="M27" s="37"/>
      <c r="N27" s="37"/>
      <c r="O27" s="37"/>
    </row>
    <row r="28" spans="2:25" ht="22.9" customHeight="1">
      <c r="B28" s="33">
        <f t="shared" si="2"/>
        <v>0</v>
      </c>
      <c r="C28" s="4"/>
      <c r="D28" s="4"/>
      <c r="E28" s="4"/>
      <c r="F28" s="4"/>
      <c r="G28" s="4"/>
      <c r="H28" s="4"/>
      <c r="I28" s="4"/>
      <c r="J28" s="4"/>
      <c r="K28" s="4"/>
      <c r="L28" s="37"/>
      <c r="M28" s="37"/>
      <c r="N28" s="37"/>
      <c r="O28" s="37"/>
    </row>
    <row r="29" spans="2:25" ht="22.9" customHeight="1">
      <c r="B29" s="33">
        <f t="shared" si="2"/>
        <v>0</v>
      </c>
      <c r="C29" s="4"/>
      <c r="D29" s="4"/>
      <c r="E29" s="4"/>
      <c r="F29" s="4"/>
      <c r="G29" s="4"/>
      <c r="H29" s="4"/>
      <c r="I29" s="4"/>
      <c r="J29" s="4"/>
      <c r="K29" s="4"/>
      <c r="L29" s="37"/>
      <c r="M29" s="37"/>
      <c r="N29" s="37"/>
      <c r="O29" s="37"/>
    </row>
    <row r="30" spans="2:25" ht="22.9" customHeight="1">
      <c r="B30" s="33">
        <f t="shared" si="2"/>
        <v>0</v>
      </c>
      <c r="C30" s="4"/>
      <c r="D30" s="4"/>
      <c r="E30" s="4"/>
      <c r="F30" s="4"/>
      <c r="G30" s="4"/>
      <c r="H30" s="4"/>
      <c r="I30" s="4"/>
      <c r="J30" s="4"/>
      <c r="K30" s="4"/>
      <c r="L30" s="37"/>
      <c r="M30" s="37"/>
      <c r="N30" s="37"/>
      <c r="O30" s="37"/>
    </row>
    <row r="31" spans="2:25" ht="22.9" customHeight="1">
      <c r="B31" s="33">
        <f t="shared" si="2"/>
        <v>0</v>
      </c>
      <c r="C31" s="4"/>
      <c r="D31" s="4"/>
      <c r="E31" s="4"/>
      <c r="F31" s="4"/>
      <c r="G31" s="4"/>
      <c r="H31" s="4"/>
      <c r="I31" s="4"/>
      <c r="J31" s="4"/>
      <c r="K31" s="4"/>
      <c r="L31" s="37"/>
      <c r="M31" s="37"/>
      <c r="N31" s="37"/>
      <c r="O31" s="37"/>
    </row>
    <row r="32" spans="2:25" ht="22.9" customHeight="1">
      <c r="B32" s="33">
        <f t="shared" si="2"/>
        <v>0</v>
      </c>
      <c r="C32" s="4"/>
      <c r="D32" s="4"/>
      <c r="E32" s="4"/>
      <c r="F32" s="4"/>
      <c r="G32" s="4"/>
      <c r="H32" s="4"/>
      <c r="I32" s="4"/>
      <c r="J32" s="4"/>
      <c r="K32" s="4"/>
      <c r="L32" s="37"/>
      <c r="M32" s="37"/>
      <c r="N32" s="37"/>
      <c r="O32" s="37"/>
    </row>
    <row r="33" spans="2:15" ht="22.9" customHeight="1">
      <c r="B33" s="33">
        <f t="shared" si="2"/>
        <v>0</v>
      </c>
      <c r="C33" s="4"/>
      <c r="D33" s="4"/>
      <c r="E33" s="4"/>
      <c r="F33" s="4"/>
      <c r="G33" s="4"/>
      <c r="H33" s="4"/>
      <c r="I33" s="4"/>
      <c r="J33" s="4"/>
      <c r="K33" s="4"/>
      <c r="L33" s="37"/>
      <c r="M33" s="37"/>
      <c r="N33" s="37"/>
      <c r="O33" s="37"/>
    </row>
    <row r="34" spans="2:15" ht="22.9" customHeight="1">
      <c r="B34" s="33">
        <f t="shared" si="2"/>
        <v>0</v>
      </c>
      <c r="C34" s="4"/>
      <c r="D34" s="4"/>
      <c r="E34" s="4"/>
      <c r="F34" s="4"/>
      <c r="G34" s="4"/>
      <c r="H34" s="4"/>
      <c r="I34" s="4"/>
      <c r="J34" s="4"/>
      <c r="K34" s="4"/>
      <c r="L34" s="37"/>
      <c r="M34" s="37"/>
      <c r="N34" s="37"/>
      <c r="O34" s="37"/>
    </row>
    <row r="35" spans="2:15" ht="22.9" customHeight="1">
      <c r="B35" s="33">
        <f t="shared" si="2"/>
        <v>0</v>
      </c>
      <c r="C35" s="4"/>
      <c r="D35" s="4"/>
      <c r="E35" s="4"/>
      <c r="F35" s="4"/>
      <c r="G35" s="4"/>
      <c r="H35" s="4"/>
      <c r="I35" s="4"/>
      <c r="J35" s="4"/>
      <c r="K35" s="4"/>
      <c r="L35" s="37"/>
      <c r="M35" s="37"/>
      <c r="N35" s="37"/>
      <c r="O35" s="37"/>
    </row>
    <row r="36" spans="2:15" ht="22.9" customHeight="1">
      <c r="B36" s="33">
        <f t="shared" si="2"/>
        <v>0</v>
      </c>
      <c r="C36" s="4"/>
      <c r="D36" s="4"/>
      <c r="E36" s="4"/>
      <c r="F36" s="4"/>
      <c r="G36" s="4"/>
      <c r="H36" s="4"/>
      <c r="I36" s="4"/>
      <c r="J36" s="4"/>
      <c r="K36" s="4"/>
      <c r="L36" s="37"/>
      <c r="M36" s="37"/>
      <c r="N36" s="37"/>
      <c r="O36" s="37"/>
    </row>
    <row r="37" spans="2:15" ht="22.9" customHeight="1">
      <c r="B37" s="33">
        <f t="shared" si="2"/>
        <v>0</v>
      </c>
      <c r="C37" s="4"/>
      <c r="D37" s="4"/>
      <c r="E37" s="4"/>
      <c r="F37" s="4"/>
      <c r="G37" s="4"/>
      <c r="H37" s="4"/>
      <c r="I37" s="4"/>
      <c r="J37" s="4"/>
      <c r="K37" s="4"/>
      <c r="L37" s="37"/>
      <c r="M37" s="37"/>
      <c r="N37" s="37"/>
      <c r="O37" s="37"/>
    </row>
    <row r="38" spans="2:15" ht="22.9" customHeight="1">
      <c r="B38" s="33">
        <f t="shared" si="2"/>
        <v>0</v>
      </c>
      <c r="C38" s="4"/>
      <c r="D38" s="4"/>
      <c r="E38" s="4"/>
      <c r="F38" s="4"/>
      <c r="G38" s="4"/>
      <c r="H38" s="4"/>
      <c r="I38" s="4"/>
      <c r="J38" s="4"/>
      <c r="K38" s="4"/>
      <c r="L38" s="37"/>
      <c r="M38" s="37"/>
      <c r="N38" s="37"/>
      <c r="O38" s="37"/>
    </row>
    <row r="39" spans="2:15" ht="22.9" customHeight="1">
      <c r="B39" s="33">
        <f t="shared" si="2"/>
        <v>0</v>
      </c>
      <c r="C39" s="4"/>
      <c r="D39" s="4"/>
      <c r="E39" s="4"/>
      <c r="F39" s="4"/>
      <c r="G39" s="4"/>
      <c r="H39" s="4"/>
      <c r="I39" s="4"/>
      <c r="J39" s="4"/>
      <c r="K39" s="4"/>
      <c r="L39" s="37"/>
      <c r="M39" s="37"/>
      <c r="N39" s="37"/>
      <c r="O39" s="37"/>
    </row>
    <row r="40" spans="2:15" ht="22.9" customHeight="1">
      <c r="B40" s="33">
        <f t="shared" si="2"/>
        <v>0</v>
      </c>
      <c r="C40" s="4"/>
      <c r="D40" s="4"/>
      <c r="E40" s="4"/>
      <c r="F40" s="4"/>
      <c r="G40" s="4"/>
      <c r="H40" s="4"/>
      <c r="I40" s="4"/>
      <c r="J40" s="4"/>
      <c r="K40" s="4"/>
      <c r="L40" s="37"/>
      <c r="M40" s="37"/>
      <c r="N40" s="37"/>
      <c r="O40" s="37"/>
    </row>
    <row r="41" spans="2:15" ht="22.9" customHeight="1">
      <c r="B41" s="33">
        <f t="shared" si="2"/>
        <v>0</v>
      </c>
      <c r="C41" s="4"/>
      <c r="D41" s="4"/>
      <c r="E41" s="4"/>
      <c r="F41" s="4"/>
      <c r="G41" s="4"/>
      <c r="H41" s="4"/>
      <c r="I41" s="4"/>
      <c r="J41" s="4"/>
      <c r="K41" s="4"/>
      <c r="L41" s="37"/>
      <c r="M41" s="37"/>
      <c r="N41" s="37"/>
      <c r="O41" s="37"/>
    </row>
    <row r="42" spans="2:15" ht="22.9" customHeight="1">
      <c r="B42" s="33">
        <f t="shared" si="2"/>
        <v>0</v>
      </c>
      <c r="C42" s="4"/>
      <c r="D42" s="4"/>
      <c r="E42" s="4"/>
      <c r="F42" s="4"/>
      <c r="G42" s="4"/>
      <c r="H42" s="4"/>
      <c r="I42" s="4"/>
      <c r="J42" s="4"/>
      <c r="K42" s="4"/>
      <c r="L42" s="37"/>
      <c r="M42" s="37"/>
      <c r="N42" s="37"/>
      <c r="O42" s="37"/>
    </row>
    <row r="43" spans="2:15" ht="22.9" customHeight="1">
      <c r="B43" s="33">
        <f t="shared" si="2"/>
        <v>0</v>
      </c>
      <c r="C43" s="4"/>
      <c r="D43" s="4"/>
      <c r="E43" s="4"/>
      <c r="F43" s="4"/>
      <c r="G43" s="4"/>
      <c r="H43" s="4"/>
      <c r="I43" s="4"/>
      <c r="J43" s="4"/>
      <c r="K43" s="4"/>
      <c r="L43" s="37"/>
      <c r="M43" s="37"/>
      <c r="N43" s="37"/>
      <c r="O43" s="37"/>
    </row>
  </sheetData>
  <mergeCells count="70">
    <mergeCell ref="B14:E14"/>
    <mergeCell ref="B13:E13"/>
    <mergeCell ref="B9:D9"/>
    <mergeCell ref="E6:G6"/>
    <mergeCell ref="G7:N7"/>
    <mergeCell ref="B7:D7"/>
    <mergeCell ref="E7:F7"/>
    <mergeCell ref="E8:F9"/>
    <mergeCell ref="L15:O15"/>
    <mergeCell ref="L14:O14"/>
    <mergeCell ref="L13:O13"/>
    <mergeCell ref="G8:N9"/>
    <mergeCell ref="B6:D6"/>
    <mergeCell ref="B8:D8"/>
    <mergeCell ref="J15:K15"/>
    <mergeCell ref="J14:K14"/>
    <mergeCell ref="J13:K13"/>
    <mergeCell ref="J12:K12"/>
    <mergeCell ref="I11:K11"/>
    <mergeCell ref="M6:N6"/>
    <mergeCell ref="J6:L6"/>
    <mergeCell ref="H6:I6"/>
    <mergeCell ref="B11:H11"/>
    <mergeCell ref="B15:E15"/>
    <mergeCell ref="E5:G5"/>
    <mergeCell ref="B5:D5"/>
    <mergeCell ref="L25:O25"/>
    <mergeCell ref="B12:E12"/>
    <mergeCell ref="L12:O12"/>
    <mergeCell ref="H23:I23"/>
    <mergeCell ref="B23:C23"/>
    <mergeCell ref="D23:E23"/>
    <mergeCell ref="F23:F24"/>
    <mergeCell ref="G23:G24"/>
    <mergeCell ref="B20:E20"/>
    <mergeCell ref="B19:E19"/>
    <mergeCell ref="B18:E18"/>
    <mergeCell ref="B17:E17"/>
    <mergeCell ref="B16:E16"/>
    <mergeCell ref="L19:O19"/>
    <mergeCell ref="F18:H18"/>
    <mergeCell ref="L30:O30"/>
    <mergeCell ref="L29:O29"/>
    <mergeCell ref="L28:O28"/>
    <mergeCell ref="L27:O27"/>
    <mergeCell ref="L26:O26"/>
    <mergeCell ref="L20:O21"/>
    <mergeCell ref="J23:K23"/>
    <mergeCell ref="L17:O17"/>
    <mergeCell ref="L16:O16"/>
    <mergeCell ref="L23:O24"/>
    <mergeCell ref="L35:O35"/>
    <mergeCell ref="L34:O34"/>
    <mergeCell ref="L33:O33"/>
    <mergeCell ref="L32:O32"/>
    <mergeCell ref="L31:O31"/>
    <mergeCell ref="L18:O18"/>
    <mergeCell ref="L39:O39"/>
    <mergeCell ref="L38:O38"/>
    <mergeCell ref="L37:O37"/>
    <mergeCell ref="L36:O36"/>
    <mergeCell ref="L43:O43"/>
    <mergeCell ref="L42:O42"/>
    <mergeCell ref="L41:O41"/>
    <mergeCell ref="L40:O40"/>
    <mergeCell ref="L2:N2"/>
    <mergeCell ref="M5:N5"/>
    <mergeCell ref="J2:K2"/>
    <mergeCell ref="J5:L5"/>
    <mergeCell ref="H5:I5"/>
  </mergeCells>
  <phoneticPr fontId="0" type="noConversion"/>
  <printOptions horizontalCentered="1"/>
  <pageMargins left="0.25" right="0.25" top="0.75" bottom="0.75" header="0.3" footer="0.3"/>
  <pageSetup paperSize="9" scale="95" orientation="portrait" horizontalDpi="4294967293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Feuil1!$C$4:$C$11</xm:f>
          </x14:formula1>
          <xm:sqref>E6:G6</xm:sqref>
        </x14:dataValidation>
        <x14:dataValidation type="list" allowBlank="1" showInputMessage="1" showErrorMessage="1">
          <x14:formula1>
            <xm:f>Feuil1!$E$3:$E$4</xm:f>
          </x14:formula1>
          <xm:sqref>E8:F9</xm:sqref>
        </x14:dataValidation>
        <x14:dataValidation type="list" allowBlank="1" showInputMessage="1" showErrorMessage="1">
          <x14:formula1>
            <xm:f>Feuil1!$G$4:$G$17</xm:f>
          </x14:formula1>
          <xm:sqref>G25:G43</xm:sqref>
        </x14:dataValidation>
        <x14:dataValidation type="list" allowBlank="1" showInputMessage="1" showErrorMessage="1">
          <x14:formula1>
            <xm:f>Feuil1!$I$4:$I$12</xm:f>
          </x14:formula1>
          <xm:sqref>H25:H43</xm:sqref>
        </x14:dataValidation>
        <x14:dataValidation type="list" allowBlank="1" showInputMessage="1" showErrorMessage="1">
          <x14:formula1>
            <xm:f>Feuil1!$J$4:$J$6</xm:f>
          </x14:formula1>
          <xm:sqref>I25:I43</xm:sqref>
        </x14:dataValidation>
        <x14:dataValidation type="list" allowBlank="1" showInputMessage="1" showErrorMessage="1">
          <x14:formula1>
            <xm:f>Feuil1!$K$4:$K$12</xm:f>
          </x14:formula1>
          <xm:sqref>J25:K43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L17"/>
  <sheetViews>
    <sheetView workbookViewId="0">
      <selection activeCell="I21" sqref="I21"/>
    </sheetView>
  </sheetViews>
  <sheetFormatPr defaultColWidth="11.42578125" defaultRowHeight="12.75"/>
  <sheetData>
    <row r="3" spans="3:12">
      <c r="C3" t="s">
        <v>72</v>
      </c>
      <c r="E3" t="s">
        <v>73</v>
      </c>
    </row>
    <row r="4" spans="3:12">
      <c r="C4" t="s">
        <v>69</v>
      </c>
      <c r="E4" t="s">
        <v>74</v>
      </c>
      <c r="G4" t="str">
        <f>LEFT(Log_Sondage_vierge!B13,2)</f>
        <v>10</v>
      </c>
      <c r="I4" t="str">
        <f>LEFT(Log_Sondage_vierge!I13,2)</f>
        <v xml:space="preserve">1 </v>
      </c>
      <c r="J4" t="str">
        <f>LEFT(Log_Sondage_vierge!J13,2)</f>
        <v xml:space="preserve">0 </v>
      </c>
      <c r="K4" t="str">
        <f>LEFT(Log_Sondage_vierge!L13,2)</f>
        <v>20</v>
      </c>
      <c r="L4" t="str">
        <f>LEFT(Log_Sondage_vierge!M13,2)</f>
        <v/>
      </c>
    </row>
    <row r="5" spans="3:12">
      <c r="C5" t="s">
        <v>67</v>
      </c>
      <c r="G5" t="str">
        <f>LEFT(Log_Sondage_vierge!B14,2)</f>
        <v>11</v>
      </c>
      <c r="I5" t="str">
        <f>LEFT(Log_Sondage_vierge!I14,2)</f>
        <v xml:space="preserve">2 </v>
      </c>
      <c r="J5" t="str">
        <f>LEFT(Log_Sondage_vierge!J14,2)</f>
        <v xml:space="preserve">1 </v>
      </c>
      <c r="K5" t="str">
        <f>LEFT(Log_Sondage_vierge!L14,2)</f>
        <v>21</v>
      </c>
      <c r="L5" t="str">
        <f>LEFT(Log_Sondage_vierge!M14,2)</f>
        <v/>
      </c>
    </row>
    <row r="6" spans="3:12">
      <c r="C6" t="s">
        <v>64</v>
      </c>
      <c r="G6" t="str">
        <f>LEFT(Log_Sondage_vierge!B15,2)</f>
        <v>12</v>
      </c>
      <c r="I6" t="str">
        <f>LEFT(Log_Sondage_vierge!I15,2)</f>
        <v xml:space="preserve">3 </v>
      </c>
      <c r="J6" t="str">
        <f>LEFT(Log_Sondage_vierge!J15,2)</f>
        <v xml:space="preserve">2 </v>
      </c>
      <c r="K6" t="str">
        <f>LEFT(Log_Sondage_vierge!L15,2)</f>
        <v>22</v>
      </c>
      <c r="L6" t="str">
        <f>LEFT(Log_Sondage_vierge!M15,2)</f>
        <v/>
      </c>
    </row>
    <row r="7" spans="3:12">
      <c r="C7" t="s">
        <v>68</v>
      </c>
      <c r="G7" t="str">
        <f>LEFT(Log_Sondage_vierge!B17,2)</f>
        <v>50</v>
      </c>
      <c r="I7" t="str">
        <f>LEFT(Log_Sondage_vierge!I16,2)</f>
        <v xml:space="preserve">4 </v>
      </c>
      <c r="J7" t="str">
        <f>LEFT(Log_Sondage_vierge!J16,2)</f>
        <v/>
      </c>
      <c r="K7" t="str">
        <f>LEFT(Log_Sondage_vierge!L16,2)</f>
        <v>23</v>
      </c>
      <c r="L7" t="str">
        <f>LEFT(Log_Sondage_vierge!M16,2)</f>
        <v/>
      </c>
    </row>
    <row r="8" spans="3:12">
      <c r="C8" t="s">
        <v>70</v>
      </c>
      <c r="G8" t="str">
        <f>LEFT(Log_Sondage_vierge!B18,2)</f>
        <v>51</v>
      </c>
      <c r="I8" t="str">
        <f>LEFT(Log_Sondage_vierge!I17,2)</f>
        <v xml:space="preserve">5 </v>
      </c>
      <c r="J8" t="str">
        <f>LEFT(Log_Sondage_vierge!J17,2)</f>
        <v/>
      </c>
      <c r="K8" t="str">
        <f>LEFT(Log_Sondage_vierge!L17,2)</f>
        <v>24</v>
      </c>
      <c r="L8" t="str">
        <f>LEFT(Log_Sondage_vierge!M17,2)</f>
        <v/>
      </c>
    </row>
    <row r="9" spans="3:12">
      <c r="C9" t="s">
        <v>65</v>
      </c>
      <c r="G9" t="str">
        <f>LEFT(Log_Sondage_vierge!B19,2)</f>
        <v>52</v>
      </c>
      <c r="I9" t="str">
        <f>LEFT(Log_Sondage_vierge!I18,2)</f>
        <v xml:space="preserve">6 </v>
      </c>
      <c r="J9" t="str">
        <f>LEFT(Log_Sondage_vierge!J18,2)</f>
        <v/>
      </c>
      <c r="K9" t="str">
        <f>LEFT(Log_Sondage_vierge!L18,2)</f>
        <v>25</v>
      </c>
      <c r="L9" t="str">
        <f>LEFT(Log_Sondage_vierge!M18,2)</f>
        <v/>
      </c>
    </row>
    <row r="10" spans="3:12">
      <c r="C10" t="s">
        <v>66</v>
      </c>
      <c r="G10" t="str">
        <f>LEFT(Log_Sondage_vierge!B20,2)</f>
        <v>53</v>
      </c>
      <c r="I10" t="str">
        <f>LEFT(Log_Sondage_vierge!I19,2)</f>
        <v xml:space="preserve">7 </v>
      </c>
      <c r="J10" t="str">
        <f>LEFT(Log_Sondage_vierge!J19,2)</f>
        <v/>
      </c>
      <c r="K10" t="str">
        <f>LEFT(Log_Sondage_vierge!L19,2)</f>
        <v>26</v>
      </c>
      <c r="L10" t="str">
        <f>LEFT(Log_Sondage_vierge!M19,2)</f>
        <v/>
      </c>
    </row>
    <row r="11" spans="3:12">
      <c r="C11" t="s">
        <v>71</v>
      </c>
      <c r="G11" t="str">
        <f>LEFT(Log_Sondage_vierge!F13,2)</f>
        <v>30</v>
      </c>
      <c r="H11" t="str">
        <f>LEFT(Log_Sondage_vierge!C20,2)</f>
        <v/>
      </c>
      <c r="I11" t="str">
        <f>LEFT(Log_Sondage_vierge!I20,2)</f>
        <v xml:space="preserve">8 </v>
      </c>
      <c r="J11" t="str">
        <f>LEFT(Log_Sondage_vierge!E20,2)</f>
        <v/>
      </c>
      <c r="K11" t="str">
        <f>LEFT(Log_Sondage_vierge!L20,2)</f>
        <v>27</v>
      </c>
      <c r="L11" t="str">
        <f>LEFT(Log_Sondage_vierge!M20,2)</f>
        <v/>
      </c>
    </row>
    <row r="12" spans="3:12">
      <c r="G12" t="str">
        <f>LEFT(Log_Sondage_vierge!F14,2)</f>
        <v>31</v>
      </c>
      <c r="H12" t="str">
        <f>LEFT(Log_Sondage_vierge!C21,2)</f>
        <v/>
      </c>
      <c r="I12" t="str">
        <f>LEFT(Log_Sondage_vierge!I21,2)</f>
        <v xml:space="preserve">9 </v>
      </c>
      <c r="J12" t="str">
        <f>LEFT(Log_Sondage_vierge!E21,2)</f>
        <v/>
      </c>
      <c r="K12">
        <v>28</v>
      </c>
      <c r="L12" t="str">
        <f>LEFT(Log_Sondage_vierge!G21,2)</f>
        <v/>
      </c>
    </row>
    <row r="13" spans="3:12">
      <c r="G13" t="str">
        <f>LEFT(Log_Sondage_vierge!F15,2)</f>
        <v>40</v>
      </c>
    </row>
    <row r="14" spans="3:12">
      <c r="G14" t="str">
        <f>LEFT(Log_Sondage_vierge!F16,2)</f>
        <v>41</v>
      </c>
    </row>
    <row r="15" spans="3:12">
      <c r="G15" t="str">
        <f>LEFT(Log_Sondage_vierge!F17,2)</f>
        <v>42</v>
      </c>
    </row>
    <row r="16" spans="3:12">
      <c r="G16" t="str">
        <f>LEFT(Log_Sondage_vierge!F18,2)</f>
        <v>43</v>
      </c>
    </row>
    <row r="17" spans="7:7">
      <c r="G17" t="str">
        <f>LEFT(Log_Sondage_vierge!F19,2)</f>
        <v>44</v>
      </c>
    </row>
  </sheetData>
  <sortState ref="C4:C10">
    <sortCondition ref="C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geology</vt:lpstr>
      <vt:lpstr>Sheet3</vt:lpstr>
      <vt:lpstr>33</vt:lpstr>
      <vt:lpstr>32</vt:lpstr>
      <vt:lpstr>31</vt:lpstr>
      <vt:lpstr>Log_Sondage_vierge</vt:lpstr>
      <vt:lpstr>Feuil1</vt:lpstr>
      <vt:lpstr>'31'!Print_Area</vt:lpstr>
      <vt:lpstr>'32'!Print_Area</vt:lpstr>
      <vt:lpstr>'33'!Print_Area</vt:lpstr>
      <vt:lpstr>Log_Sondage_vierge!Print_Area</vt:lpstr>
    </vt:vector>
  </TitlesOfParts>
  <Company>ags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jlmenaud</dc:creator>
  <cp:lastModifiedBy>dell</cp:lastModifiedBy>
  <cp:lastPrinted>2017-05-10T13:24:38Z</cp:lastPrinted>
  <dcterms:created xsi:type="dcterms:W3CDTF">2000-10-25T14:55:56Z</dcterms:created>
  <dcterms:modified xsi:type="dcterms:W3CDTF">2017-09-04T08:55:40Z</dcterms:modified>
</cp:coreProperties>
</file>