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euil1" sheetId="1" r:id="rId1"/>
    <sheet name="Feuil2" sheetId="2" r:id="rId2"/>
    <sheet name="Feuil3" sheetId="3" r:id="rId3"/>
  </sheet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0" i="1" l="1"/>
  <c r="J31" i="1" s="1"/>
  <c r="L28" i="1"/>
  <c r="I28" i="1"/>
  <c r="F28" i="1"/>
  <c r="C28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3" i="1"/>
  <c r="P9" i="1"/>
  <c r="P8" i="1"/>
  <c r="E8" i="1"/>
  <c r="J16" i="1" s="1"/>
  <c r="P7" i="1"/>
  <c r="E7" i="1"/>
  <c r="P6" i="1"/>
  <c r="E6" i="1"/>
  <c r="M20" i="1" s="1"/>
  <c r="P5" i="1"/>
  <c r="E5" i="1"/>
  <c r="P4" i="1"/>
  <c r="P3" i="1"/>
  <c r="P2" i="1"/>
  <c r="P1" i="1"/>
  <c r="M16" i="1" l="1"/>
  <c r="M30" i="1"/>
  <c r="M25" i="1"/>
  <c r="M21" i="1"/>
  <c r="M17" i="1"/>
  <c r="D27" i="1"/>
  <c r="G21" i="1"/>
  <c r="J25" i="1"/>
  <c r="J17" i="1"/>
  <c r="D25" i="1"/>
  <c r="D21" i="1"/>
  <c r="D17" i="1"/>
  <c r="G27" i="1"/>
  <c r="G23" i="1"/>
  <c r="G19" i="1"/>
  <c r="J27" i="1"/>
  <c r="J23" i="1"/>
  <c r="J19" i="1"/>
  <c r="M27" i="1"/>
  <c r="M23" i="1"/>
  <c r="M19" i="1"/>
  <c r="G17" i="1"/>
  <c r="D16" i="1"/>
  <c r="D24" i="1"/>
  <c r="D20" i="1"/>
  <c r="G26" i="1"/>
  <c r="G22" i="1"/>
  <c r="G18" i="1"/>
  <c r="J26" i="1"/>
  <c r="J22" i="1"/>
  <c r="J18" i="1"/>
  <c r="M26" i="1"/>
  <c r="M22" i="1"/>
  <c r="M18" i="1"/>
  <c r="D23" i="1"/>
  <c r="D19" i="1"/>
  <c r="G25" i="1"/>
  <c r="J21" i="1"/>
  <c r="D26" i="1"/>
  <c r="D22" i="1"/>
  <c r="D18" i="1"/>
  <c r="G16" i="1"/>
  <c r="G24" i="1"/>
  <c r="G20" i="1"/>
  <c r="J24" i="1"/>
  <c r="J20" i="1"/>
  <c r="M24" i="1"/>
  <c r="F6" i="1"/>
  <c r="F8" i="1"/>
  <c r="F5" i="1"/>
  <c r="F7" i="1"/>
  <c r="J6" i="1" l="1"/>
  <c r="G29" i="1"/>
  <c r="M29" i="1"/>
  <c r="J29" i="1"/>
  <c r="D29" i="1"/>
  <c r="M31" i="1" l="1"/>
</calcChain>
</file>

<file path=xl/sharedStrings.xml><?xml version="1.0" encoding="utf-8"?>
<sst xmlns="http://schemas.openxmlformats.org/spreadsheetml/2006/main" count="43" uniqueCount="26">
  <si>
    <t>Niveau 1</t>
  </si>
  <si>
    <t>Car. Actuelle</t>
  </si>
  <si>
    <t>Niveau 2</t>
  </si>
  <si>
    <t>Car. Souhaitée</t>
  </si>
  <si>
    <t>Niveau 3</t>
  </si>
  <si>
    <t>Nbrs de forma</t>
  </si>
  <si>
    <t>Niveau 4</t>
  </si>
  <si>
    <t>0-25</t>
  </si>
  <si>
    <t>26-50</t>
  </si>
  <si>
    <t>51-75</t>
  </si>
  <si>
    <t>76-100</t>
  </si>
  <si>
    <t>Valeur 
de caracteristique</t>
  </si>
  <si>
    <t>Bonus 
par formation</t>
  </si>
  <si>
    <t>Tir</t>
  </si>
  <si>
    <t>Tactique</t>
  </si>
  <si>
    <t>Carac. Actuelle</t>
  </si>
  <si>
    <t>Valeur 
apprentissage brut</t>
  </si>
  <si>
    <t>Nbre de formation</t>
  </si>
  <si>
    <t>Carac formée</t>
  </si>
  <si>
    <t>XP Avant</t>
  </si>
  <si>
    <t>XP Après</t>
  </si>
  <si>
    <t>Formation total</t>
  </si>
  <si>
    <t>Jours de forma</t>
  </si>
  <si>
    <t>Joueur</t>
  </si>
  <si>
    <t>Passe</t>
  </si>
  <si>
    <t>vitesse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</si>
</sst>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  <charset val="1"/>
    </font>
    <font>
      <b/>
      <sz val="11"/>
      <color rgb="FFFF0000"/>
      <name val="Calibri"/>
      <family val="2"/>
    </font>
    <font>
      <sz val="11"/>
      <name val="Calibri"/>
      <family val="2"/>
      <charset val="1"/>
    </font>
    <font>
      <b/>
      <i/>
      <sz val="11"/>
      <color rgb="FF4F81BD"/>
      <name val="Calibri"/>
      <family val="2"/>
    </font>
    <font>
      <sz val="11"/>
      <color rgb="FFFF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4" fillId="0" borderId="0" xfId="0" applyFont="1"/>
    <xf numFmtId="0" fontId="0" fillId="0" borderId="2" xfId="0" applyBorder="1"/>
    <xf numFmtId="0" fontId="0" fillId="0" borderId="4" xfId="0" applyBorder="1"/>
    <xf numFmtId="0" fontId="2" fillId="0" borderId="0" xfId="0" applyFont="1" applyBorder="1"/>
    <xf numFmtId="0" fontId="0" fillId="0" borderId="0" xfId="0" applyBorder="1" applyAlignment="1">
      <alignment horizontal="center"/>
    </xf>
    <xf numFmtId="0" fontId="2" fillId="0" borderId="5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Border="1"/>
    <xf numFmtId="0" fontId="2" fillId="0" borderId="7" xfId="0" applyFont="1" applyBorder="1" applyAlignment="1">
      <alignment horizontal="center"/>
    </xf>
    <xf numFmtId="0" fontId="0" fillId="4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2" fontId="0" fillId="3" borderId="9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0" xfId="0" applyFill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4"/>
  <sheetViews>
    <sheetView tabSelected="1" topLeftCell="A10" zoomScaleNormal="100" workbookViewId="0">
      <selection activeCell="H1" sqref="H1"/>
    </sheetView>
  </sheetViews>
  <sheetFormatPr baseColWidth="10" defaultColWidth="9.140625" defaultRowHeight="15" x14ac:dyDescent="0.25"/>
  <cols>
    <col min="1" max="1" width="6.140625" customWidth="1"/>
    <col min="2" max="2" width="18.28515625" customWidth="1"/>
    <col min="3" max="3" width="19.42578125" customWidth="1"/>
    <col min="4" max="4" width="19.7109375" customWidth="1"/>
    <col min="5" max="5" width="10.7109375" customWidth="1"/>
    <col min="6" max="6" width="15.42578125" customWidth="1"/>
    <col min="7" max="7" width="14.42578125" customWidth="1"/>
    <col min="8" max="8" width="10.7109375" customWidth="1"/>
    <col min="9" max="9" width="16" customWidth="1"/>
    <col min="10" max="10" width="13.140625" customWidth="1"/>
    <col min="11" max="11" width="10.7109375" customWidth="1"/>
    <col min="12" max="12" width="15.5703125" customWidth="1"/>
    <col min="13" max="13" width="14.28515625" customWidth="1"/>
    <col min="14" max="15" width="10.7109375" customWidth="1"/>
    <col min="16" max="16" width="10.7109375" style="1" customWidth="1"/>
    <col min="17" max="1028" width="10.7109375" customWidth="1"/>
  </cols>
  <sheetData>
    <row r="1" spans="2:16" ht="15.75" thickBot="1" x14ac:dyDescent="0.3">
      <c r="D1" s="1"/>
      <c r="P1" s="2" t="str">
        <f>IF(AND(ROW()&gt;=$J$4,ROW()&lt;=$J$5),"1","")</f>
        <v/>
      </c>
    </row>
    <row r="2" spans="2:16" ht="30.75" thickBot="1" x14ac:dyDescent="0.3">
      <c r="C2" s="15"/>
      <c r="D2" s="25" t="s">
        <v>16</v>
      </c>
      <c r="E2" s="34">
        <v>4</v>
      </c>
      <c r="F2" s="16"/>
      <c r="P2" s="2" t="str">
        <f>IF(AND(ROW()&gt;=$J$4,ROW()&lt;=$J$5),"1","")</f>
        <v/>
      </c>
    </row>
    <row r="3" spans="2:16" ht="15.75" thickBot="1" x14ac:dyDescent="0.3">
      <c r="C3" s="17"/>
      <c r="D3" s="7"/>
      <c r="E3" s="8"/>
      <c r="F3" s="17"/>
      <c r="P3" s="2" t="str">
        <f>IF(AND(ROW()&gt;=$J$4,ROW()&lt;=$J$5),"1","")</f>
        <v/>
      </c>
    </row>
    <row r="4" spans="2:16" ht="45" x14ac:dyDescent="0.25">
      <c r="C4" s="5"/>
      <c r="D4" s="18" t="s">
        <v>11</v>
      </c>
      <c r="E4" s="26" t="s">
        <v>12</v>
      </c>
      <c r="F4" s="6"/>
      <c r="I4" s="43" t="s">
        <v>1</v>
      </c>
      <c r="J4" s="41">
        <v>20</v>
      </c>
      <c r="P4" s="2" t="str">
        <f>IF(AND(ROW()&gt;=$J$4,ROW()&lt;=$J$5),"1","")</f>
        <v/>
      </c>
    </row>
    <row r="5" spans="2:16" ht="18.75" customHeight="1" x14ac:dyDescent="0.25">
      <c r="C5" s="9" t="s">
        <v>0</v>
      </c>
      <c r="D5" s="10" t="s">
        <v>7</v>
      </c>
      <c r="E5" s="37">
        <f>E2</f>
        <v>4</v>
      </c>
      <c r="F5" s="13">
        <f>COUNTIF($P$1:$P$104,"1")/E5</f>
        <v>2.5</v>
      </c>
      <c r="I5" s="44" t="s">
        <v>3</v>
      </c>
      <c r="J5" s="42">
        <v>80</v>
      </c>
      <c r="P5" s="2" t="str">
        <f>IF(AND(ROW()&gt;=$J$4,ROW()&lt;=$J$5),"1","")</f>
        <v/>
      </c>
    </row>
    <row r="6" spans="2:16" ht="18" customHeight="1" thickBot="1" x14ac:dyDescent="0.3">
      <c r="C6" s="9" t="s">
        <v>2</v>
      </c>
      <c r="D6" s="10" t="s">
        <v>8</v>
      </c>
      <c r="E6" s="37">
        <f>(E2*75)/100</f>
        <v>3</v>
      </c>
      <c r="F6" s="13">
        <f>COUNTIF($P$1:$P$104,"2")/E6</f>
        <v>8.3333333333333339</v>
      </c>
      <c r="I6" s="45" t="s">
        <v>5</v>
      </c>
      <c r="J6" s="46">
        <f>ROUNDUP(SUM(F5:F8,0),0)</f>
        <v>25</v>
      </c>
      <c r="P6" s="2" t="str">
        <f>IF(AND(ROW()&gt;=$J$4,ROW()&lt;=$J$5),"1","")</f>
        <v/>
      </c>
    </row>
    <row r="7" spans="2:16" ht="18" customHeight="1" x14ac:dyDescent="0.25">
      <c r="C7" s="9" t="s">
        <v>4</v>
      </c>
      <c r="D7" s="10" t="s">
        <v>9</v>
      </c>
      <c r="E7" s="37">
        <f>E2/2</f>
        <v>2</v>
      </c>
      <c r="F7" s="13">
        <f>COUNTIF($P$1:$P$104,"3")/E7</f>
        <v>12.5</v>
      </c>
      <c r="P7" s="2" t="str">
        <f>IF(AND(ROW()&gt;=$J$4,ROW()&lt;=$J$5),"1","")</f>
        <v/>
      </c>
    </row>
    <row r="8" spans="2:16" ht="18" customHeight="1" thickBot="1" x14ac:dyDescent="0.3">
      <c r="C8" s="11" t="s">
        <v>6</v>
      </c>
      <c r="D8" s="12" t="s">
        <v>10</v>
      </c>
      <c r="E8" s="38">
        <f>(E2*20)/100</f>
        <v>0.8</v>
      </c>
      <c r="F8" s="14">
        <f>COUNTIF($P$1:$P$104,"4")/E8</f>
        <v>1.25</v>
      </c>
      <c r="P8" s="2" t="str">
        <f>IF(AND(ROW()&gt;=$J$4,ROW()&lt;=$J$5),"1","")</f>
        <v/>
      </c>
    </row>
    <row r="9" spans="2:16" x14ac:dyDescent="0.25">
      <c r="P9" s="2" t="str">
        <f>IF(AND(ROW()&gt;=$J$4,ROW()&lt;=$J$5),"1","")</f>
        <v/>
      </c>
    </row>
    <row r="10" spans="2:16" ht="15.75" thickBot="1" x14ac:dyDescent="0.3">
      <c r="P10" s="2"/>
    </row>
    <row r="11" spans="2:16" ht="15.75" thickBot="1" x14ac:dyDescent="0.3">
      <c r="C11" s="20" t="s">
        <v>24</v>
      </c>
      <c r="D11" s="21"/>
      <c r="E11" s="19"/>
      <c r="F11" s="22" t="s">
        <v>13</v>
      </c>
      <c r="G11" s="23"/>
      <c r="H11" s="19"/>
      <c r="I11" s="22" t="s">
        <v>14</v>
      </c>
      <c r="J11" s="23"/>
      <c r="K11" s="19"/>
      <c r="L11" s="22" t="s">
        <v>25</v>
      </c>
      <c r="M11" s="23"/>
      <c r="P11" s="2"/>
    </row>
    <row r="12" spans="2:16" ht="15.75" thickBot="1" x14ac:dyDescent="0.3">
      <c r="E12" s="19"/>
      <c r="F12" s="19"/>
      <c r="G12" s="19"/>
      <c r="H12" s="19"/>
      <c r="I12" s="19"/>
      <c r="J12" s="19"/>
      <c r="K12" s="19"/>
      <c r="L12" s="19"/>
      <c r="M12" s="19"/>
      <c r="P12" s="2"/>
    </row>
    <row r="13" spans="2:16" ht="15.75" thickBot="1" x14ac:dyDescent="0.3">
      <c r="B13" t="s">
        <v>17</v>
      </c>
      <c r="C13" s="35"/>
      <c r="D13" s="36"/>
      <c r="F13" s="35"/>
      <c r="G13" s="36"/>
      <c r="H13" s="17"/>
      <c r="I13" s="35"/>
      <c r="J13" s="36"/>
      <c r="K13" s="17"/>
      <c r="L13" s="35"/>
      <c r="M13" s="36"/>
      <c r="P13" s="2" t="str">
        <f>IF(AND(ROW()&gt;=$J$4,ROW()&lt;=$J$5),"1","")</f>
        <v/>
      </c>
    </row>
    <row r="14" spans="2:16" ht="15.75" thickBot="1" x14ac:dyDescent="0.3">
      <c r="F14" s="17"/>
      <c r="G14" s="17"/>
      <c r="H14" s="17"/>
      <c r="I14" s="17"/>
      <c r="J14" s="17"/>
      <c r="K14" s="17"/>
      <c r="L14" s="17"/>
      <c r="M14" s="17"/>
      <c r="P14" s="2"/>
    </row>
    <row r="15" spans="2:16" ht="15.75" thickBot="1" x14ac:dyDescent="0.3">
      <c r="C15" s="29" t="s">
        <v>15</v>
      </c>
      <c r="D15" s="29" t="s">
        <v>18</v>
      </c>
      <c r="F15" s="29" t="s">
        <v>15</v>
      </c>
      <c r="G15" s="29" t="s">
        <v>18</v>
      </c>
      <c r="H15" s="17"/>
      <c r="I15" s="29" t="s">
        <v>15</v>
      </c>
      <c r="J15" s="29" t="s">
        <v>18</v>
      </c>
      <c r="K15" s="17"/>
      <c r="L15" s="29" t="s">
        <v>15</v>
      </c>
      <c r="M15" s="29" t="s">
        <v>18</v>
      </c>
      <c r="N15" s="1"/>
      <c r="O15" s="1"/>
      <c r="P15" s="2"/>
    </row>
    <row r="16" spans="2:16" x14ac:dyDescent="0.25">
      <c r="B16" s="1" t="s">
        <v>23</v>
      </c>
      <c r="C16" s="24">
        <v>20</v>
      </c>
      <c r="D16" s="39">
        <f>ROUNDDOWN(IF(C16&lt;25,C16+(C$13*$E$5), IF(C16&lt;50,C16+(C$13*$E$6), IF(C16&lt;75,C16+(C$13*$E$7), IF(C16&lt;101,C16+(C$13*$E$8), IF(ISBLANK(C$13),C16))))),0)</f>
        <v>20</v>
      </c>
      <c r="F16" s="24">
        <v>60</v>
      </c>
      <c r="G16" s="39">
        <f>ROUNDDOWN(IF(F16&lt;25,F16+(F$13*$E$5), IF(F16&lt;50,F16+(F$13*$E$6), IF(F16&lt;75,F16+(F$13*$E$7), IF(F16&lt;101,F16+(F$13*$E$8), IF(ISBLANK(F$13),F16))))),0)</f>
        <v>60</v>
      </c>
      <c r="H16" s="17"/>
      <c r="I16" s="24">
        <v>36</v>
      </c>
      <c r="J16" s="39">
        <f>ROUNDDOWN(IF(I16&lt;25,I16+(I$13*$E$5), IF(I16&lt;50,I16+(I$13*$E$6), IF(I16&lt;75,I16+(I$13*$E$7), IF(I16&lt;101,I16+(I$13*$E$8), IF(ISBLANK(I$13),I16))))),0)</f>
        <v>36</v>
      </c>
      <c r="K16" s="17"/>
      <c r="L16" s="24">
        <v>36</v>
      </c>
      <c r="M16" s="39">
        <f>ROUNDDOWN(IF(L16&lt;25,L16+(L$13*$E$5), IF(L16&lt;50,L16+(L$13*$E$6), IF(L16&lt;75,L16+(L$13*$E$7), IF(L16&lt;101,L16+(L$13*$E$8), IF(ISBLANK(L$13),L16))))),0)</f>
        <v>36</v>
      </c>
      <c r="N16" s="3"/>
      <c r="P16" s="2" t="str">
        <f>IF(AND(ROW()&gt;=$J$4,ROW()&lt;=$J$5),"1","")</f>
        <v/>
      </c>
    </row>
    <row r="17" spans="2:16" x14ac:dyDescent="0.25">
      <c r="B17" s="1" t="s">
        <v>23</v>
      </c>
      <c r="C17" s="24">
        <v>50</v>
      </c>
      <c r="D17" s="39">
        <f t="shared" ref="D17:D27" si="0">ROUNDDOWN(IF(C17&lt;25,C17+(C$13*$E$5), IF(C17&lt;50,C17+(C$13*$E$6), IF(C17&lt;75,C17+(C$13*$E$7), IF(C17&lt;101,C17+(C$13*$E$8), IF(ISBLANK(C$13),C17))))),0)</f>
        <v>50</v>
      </c>
      <c r="F17" s="24">
        <v>36</v>
      </c>
      <c r="G17" s="39">
        <f t="shared" ref="G17:G27" si="1">ROUNDDOWN(IF(F17&lt;25,F17+(F$13*$E$5), IF(F17&lt;50,F17+(F$13*$E$6), IF(F17&lt;75,F17+(F$13*$E$7), IF(F17&lt;101,F17+(F$13*$E$8), IF(ISBLANK(F$13),F17))))),0)</f>
        <v>36</v>
      </c>
      <c r="H17" s="17"/>
      <c r="I17" s="24">
        <v>36</v>
      </c>
      <c r="J17" s="39">
        <f t="shared" ref="J17:J27" si="2">ROUNDDOWN(IF(I17&lt;25,I17+(I$13*$E$5), IF(I17&lt;50,I17+(I$13*$E$6), IF(I17&lt;75,I17+(I$13*$E$7), IF(I17&lt;101,I17+(I$13*$E$8), IF(ISBLANK(I$13),I17))))),0)</f>
        <v>36</v>
      </c>
      <c r="K17" s="17"/>
      <c r="L17" s="24">
        <v>36</v>
      </c>
      <c r="M17" s="39">
        <f t="shared" ref="M17:M27" si="3">ROUNDDOWN(IF(L17&lt;25,L17+(L$13*$E$5), IF(L17&lt;50,L17+(L$13*$E$6), IF(L17&lt;75,L17+(L$13*$E$7), IF(L17&lt;101,L17+(L$13*$E$8), IF(ISBLANK(L$13),L17))))),0)</f>
        <v>36</v>
      </c>
      <c r="N17" s="3"/>
      <c r="P17" s="2" t="str">
        <f>IF(AND(ROW()&gt;=$J$4,ROW()&lt;=$J$5),"1","")</f>
        <v/>
      </c>
    </row>
    <row r="18" spans="2:16" x14ac:dyDescent="0.25">
      <c r="B18" s="1" t="s">
        <v>23</v>
      </c>
      <c r="C18" s="24">
        <v>50</v>
      </c>
      <c r="D18" s="39">
        <f t="shared" si="0"/>
        <v>50</v>
      </c>
      <c r="F18" s="24">
        <v>61</v>
      </c>
      <c r="G18" s="39">
        <f t="shared" si="1"/>
        <v>61</v>
      </c>
      <c r="H18" s="17"/>
      <c r="I18" s="24">
        <v>61</v>
      </c>
      <c r="J18" s="39">
        <f t="shared" si="2"/>
        <v>61</v>
      </c>
      <c r="K18" s="17"/>
      <c r="L18" s="24">
        <v>61</v>
      </c>
      <c r="M18" s="39">
        <f t="shared" si="3"/>
        <v>61</v>
      </c>
      <c r="N18" s="3"/>
      <c r="P18" s="2" t="str">
        <f>IF(AND(ROW()&gt;=$J$4,ROW()&lt;=$J$5),"1","")</f>
        <v/>
      </c>
    </row>
    <row r="19" spans="2:16" x14ac:dyDescent="0.25">
      <c r="B19" s="1" t="s">
        <v>23</v>
      </c>
      <c r="C19" s="24">
        <v>50</v>
      </c>
      <c r="D19" s="39">
        <f t="shared" si="0"/>
        <v>50</v>
      </c>
      <c r="F19" s="24">
        <v>36</v>
      </c>
      <c r="G19" s="39">
        <f t="shared" si="1"/>
        <v>36</v>
      </c>
      <c r="H19" s="17"/>
      <c r="I19" s="24">
        <v>85</v>
      </c>
      <c r="J19" s="39">
        <f t="shared" si="2"/>
        <v>85</v>
      </c>
      <c r="K19" s="17"/>
      <c r="L19" s="24">
        <v>37</v>
      </c>
      <c r="M19" s="39">
        <f t="shared" si="3"/>
        <v>37</v>
      </c>
      <c r="N19" s="3"/>
      <c r="P19" s="2" t="str">
        <f>IF(AND(ROW()&gt;=$J$4,ROW()&lt;=$J$5),"1","")</f>
        <v/>
      </c>
    </row>
    <row r="20" spans="2:16" x14ac:dyDescent="0.25">
      <c r="B20" s="1" t="s">
        <v>23</v>
      </c>
      <c r="C20" s="24">
        <v>50</v>
      </c>
      <c r="D20" s="39">
        <f t="shared" si="0"/>
        <v>50</v>
      </c>
      <c r="F20" s="24">
        <v>36</v>
      </c>
      <c r="G20" s="39">
        <f t="shared" si="1"/>
        <v>36</v>
      </c>
      <c r="H20" s="17"/>
      <c r="I20" s="24">
        <v>36</v>
      </c>
      <c r="J20" s="39">
        <f t="shared" si="2"/>
        <v>36</v>
      </c>
      <c r="K20" s="17"/>
      <c r="L20" s="24">
        <v>36</v>
      </c>
      <c r="M20" s="39">
        <f t="shared" si="3"/>
        <v>36</v>
      </c>
      <c r="N20" s="3"/>
      <c r="P20" s="2" t="str">
        <f>IF(AND(ROW()&gt;=$J$4,ROW()&lt;=$J$5),"1","")</f>
        <v>1</v>
      </c>
    </row>
    <row r="21" spans="2:16" x14ac:dyDescent="0.25">
      <c r="B21" s="1" t="s">
        <v>23</v>
      </c>
      <c r="C21" s="24">
        <v>50</v>
      </c>
      <c r="D21" s="39">
        <f t="shared" si="0"/>
        <v>50</v>
      </c>
      <c r="F21" s="24">
        <v>36</v>
      </c>
      <c r="G21" s="39">
        <f t="shared" si="1"/>
        <v>36</v>
      </c>
      <c r="H21" s="17"/>
      <c r="I21" s="24">
        <v>36</v>
      </c>
      <c r="J21" s="39">
        <f t="shared" si="2"/>
        <v>36</v>
      </c>
      <c r="K21" s="17"/>
      <c r="L21" s="24">
        <v>36</v>
      </c>
      <c r="M21" s="39">
        <f t="shared" si="3"/>
        <v>36</v>
      </c>
      <c r="N21" s="3"/>
      <c r="P21" s="2" t="str">
        <f>IF(AND(ROW()&gt;=$J$4,ROW()&lt;=$J$5),"1","")</f>
        <v>1</v>
      </c>
    </row>
    <row r="22" spans="2:16" x14ac:dyDescent="0.25">
      <c r="B22" s="1" t="s">
        <v>23</v>
      </c>
      <c r="C22" s="24">
        <v>50</v>
      </c>
      <c r="D22" s="39">
        <f t="shared" si="0"/>
        <v>50</v>
      </c>
      <c r="F22" s="24">
        <v>58</v>
      </c>
      <c r="G22" s="39">
        <f t="shared" si="1"/>
        <v>58</v>
      </c>
      <c r="H22" s="17"/>
      <c r="I22" s="24">
        <v>58</v>
      </c>
      <c r="J22" s="39">
        <f t="shared" si="2"/>
        <v>58</v>
      </c>
      <c r="K22" s="17"/>
      <c r="L22" s="24">
        <v>58</v>
      </c>
      <c r="M22" s="39">
        <f t="shared" si="3"/>
        <v>58</v>
      </c>
      <c r="N22" s="3"/>
      <c r="P22" s="2" t="str">
        <f>IF(AND(ROW()&gt;=$J$4,ROW()&lt;=$J$5),"1","")</f>
        <v>1</v>
      </c>
    </row>
    <row r="23" spans="2:16" x14ac:dyDescent="0.25">
      <c r="B23" s="1" t="s">
        <v>23</v>
      </c>
      <c r="C23" s="24">
        <v>50</v>
      </c>
      <c r="D23" s="39">
        <f t="shared" si="0"/>
        <v>50</v>
      </c>
      <c r="F23" s="24">
        <v>25</v>
      </c>
      <c r="G23" s="39">
        <f t="shared" si="1"/>
        <v>25</v>
      </c>
      <c r="H23" s="17"/>
      <c r="I23" s="24">
        <v>24</v>
      </c>
      <c r="J23" s="39">
        <f t="shared" si="2"/>
        <v>24</v>
      </c>
      <c r="K23" s="17"/>
      <c r="L23" s="24">
        <v>24</v>
      </c>
      <c r="M23" s="39">
        <f t="shared" si="3"/>
        <v>24</v>
      </c>
      <c r="N23" s="3"/>
      <c r="P23" s="2" t="str">
        <f>IF(AND(ROW()&gt;=$J$4,ROW()&lt;=$J$5),"1","")</f>
        <v>1</v>
      </c>
    </row>
    <row r="24" spans="2:16" x14ac:dyDescent="0.25">
      <c r="B24" s="1" t="s">
        <v>23</v>
      </c>
      <c r="C24" s="24">
        <v>50</v>
      </c>
      <c r="D24" s="39">
        <f t="shared" si="0"/>
        <v>50</v>
      </c>
      <c r="F24" s="24">
        <v>31</v>
      </c>
      <c r="G24" s="39">
        <f t="shared" si="1"/>
        <v>31</v>
      </c>
      <c r="H24" s="17"/>
      <c r="I24" s="24">
        <v>32</v>
      </c>
      <c r="J24" s="39">
        <f t="shared" si="2"/>
        <v>32</v>
      </c>
      <c r="K24" s="17"/>
      <c r="L24" s="24">
        <v>32</v>
      </c>
      <c r="M24" s="39">
        <f t="shared" si="3"/>
        <v>32</v>
      </c>
      <c r="N24" s="3"/>
      <c r="P24" s="2" t="str">
        <f>IF(AND(ROW()&gt;=$J$4,ROW()&lt;=$J$5),"1","")</f>
        <v>1</v>
      </c>
    </row>
    <row r="25" spans="2:16" x14ac:dyDescent="0.25">
      <c r="B25" s="1" t="s">
        <v>23</v>
      </c>
      <c r="C25" s="24">
        <v>50</v>
      </c>
      <c r="D25" s="39">
        <f t="shared" si="0"/>
        <v>50</v>
      </c>
      <c r="F25" s="24">
        <v>35</v>
      </c>
      <c r="G25" s="39">
        <f t="shared" si="1"/>
        <v>35</v>
      </c>
      <c r="H25" s="17"/>
      <c r="I25" s="24">
        <v>34</v>
      </c>
      <c r="J25" s="39">
        <f t="shared" si="2"/>
        <v>34</v>
      </c>
      <c r="K25" s="17"/>
      <c r="L25" s="24">
        <v>35</v>
      </c>
      <c r="M25" s="39">
        <f t="shared" si="3"/>
        <v>35</v>
      </c>
      <c r="N25" s="3"/>
      <c r="P25" s="2" t="str">
        <f>IF(AND(ROW()&gt;=$J$4,ROW()&lt;=$J$5),"1","")</f>
        <v>1</v>
      </c>
    </row>
    <row r="26" spans="2:16" x14ac:dyDescent="0.25">
      <c r="B26" s="1" t="s">
        <v>23</v>
      </c>
      <c r="C26" s="24">
        <v>50</v>
      </c>
      <c r="D26" s="39">
        <f t="shared" si="0"/>
        <v>50</v>
      </c>
      <c r="F26" s="24">
        <v>35</v>
      </c>
      <c r="G26" s="39">
        <f t="shared" si="1"/>
        <v>35</v>
      </c>
      <c r="H26" s="17"/>
      <c r="I26" s="24">
        <v>35</v>
      </c>
      <c r="J26" s="39">
        <f t="shared" si="2"/>
        <v>35</v>
      </c>
      <c r="K26" s="17"/>
      <c r="L26" s="24">
        <v>35</v>
      </c>
      <c r="M26" s="39">
        <f t="shared" si="3"/>
        <v>35</v>
      </c>
      <c r="N26" s="3"/>
      <c r="P26" s="2" t="str">
        <f>IF(AND(ROW()&gt;=$J$4,ROW()&lt;=$J$5),"1","")</f>
        <v>1</v>
      </c>
    </row>
    <row r="27" spans="2:16" ht="15.75" thickBot="1" x14ac:dyDescent="0.3">
      <c r="B27" s="1" t="s">
        <v>23</v>
      </c>
      <c r="C27" s="33">
        <v>50</v>
      </c>
      <c r="D27" s="40">
        <f t="shared" si="0"/>
        <v>50</v>
      </c>
      <c r="F27" s="33">
        <v>30</v>
      </c>
      <c r="G27" s="40">
        <f t="shared" si="1"/>
        <v>30</v>
      </c>
      <c r="H27" s="17"/>
      <c r="I27" s="33">
        <v>30</v>
      </c>
      <c r="J27" s="40">
        <f t="shared" si="2"/>
        <v>30</v>
      </c>
      <c r="K27" s="17"/>
      <c r="L27" s="33">
        <v>30</v>
      </c>
      <c r="M27" s="40">
        <f t="shared" si="3"/>
        <v>30</v>
      </c>
      <c r="N27" s="3"/>
      <c r="P27" s="2" t="str">
        <f>IF(AND(ROW()&gt;=$J$4,ROW()&lt;=$J$5),"1","")</f>
        <v>1</v>
      </c>
    </row>
    <row r="28" spans="2:16" x14ac:dyDescent="0.25">
      <c r="C28" s="28">
        <f>ROUNDDOWN(AVERAGE(C16:C27),0)</f>
        <v>47</v>
      </c>
      <c r="D28" s="28"/>
      <c r="E28" s="31"/>
      <c r="F28" s="28">
        <f>ROUNDDOWN(AVERAGE(F16:F27),0)</f>
        <v>39</v>
      </c>
      <c r="G28" s="32"/>
      <c r="H28" s="32"/>
      <c r="I28" s="28">
        <f>ROUNDDOWN(AVERAGE(I16:I27),0)</f>
        <v>41</v>
      </c>
      <c r="J28" s="32"/>
      <c r="K28" s="32"/>
      <c r="L28" s="28">
        <f>ROUNDDOWN(AVERAGE(L16:L27),0)</f>
        <v>38</v>
      </c>
      <c r="M28" s="53"/>
      <c r="O28" s="30"/>
      <c r="P28" s="2" t="str">
        <f>IF(AND(ROW()&gt;=$J$4,ROW()&lt;=$J$5),"1","")</f>
        <v>1</v>
      </c>
    </row>
    <row r="29" spans="2:16" ht="15.75" thickBot="1" x14ac:dyDescent="0.3">
      <c r="C29" s="27"/>
      <c r="D29" s="27">
        <f>ROUNDDOWN(AVERAGE(D16:D27),0)</f>
        <v>47</v>
      </c>
      <c r="E29" s="52"/>
      <c r="F29" s="27"/>
      <c r="G29" s="27">
        <f>ROUNDDOWN(AVERAGE(G16:G27),0)</f>
        <v>39</v>
      </c>
      <c r="H29" s="53"/>
      <c r="I29" s="27"/>
      <c r="J29" s="27">
        <f>ROUNDDOWN(AVERAGE(J16:J27),0)</f>
        <v>41</v>
      </c>
      <c r="K29" s="53"/>
      <c r="L29" s="27"/>
      <c r="M29" s="27">
        <f>ROUNDDOWN(AVERAGE(M16:M27),0)</f>
        <v>38</v>
      </c>
      <c r="N29" s="1"/>
      <c r="P29" s="2" t="str">
        <f>IF(AND(ROW()&gt;=$J$4,ROW()&lt;=$J$5),"1","")</f>
        <v>1</v>
      </c>
    </row>
    <row r="30" spans="2:16" x14ac:dyDescent="0.25">
      <c r="C30" s="17"/>
      <c r="D30" s="17"/>
      <c r="I30" t="s">
        <v>21</v>
      </c>
      <c r="J30" s="49">
        <f>SUM(C13,F13,I13,L13)</f>
        <v>0</v>
      </c>
      <c r="L30" s="47" t="s">
        <v>19</v>
      </c>
      <c r="M30" s="50">
        <f>ROUNDDOWN(AVERAGE(C28,F28,I28,L28),0)</f>
        <v>41</v>
      </c>
      <c r="P30" s="2" t="str">
        <f>IF(AND(ROW()&gt;=$J$4,ROW()&lt;=$J$5),"2","")</f>
        <v>2</v>
      </c>
    </row>
    <row r="31" spans="2:16" ht="15.75" thickBot="1" x14ac:dyDescent="0.3">
      <c r="I31" t="s">
        <v>22</v>
      </c>
      <c r="J31" s="49">
        <f>J30/6</f>
        <v>0</v>
      </c>
      <c r="L31" s="48" t="s">
        <v>20</v>
      </c>
      <c r="M31" s="51">
        <f>ROUNDDOWN(AVERAGE(D29,G29,J29,M29),0)</f>
        <v>41</v>
      </c>
      <c r="P31" s="2" t="str">
        <f>IF(AND(ROW()&gt;=$J$4,ROW()&lt;=$J$5),"2","")</f>
        <v>2</v>
      </c>
    </row>
    <row r="32" spans="2:16" x14ac:dyDescent="0.25">
      <c r="P32" s="2" t="str">
        <f>IF(AND(ROW()&gt;=$J$4,ROW()&lt;=$J$5),"2","")</f>
        <v>2</v>
      </c>
    </row>
    <row r="33" spans="15:16" x14ac:dyDescent="0.25">
      <c r="P33" s="2" t="str">
        <f>IF(AND(ROW()&gt;=$J$4,ROW()&lt;=$J$5),"2","")</f>
        <v>2</v>
      </c>
    </row>
    <row r="34" spans="15:16" x14ac:dyDescent="0.25">
      <c r="P34" s="2" t="str">
        <f>IF(AND(ROW()&gt;=$J$4,ROW()&lt;=$J$5),"2","")</f>
        <v>2</v>
      </c>
    </row>
    <row r="35" spans="15:16" x14ac:dyDescent="0.25">
      <c r="P35" s="2" t="str">
        <f>IF(AND(ROW()&gt;=$J$4,ROW()&lt;=$J$5),"2","")</f>
        <v>2</v>
      </c>
    </row>
    <row r="36" spans="15:16" x14ac:dyDescent="0.25">
      <c r="P36" s="2" t="str">
        <f>IF(AND(ROW()&gt;=$J$4,ROW()&lt;=$J$5),"2","")</f>
        <v>2</v>
      </c>
    </row>
    <row r="37" spans="15:16" x14ac:dyDescent="0.25">
      <c r="P37" s="2" t="str">
        <f>IF(AND(ROW()&gt;=$J$4,ROW()&lt;=$J$5),"2","")</f>
        <v>2</v>
      </c>
    </row>
    <row r="38" spans="15:16" x14ac:dyDescent="0.25">
      <c r="P38" s="2" t="str">
        <f>IF(AND(ROW()&gt;=$J$4,ROW()&lt;=$J$5),"2","")</f>
        <v>2</v>
      </c>
    </row>
    <row r="39" spans="15:16" x14ac:dyDescent="0.25">
      <c r="P39" s="2" t="str">
        <f>IF(AND(ROW()&gt;=$J$4,ROW()&lt;=$J$5),"2","")</f>
        <v>2</v>
      </c>
    </row>
    <row r="40" spans="15:16" x14ac:dyDescent="0.25">
      <c r="P40" s="2" t="str">
        <f>IF(AND(ROW()&gt;=$J$4,ROW()&lt;=$J$5),"2","")</f>
        <v>2</v>
      </c>
    </row>
    <row r="41" spans="15:16" x14ac:dyDescent="0.25">
      <c r="P41" s="2" t="str">
        <f>IF(AND(ROW()&gt;=$J$4,ROW()&lt;=$J$5),"2","")</f>
        <v>2</v>
      </c>
    </row>
    <row r="42" spans="15:16" x14ac:dyDescent="0.25">
      <c r="P42" s="2" t="str">
        <f>IF(AND(ROW()&gt;=$J$4,ROW()&lt;=$J$5),"2","")</f>
        <v>2</v>
      </c>
    </row>
    <row r="43" spans="15:16" x14ac:dyDescent="0.25">
      <c r="O43" s="3"/>
      <c r="P43" s="2" t="str">
        <f>IF(AND(ROW()&gt;=$J$4,ROW()&lt;=$J$5),"2","")</f>
        <v>2</v>
      </c>
    </row>
    <row r="44" spans="15:16" x14ac:dyDescent="0.25">
      <c r="P44" s="2" t="str">
        <f>IF(AND(ROW()&gt;=$J$4,ROW()&lt;=$J$5),"2","")</f>
        <v>2</v>
      </c>
    </row>
    <row r="45" spans="15:16" x14ac:dyDescent="0.25">
      <c r="P45" s="2" t="str">
        <f>IF(AND(ROW()&gt;=$J$4,ROW()&lt;=$J$5),"2","")</f>
        <v>2</v>
      </c>
    </row>
    <row r="46" spans="15:16" x14ac:dyDescent="0.25">
      <c r="P46" s="2" t="str">
        <f>IF(AND(ROW()&gt;=$J$4,ROW()&lt;=$J$5),"2","")</f>
        <v>2</v>
      </c>
    </row>
    <row r="47" spans="15:16" x14ac:dyDescent="0.25">
      <c r="P47" s="2" t="str">
        <f>IF(AND(ROW()&gt;=$J$4,ROW()&lt;=$J$5),"2","")</f>
        <v>2</v>
      </c>
    </row>
    <row r="48" spans="15:16" x14ac:dyDescent="0.25">
      <c r="P48" s="2" t="str">
        <f>IF(AND(ROW()&gt;=$J$4,ROW()&lt;=$J$5),"2","")</f>
        <v>2</v>
      </c>
    </row>
    <row r="49" spans="16:16" x14ac:dyDescent="0.25">
      <c r="P49" s="2" t="str">
        <f>IF(AND(ROW()&gt;=$J$4,ROW()&lt;=$J$5),"2","")</f>
        <v>2</v>
      </c>
    </row>
    <row r="50" spans="16:16" x14ac:dyDescent="0.25">
      <c r="P50" s="2" t="str">
        <f>IF(AND(ROW()&gt;=$J$4,ROW()&lt;=$J$5),"2","")</f>
        <v>2</v>
      </c>
    </row>
    <row r="51" spans="16:16" x14ac:dyDescent="0.25">
      <c r="P51" s="2" t="str">
        <f>IF(AND(ROW()&gt;=$J$4,ROW()&lt;=$J$5),"2","")</f>
        <v>2</v>
      </c>
    </row>
    <row r="52" spans="16:16" x14ac:dyDescent="0.25">
      <c r="P52" s="2" t="str">
        <f>IF(AND(ROW()&gt;=$J$4,ROW()&lt;=$J$5),"2","")</f>
        <v>2</v>
      </c>
    </row>
    <row r="53" spans="16:16" x14ac:dyDescent="0.25">
      <c r="P53" s="2" t="str">
        <f>IF(AND(ROW()&gt;=$J$4,ROW()&lt;=$J$5),"2","")</f>
        <v>2</v>
      </c>
    </row>
    <row r="54" spans="16:16" x14ac:dyDescent="0.25">
      <c r="P54" s="2" t="str">
        <f>IF(AND(ROW()&gt;=$J$4,ROW()&lt;=$J$5),"2","")</f>
        <v>2</v>
      </c>
    </row>
    <row r="55" spans="16:16" x14ac:dyDescent="0.25">
      <c r="P55" s="2" t="str">
        <f>IF(AND(ROW()&gt;=$J$4,ROW()&lt;=$J$5),"3","")</f>
        <v>3</v>
      </c>
    </row>
    <row r="56" spans="16:16" x14ac:dyDescent="0.25">
      <c r="P56" s="2" t="str">
        <f>IF(AND(ROW()&gt;=$J$4,ROW()&lt;=$J$5),"3","")</f>
        <v>3</v>
      </c>
    </row>
    <row r="57" spans="16:16" x14ac:dyDescent="0.25">
      <c r="P57" s="2" t="str">
        <f>IF(AND(ROW()&gt;=$J$4,ROW()&lt;=$J$5),"3","")</f>
        <v>3</v>
      </c>
    </row>
    <row r="58" spans="16:16" x14ac:dyDescent="0.25">
      <c r="P58" s="2" t="str">
        <f>IF(AND(ROW()&gt;=$J$4,ROW()&lt;=$J$5),"3","")</f>
        <v>3</v>
      </c>
    </row>
    <row r="59" spans="16:16" x14ac:dyDescent="0.25">
      <c r="P59" s="2" t="str">
        <f>IF(AND(ROW()&gt;=$J$4,ROW()&lt;=$J$5),"3","")</f>
        <v>3</v>
      </c>
    </row>
    <row r="60" spans="16:16" x14ac:dyDescent="0.25">
      <c r="P60" s="2" t="str">
        <f>IF(AND(ROW()&gt;=$J$4,ROW()&lt;=$J$5),"3","")</f>
        <v>3</v>
      </c>
    </row>
    <row r="61" spans="16:16" x14ac:dyDescent="0.25">
      <c r="P61" s="2" t="str">
        <f>IF(AND(ROW()&gt;=$J$4,ROW()&lt;=$J$5),"3","")</f>
        <v>3</v>
      </c>
    </row>
    <row r="62" spans="16:16" x14ac:dyDescent="0.25">
      <c r="P62" s="2" t="str">
        <f>IF(AND(ROW()&gt;=$J$4,ROW()&lt;=$J$5),"3","")</f>
        <v>3</v>
      </c>
    </row>
    <row r="63" spans="16:16" x14ac:dyDescent="0.25">
      <c r="P63" s="2" t="str">
        <f>IF(AND(ROW()&gt;=$J$4,ROW()&lt;=$J$5),"3","")</f>
        <v>3</v>
      </c>
    </row>
    <row r="64" spans="16:16" x14ac:dyDescent="0.25">
      <c r="P64" s="2" t="str">
        <f>IF(AND(ROW()&gt;=$J$4,ROW()&lt;=$J$5),"3","")</f>
        <v>3</v>
      </c>
    </row>
    <row r="65" spans="16:16" x14ac:dyDescent="0.25">
      <c r="P65" s="2" t="str">
        <f>IF(AND(ROW()&gt;=$J$4,ROW()&lt;=$J$5),"3","")</f>
        <v>3</v>
      </c>
    </row>
    <row r="66" spans="16:16" x14ac:dyDescent="0.25">
      <c r="P66" s="2" t="str">
        <f>IF(AND(ROW()&gt;=$J$4,ROW()&lt;=$J$5),"3","")</f>
        <v>3</v>
      </c>
    </row>
    <row r="67" spans="16:16" x14ac:dyDescent="0.25">
      <c r="P67" s="2" t="str">
        <f>IF(AND(ROW()&gt;=$J$4,ROW()&lt;=$J$5),"3","")</f>
        <v>3</v>
      </c>
    </row>
    <row r="68" spans="16:16" x14ac:dyDescent="0.25">
      <c r="P68" s="2" t="str">
        <f>IF(AND(ROW()&gt;=$J$4,ROW()&lt;=$J$5),"3","")</f>
        <v>3</v>
      </c>
    </row>
    <row r="69" spans="16:16" x14ac:dyDescent="0.25">
      <c r="P69" s="2" t="str">
        <f>IF(AND(ROW()&gt;=$J$4,ROW()&lt;=$J$5),"3","")</f>
        <v>3</v>
      </c>
    </row>
    <row r="70" spans="16:16" x14ac:dyDescent="0.25">
      <c r="P70" s="2" t="str">
        <f>IF(AND(ROW()&gt;=$J$4,ROW()&lt;=$J$5),"3","")</f>
        <v>3</v>
      </c>
    </row>
    <row r="71" spans="16:16" x14ac:dyDescent="0.25">
      <c r="P71" s="2" t="str">
        <f>IF(AND(ROW()&gt;=$J$4,ROW()&lt;=$J$5),"3","")</f>
        <v>3</v>
      </c>
    </row>
    <row r="72" spans="16:16" x14ac:dyDescent="0.25">
      <c r="P72" s="2" t="str">
        <f>IF(AND(ROW()&gt;=$J$4,ROW()&lt;=$J$5),"3","")</f>
        <v>3</v>
      </c>
    </row>
    <row r="73" spans="16:16" x14ac:dyDescent="0.25">
      <c r="P73" s="2" t="str">
        <f>IF(AND(ROW()&gt;=$J$4,ROW()&lt;=$J$5),"3","")</f>
        <v>3</v>
      </c>
    </row>
    <row r="74" spans="16:16" x14ac:dyDescent="0.25">
      <c r="P74" s="2" t="str">
        <f>IF(AND(ROW()&gt;=$J$4,ROW()&lt;=$J$5),"3","")</f>
        <v>3</v>
      </c>
    </row>
    <row r="75" spans="16:16" x14ac:dyDescent="0.25">
      <c r="P75" s="2" t="str">
        <f>IF(AND(ROW()&gt;=$J$4,ROW()&lt;=$J$5),"3","")</f>
        <v>3</v>
      </c>
    </row>
    <row r="76" spans="16:16" x14ac:dyDescent="0.25">
      <c r="P76" s="2" t="str">
        <f>IF(AND(ROW()&gt;=$J$4,ROW()&lt;=$J$5),"3","")</f>
        <v>3</v>
      </c>
    </row>
    <row r="77" spans="16:16" x14ac:dyDescent="0.25">
      <c r="P77" s="2" t="str">
        <f>IF(AND(ROW()&gt;=$J$4,ROW()&lt;=$J$5),"3","")</f>
        <v>3</v>
      </c>
    </row>
    <row r="78" spans="16:16" x14ac:dyDescent="0.25">
      <c r="P78" s="2" t="str">
        <f>IF(AND(ROW()&gt;=$J$4,ROW()&lt;=$J$5),"3","")</f>
        <v>3</v>
      </c>
    </row>
    <row r="79" spans="16:16" x14ac:dyDescent="0.25">
      <c r="P79" s="2" t="str">
        <f>IF(AND(ROW()&gt;=$J$4,ROW()&lt;=$J$5),"3","")</f>
        <v>3</v>
      </c>
    </row>
    <row r="80" spans="16:16" x14ac:dyDescent="0.25">
      <c r="P80" s="2" t="str">
        <f>IF(AND(ROW()&gt;=$J$4,ROW()&lt;=$J$5),"4","")</f>
        <v>4</v>
      </c>
    </row>
    <row r="81" spans="16:16" x14ac:dyDescent="0.25">
      <c r="P81" s="2" t="str">
        <f>IF(AND(ROW()&gt;=$J$4,ROW()&lt;=$J$5),"4","")</f>
        <v/>
      </c>
    </row>
    <row r="82" spans="16:16" x14ac:dyDescent="0.25">
      <c r="P82" s="2" t="str">
        <f>IF(AND(ROW()&gt;=$J$4,ROW()&lt;=$J$5),"4","")</f>
        <v/>
      </c>
    </row>
    <row r="83" spans="16:16" x14ac:dyDescent="0.25">
      <c r="P83" s="2" t="str">
        <f>IF(AND(ROW()&gt;=$J$4,ROW()&lt;=$J$5),"4","")</f>
        <v/>
      </c>
    </row>
    <row r="84" spans="16:16" x14ac:dyDescent="0.25">
      <c r="P84" s="2" t="str">
        <f>IF(AND(ROW()&gt;=$J$4,ROW()&lt;=$J$5),"4","")</f>
        <v/>
      </c>
    </row>
    <row r="85" spans="16:16" x14ac:dyDescent="0.25">
      <c r="P85" s="2" t="str">
        <f>IF(AND(ROW()&gt;=$J$4,ROW()&lt;=$J$5),"4","")</f>
        <v/>
      </c>
    </row>
    <row r="86" spans="16:16" x14ac:dyDescent="0.25">
      <c r="P86" s="2" t="str">
        <f>IF(AND(ROW()&gt;=$J$4,ROW()&lt;=$J$5),"4","")</f>
        <v/>
      </c>
    </row>
    <row r="87" spans="16:16" x14ac:dyDescent="0.25">
      <c r="P87" s="2" t="str">
        <f>IF(AND(ROW()&gt;=$J$4,ROW()&lt;=$J$5),"4","")</f>
        <v/>
      </c>
    </row>
    <row r="88" spans="16:16" x14ac:dyDescent="0.25">
      <c r="P88" s="2" t="str">
        <f>IF(AND(ROW()&gt;=$J$4,ROW()&lt;=$J$5),"4","")</f>
        <v/>
      </c>
    </row>
    <row r="89" spans="16:16" x14ac:dyDescent="0.25">
      <c r="P89" s="2" t="str">
        <f>IF(AND(ROW()&gt;=$J$4,ROW()&lt;=$J$5),"4","")</f>
        <v/>
      </c>
    </row>
    <row r="90" spans="16:16" x14ac:dyDescent="0.25">
      <c r="P90" s="2" t="str">
        <f>IF(AND(ROW()&gt;=$J$4,ROW()&lt;=$J$5),"4","")</f>
        <v/>
      </c>
    </row>
    <row r="91" spans="16:16" x14ac:dyDescent="0.25">
      <c r="P91" s="2" t="str">
        <f>IF(AND(ROW()&gt;=$J$4,ROW()&lt;=$J$5),"4","")</f>
        <v/>
      </c>
    </row>
    <row r="92" spans="16:16" x14ac:dyDescent="0.25">
      <c r="P92" s="2" t="str">
        <f>IF(AND(ROW()&gt;=$J$4,ROW()&lt;=$J$5),"4","")</f>
        <v/>
      </c>
    </row>
    <row r="93" spans="16:16" x14ac:dyDescent="0.25">
      <c r="P93" s="2" t="str">
        <f>IF(AND(ROW()&gt;=$J$4,ROW()&lt;=$J$5),"4","")</f>
        <v/>
      </c>
    </row>
    <row r="94" spans="16:16" x14ac:dyDescent="0.25">
      <c r="P94" s="2" t="str">
        <f>IF(AND(ROW()&gt;=$J$4,ROW()&lt;=$J$5),"4","")</f>
        <v/>
      </c>
    </row>
    <row r="95" spans="16:16" x14ac:dyDescent="0.25">
      <c r="P95" s="2" t="str">
        <f>IF(AND(ROW()&gt;=$J$4,ROW()&lt;=$J$5),"4","")</f>
        <v/>
      </c>
    </row>
    <row r="96" spans="16:16" x14ac:dyDescent="0.25">
      <c r="P96" s="2" t="str">
        <f>IF(AND(ROW()&gt;=$J$4,ROW()&lt;=$J$5),"4","")</f>
        <v/>
      </c>
    </row>
    <row r="97" spans="16:17" x14ac:dyDescent="0.25">
      <c r="P97" s="2" t="str">
        <f>IF(AND(ROW()&gt;=$J$4,ROW()&lt;=$J$5),"4","")</f>
        <v/>
      </c>
    </row>
    <row r="98" spans="16:17" x14ac:dyDescent="0.25">
      <c r="P98" s="2" t="str">
        <f>IF(AND(ROW()&gt;=$J$4,ROW()&lt;=$J$5),"4","")</f>
        <v/>
      </c>
    </row>
    <row r="99" spans="16:17" x14ac:dyDescent="0.25">
      <c r="P99" s="2" t="str">
        <f>IF(AND(ROW()&gt;=$J$4,ROW()&lt;=$J$5),"4","")</f>
        <v/>
      </c>
    </row>
    <row r="100" spans="16:17" x14ac:dyDescent="0.25">
      <c r="P100" s="2" t="str">
        <f>IF(AND(ROW()&gt;=$J$4,ROW()&lt;=$J$5),"4","")</f>
        <v/>
      </c>
    </row>
    <row r="101" spans="16:17" x14ac:dyDescent="0.25">
      <c r="P101" s="2" t="str">
        <f>IF(AND(ROW()&gt;=$J$4,ROW()&lt;=$J$5),"4","")</f>
        <v/>
      </c>
    </row>
    <row r="102" spans="16:17" x14ac:dyDescent="0.25">
      <c r="P102" s="2" t="str">
        <f>IF(AND(ROW()&gt;=$J$4,ROW()&lt;=$J$5),"4","")</f>
        <v/>
      </c>
    </row>
    <row r="103" spans="16:17" x14ac:dyDescent="0.25">
      <c r="P103" s="2" t="str">
        <f>IF(AND(ROW()&gt;=$J$4,ROW()&lt;=$J$5),"4","")</f>
        <v/>
      </c>
    </row>
    <row r="104" spans="16:17" x14ac:dyDescent="0.25">
      <c r="P104" s="2" t="str">
        <f>IF(AND(ROW()&gt;=$J$4,ROW()&lt;=$J$5),"4","")</f>
        <v/>
      </c>
      <c r="Q104" s="4"/>
    </row>
  </sheetData>
  <mergeCells count="8">
    <mergeCell ref="F11:G11"/>
    <mergeCell ref="I11:J11"/>
    <mergeCell ref="L11:M11"/>
    <mergeCell ref="C11:D11"/>
    <mergeCell ref="C13:D13"/>
    <mergeCell ref="F13:G13"/>
    <mergeCell ref="I13:J13"/>
    <mergeCell ref="L13:M1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Kraoh</dc:creator>
  <cp:lastModifiedBy>Kraoh</cp:lastModifiedBy>
  <cp:revision>8</cp:revision>
  <dcterms:created xsi:type="dcterms:W3CDTF">2017-09-02T17:23:28Z</dcterms:created>
  <dcterms:modified xsi:type="dcterms:W3CDTF">2017-09-04T13:41:03Z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