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0" windowWidth="12915" windowHeight="1105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8" i="1" l="1"/>
  <c r="K14" i="1" l="1"/>
  <c r="K18" i="1"/>
  <c r="E25" i="1"/>
  <c r="C14" i="1"/>
  <c r="C7" i="1"/>
  <c r="C18" i="1" s="1"/>
  <c r="C6" i="1"/>
  <c r="F7" i="1" s="1"/>
  <c r="C5" i="1"/>
  <c r="L27" i="1"/>
  <c r="I40" i="1"/>
  <c r="G40" i="1"/>
  <c r="E40" i="1"/>
  <c r="B40" i="1"/>
  <c r="L38" i="1"/>
  <c r="L37" i="1"/>
  <c r="L36" i="1"/>
  <c r="L35" i="1"/>
  <c r="L34" i="1"/>
  <c r="L33" i="1"/>
  <c r="L32" i="1"/>
  <c r="L31" i="1"/>
  <c r="L30" i="1"/>
  <c r="L29" i="1"/>
  <c r="L28" i="1"/>
  <c r="B25" i="1"/>
  <c r="G25" i="1"/>
  <c r="I25" i="1"/>
  <c r="C21" i="1" l="1"/>
  <c r="K12" i="1"/>
  <c r="C13" i="1"/>
  <c r="K22" i="1"/>
  <c r="C17" i="1"/>
  <c r="K21" i="1"/>
  <c r="K17" i="1"/>
  <c r="K13" i="1"/>
  <c r="C20" i="1"/>
  <c r="C16" i="1"/>
  <c r="C23" i="1"/>
  <c r="C19" i="1"/>
  <c r="C15" i="1"/>
  <c r="C12" i="1"/>
  <c r="K20" i="1"/>
  <c r="K16" i="1"/>
  <c r="K23" i="1"/>
  <c r="K19" i="1"/>
  <c r="K15" i="1"/>
  <c r="K24" i="1" s="1"/>
  <c r="C22" i="1"/>
  <c r="F8" i="1"/>
  <c r="L40" i="1"/>
  <c r="L39" i="1"/>
  <c r="L25" i="1"/>
  <c r="C24" i="1" l="1"/>
</calcChain>
</file>

<file path=xl/sharedStrings.xml><?xml version="1.0" encoding="utf-8"?>
<sst xmlns="http://schemas.openxmlformats.org/spreadsheetml/2006/main" count="17" uniqueCount="16">
  <si>
    <t>9 entraine</t>
  </si>
  <si>
    <t>0 à 25</t>
  </si>
  <si>
    <t>26 à 50</t>
  </si>
  <si>
    <t>51 à 75</t>
  </si>
  <si>
    <t>76 à 100</t>
  </si>
  <si>
    <t xml:space="preserve">Jours </t>
  </si>
  <si>
    <t>Valeur apprentissage brut</t>
  </si>
  <si>
    <t>Nbrs de forma</t>
  </si>
  <si>
    <t>Niveau 1</t>
  </si>
  <si>
    <t>Niveau 2</t>
  </si>
  <si>
    <t>Niveau 3</t>
  </si>
  <si>
    <t>Valeur de caracteristique</t>
  </si>
  <si>
    <t>Car. Souhaitée</t>
  </si>
  <si>
    <t>Car. Actuelle</t>
  </si>
  <si>
    <t>Bonus / formation</t>
  </si>
  <si>
    <t>Niveau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</si>
</sst>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A9" sqref="A9"/>
    </sheetView>
  </sheetViews>
  <sheetFormatPr baseColWidth="10" defaultRowHeight="15" x14ac:dyDescent="0.25"/>
  <cols>
    <col min="1" max="1" width="11.140625" customWidth="1"/>
    <col min="2" max="2" width="25.42578125" customWidth="1"/>
    <col min="5" max="5" width="13.5703125" customWidth="1"/>
  </cols>
  <sheetData>
    <row r="1" spans="1:11" x14ac:dyDescent="0.25">
      <c r="C1" s="3"/>
    </row>
    <row r="2" spans="1:11" x14ac:dyDescent="0.25">
      <c r="B2" s="1" t="s">
        <v>6</v>
      </c>
      <c r="C2" s="3">
        <v>4</v>
      </c>
    </row>
    <row r="3" spans="1:11" x14ac:dyDescent="0.25">
      <c r="B3" s="1"/>
      <c r="C3" s="3"/>
    </row>
    <row r="4" spans="1:11" x14ac:dyDescent="0.25">
      <c r="B4" s="4" t="s">
        <v>11</v>
      </c>
      <c r="C4" s="6" t="s">
        <v>14</v>
      </c>
    </row>
    <row r="5" spans="1:11" x14ac:dyDescent="0.25">
      <c r="A5" s="1" t="s">
        <v>8</v>
      </c>
      <c r="B5" s="5" t="s">
        <v>1</v>
      </c>
      <c r="C5" s="3">
        <f>C2</f>
        <v>4</v>
      </c>
      <c r="E5" t="s">
        <v>13</v>
      </c>
      <c r="F5">
        <v>30</v>
      </c>
    </row>
    <row r="6" spans="1:11" x14ac:dyDescent="0.25">
      <c r="A6" s="1" t="s">
        <v>9</v>
      </c>
      <c r="B6" s="5" t="s">
        <v>2</v>
      </c>
      <c r="C6" s="3">
        <f>(C2*75)/100</f>
        <v>3</v>
      </c>
      <c r="E6" t="s">
        <v>12</v>
      </c>
      <c r="F6">
        <v>50</v>
      </c>
    </row>
    <row r="7" spans="1:11" x14ac:dyDescent="0.25">
      <c r="A7" s="1" t="s">
        <v>10</v>
      </c>
      <c r="B7" s="5" t="s">
        <v>3</v>
      </c>
      <c r="C7" s="3">
        <f>C2/2</f>
        <v>2</v>
      </c>
      <c r="E7" s="2" t="s">
        <v>7</v>
      </c>
      <c r="F7" s="2">
        <f>IF(F5&lt;25,((F6-F5)/C5),
IF(F5&lt;50,((F6-F5)/C6),
IF(F5&lt;75,((F6-F5)/C7),
IF(F5&lt;100,((F6-F5)/C8),))))</f>
        <v>6.666666666666667</v>
      </c>
    </row>
    <row r="8" spans="1:11" x14ac:dyDescent="0.25">
      <c r="A8" s="1" t="s">
        <v>15</v>
      </c>
      <c r="B8" s="5" t="s">
        <v>4</v>
      </c>
      <c r="C8" s="3">
        <f>(C2*20)/100</f>
        <v>0.8</v>
      </c>
      <c r="E8" t="s">
        <v>7</v>
      </c>
      <c r="F8">
        <f>ROUNDUP(F7,0)</f>
        <v>7</v>
      </c>
    </row>
    <row r="10" spans="1:11" x14ac:dyDescent="0.25">
      <c r="C10" t="s">
        <v>5</v>
      </c>
    </row>
    <row r="11" spans="1:11" x14ac:dyDescent="0.25">
      <c r="K11">
        <v>4</v>
      </c>
    </row>
    <row r="12" spans="1:11" x14ac:dyDescent="0.25">
      <c r="B12" s="1">
        <v>86</v>
      </c>
      <c r="C12" s="7">
        <f>IF(B12&lt;25,B12+(C$11*$C$5),
IF(B12&lt;50,B12+(C$11*$C$6),
IF(B12&lt;75,B12+(C$11*$C$7),
IF(B12&lt;101,B12+(C$11*$C$8),
IF(ISBLANK(C$11),B12)))))</f>
        <v>86</v>
      </c>
      <c r="E12" s="1">
        <v>72</v>
      </c>
      <c r="G12" s="1">
        <v>75</v>
      </c>
      <c r="I12" s="1">
        <v>64</v>
      </c>
      <c r="J12" s="1"/>
      <c r="K12" s="1">
        <f>IF(I12&lt;25,I12+(K$11*$C$5),
IF(I12&lt;50,I12+(K$11*$C$6),
IF(I12&lt;75,I12+(K$11*$C$7),
IF(I12&lt;101,I12+(K$11*$C$8),))))</f>
        <v>72</v>
      </c>
    </row>
    <row r="13" spans="1:11" x14ac:dyDescent="0.25">
      <c r="B13" s="1">
        <v>62</v>
      </c>
      <c r="C13" s="7">
        <f t="shared" ref="C13:C22" si="0">IF(B13&lt;25,B13+(C$11*$C$5),
IF(B13&lt;50,B13+(C$11*$C$6),
IF(B13&lt;75,B13+(C$11*$C$7),
IF(B13&lt;101,B13+(C$11*$C$8),
IF(ISBLANK(C$11),B13)))))</f>
        <v>62</v>
      </c>
      <c r="E13" s="1">
        <v>71</v>
      </c>
      <c r="G13" s="1">
        <v>54</v>
      </c>
      <c r="I13" s="1">
        <v>41</v>
      </c>
      <c r="J13" s="1"/>
      <c r="K13" s="1">
        <f t="shared" ref="K13:K23" si="1">IF(I13&lt;25,I13+(K$11*$C$5),
IF(I13&lt;50,I13+(K$11*$C$6),
IF(I13&lt;75,I13+(K$11*$C$7),
IF(I13&lt;101,I13+(K$11*$C$8),))))</f>
        <v>53</v>
      </c>
    </row>
    <row r="14" spans="1:11" x14ac:dyDescent="0.25">
      <c r="B14" s="1">
        <v>100</v>
      </c>
      <c r="C14" s="7">
        <f t="shared" si="0"/>
        <v>100</v>
      </c>
      <c r="E14" s="1">
        <v>41</v>
      </c>
      <c r="G14" s="1">
        <v>44</v>
      </c>
      <c r="I14" s="1">
        <v>30</v>
      </c>
      <c r="J14" s="1"/>
      <c r="K14" s="1">
        <f t="shared" si="1"/>
        <v>42</v>
      </c>
    </row>
    <row r="15" spans="1:11" x14ac:dyDescent="0.25">
      <c r="B15" s="1">
        <v>61</v>
      </c>
      <c r="C15" s="7">
        <f t="shared" si="0"/>
        <v>61</v>
      </c>
      <c r="E15" s="1">
        <v>89</v>
      </c>
      <c r="G15" s="1">
        <v>54</v>
      </c>
      <c r="I15" s="1">
        <v>41</v>
      </c>
      <c r="J15" s="1"/>
      <c r="K15" s="1">
        <f t="shared" si="1"/>
        <v>53</v>
      </c>
    </row>
    <row r="16" spans="1:11" x14ac:dyDescent="0.25">
      <c r="B16" s="1">
        <v>61</v>
      </c>
      <c r="C16" s="7">
        <f t="shared" si="0"/>
        <v>61</v>
      </c>
      <c r="E16" s="1">
        <v>51</v>
      </c>
      <c r="G16" s="1">
        <v>54</v>
      </c>
      <c r="I16" s="1">
        <v>40</v>
      </c>
      <c r="J16" s="1"/>
      <c r="K16" s="1">
        <f t="shared" si="1"/>
        <v>52</v>
      </c>
    </row>
    <row r="17" spans="2:12" x14ac:dyDescent="0.25">
      <c r="B17" s="1">
        <v>61</v>
      </c>
      <c r="C17" s="7">
        <f t="shared" si="0"/>
        <v>61</v>
      </c>
      <c r="E17" s="1">
        <v>51</v>
      </c>
      <c r="G17" s="1">
        <v>54</v>
      </c>
      <c r="I17" s="1">
        <v>41</v>
      </c>
      <c r="J17" s="1"/>
      <c r="K17" s="1">
        <f t="shared" si="1"/>
        <v>53</v>
      </c>
    </row>
    <row r="18" spans="2:12" x14ac:dyDescent="0.25">
      <c r="B18" s="1">
        <v>61</v>
      </c>
      <c r="C18" s="7">
        <f t="shared" si="0"/>
        <v>61</v>
      </c>
      <c r="E18" s="1">
        <v>51</v>
      </c>
      <c r="G18" s="1">
        <v>54</v>
      </c>
      <c r="I18" s="1">
        <v>41</v>
      </c>
      <c r="J18" s="1"/>
      <c r="K18" s="1">
        <f t="shared" si="1"/>
        <v>53</v>
      </c>
    </row>
    <row r="19" spans="2:12" x14ac:dyDescent="0.25">
      <c r="B19" s="1">
        <v>62</v>
      </c>
      <c r="C19" s="7">
        <f t="shared" si="0"/>
        <v>62</v>
      </c>
      <c r="E19" s="1">
        <v>51</v>
      </c>
      <c r="G19" s="1">
        <v>55</v>
      </c>
      <c r="I19" s="1">
        <v>41</v>
      </c>
      <c r="J19" s="1"/>
      <c r="K19" s="1">
        <f t="shared" si="1"/>
        <v>53</v>
      </c>
    </row>
    <row r="20" spans="2:12" x14ac:dyDescent="0.25">
      <c r="B20" s="1">
        <v>61</v>
      </c>
      <c r="C20" s="7">
        <f t="shared" si="0"/>
        <v>61</v>
      </c>
      <c r="E20" s="1">
        <v>51</v>
      </c>
      <c r="G20" s="1">
        <v>73</v>
      </c>
      <c r="I20" s="1">
        <v>41</v>
      </c>
      <c r="J20" s="1"/>
      <c r="K20" s="1">
        <f t="shared" si="1"/>
        <v>53</v>
      </c>
    </row>
    <row r="21" spans="2:12" x14ac:dyDescent="0.25">
      <c r="B21" s="1">
        <v>62</v>
      </c>
      <c r="C21" s="7">
        <f t="shared" si="0"/>
        <v>62</v>
      </c>
      <c r="E21" s="1">
        <v>51</v>
      </c>
      <c r="G21" s="1">
        <v>55</v>
      </c>
      <c r="I21" s="1">
        <v>40</v>
      </c>
      <c r="J21" s="1"/>
      <c r="K21" s="1">
        <f t="shared" si="1"/>
        <v>52</v>
      </c>
    </row>
    <row r="22" spans="2:12" x14ac:dyDescent="0.25">
      <c r="B22" s="1">
        <v>61</v>
      </c>
      <c r="C22" s="7">
        <f t="shared" si="0"/>
        <v>61</v>
      </c>
      <c r="E22" s="1">
        <v>71</v>
      </c>
      <c r="G22" s="1">
        <v>54</v>
      </c>
      <c r="I22" s="1">
        <v>41</v>
      </c>
      <c r="J22" s="1"/>
      <c r="K22" s="1">
        <f t="shared" si="1"/>
        <v>53</v>
      </c>
    </row>
    <row r="23" spans="2:12" x14ac:dyDescent="0.25">
      <c r="B23" s="1">
        <v>61</v>
      </c>
      <c r="C23" s="7">
        <f>IF(B23&lt;25,B23+(C$11*$C$5),
IF(B23&lt;50,B23+(C$11*$C$6),
IF(B23&lt;75,B23+(C$11*$C$7),
IF(B23&lt;101,B23+(C$11*$C$8),
IF(ISBLANK(C$11),B23)))))</f>
        <v>61</v>
      </c>
      <c r="E23" s="1">
        <v>51</v>
      </c>
      <c r="G23" s="1">
        <v>54</v>
      </c>
      <c r="I23" s="1">
        <v>41</v>
      </c>
      <c r="J23" s="1"/>
      <c r="K23" s="1">
        <f t="shared" si="1"/>
        <v>53</v>
      </c>
    </row>
    <row r="24" spans="2:12" x14ac:dyDescent="0.25">
      <c r="C24" s="7">
        <f>AVERAGE(C13:C23)</f>
        <v>64.818181818181813</v>
      </c>
      <c r="K24" s="1">
        <f>AVERAGE(K12:K23)</f>
        <v>53.5</v>
      </c>
      <c r="L24" s="1"/>
    </row>
    <row r="25" spans="2:12" x14ac:dyDescent="0.25">
      <c r="B25">
        <f>AVERAGE(B12:B23)</f>
        <v>66.583333333333329</v>
      </c>
      <c r="E25">
        <f>AVERAGE(E12:E23)</f>
        <v>58.416666666666664</v>
      </c>
      <c r="G25">
        <f>AVERAGE(G12:G23)</f>
        <v>56.666666666666664</v>
      </c>
      <c r="I25">
        <f>AVERAGE(I12:I23)</f>
        <v>41.833333333333336</v>
      </c>
      <c r="L25">
        <f>AVERAGE(B25:I25)</f>
        <v>55.875</v>
      </c>
    </row>
    <row r="27" spans="2:12" x14ac:dyDescent="0.25">
      <c r="B27">
        <v>96</v>
      </c>
      <c r="E27">
        <v>77</v>
      </c>
      <c r="G27">
        <v>78</v>
      </c>
      <c r="I27">
        <v>78</v>
      </c>
      <c r="L27">
        <f t="shared" ref="L27:L38" si="2">AVERAGE(B27:I27)</f>
        <v>82.25</v>
      </c>
    </row>
    <row r="28" spans="2:12" x14ac:dyDescent="0.25">
      <c r="B28">
        <v>75</v>
      </c>
      <c r="E28">
        <v>77</v>
      </c>
      <c r="G28">
        <v>58</v>
      </c>
      <c r="I28">
        <v>58</v>
      </c>
      <c r="L28">
        <f t="shared" si="2"/>
        <v>67</v>
      </c>
    </row>
    <row r="29" spans="2:12" x14ac:dyDescent="0.25">
      <c r="B29">
        <v>100</v>
      </c>
      <c r="E29">
        <v>50</v>
      </c>
      <c r="G29">
        <v>50</v>
      </c>
      <c r="I29">
        <v>50</v>
      </c>
      <c r="L29">
        <f t="shared" si="2"/>
        <v>62.5</v>
      </c>
    </row>
    <row r="30" spans="2:12" x14ac:dyDescent="0.25">
      <c r="B30">
        <v>75</v>
      </c>
      <c r="E30">
        <v>93</v>
      </c>
      <c r="G30">
        <v>58</v>
      </c>
      <c r="I30">
        <v>58</v>
      </c>
      <c r="L30">
        <f t="shared" si="2"/>
        <v>71</v>
      </c>
    </row>
    <row r="31" spans="2:12" x14ac:dyDescent="0.25">
      <c r="B31">
        <v>75</v>
      </c>
      <c r="E31">
        <v>57</v>
      </c>
      <c r="G31">
        <v>58</v>
      </c>
      <c r="I31">
        <v>57</v>
      </c>
      <c r="L31">
        <f t="shared" si="2"/>
        <v>61.75</v>
      </c>
    </row>
    <row r="32" spans="2:12" x14ac:dyDescent="0.25">
      <c r="B32">
        <v>75</v>
      </c>
      <c r="E32">
        <v>57</v>
      </c>
      <c r="G32">
        <v>58</v>
      </c>
      <c r="I32">
        <v>58</v>
      </c>
      <c r="L32">
        <f t="shared" si="2"/>
        <v>62</v>
      </c>
    </row>
    <row r="33" spans="2:12" x14ac:dyDescent="0.25">
      <c r="B33">
        <v>75</v>
      </c>
      <c r="E33">
        <v>57</v>
      </c>
      <c r="G33">
        <v>58</v>
      </c>
      <c r="I33">
        <v>58</v>
      </c>
      <c r="L33">
        <f t="shared" si="2"/>
        <v>62</v>
      </c>
    </row>
    <row r="34" spans="2:12" x14ac:dyDescent="0.25">
      <c r="B34">
        <v>75</v>
      </c>
      <c r="E34">
        <v>57</v>
      </c>
      <c r="G34">
        <v>59</v>
      </c>
      <c r="I34">
        <v>58</v>
      </c>
      <c r="L34">
        <f t="shared" si="2"/>
        <v>62.25</v>
      </c>
    </row>
    <row r="35" spans="2:12" x14ac:dyDescent="0.25">
      <c r="B35">
        <v>75</v>
      </c>
      <c r="E35">
        <v>57</v>
      </c>
      <c r="G35">
        <v>77</v>
      </c>
      <c r="I35">
        <v>58</v>
      </c>
      <c r="L35">
        <f t="shared" si="2"/>
        <v>66.75</v>
      </c>
    </row>
    <row r="36" spans="2:12" x14ac:dyDescent="0.25">
      <c r="B36">
        <v>75</v>
      </c>
      <c r="E36">
        <v>57</v>
      </c>
      <c r="G36">
        <v>59</v>
      </c>
      <c r="I36">
        <v>57</v>
      </c>
      <c r="L36">
        <f t="shared" si="2"/>
        <v>62</v>
      </c>
    </row>
    <row r="37" spans="2:12" x14ac:dyDescent="0.25">
      <c r="B37">
        <v>75</v>
      </c>
      <c r="E37">
        <v>77</v>
      </c>
      <c r="G37">
        <v>58</v>
      </c>
      <c r="I37">
        <v>58</v>
      </c>
      <c r="L37">
        <f t="shared" si="2"/>
        <v>67</v>
      </c>
    </row>
    <row r="38" spans="2:12" x14ac:dyDescent="0.25">
      <c r="B38">
        <v>75</v>
      </c>
      <c r="E38">
        <v>57</v>
      </c>
      <c r="G38">
        <v>58</v>
      </c>
      <c r="I38">
        <v>58</v>
      </c>
      <c r="L38">
        <f t="shared" si="2"/>
        <v>62</v>
      </c>
    </row>
    <row r="39" spans="2:12" x14ac:dyDescent="0.25">
      <c r="L39" s="1">
        <f>AVERAGE(L27:L38)</f>
        <v>65.708333333333329</v>
      </c>
    </row>
    <row r="40" spans="2:12" x14ac:dyDescent="0.25">
      <c r="B40">
        <f>AVERAGE(B27:B38)</f>
        <v>78.833333333333329</v>
      </c>
      <c r="E40">
        <f>AVERAGE(E27:E38)</f>
        <v>64.416666666666671</v>
      </c>
      <c r="G40">
        <f>AVERAGE(G27:G38)</f>
        <v>60.75</v>
      </c>
      <c r="I40">
        <f>AVERAGE(I27:I38)</f>
        <v>58.833333333333336</v>
      </c>
      <c r="L40">
        <f>AVERAGE(B40:I40)</f>
        <v>65.708333333333329</v>
      </c>
    </row>
    <row r="42" spans="2:12" x14ac:dyDescent="0.25">
      <c r="B42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Kraoh</dc:creator>
  <cp:lastModifiedBy>Kraoh</cp:lastModifiedBy>
  <dcterms:created xsi:type="dcterms:W3CDTF">2017-09-02T17:23:28Z</dcterms:created>
  <dcterms:modified xsi:type="dcterms:W3CDTF">2017-09-03T11:42:53Z</dcterms:modified>
</cp:coreProperties>
</file>