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of\Documents\TEAM 77\Crapahute 2019\crap'kids\"/>
    </mc:Choice>
  </mc:AlternateContent>
  <bookViews>
    <workbookView xWindow="0" yWindow="0" windowWidth="28800" windowHeight="12300"/>
  </bookViews>
  <sheets>
    <sheet name="Classements" sheetId="1" r:id="rId1"/>
    <sheet name="Inscrits" sheetId="2" r:id="rId2"/>
    <sheet name="caté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1" l="1"/>
  <c r="F5" i="1"/>
  <c r="F6" i="1"/>
  <c r="F7" i="1"/>
  <c r="F8" i="1"/>
  <c r="F9" i="1"/>
  <c r="F10" i="1"/>
  <c r="F11" i="1"/>
  <c r="F12" i="1"/>
  <c r="F13" i="1"/>
  <c r="F14" i="1"/>
  <c r="F3" i="1"/>
  <c r="M4" i="1"/>
  <c r="M5" i="1"/>
  <c r="M6" i="1"/>
  <c r="M7" i="1"/>
  <c r="M8" i="1"/>
  <c r="M9" i="1"/>
  <c r="M10" i="1"/>
  <c r="M11" i="1"/>
  <c r="M12" i="1"/>
  <c r="M13" i="1"/>
  <c r="M14" i="1"/>
  <c r="M3" i="1"/>
  <c r="E4" i="1"/>
  <c r="E5" i="1"/>
  <c r="E6" i="1"/>
  <c r="E7" i="1"/>
  <c r="E8" i="1"/>
  <c r="E9" i="1"/>
  <c r="E10" i="1"/>
  <c r="E11" i="1"/>
  <c r="E12" i="1"/>
  <c r="E13" i="1"/>
  <c r="E14" i="1"/>
  <c r="E3" i="1"/>
  <c r="D4" i="1"/>
  <c r="D5" i="1"/>
  <c r="D6" i="1"/>
  <c r="D7" i="1"/>
  <c r="D8" i="1"/>
  <c r="D9" i="1"/>
  <c r="D10" i="1"/>
  <c r="D11" i="1"/>
  <c r="D12" i="1"/>
  <c r="D13" i="1"/>
  <c r="D14" i="1"/>
  <c r="D3" i="1"/>
  <c r="C4" i="1"/>
  <c r="C5" i="1"/>
  <c r="C6" i="1"/>
  <c r="C7" i="1"/>
  <c r="C8" i="1"/>
  <c r="C9" i="1"/>
  <c r="C10" i="1"/>
  <c r="C11" i="1"/>
  <c r="C12" i="1"/>
  <c r="C13" i="1"/>
  <c r="C14" i="1"/>
  <c r="C3" i="1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2" i="2"/>
</calcChain>
</file>

<file path=xl/sharedStrings.xml><?xml version="1.0" encoding="utf-8"?>
<sst xmlns="http://schemas.openxmlformats.org/spreadsheetml/2006/main" count="63" uniqueCount="52">
  <si>
    <t>Minis</t>
  </si>
  <si>
    <t>Moustiques</t>
  </si>
  <si>
    <t>Poussi</t>
  </si>
  <si>
    <t>Benji</t>
  </si>
  <si>
    <t>Dossard</t>
  </si>
  <si>
    <t>Place</t>
  </si>
  <si>
    <t>Nom</t>
  </si>
  <si>
    <t>Prénom</t>
  </si>
  <si>
    <t>catégorie</t>
  </si>
  <si>
    <t>bonus caté</t>
  </si>
  <si>
    <t>total points</t>
  </si>
  <si>
    <t>village</t>
  </si>
  <si>
    <t>Karr</t>
  </si>
  <si>
    <t>Otto</t>
  </si>
  <si>
    <t>moustiques</t>
  </si>
  <si>
    <t>melz</t>
  </si>
  <si>
    <t>age</t>
  </si>
  <si>
    <t>caté</t>
  </si>
  <si>
    <t>Village</t>
  </si>
  <si>
    <t>ochon</t>
  </si>
  <si>
    <t>paul</t>
  </si>
  <si>
    <t>poussis</t>
  </si>
  <si>
    <t>menvusa</t>
  </si>
  <si>
    <t>gerard</t>
  </si>
  <si>
    <t>benjis</t>
  </si>
  <si>
    <t>gouaix</t>
  </si>
  <si>
    <t>Aymard</t>
  </si>
  <si>
    <t>Jean</t>
  </si>
  <si>
    <t>lepouletdanslefrigo</t>
  </si>
  <si>
    <t>Jeremy</t>
  </si>
  <si>
    <t>donnemarie</t>
  </si>
  <si>
    <t>tart</t>
  </si>
  <si>
    <t>pion pion</t>
  </si>
  <si>
    <t>minis</t>
  </si>
  <si>
    <t>martin</t>
  </si>
  <si>
    <t>tinmarre</t>
  </si>
  <si>
    <t>dossards</t>
  </si>
  <si>
    <t>Points</t>
  </si>
  <si>
    <t>Bonneau</t>
  </si>
  <si>
    <t>hermé</t>
  </si>
  <si>
    <t>Quentin</t>
  </si>
  <si>
    <t>plusunfontdeux</t>
  </si>
  <si>
    <t>Chalmaison</t>
  </si>
  <si>
    <t>Minicrap' 2019</t>
  </si>
  <si>
    <t>Thierry</t>
  </si>
  <si>
    <t>Ozéclats</t>
  </si>
  <si>
    <t>Augers</t>
  </si>
  <si>
    <t>Lola</t>
  </si>
  <si>
    <t>Sidault</t>
  </si>
  <si>
    <t>Jade</t>
  </si>
  <si>
    <t>Laurent</t>
  </si>
  <si>
    <t>Melz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</si>
</sst>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/>
      <top style="medium">
        <color rgb="FFCCCCCC"/>
      </top>
      <bottom/>
      <diagonal/>
    </border>
    <border>
      <left/>
      <right style="medium">
        <color rgb="FFCCCCCC"/>
      </right>
      <top style="medium">
        <color rgb="FFCCCCCC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/>
      <top style="medium">
        <color rgb="FFCCCCCC"/>
      </top>
      <bottom style="medium">
        <color indexed="64"/>
      </bottom>
      <diagonal/>
    </border>
    <border>
      <left/>
      <right/>
      <top style="medium">
        <color rgb="FFCCCCCC"/>
      </top>
      <bottom style="medium">
        <color indexed="64"/>
      </bottom>
      <diagonal/>
    </border>
    <border>
      <left/>
      <right style="medium">
        <color indexed="64"/>
      </right>
      <top style="medium">
        <color rgb="FFCCCCCC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3" fillId="2" borderId="3" xfId="0" applyFont="1" applyFill="1" applyBorder="1" applyAlignment="1">
      <alignment horizontal="center" wrapText="1"/>
    </xf>
    <xf numFmtId="0" fontId="3" fillId="2" borderId="4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wrapText="1"/>
    </xf>
    <xf numFmtId="0" fontId="2" fillId="0" borderId="0" xfId="0" applyFont="1" applyBorder="1" applyAlignment="1">
      <alignment wrapText="1"/>
    </xf>
    <xf numFmtId="0" fontId="2" fillId="0" borderId="6" xfId="0" applyFont="1" applyBorder="1" applyAlignment="1">
      <alignment wrapText="1"/>
    </xf>
    <xf numFmtId="0" fontId="3" fillId="0" borderId="5" xfId="0" applyFont="1" applyBorder="1" applyAlignment="1">
      <alignment horizontal="center" wrapText="1"/>
    </xf>
    <xf numFmtId="0" fontId="1" fillId="0" borderId="5" xfId="0" applyFont="1" applyBorder="1" applyAlignment="1">
      <alignment horizontal="center"/>
    </xf>
    <xf numFmtId="0" fontId="2" fillId="0" borderId="7" xfId="0" applyFont="1" applyBorder="1" applyAlignment="1">
      <alignment wrapText="1"/>
    </xf>
    <xf numFmtId="0" fontId="3" fillId="0" borderId="8" xfId="0" applyFont="1" applyBorder="1" applyAlignment="1">
      <alignment horizontal="center" wrapText="1"/>
    </xf>
    <xf numFmtId="0" fontId="3" fillId="0" borderId="9" xfId="0" applyFont="1" applyBorder="1" applyAlignment="1">
      <alignment horizontal="center" wrapText="1"/>
    </xf>
    <xf numFmtId="0" fontId="3" fillId="0" borderId="10" xfId="0" applyFont="1" applyBorder="1" applyAlignment="1">
      <alignment horizontal="center" wrapText="1"/>
    </xf>
    <xf numFmtId="0" fontId="4" fillId="0" borderId="11" xfId="0" applyFont="1" applyBorder="1" applyAlignment="1">
      <alignment horizontal="center" wrapText="1"/>
    </xf>
    <xf numFmtId="0" fontId="3" fillId="0" borderId="12" xfId="0" applyFont="1" applyBorder="1" applyAlignment="1">
      <alignment horizontal="center" wrapText="1"/>
    </xf>
    <xf numFmtId="0" fontId="1" fillId="0" borderId="11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 wrapText="1"/>
    </xf>
    <xf numFmtId="0" fontId="1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 wrapText="1"/>
    </xf>
    <xf numFmtId="0" fontId="3" fillId="0" borderId="16" xfId="0" applyFont="1" applyBorder="1" applyAlignment="1">
      <alignment wrapText="1"/>
    </xf>
    <xf numFmtId="0" fontId="3" fillId="0" borderId="17" xfId="0" applyFont="1" applyBorder="1" applyAlignment="1">
      <alignment horizontal="center" wrapText="1"/>
    </xf>
    <xf numFmtId="0" fontId="3" fillId="0" borderId="18" xfId="0" applyFont="1" applyBorder="1" applyAlignment="1">
      <alignment horizontal="center" wrapText="1"/>
    </xf>
    <xf numFmtId="0" fontId="3" fillId="2" borderId="19" xfId="0" applyFont="1" applyFill="1" applyBorder="1" applyAlignment="1">
      <alignment horizontal="center" wrapText="1"/>
    </xf>
    <xf numFmtId="0" fontId="3" fillId="2" borderId="20" xfId="0" applyFont="1" applyFill="1" applyBorder="1" applyAlignment="1">
      <alignment horizontal="center" wrapText="1"/>
    </xf>
    <xf numFmtId="0" fontId="3" fillId="2" borderId="21" xfId="0" applyFont="1" applyFill="1" applyBorder="1" applyAlignment="1">
      <alignment horizontal="center" wrapTex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"/>
  <sheetViews>
    <sheetView tabSelected="1" workbookViewId="0">
      <selection activeCell="Q15" sqref="Q15"/>
    </sheetView>
  </sheetViews>
  <sheetFormatPr baseColWidth="10" defaultRowHeight="15" x14ac:dyDescent="0.25"/>
  <cols>
    <col min="3" max="3" width="13.42578125" bestFit="1" customWidth="1"/>
    <col min="17" max="17" width="16.140625" bestFit="1" customWidth="1"/>
  </cols>
  <sheetData>
    <row r="1" spans="1:15" ht="15.75" thickBot="1" x14ac:dyDescent="0.3">
      <c r="A1" s="27" t="s">
        <v>43</v>
      </c>
      <c r="B1" s="28"/>
      <c r="C1" s="28"/>
      <c r="D1" s="28"/>
      <c r="E1" s="28"/>
      <c r="F1" s="29"/>
      <c r="G1" s="24" t="s">
        <v>37</v>
      </c>
      <c r="H1" s="25" t="s">
        <v>0</v>
      </c>
      <c r="I1" s="25" t="s">
        <v>1</v>
      </c>
      <c r="J1" s="25" t="s">
        <v>2</v>
      </c>
      <c r="K1" s="26" t="s">
        <v>3</v>
      </c>
      <c r="L1" s="13"/>
      <c r="M1" s="10"/>
      <c r="N1" s="9"/>
    </row>
    <row r="2" spans="1:15" x14ac:dyDescent="0.25">
      <c r="A2" s="14" t="s">
        <v>4</v>
      </c>
      <c r="B2" s="15" t="s">
        <v>5</v>
      </c>
      <c r="C2" s="15" t="s">
        <v>6</v>
      </c>
      <c r="D2" s="15" t="s">
        <v>7</v>
      </c>
      <c r="E2" s="15" t="s">
        <v>8</v>
      </c>
      <c r="F2" s="15" t="s">
        <v>11</v>
      </c>
      <c r="G2" s="15"/>
      <c r="H2" s="15"/>
      <c r="I2" s="15"/>
      <c r="J2" s="15"/>
      <c r="K2" s="15"/>
      <c r="L2" s="15" t="s">
        <v>9</v>
      </c>
      <c r="M2" s="16" t="s">
        <v>10</v>
      </c>
    </row>
    <row r="3" spans="1:15" x14ac:dyDescent="0.25">
      <c r="A3" s="17">
        <v>64</v>
      </c>
      <c r="B3" s="11">
        <v>1</v>
      </c>
      <c r="C3" s="11" t="str">
        <f>VLOOKUP(A3,Inscrits!$A$1:$F$31,2,)</f>
        <v>Karr</v>
      </c>
      <c r="D3" s="11" t="str">
        <f>VLOOKUP(A3,Inscrits!$A$1:$F$31,3,)</f>
        <v>Otto</v>
      </c>
      <c r="E3" s="11" t="str">
        <f>VLOOKUP(A3,Inscrits!$A$1:$F$31,5,)</f>
        <v>moustiques</v>
      </c>
      <c r="F3" s="11" t="str">
        <f>VLOOKUP(A3,Inscrits!$A$1:$F$31,6,)</f>
        <v>melz</v>
      </c>
      <c r="G3" s="11">
        <v>3</v>
      </c>
      <c r="H3" s="11"/>
      <c r="I3" s="11">
        <v>1</v>
      </c>
      <c r="J3" s="11"/>
      <c r="K3" s="11"/>
      <c r="L3" s="11">
        <v>3</v>
      </c>
      <c r="M3" s="18">
        <f>SUM(L3+G3)</f>
        <v>6</v>
      </c>
    </row>
    <row r="4" spans="1:15" ht="26.25" x14ac:dyDescent="0.25">
      <c r="A4" s="17">
        <v>66</v>
      </c>
      <c r="B4" s="11">
        <v>2</v>
      </c>
      <c r="C4" s="11" t="str">
        <f>VLOOKUP(A4,Inscrits!$A$1:$F$31,2,)</f>
        <v>lepouletdanslefrigo</v>
      </c>
      <c r="D4" s="11" t="str">
        <f>VLOOKUP(A4,Inscrits!$A$1:$F$31,3,)</f>
        <v>Jeremy</v>
      </c>
      <c r="E4" s="11" t="str">
        <f>VLOOKUP(A4,Inscrits!$A$1:$F$31,5,)</f>
        <v>moustiques</v>
      </c>
      <c r="F4" s="11" t="str">
        <f>VLOOKUP(A4,Inscrits!$A$1:$F$31,6,)</f>
        <v>donnemarie</v>
      </c>
      <c r="G4" s="11">
        <v>3</v>
      </c>
      <c r="H4" s="11"/>
      <c r="I4" s="11">
        <v>2</v>
      </c>
      <c r="J4" s="11"/>
      <c r="K4" s="11"/>
      <c r="L4" s="11">
        <v>2</v>
      </c>
      <c r="M4" s="18">
        <f t="shared" ref="M4:M14" si="0">SUM(L4+G4)</f>
        <v>5</v>
      </c>
    </row>
    <row r="5" spans="1:15" x14ac:dyDescent="0.25">
      <c r="A5" s="17">
        <v>63</v>
      </c>
      <c r="B5" s="11">
        <v>3</v>
      </c>
      <c r="C5" s="11" t="str">
        <f>VLOOKUP(A5,Inscrits!$A$1:$F$31,2,)</f>
        <v>menvusa</v>
      </c>
      <c r="D5" s="11" t="str">
        <f>VLOOKUP(A5,Inscrits!$A$1:$F$31,3,)</f>
        <v>gerard</v>
      </c>
      <c r="E5" s="11" t="str">
        <f>VLOOKUP(A5,Inscrits!$A$1:$F$31,5,)</f>
        <v>benjis</v>
      </c>
      <c r="F5" s="11" t="str">
        <f>VLOOKUP(A5,Inscrits!$A$1:$F$31,6,)</f>
        <v>gouaix</v>
      </c>
      <c r="G5" s="11">
        <v>3</v>
      </c>
      <c r="H5" s="11"/>
      <c r="I5" s="11"/>
      <c r="J5" s="11"/>
      <c r="K5" s="11">
        <v>1</v>
      </c>
      <c r="L5" s="11">
        <v>3</v>
      </c>
      <c r="M5" s="18">
        <f t="shared" si="0"/>
        <v>6</v>
      </c>
      <c r="O5" s="30"/>
    </row>
    <row r="6" spans="1:15" x14ac:dyDescent="0.25">
      <c r="A6" s="17">
        <v>69</v>
      </c>
      <c r="B6" s="11">
        <v>4</v>
      </c>
      <c r="C6" s="11" t="str">
        <f>VLOOKUP(A6,Inscrits!$A$1:$F$31,2,)</f>
        <v>Bonneau</v>
      </c>
      <c r="D6" s="11" t="str">
        <f>VLOOKUP(A6,Inscrits!$A$1:$F$31,3,)</f>
        <v>Jean</v>
      </c>
      <c r="E6" s="11" t="str">
        <f>VLOOKUP(A6,Inscrits!$A$1:$F$31,5,)</f>
        <v>moustiques</v>
      </c>
      <c r="F6" s="11" t="str">
        <f>VLOOKUP(A6,Inscrits!$A$1:$F$31,6,)</f>
        <v>hermé</v>
      </c>
      <c r="G6" s="11">
        <v>3</v>
      </c>
      <c r="H6" s="11"/>
      <c r="I6" s="11">
        <v>3</v>
      </c>
      <c r="J6" s="11"/>
      <c r="K6" s="11"/>
      <c r="L6" s="11">
        <v>1</v>
      </c>
      <c r="M6" s="18">
        <f t="shared" si="0"/>
        <v>4</v>
      </c>
    </row>
    <row r="7" spans="1:15" ht="26.25" x14ac:dyDescent="0.25">
      <c r="A7" s="17">
        <v>67</v>
      </c>
      <c r="B7" s="11">
        <v>5</v>
      </c>
      <c r="C7" s="11" t="str">
        <f>VLOOKUP(A7,Inscrits!$A$1:$F$31,2,)</f>
        <v>tart</v>
      </c>
      <c r="D7" s="11" t="str">
        <f>VLOOKUP(A7,Inscrits!$A$1:$F$31,3,)</f>
        <v>pion pion</v>
      </c>
      <c r="E7" s="11" t="str">
        <f>VLOOKUP(A7,Inscrits!$A$1:$F$31,5,)</f>
        <v>minis</v>
      </c>
      <c r="F7" s="11" t="str">
        <f>VLOOKUP(A7,Inscrits!$A$1:$F$31,6,)</f>
        <v>donnemarie</v>
      </c>
      <c r="G7" s="11">
        <v>2</v>
      </c>
      <c r="H7" s="11">
        <v>1</v>
      </c>
      <c r="I7" s="11"/>
      <c r="J7" s="11"/>
      <c r="K7" s="11"/>
      <c r="L7" s="11">
        <v>3</v>
      </c>
      <c r="M7" s="18">
        <f t="shared" si="0"/>
        <v>5</v>
      </c>
    </row>
    <row r="8" spans="1:15" x14ac:dyDescent="0.25">
      <c r="A8" s="17">
        <v>62</v>
      </c>
      <c r="B8" s="11">
        <v>6</v>
      </c>
      <c r="C8" s="11" t="str">
        <f>VLOOKUP(A8,Inscrits!$A$1:$F$31,2,)</f>
        <v>ochon</v>
      </c>
      <c r="D8" s="11" t="str">
        <f>VLOOKUP(A8,Inscrits!$A$1:$F$31,3,)</f>
        <v>paul</v>
      </c>
      <c r="E8" s="11" t="str">
        <f>VLOOKUP(A8,Inscrits!$A$1:$F$31,5,)</f>
        <v>poussis</v>
      </c>
      <c r="F8" s="11" t="str">
        <f>VLOOKUP(A8,Inscrits!$A$1:$F$31,6,)</f>
        <v>melz</v>
      </c>
      <c r="G8" s="11">
        <v>2</v>
      </c>
      <c r="H8" s="11"/>
      <c r="I8" s="11"/>
      <c r="J8" s="11">
        <v>1</v>
      </c>
      <c r="K8" s="11"/>
      <c r="L8" s="11">
        <v>3</v>
      </c>
      <c r="M8" s="18">
        <f t="shared" si="0"/>
        <v>5</v>
      </c>
    </row>
    <row r="9" spans="1:15" x14ac:dyDescent="0.25">
      <c r="A9" s="17">
        <v>68</v>
      </c>
      <c r="B9" s="11">
        <v>7</v>
      </c>
      <c r="C9" s="11" t="str">
        <f>VLOOKUP(A9,Inscrits!$A$1:$F$31,2,)</f>
        <v>martin</v>
      </c>
      <c r="D9" s="11" t="str">
        <f>VLOOKUP(A9,Inscrits!$A$1:$F$31,3,)</f>
        <v>tinmarre</v>
      </c>
      <c r="E9" s="11" t="str">
        <f>VLOOKUP(A9,Inscrits!$A$1:$F$31,5,)</f>
        <v>poussis</v>
      </c>
      <c r="F9" s="11" t="str">
        <f>VLOOKUP(A9,Inscrits!$A$1:$F$31,6,)</f>
        <v>melz</v>
      </c>
      <c r="G9" s="11">
        <v>2</v>
      </c>
      <c r="H9" s="11"/>
      <c r="I9" s="11"/>
      <c r="J9" s="11">
        <v>2</v>
      </c>
      <c r="K9" s="11"/>
      <c r="L9" s="11">
        <v>2</v>
      </c>
      <c r="M9" s="18">
        <f t="shared" si="0"/>
        <v>4</v>
      </c>
    </row>
    <row r="10" spans="1:15" x14ac:dyDescent="0.25">
      <c r="A10" s="19">
        <v>65</v>
      </c>
      <c r="B10" s="11">
        <v>8</v>
      </c>
      <c r="C10" s="11" t="str">
        <f>VLOOKUP(A10,Inscrits!$A$1:$F$31,2,)</f>
        <v>Aymard</v>
      </c>
      <c r="D10" s="11" t="str">
        <f>VLOOKUP(A10,Inscrits!$A$1:$F$31,3,)</f>
        <v>Jean</v>
      </c>
      <c r="E10" s="11" t="str">
        <f>VLOOKUP(A10,Inscrits!$A$1:$F$31,5,)</f>
        <v>moustiques</v>
      </c>
      <c r="F10" s="11" t="str">
        <f>VLOOKUP(A10,Inscrits!$A$1:$F$31,6,)</f>
        <v>gouaix</v>
      </c>
      <c r="G10" s="12">
        <v>2</v>
      </c>
      <c r="H10" s="12"/>
      <c r="I10" s="12">
        <v>4</v>
      </c>
      <c r="J10" s="12"/>
      <c r="K10" s="12"/>
      <c r="L10" s="12">
        <v>0</v>
      </c>
      <c r="M10" s="18">
        <f t="shared" si="0"/>
        <v>2</v>
      </c>
    </row>
    <row r="11" spans="1:15" ht="26.25" x14ac:dyDescent="0.25">
      <c r="A11" s="19">
        <v>70</v>
      </c>
      <c r="B11" s="11">
        <v>9</v>
      </c>
      <c r="C11" s="11" t="str">
        <f>VLOOKUP(A11,Inscrits!$A$1:$F$31,2,)</f>
        <v>plusunfontdeux</v>
      </c>
      <c r="D11" s="11" t="str">
        <f>VLOOKUP(A11,Inscrits!$A$1:$F$31,3,)</f>
        <v>Quentin</v>
      </c>
      <c r="E11" s="11" t="str">
        <f>VLOOKUP(A11,Inscrits!$A$1:$F$31,5,)</f>
        <v>moustiques</v>
      </c>
      <c r="F11" s="11" t="str">
        <f>VLOOKUP(A11,Inscrits!$A$1:$F$31,6,)</f>
        <v>Chalmaison</v>
      </c>
      <c r="G11" s="12">
        <v>1</v>
      </c>
      <c r="H11" s="12"/>
      <c r="I11" s="12">
        <v>5</v>
      </c>
      <c r="J11" s="12"/>
      <c r="K11" s="12"/>
      <c r="L11" s="12">
        <v>0</v>
      </c>
      <c r="M11" s="18">
        <f t="shared" si="0"/>
        <v>1</v>
      </c>
    </row>
    <row r="12" spans="1:15" x14ac:dyDescent="0.25">
      <c r="A12" s="19">
        <v>71</v>
      </c>
      <c r="B12" s="11">
        <v>10</v>
      </c>
      <c r="C12" s="11" t="str">
        <f>VLOOKUP(A12,Inscrits!$A$1:$F$31,2,)</f>
        <v>Ozéclats</v>
      </c>
      <c r="D12" s="11" t="str">
        <f>VLOOKUP(A12,Inscrits!$A$1:$F$31,3,)</f>
        <v>Thierry</v>
      </c>
      <c r="E12" s="11" t="str">
        <f>VLOOKUP(A12,Inscrits!$A$1:$F$31,5,)</f>
        <v>benjis</v>
      </c>
      <c r="F12" s="11" t="str">
        <f>VLOOKUP(A12,Inscrits!$A$1:$F$31,6,)</f>
        <v>Augers</v>
      </c>
      <c r="G12" s="12">
        <v>1</v>
      </c>
      <c r="H12" s="12"/>
      <c r="I12" s="12"/>
      <c r="J12" s="12"/>
      <c r="K12" s="12">
        <v>2</v>
      </c>
      <c r="L12" s="12">
        <v>2</v>
      </c>
      <c r="M12" s="18">
        <f t="shared" si="0"/>
        <v>3</v>
      </c>
    </row>
    <row r="13" spans="1:15" x14ac:dyDescent="0.25">
      <c r="A13" s="19">
        <v>72</v>
      </c>
      <c r="B13" s="11">
        <v>11</v>
      </c>
      <c r="C13" s="11" t="str">
        <f>VLOOKUP(A13,Inscrits!$A$1:$F$31,2,)</f>
        <v>Sidault</v>
      </c>
      <c r="D13" s="11" t="str">
        <f>VLOOKUP(A13,Inscrits!$A$1:$F$31,3,)</f>
        <v>Lola</v>
      </c>
      <c r="E13" s="11" t="str">
        <f>VLOOKUP(A13,Inscrits!$A$1:$F$31,5,)</f>
        <v>poussis</v>
      </c>
      <c r="F13" s="11" t="str">
        <f>VLOOKUP(A13,Inscrits!$A$1:$F$31,6,)</f>
        <v>Augers</v>
      </c>
      <c r="G13" s="12">
        <v>1</v>
      </c>
      <c r="H13" s="12"/>
      <c r="I13" s="12"/>
      <c r="J13" s="12">
        <v>3</v>
      </c>
      <c r="K13" s="12"/>
      <c r="L13" s="12">
        <v>1</v>
      </c>
      <c r="M13" s="18">
        <f t="shared" si="0"/>
        <v>2</v>
      </c>
    </row>
    <row r="14" spans="1:15" ht="15.75" thickBot="1" x14ac:dyDescent="0.3">
      <c r="A14" s="20">
        <v>73</v>
      </c>
      <c r="B14" s="21">
        <v>12</v>
      </c>
      <c r="C14" s="21" t="str">
        <f>VLOOKUP(A14,Inscrits!$A$1:$F$31,2,)</f>
        <v>Laurent</v>
      </c>
      <c r="D14" s="21" t="str">
        <f>VLOOKUP(A14,Inscrits!$A$1:$F$31,3,)</f>
        <v>Jade</v>
      </c>
      <c r="E14" s="21" t="str">
        <f>VLOOKUP(A14,Inscrits!$A$1:$F$31,5,)</f>
        <v>poussis</v>
      </c>
      <c r="F14" s="21" t="str">
        <f>VLOOKUP(A14,Inscrits!$A$1:$F$31,6,)</f>
        <v>Melz</v>
      </c>
      <c r="G14" s="22">
        <v>1</v>
      </c>
      <c r="H14" s="22"/>
      <c r="I14" s="22"/>
      <c r="J14" s="22">
        <v>4</v>
      </c>
      <c r="K14" s="22"/>
      <c r="L14" s="22"/>
      <c r="M14" s="23">
        <f t="shared" si="0"/>
        <v>1</v>
      </c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workbookViewId="0">
      <selection activeCell="F14" sqref="F14"/>
    </sheetView>
  </sheetViews>
  <sheetFormatPr baseColWidth="10" defaultRowHeight="15" x14ac:dyDescent="0.25"/>
  <sheetData>
    <row r="1" spans="1:6" ht="15.75" thickBot="1" x14ac:dyDescent="0.3">
      <c r="A1" s="1" t="s">
        <v>36</v>
      </c>
      <c r="B1" s="2" t="s">
        <v>6</v>
      </c>
      <c r="C1" s="2" t="s">
        <v>7</v>
      </c>
      <c r="D1" s="2" t="s">
        <v>16</v>
      </c>
      <c r="E1" s="2" t="s">
        <v>17</v>
      </c>
      <c r="F1" s="2" t="s">
        <v>18</v>
      </c>
    </row>
    <row r="2" spans="1:6" ht="15.75" thickBot="1" x14ac:dyDescent="0.3">
      <c r="A2" s="3">
        <v>62</v>
      </c>
      <c r="B2" s="4" t="s">
        <v>19</v>
      </c>
      <c r="C2" s="4" t="s">
        <v>20</v>
      </c>
      <c r="D2" s="4">
        <v>11</v>
      </c>
      <c r="E2" s="4" t="str">
        <f>VLOOKUP(D2,caté!$A$1:$B$7,2,)</f>
        <v>poussis</v>
      </c>
      <c r="F2" s="4" t="s">
        <v>15</v>
      </c>
    </row>
    <row r="3" spans="1:6" ht="15.75" thickBot="1" x14ac:dyDescent="0.3">
      <c r="A3" s="3">
        <v>63</v>
      </c>
      <c r="B3" s="4" t="s">
        <v>22</v>
      </c>
      <c r="C3" s="4" t="s">
        <v>23</v>
      </c>
      <c r="D3" s="4">
        <v>12</v>
      </c>
      <c r="E3" s="4" t="str">
        <f>VLOOKUP(D3,caté!$A$1:$B$7,2,)</f>
        <v>benjis</v>
      </c>
      <c r="F3" s="4" t="s">
        <v>25</v>
      </c>
    </row>
    <row r="4" spans="1:6" ht="15.75" thickBot="1" x14ac:dyDescent="0.3">
      <c r="A4" s="3">
        <v>64</v>
      </c>
      <c r="B4" s="4" t="s">
        <v>12</v>
      </c>
      <c r="C4" s="4" t="s">
        <v>13</v>
      </c>
      <c r="D4" s="4">
        <v>8</v>
      </c>
      <c r="E4" s="4" t="str">
        <f>VLOOKUP(D4,caté!$A$1:$B$7,2,)</f>
        <v>moustiques</v>
      </c>
      <c r="F4" s="4" t="s">
        <v>15</v>
      </c>
    </row>
    <row r="5" spans="1:6" ht="15.75" thickBot="1" x14ac:dyDescent="0.3">
      <c r="A5" s="3">
        <v>65</v>
      </c>
      <c r="B5" s="4" t="s">
        <v>26</v>
      </c>
      <c r="C5" s="4" t="s">
        <v>27</v>
      </c>
      <c r="D5" s="4">
        <v>9</v>
      </c>
      <c r="E5" s="4" t="str">
        <f>VLOOKUP(D5,caté!$A$1:$B$7,2,)</f>
        <v>moustiques</v>
      </c>
      <c r="F5" s="4" t="s">
        <v>25</v>
      </c>
    </row>
    <row r="6" spans="1:6" ht="27" thickBot="1" x14ac:dyDescent="0.3">
      <c r="A6" s="3">
        <v>66</v>
      </c>
      <c r="B6" s="4" t="s">
        <v>28</v>
      </c>
      <c r="C6" s="4" t="s">
        <v>29</v>
      </c>
      <c r="D6" s="4">
        <v>9</v>
      </c>
      <c r="E6" s="4" t="str">
        <f>VLOOKUP(D6,caté!$A$1:$B$7,2,)</f>
        <v>moustiques</v>
      </c>
      <c r="F6" s="4" t="s">
        <v>30</v>
      </c>
    </row>
    <row r="7" spans="1:6" ht="15.75" thickBot="1" x14ac:dyDescent="0.3">
      <c r="A7" s="3">
        <v>67</v>
      </c>
      <c r="B7" s="4" t="s">
        <v>31</v>
      </c>
      <c r="C7" s="4" t="s">
        <v>32</v>
      </c>
      <c r="D7" s="4">
        <v>7</v>
      </c>
      <c r="E7" s="4" t="str">
        <f>VLOOKUP(D7,caté!$A$1:$B$7,2,)</f>
        <v>minis</v>
      </c>
      <c r="F7" s="4" t="s">
        <v>30</v>
      </c>
    </row>
    <row r="8" spans="1:6" ht="15.75" thickBot="1" x14ac:dyDescent="0.3">
      <c r="A8" s="3">
        <v>68</v>
      </c>
      <c r="B8" s="4" t="s">
        <v>34</v>
      </c>
      <c r="C8" s="4" t="s">
        <v>35</v>
      </c>
      <c r="D8" s="4">
        <v>10</v>
      </c>
      <c r="E8" s="4" t="str">
        <f>VLOOKUP(D8,caté!$A$1:$B$7,2,)</f>
        <v>poussis</v>
      </c>
      <c r="F8" s="4" t="s">
        <v>15</v>
      </c>
    </row>
    <row r="9" spans="1:6" ht="15.75" thickBot="1" x14ac:dyDescent="0.3">
      <c r="A9" s="3">
        <v>69</v>
      </c>
      <c r="B9" s="4" t="s">
        <v>38</v>
      </c>
      <c r="C9" s="4" t="s">
        <v>27</v>
      </c>
      <c r="D9" s="4">
        <v>9</v>
      </c>
      <c r="E9" s="4" t="str">
        <f>VLOOKUP(D9,caté!$A$1:$B$7,2,)</f>
        <v>moustiques</v>
      </c>
      <c r="F9" s="4" t="s">
        <v>39</v>
      </c>
    </row>
    <row r="10" spans="1:6" ht="27" thickBot="1" x14ac:dyDescent="0.3">
      <c r="A10" s="3">
        <v>70</v>
      </c>
      <c r="B10" s="4" t="s">
        <v>41</v>
      </c>
      <c r="C10" s="4" t="s">
        <v>40</v>
      </c>
      <c r="D10" s="4">
        <v>8</v>
      </c>
      <c r="E10" s="4" t="str">
        <f>VLOOKUP(D10,caté!$A$1:$B$7,2,)</f>
        <v>moustiques</v>
      </c>
      <c r="F10" s="4" t="s">
        <v>42</v>
      </c>
    </row>
    <row r="11" spans="1:6" ht="15.75" thickBot="1" x14ac:dyDescent="0.3">
      <c r="A11" s="3">
        <v>71</v>
      </c>
      <c r="B11" s="4" t="s">
        <v>45</v>
      </c>
      <c r="C11" s="4" t="s">
        <v>44</v>
      </c>
      <c r="D11" s="4">
        <v>12</v>
      </c>
      <c r="E11" s="4" t="str">
        <f>VLOOKUP(D11,caté!$A$1:$B$7,2,)</f>
        <v>benjis</v>
      </c>
      <c r="F11" s="4" t="s">
        <v>46</v>
      </c>
    </row>
    <row r="12" spans="1:6" ht="15.75" thickBot="1" x14ac:dyDescent="0.3">
      <c r="A12" s="3">
        <v>72</v>
      </c>
      <c r="B12" s="4" t="s">
        <v>48</v>
      </c>
      <c r="C12" s="4" t="s">
        <v>47</v>
      </c>
      <c r="D12" s="4">
        <v>11</v>
      </c>
      <c r="E12" s="4" t="str">
        <f>VLOOKUP(D12,caté!$A$1:$B$7,2,)</f>
        <v>poussis</v>
      </c>
      <c r="F12" s="4" t="s">
        <v>46</v>
      </c>
    </row>
    <row r="13" spans="1:6" ht="15.75" thickBot="1" x14ac:dyDescent="0.3">
      <c r="A13" s="3">
        <v>73</v>
      </c>
      <c r="B13" s="4" t="s">
        <v>50</v>
      </c>
      <c r="C13" s="4" t="s">
        <v>49</v>
      </c>
      <c r="D13" s="4">
        <v>11</v>
      </c>
      <c r="E13" s="4" t="str">
        <f>VLOOKUP(D13,caté!$A$1:$B$7,2,)</f>
        <v>poussis</v>
      </c>
      <c r="F13" s="4" t="s">
        <v>51</v>
      </c>
    </row>
    <row r="14" spans="1:6" ht="15.75" thickBot="1" x14ac:dyDescent="0.3">
      <c r="A14" s="3">
        <v>74</v>
      </c>
      <c r="B14" s="4"/>
      <c r="C14" s="4"/>
      <c r="D14" s="4"/>
      <c r="E14" s="4" t="e">
        <f>VLOOKUP(D14,caté!$A$1:$B$7,2,)</f>
        <v>#N/A</v>
      </c>
      <c r="F14" s="4"/>
    </row>
    <row r="15" spans="1:6" ht="15.75" thickBot="1" x14ac:dyDescent="0.3">
      <c r="A15" s="3">
        <v>75</v>
      </c>
      <c r="B15" s="4"/>
      <c r="C15" s="4"/>
      <c r="D15" s="4"/>
      <c r="E15" s="4" t="e">
        <f>VLOOKUP(D15,caté!$A$1:$B$7,2,)</f>
        <v>#N/A</v>
      </c>
      <c r="F15" s="4"/>
    </row>
    <row r="16" spans="1:6" ht="15.75" thickBot="1" x14ac:dyDescent="0.3">
      <c r="A16" s="3">
        <v>76</v>
      </c>
      <c r="B16" s="4"/>
      <c r="C16" s="4"/>
      <c r="D16" s="4"/>
      <c r="E16" s="4" t="e">
        <f>VLOOKUP(D16,caté!$A$1:$B$7,2,)</f>
        <v>#N/A</v>
      </c>
      <c r="F16" s="4"/>
    </row>
    <row r="17" spans="1:6" ht="15.75" thickBot="1" x14ac:dyDescent="0.3">
      <c r="A17" s="3">
        <v>77</v>
      </c>
      <c r="B17" s="4"/>
      <c r="C17" s="4"/>
      <c r="D17" s="4"/>
      <c r="E17" s="4" t="e">
        <v>#N/A</v>
      </c>
      <c r="F17" s="4"/>
    </row>
    <row r="18" spans="1:6" ht="15.75" thickBot="1" x14ac:dyDescent="0.3">
      <c r="A18" s="3">
        <v>78</v>
      </c>
      <c r="B18" s="4"/>
      <c r="C18" s="4"/>
      <c r="D18" s="4"/>
      <c r="E18" s="4" t="e">
        <v>#N/A</v>
      </c>
      <c r="F18" s="4"/>
    </row>
    <row r="19" spans="1:6" ht="15.75" thickBot="1" x14ac:dyDescent="0.3">
      <c r="A19" s="3">
        <v>79</v>
      </c>
      <c r="B19" s="4"/>
      <c r="C19" s="4"/>
      <c r="D19" s="4"/>
      <c r="E19" s="4" t="e">
        <v>#N/A</v>
      </c>
      <c r="F19" s="4"/>
    </row>
    <row r="20" spans="1:6" ht="15.75" thickBot="1" x14ac:dyDescent="0.3">
      <c r="A20" s="3">
        <v>80</v>
      </c>
      <c r="B20" s="4"/>
      <c r="C20" s="4"/>
      <c r="D20" s="4"/>
      <c r="E20" s="4" t="e">
        <v>#N/A</v>
      </c>
      <c r="F20" s="4"/>
    </row>
    <row r="21" spans="1:6" ht="15.75" thickBot="1" x14ac:dyDescent="0.3">
      <c r="A21" s="3">
        <v>81</v>
      </c>
      <c r="B21" s="4"/>
      <c r="C21" s="4"/>
      <c r="D21" s="4"/>
      <c r="E21" s="4" t="e">
        <v>#N/A</v>
      </c>
      <c r="F21" s="4"/>
    </row>
    <row r="22" spans="1:6" ht="15.75" thickBot="1" x14ac:dyDescent="0.3">
      <c r="A22" s="3">
        <v>82</v>
      </c>
      <c r="B22" s="4"/>
      <c r="C22" s="4"/>
      <c r="D22" s="4"/>
      <c r="E22" s="4" t="e">
        <v>#N/A</v>
      </c>
      <c r="F22" s="4"/>
    </row>
    <row r="23" spans="1:6" ht="15.75" thickBot="1" x14ac:dyDescent="0.3">
      <c r="A23" s="3">
        <v>83</v>
      </c>
      <c r="B23" s="4"/>
      <c r="C23" s="4"/>
      <c r="D23" s="4"/>
      <c r="E23" s="4" t="e">
        <v>#N/A</v>
      </c>
      <c r="F23" s="4"/>
    </row>
    <row r="24" spans="1:6" ht="15.75" thickBot="1" x14ac:dyDescent="0.3">
      <c r="A24" s="3">
        <v>84</v>
      </c>
      <c r="B24" s="4"/>
      <c r="C24" s="4"/>
      <c r="D24" s="4"/>
      <c r="E24" s="4" t="e">
        <v>#N/A</v>
      </c>
      <c r="F24" s="4"/>
    </row>
    <row r="25" spans="1:6" ht="15.75" thickBot="1" x14ac:dyDescent="0.3">
      <c r="A25" s="3">
        <v>85</v>
      </c>
      <c r="B25" s="4"/>
      <c r="C25" s="4"/>
      <c r="D25" s="4"/>
      <c r="E25" s="4" t="e">
        <v>#N/A</v>
      </c>
      <c r="F25" s="4"/>
    </row>
    <row r="26" spans="1:6" ht="15.75" thickBot="1" x14ac:dyDescent="0.3">
      <c r="A26" s="3">
        <v>86</v>
      </c>
      <c r="B26" s="4"/>
      <c r="C26" s="4"/>
      <c r="D26" s="4"/>
      <c r="E26" s="4" t="e">
        <v>#N/A</v>
      </c>
      <c r="F26" s="4"/>
    </row>
    <row r="27" spans="1:6" ht="15.75" thickBot="1" x14ac:dyDescent="0.3">
      <c r="A27" s="3">
        <v>87</v>
      </c>
      <c r="B27" s="4"/>
      <c r="C27" s="4"/>
      <c r="D27" s="4"/>
      <c r="E27" s="4"/>
      <c r="F27" s="4"/>
    </row>
    <row r="28" spans="1:6" ht="15.75" thickBot="1" x14ac:dyDescent="0.3">
      <c r="A28" s="3">
        <v>88</v>
      </c>
      <c r="B28" s="4"/>
      <c r="C28" s="4"/>
      <c r="D28" s="4"/>
      <c r="E28" s="4"/>
      <c r="F28" s="4"/>
    </row>
    <row r="29" spans="1:6" ht="15.75" thickBot="1" x14ac:dyDescent="0.3">
      <c r="A29" s="3">
        <v>89</v>
      </c>
      <c r="B29" s="4"/>
      <c r="C29" s="4"/>
      <c r="D29" s="4"/>
      <c r="E29" s="4"/>
      <c r="F29" s="4"/>
    </row>
    <row r="30" spans="1:6" ht="15.75" thickBot="1" x14ac:dyDescent="0.3">
      <c r="A30" s="3">
        <v>90</v>
      </c>
      <c r="B30" s="4"/>
      <c r="C30" s="4"/>
      <c r="D30" s="4"/>
      <c r="E30" s="4"/>
      <c r="F30" s="4"/>
    </row>
    <row r="31" spans="1:6" ht="15.75" thickBot="1" x14ac:dyDescent="0.3">
      <c r="A31" s="3">
        <v>91</v>
      </c>
      <c r="B31" s="4"/>
      <c r="C31" s="4"/>
      <c r="D31" s="4"/>
      <c r="E31" s="4"/>
      <c r="F31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sqref="A1:B7"/>
    </sheetView>
  </sheetViews>
  <sheetFormatPr baseColWidth="10" defaultRowHeight="15" x14ac:dyDescent="0.25"/>
  <sheetData>
    <row r="1" spans="1:2" ht="15.75" thickBot="1" x14ac:dyDescent="0.3">
      <c r="A1" s="5">
        <v>6</v>
      </c>
      <c r="B1" s="6" t="s">
        <v>33</v>
      </c>
    </row>
    <row r="2" spans="1:2" ht="15.75" thickBot="1" x14ac:dyDescent="0.3">
      <c r="A2" s="7">
        <v>7</v>
      </c>
      <c r="B2" s="8" t="s">
        <v>33</v>
      </c>
    </row>
    <row r="3" spans="1:2" ht="15.75" thickBot="1" x14ac:dyDescent="0.3">
      <c r="A3" s="7">
        <v>8</v>
      </c>
      <c r="B3" s="8" t="s">
        <v>14</v>
      </c>
    </row>
    <row r="4" spans="1:2" ht="15.75" thickBot="1" x14ac:dyDescent="0.3">
      <c r="A4" s="7">
        <v>9</v>
      </c>
      <c r="B4" s="8" t="s">
        <v>14</v>
      </c>
    </row>
    <row r="5" spans="1:2" ht="15.75" thickBot="1" x14ac:dyDescent="0.3">
      <c r="A5" s="7">
        <v>10</v>
      </c>
      <c r="B5" s="8" t="s">
        <v>21</v>
      </c>
    </row>
    <row r="6" spans="1:2" ht="15.75" thickBot="1" x14ac:dyDescent="0.3">
      <c r="A6" s="7">
        <v>11</v>
      </c>
      <c r="B6" s="8" t="s">
        <v>21</v>
      </c>
    </row>
    <row r="7" spans="1:2" ht="15.75" thickBot="1" x14ac:dyDescent="0.3">
      <c r="A7" s="7">
        <v>12</v>
      </c>
      <c r="B7" s="8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Classements</vt:lpstr>
      <vt:lpstr>Inscrits</vt:lpstr>
      <vt:lpstr>caté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Tof</dc:creator>
  <cp:lastModifiedBy>Tof</cp:lastModifiedBy>
  <dcterms:created xsi:type="dcterms:W3CDTF">2019-04-16T06:06:32Z</dcterms:created>
  <dcterms:modified xsi:type="dcterms:W3CDTF">2019-04-16T06:44:07Z</dcterms:modified>
</cp:coreProperties>
</file>