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f\Documents\TEAM 77\Crapahute 2019\"/>
    </mc:Choice>
  </mc:AlternateContent>
  <bookViews>
    <workbookView xWindow="0" yWindow="0" windowWidth="21375" windowHeight="10215"/>
  </bookViews>
  <sheets>
    <sheet name="Classement" sheetId="1" r:id="rId1"/>
    <sheet name="Equipes" sheetId="4" r:id="rId2"/>
    <sheet name="Inscrits" sheetId="2" r:id="rId3"/>
  </sheets>
  <definedNames>
    <definedName name="tab_caté">Inscrits!$H$2:$I$8</definedName>
  </definedNames>
  <calcPr calcId="162913"/>
</workbook>
</file>

<file path=xl/calcChain.xml><?xml version="1.0" encoding="utf-8"?>
<calcChain xmlns="http://schemas.openxmlformats.org/spreadsheetml/2006/main">
  <c r="L12" i="1" l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4" i="1"/>
  <c r="L11" i="1"/>
  <c r="C7" i="4" l="1"/>
  <c r="E7" i="4" s="1"/>
  <c r="C5" i="4"/>
  <c r="E5" i="4" s="1"/>
  <c r="C4" i="4"/>
  <c r="E4" i="4" s="1"/>
  <c r="C6" i="4"/>
  <c r="E6" i="4" s="1"/>
  <c r="C3" i="4"/>
  <c r="E3" i="4" s="1"/>
  <c r="H22" i="1" l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E4" i="1"/>
  <c r="D4" i="1"/>
  <c r="C4" i="1"/>
  <c r="H13" i="1" l="1"/>
  <c r="H17" i="1"/>
  <c r="H18" i="1"/>
  <c r="H19" i="1"/>
  <c r="H20" i="1"/>
  <c r="H21" i="1"/>
  <c r="L4" i="1" l="1"/>
  <c r="E8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7" i="2"/>
  <c r="E6" i="2"/>
  <c r="E5" i="2"/>
  <c r="E4" i="2"/>
  <c r="E3" i="2"/>
  <c r="E2" i="2"/>
  <c r="L10" i="1"/>
  <c r="L9" i="1"/>
  <c r="L8" i="1"/>
  <c r="L7" i="1"/>
  <c r="L6" i="1"/>
  <c r="L5" i="1"/>
</calcChain>
</file>

<file path=xl/sharedStrings.xml><?xml version="1.0" encoding="utf-8"?>
<sst xmlns="http://schemas.openxmlformats.org/spreadsheetml/2006/main" count="88" uniqueCount="67">
  <si>
    <t>Dossard</t>
  </si>
  <si>
    <t>Nom</t>
  </si>
  <si>
    <t>Prénom</t>
  </si>
  <si>
    <t>age</t>
  </si>
  <si>
    <t>caté</t>
  </si>
  <si>
    <t>Village</t>
  </si>
  <si>
    <t>Minis</t>
  </si>
  <si>
    <t>ochon</t>
  </si>
  <si>
    <t>paul</t>
  </si>
  <si>
    <t>Moustiques</t>
  </si>
  <si>
    <t>Poussi</t>
  </si>
  <si>
    <t>Benji</t>
  </si>
  <si>
    <t>Place</t>
  </si>
  <si>
    <t xml:space="preserve">Nom </t>
  </si>
  <si>
    <t>catégorie</t>
  </si>
  <si>
    <t xml:space="preserve">points </t>
  </si>
  <si>
    <t>bonus caté</t>
  </si>
  <si>
    <t>total points</t>
  </si>
  <si>
    <t>village</t>
  </si>
  <si>
    <t>melz</t>
  </si>
  <si>
    <t>menvusa</t>
  </si>
  <si>
    <t>gerard</t>
  </si>
  <si>
    <t>gouaix</t>
  </si>
  <si>
    <t>Karr</t>
  </si>
  <si>
    <t>Otto</t>
  </si>
  <si>
    <t>Aymard</t>
  </si>
  <si>
    <t>Jean</t>
  </si>
  <si>
    <t>lepouletdanslefrigo</t>
  </si>
  <si>
    <t>Jeremy</t>
  </si>
  <si>
    <t>donnemarie</t>
  </si>
  <si>
    <t>tart</t>
  </si>
  <si>
    <t>pion pion</t>
  </si>
  <si>
    <t xml:space="preserve">martin </t>
  </si>
  <si>
    <t>tinmarre</t>
  </si>
  <si>
    <t>Feuille 2: tes inscrits : tu notes juste la base nom prénom age village. La caté sort en fonction de l'age .</t>
  </si>
  <si>
    <t>minis</t>
  </si>
  <si>
    <t>moustiques</t>
  </si>
  <si>
    <t>poussis</t>
  </si>
  <si>
    <t>benjis</t>
  </si>
  <si>
    <t xml:space="preserve">Feuille 1 ton classement : Tu saisis juste le dossard à l'arrivée et les infos se placent toutes seules par rapport à tes inscrits </t>
  </si>
  <si>
    <t>Equipe</t>
  </si>
  <si>
    <t>points</t>
  </si>
  <si>
    <t>Peuplus</t>
  </si>
  <si>
    <t>hermé</t>
  </si>
  <si>
    <t>Hani</t>
  </si>
  <si>
    <t>Aziz</t>
  </si>
  <si>
    <t>augers en brie</t>
  </si>
  <si>
    <t>Jeanne</t>
  </si>
  <si>
    <t>Ayserje</t>
  </si>
  <si>
    <t>Nick</t>
  </si>
  <si>
    <t>ILLARSON</t>
  </si>
  <si>
    <t>Pascal</t>
  </si>
  <si>
    <t xml:space="preserve">melz </t>
  </si>
  <si>
    <t xml:space="preserve">gouaix </t>
  </si>
  <si>
    <t xml:space="preserve">augers </t>
  </si>
  <si>
    <t>wyndler</t>
  </si>
  <si>
    <t>tony</t>
  </si>
  <si>
    <t>cédrick</t>
  </si>
  <si>
    <t>gaelle</t>
  </si>
  <si>
    <t>anaelle</t>
  </si>
  <si>
    <t>nombre</t>
  </si>
  <si>
    <t>total</t>
  </si>
  <si>
    <t>enbloc</t>
  </si>
  <si>
    <t>ilfaitchaud</t>
  </si>
  <si>
    <t>etraque</t>
  </si>
  <si>
    <t>devers</t>
  </si>
  <si>
    <t>palair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</si>
</sst>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rgb="FF000000"/>
      <name val="Arial"/>
    </font>
    <font>
      <b/>
      <sz val="10"/>
      <name val="Arial"/>
    </font>
    <font>
      <sz val="10"/>
      <name val="Arial"/>
    </font>
    <font>
      <b/>
      <sz val="18"/>
      <name val="Arial"/>
    </font>
    <font>
      <b/>
      <sz val="10"/>
      <color rgb="FF000000"/>
      <name val="Arial"/>
      <family val="2"/>
    </font>
    <font>
      <b/>
      <sz val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CCCCC"/>
        <bgColor rgb="FFCCCCCC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 applyAlignment="1"/>
    <xf numFmtId="0" fontId="1" fillId="0" borderId="10" xfId="0" applyFont="1" applyBorder="1" applyAlignment="1">
      <alignment horizontal="center"/>
    </xf>
    <xf numFmtId="0" fontId="0" fillId="0" borderId="10" xfId="0" applyFont="1" applyBorder="1" applyAlignment="1"/>
    <xf numFmtId="0" fontId="4" fillId="0" borderId="10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0" xfId="0" applyFont="1" applyAlignment="1"/>
    <xf numFmtId="2" fontId="0" fillId="0" borderId="0" xfId="0" applyNumberFormat="1" applyFont="1" applyAlignment="1"/>
    <xf numFmtId="0" fontId="3" fillId="3" borderId="2" xfId="0" applyFont="1" applyFill="1" applyBorder="1" applyAlignment="1">
      <alignment horizontal="center" vertical="center" wrapText="1"/>
    </xf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0" fillId="0" borderId="0" xfId="0" applyFont="1" applyAlignment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3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2:T83"/>
  <sheetViews>
    <sheetView tabSelected="1" workbookViewId="0">
      <selection activeCell="C19" sqref="C19"/>
    </sheetView>
  </sheetViews>
  <sheetFormatPr baseColWidth="10" defaultColWidth="14.42578125" defaultRowHeight="15.75" customHeight="1" x14ac:dyDescent="0.2"/>
  <cols>
    <col min="3" max="3" width="18.28515625" customWidth="1"/>
    <col min="6" max="6" width="7" bestFit="1" customWidth="1"/>
    <col min="12" max="12" width="11" bestFit="1" customWidth="1"/>
  </cols>
  <sheetData>
    <row r="2" spans="1:20" ht="15.75" customHeight="1" x14ac:dyDescent="0.2">
      <c r="A2" s="1"/>
      <c r="B2" s="1"/>
      <c r="C2" s="1"/>
      <c r="D2" s="1"/>
      <c r="E2" s="1"/>
      <c r="F2" s="1"/>
      <c r="G2" s="2" t="s">
        <v>6</v>
      </c>
      <c r="H2" s="2" t="s">
        <v>9</v>
      </c>
      <c r="I2" s="2" t="s">
        <v>10</v>
      </c>
      <c r="J2" s="2" t="s">
        <v>11</v>
      </c>
      <c r="K2" s="1"/>
      <c r="L2" s="1"/>
      <c r="M2" s="1"/>
      <c r="Q2" s="12" t="s">
        <v>39</v>
      </c>
      <c r="R2" s="13"/>
      <c r="S2" s="13"/>
      <c r="T2" s="14"/>
    </row>
    <row r="3" spans="1:20" ht="15.75" customHeight="1" x14ac:dyDescent="0.2">
      <c r="A3" s="6" t="s">
        <v>0</v>
      </c>
      <c r="B3" s="6" t="s">
        <v>12</v>
      </c>
      <c r="C3" s="6" t="s">
        <v>13</v>
      </c>
      <c r="D3" s="6" t="s">
        <v>2</v>
      </c>
      <c r="E3" s="6" t="s">
        <v>14</v>
      </c>
      <c r="F3" s="6" t="s">
        <v>15</v>
      </c>
      <c r="G3" s="6"/>
      <c r="H3" s="6"/>
      <c r="I3" s="6"/>
      <c r="J3" s="6"/>
      <c r="K3" s="6" t="s">
        <v>16</v>
      </c>
      <c r="L3" s="6" t="s">
        <v>17</v>
      </c>
      <c r="M3" s="6" t="s">
        <v>18</v>
      </c>
      <c r="P3" s="3"/>
      <c r="Q3" s="15"/>
      <c r="R3" s="16"/>
      <c r="S3" s="16"/>
      <c r="T3" s="17"/>
    </row>
    <row r="4" spans="1:20" ht="15.75" customHeight="1" x14ac:dyDescent="0.2">
      <c r="A4" s="6">
        <v>64</v>
      </c>
      <c r="B4" s="6">
        <v>1</v>
      </c>
      <c r="C4" s="6" t="str">
        <f>IFERROR(VLOOKUP(A4,Inscrits!$A$1:$F$96,2,FALSE),"")</f>
        <v>Karr</v>
      </c>
      <c r="D4" s="6" t="str">
        <f>IFERROR(VLOOKUP(A4,Inscrits!$A$1:$F$96,3,FALSE),"")</f>
        <v>Otto</v>
      </c>
      <c r="E4" s="6" t="str">
        <f>IFERROR(VLOOKUP(A4,Inscrits!$A$1:$F$96,5,FALSE),"")</f>
        <v>moustiques</v>
      </c>
      <c r="F4" s="8">
        <v>3</v>
      </c>
      <c r="G4" s="6"/>
      <c r="H4" s="6">
        <v>1</v>
      </c>
      <c r="I4" s="6"/>
      <c r="J4" s="6"/>
      <c r="K4" s="6">
        <v>3</v>
      </c>
      <c r="L4" s="6">
        <f t="shared" ref="L4:L67" si="0">SUM(F4+K4)</f>
        <v>6</v>
      </c>
      <c r="M4" s="6" t="str">
        <f>IFERROR(VLOOKUP(A4,Inscrits!$A$1:$F$50,6,FALSE),"")</f>
        <v>melz</v>
      </c>
      <c r="P4" s="3"/>
      <c r="Q4" s="15"/>
      <c r="R4" s="16"/>
      <c r="S4" s="16"/>
      <c r="T4" s="17"/>
    </row>
    <row r="5" spans="1:20" ht="15.75" customHeight="1" x14ac:dyDescent="0.2">
      <c r="A5" s="6">
        <v>66</v>
      </c>
      <c r="B5" s="6">
        <v>2</v>
      </c>
      <c r="C5" s="6" t="str">
        <f>IFERROR(VLOOKUP(A5,Inscrits!$A$1:$F$96,2,FALSE),"")</f>
        <v>lepouletdanslefrigo</v>
      </c>
      <c r="D5" s="6" t="str">
        <f>IFERROR(VLOOKUP(A5,Inscrits!$A$1:$F$96,3,FALSE),"")</f>
        <v>Jeremy</v>
      </c>
      <c r="E5" s="6" t="str">
        <f>IFERROR(VLOOKUP(A5,Inscrits!$A$1:$F$96,5,FALSE),"")</f>
        <v>moustiques</v>
      </c>
      <c r="F5" s="8">
        <v>3</v>
      </c>
      <c r="G5" s="6"/>
      <c r="H5" s="6">
        <v>2</v>
      </c>
      <c r="I5" s="6"/>
      <c r="J5" s="6"/>
      <c r="K5" s="6">
        <v>2</v>
      </c>
      <c r="L5" s="6">
        <f t="shared" si="0"/>
        <v>5</v>
      </c>
      <c r="M5" s="6" t="str">
        <f>IFERROR(VLOOKUP(A5,Inscrits!$A$1:$F$50,6,FALSE),"")</f>
        <v>donnemarie</v>
      </c>
      <c r="P5" s="3"/>
      <c r="Q5" s="15"/>
      <c r="R5" s="16"/>
      <c r="S5" s="16"/>
      <c r="T5" s="17"/>
    </row>
    <row r="6" spans="1:20" ht="15.75" customHeight="1" x14ac:dyDescent="0.2">
      <c r="A6" s="6">
        <v>63</v>
      </c>
      <c r="B6" s="6">
        <v>3</v>
      </c>
      <c r="C6" s="6" t="str">
        <f>IFERROR(VLOOKUP(A6,Inscrits!$A$1:$F$96,2,FALSE),"")</f>
        <v>menvusa</v>
      </c>
      <c r="D6" s="6" t="str">
        <f>IFERROR(VLOOKUP(A6,Inscrits!$A$1:$F$96,3,FALSE),"")</f>
        <v>gerard</v>
      </c>
      <c r="E6" s="6" t="str">
        <f>IFERROR(VLOOKUP(A6,Inscrits!$A$1:$F$96,5,FALSE),"")</f>
        <v>benjis</v>
      </c>
      <c r="F6" s="8">
        <v>3</v>
      </c>
      <c r="G6" s="6"/>
      <c r="H6" s="6"/>
      <c r="I6" s="6"/>
      <c r="J6" s="6">
        <v>1</v>
      </c>
      <c r="K6" s="6">
        <v>3</v>
      </c>
      <c r="L6" s="6">
        <f t="shared" si="0"/>
        <v>6</v>
      </c>
      <c r="M6" s="6" t="str">
        <f>IFERROR(VLOOKUP(A6,Inscrits!$A$1:$F$50,6,FALSE),"")</f>
        <v>gouaix</v>
      </c>
      <c r="P6" s="3"/>
      <c r="Q6" s="15"/>
      <c r="R6" s="16"/>
      <c r="S6" s="16"/>
      <c r="T6" s="17"/>
    </row>
    <row r="7" spans="1:20" ht="15.75" customHeight="1" x14ac:dyDescent="0.2">
      <c r="A7" s="6">
        <v>69</v>
      </c>
      <c r="B7" s="6">
        <v>4</v>
      </c>
      <c r="C7" s="6" t="str">
        <f>IFERROR(VLOOKUP(A7,Inscrits!$A$1:$F$96,2,FALSE),"")</f>
        <v>Peuplus</v>
      </c>
      <c r="D7" s="6" t="str">
        <f>IFERROR(VLOOKUP(A7,Inscrits!$A$1:$F$96,3,FALSE),"")</f>
        <v>Jean</v>
      </c>
      <c r="E7" s="6" t="str">
        <f>IFERROR(VLOOKUP(A7,Inscrits!$A$1:$F$96,5,FALSE),"")</f>
        <v>minis</v>
      </c>
      <c r="F7" s="8">
        <v>3</v>
      </c>
      <c r="G7" s="6">
        <v>1</v>
      </c>
      <c r="H7" s="6"/>
      <c r="I7" s="6"/>
      <c r="J7" s="6"/>
      <c r="K7" s="6">
        <v>3</v>
      </c>
      <c r="L7" s="6">
        <f t="shared" si="0"/>
        <v>6</v>
      </c>
      <c r="M7" s="6" t="str">
        <f>IFERROR(VLOOKUP(A7,Inscrits!$A$1:$F$50,6,FALSE),"")</f>
        <v>hermé</v>
      </c>
      <c r="Q7" s="18"/>
      <c r="R7" s="19"/>
      <c r="S7" s="19"/>
      <c r="T7" s="20"/>
    </row>
    <row r="8" spans="1:20" ht="15.75" customHeight="1" x14ac:dyDescent="0.2">
      <c r="A8" s="6">
        <v>71</v>
      </c>
      <c r="B8" s="6">
        <v>5</v>
      </c>
      <c r="C8" s="6" t="str">
        <f>IFERROR(VLOOKUP(A8,Inscrits!$A$1:$F$96,2,FALSE),"")</f>
        <v>Ayserje</v>
      </c>
      <c r="D8" s="6" t="str">
        <f>IFERROR(VLOOKUP(A8,Inscrits!$A$1:$F$96,3,FALSE),"")</f>
        <v>Jeanne</v>
      </c>
      <c r="E8" s="6" t="str">
        <f>IFERROR(VLOOKUP(A8,Inscrits!$A$1:$F$96,5,FALSE),"")</f>
        <v>moustiques</v>
      </c>
      <c r="F8" s="8">
        <v>3</v>
      </c>
      <c r="G8" s="6"/>
      <c r="H8" s="6">
        <v>3</v>
      </c>
      <c r="I8" s="6"/>
      <c r="J8" s="6"/>
      <c r="K8" s="6">
        <v>1</v>
      </c>
      <c r="L8" s="6">
        <f t="shared" si="0"/>
        <v>4</v>
      </c>
      <c r="M8" s="6" t="str">
        <f>IFERROR(VLOOKUP(A8,Inscrits!$A$1:$F$50,6,FALSE),"")</f>
        <v>augers en brie</v>
      </c>
    </row>
    <row r="9" spans="1:20" ht="15.75" customHeight="1" x14ac:dyDescent="0.2">
      <c r="A9" s="6">
        <v>72</v>
      </c>
      <c r="B9" s="6">
        <v>6</v>
      </c>
      <c r="C9" s="6" t="str">
        <f>IFERROR(VLOOKUP(A9,Inscrits!$A$1:$F$96,2,FALSE),"")</f>
        <v>ILLARSON</v>
      </c>
      <c r="D9" s="6" t="str">
        <f>IFERROR(VLOOKUP(A9,Inscrits!$A$1:$F$96,3,FALSE),"")</f>
        <v>Nick</v>
      </c>
      <c r="E9" s="6" t="str">
        <f>IFERROR(VLOOKUP(A9,Inscrits!$A$1:$F$96,5,FALSE),"")</f>
        <v>moustiques</v>
      </c>
      <c r="F9" s="8">
        <v>3</v>
      </c>
      <c r="G9" s="6"/>
      <c r="H9" s="6">
        <v>4</v>
      </c>
      <c r="I9" s="6"/>
      <c r="J9" s="6"/>
      <c r="K9" s="6"/>
      <c r="L9" s="6">
        <f t="shared" si="0"/>
        <v>3</v>
      </c>
      <c r="M9" s="6" t="str">
        <f>IFERROR(VLOOKUP(A9,Inscrits!$A$1:$F$50,6,FALSE),"")</f>
        <v>gouaix</v>
      </c>
    </row>
    <row r="10" spans="1:20" ht="15.75" customHeight="1" x14ac:dyDescent="0.2">
      <c r="A10" s="6">
        <v>73</v>
      </c>
      <c r="B10" s="6">
        <v>7</v>
      </c>
      <c r="C10" s="6" t="str">
        <f>IFERROR(VLOOKUP(A10,Inscrits!$A$1:$F$96,2,FALSE),"")</f>
        <v xml:space="preserve">martin </v>
      </c>
      <c r="D10" s="6" t="str">
        <f>IFERROR(VLOOKUP(A10,Inscrits!$A$1:$F$96,3,FALSE),"")</f>
        <v>Pascal</v>
      </c>
      <c r="E10" s="6" t="str">
        <f>IFERROR(VLOOKUP(A10,Inscrits!$A$1:$F$96,5,FALSE),"")</f>
        <v>benjis</v>
      </c>
      <c r="F10" s="8">
        <v>3</v>
      </c>
      <c r="G10" s="6"/>
      <c r="H10" s="6"/>
      <c r="I10" s="6"/>
      <c r="J10" s="6">
        <v>2</v>
      </c>
      <c r="K10" s="6">
        <v>2</v>
      </c>
      <c r="L10" s="6">
        <f t="shared" si="0"/>
        <v>5</v>
      </c>
      <c r="M10" s="6" t="str">
        <f>IFERROR(VLOOKUP(A10,Inscrits!$A$1:$F$50,6,FALSE),"")</f>
        <v>gouaix</v>
      </c>
    </row>
    <row r="11" spans="1:20" ht="15.75" customHeight="1" x14ac:dyDescent="0.2">
      <c r="A11" s="6">
        <v>62</v>
      </c>
      <c r="B11" s="6">
        <v>8</v>
      </c>
      <c r="C11" s="6" t="str">
        <f>IFERROR(VLOOKUP(A11,Inscrits!$A$1:$F$96,2,FALSE),"")</f>
        <v>ochon</v>
      </c>
      <c r="D11" s="6" t="str">
        <f>IFERROR(VLOOKUP(A11,Inscrits!$A$1:$F$96,3,FALSE),"")</f>
        <v>paul</v>
      </c>
      <c r="E11" s="6" t="str">
        <f>IFERROR(VLOOKUP(A11,Inscrits!$A$1:$F$96,5,FALSE),"")</f>
        <v>poussis</v>
      </c>
      <c r="F11" s="8">
        <v>3</v>
      </c>
      <c r="G11" s="6"/>
      <c r="H11" s="6"/>
      <c r="I11" s="6">
        <v>1</v>
      </c>
      <c r="J11" s="6"/>
      <c r="K11" s="6">
        <v>2</v>
      </c>
      <c r="L11" s="6">
        <f t="shared" si="0"/>
        <v>5</v>
      </c>
      <c r="M11" s="6" t="str">
        <f>IFERROR(VLOOKUP(A11,Inscrits!$A$1:$F$50,6,FALSE),"")</f>
        <v>melz</v>
      </c>
    </row>
    <row r="12" spans="1:20" ht="15.75" customHeight="1" x14ac:dyDescent="0.2">
      <c r="A12" s="6">
        <v>65</v>
      </c>
      <c r="B12" s="6">
        <v>9</v>
      </c>
      <c r="C12" s="6" t="str">
        <f>IFERROR(VLOOKUP(A12,Inscrits!$A$1:$F$96,2,FALSE),"")</f>
        <v>Aymard</v>
      </c>
      <c r="D12" s="6" t="str">
        <f>IFERROR(VLOOKUP(A12,Inscrits!$A$1:$F$96,3,FALSE),"")</f>
        <v>Jean</v>
      </c>
      <c r="E12" s="6" t="str">
        <f>IFERROR(VLOOKUP(A12,Inscrits!$A$1:$F$96,5,FALSE),"")</f>
        <v>moustiques</v>
      </c>
      <c r="F12" s="8">
        <v>3</v>
      </c>
      <c r="G12" s="6"/>
      <c r="H12" s="6">
        <v>5</v>
      </c>
      <c r="I12" s="6"/>
      <c r="J12" s="6"/>
      <c r="K12" s="6"/>
      <c r="L12" s="6">
        <f t="shared" si="0"/>
        <v>3</v>
      </c>
      <c r="M12" s="6" t="str">
        <f>IFERROR(VLOOKUP(A12,Inscrits!$A$1:$F$50,6,FALSE),"")</f>
        <v>gouaix</v>
      </c>
    </row>
    <row r="13" spans="1:20" ht="15.75" customHeight="1" x14ac:dyDescent="0.2">
      <c r="A13" s="6">
        <v>68</v>
      </c>
      <c r="B13" s="6">
        <v>10</v>
      </c>
      <c r="C13" s="6" t="str">
        <f>IFERROR(VLOOKUP(A13,Inscrits!$A$1:$F$96,2,FALSE),"")</f>
        <v xml:space="preserve">martin </v>
      </c>
      <c r="D13" s="6" t="str">
        <f>IFERROR(VLOOKUP(A13,Inscrits!$A$1:$F$96,3,FALSE),"")</f>
        <v>tinmarre</v>
      </c>
      <c r="E13" s="6" t="str">
        <f>IFERROR(VLOOKUP(A13,Inscrits!$A$1:$F$96,5,FALSE),"")</f>
        <v>poussis</v>
      </c>
      <c r="F13" s="8">
        <v>3</v>
      </c>
      <c r="G13" s="6"/>
      <c r="H13" s="6" t="str">
        <f t="shared" ref="H13:H68" si="1">IF(E13="moustiques",1,"")</f>
        <v/>
      </c>
      <c r="I13" s="6">
        <v>2</v>
      </c>
      <c r="J13" s="6"/>
      <c r="K13" s="6">
        <v>2</v>
      </c>
      <c r="L13" s="6">
        <f t="shared" si="0"/>
        <v>5</v>
      </c>
      <c r="M13" s="6" t="str">
        <f>IFERROR(VLOOKUP(A13,Inscrits!$A$1:$F$50,6,FALSE),"")</f>
        <v>melz</v>
      </c>
    </row>
    <row r="14" spans="1:20" ht="15.75" customHeight="1" x14ac:dyDescent="0.2">
      <c r="A14" s="6">
        <v>76</v>
      </c>
      <c r="B14" s="6">
        <v>11</v>
      </c>
      <c r="C14" s="6" t="str">
        <f>IFERROR(VLOOKUP(A14,Inscrits!$A$1:$F$96,2,FALSE),"")</f>
        <v>etraque</v>
      </c>
      <c r="D14" s="6" t="str">
        <f>IFERROR(VLOOKUP(A14,Inscrits!$A$1:$F$96,3,FALSE),"")</f>
        <v>cédrick</v>
      </c>
      <c r="E14" s="6" t="str">
        <f>IFERROR(VLOOKUP(A14,Inscrits!$A$1:$F$96,5,FALSE),"")</f>
        <v>moustiques</v>
      </c>
      <c r="F14" s="8">
        <v>3</v>
      </c>
      <c r="G14" s="6"/>
      <c r="H14" s="6">
        <v>6</v>
      </c>
      <c r="I14" s="6"/>
      <c r="J14" s="6"/>
      <c r="K14" s="6"/>
      <c r="L14" s="6">
        <f t="shared" si="0"/>
        <v>3</v>
      </c>
      <c r="M14" s="6" t="str">
        <f>IFERROR(VLOOKUP(A14,Inscrits!$A$1:$F$50,6,FALSE),"")</f>
        <v>melz</v>
      </c>
    </row>
    <row r="15" spans="1:20" ht="15.75" customHeight="1" x14ac:dyDescent="0.2">
      <c r="A15" s="6">
        <v>78</v>
      </c>
      <c r="B15" s="6">
        <v>12</v>
      </c>
      <c r="C15" s="6" t="str">
        <f>IFERROR(VLOOKUP(A15,Inscrits!$A$1:$F$96,2,FALSE),"")</f>
        <v>palair</v>
      </c>
      <c r="D15" s="6" t="str">
        <f>IFERROR(VLOOKUP(A15,Inscrits!$A$1:$F$96,3,FALSE),"")</f>
        <v>anaelle</v>
      </c>
      <c r="E15" s="6" t="str">
        <f>IFERROR(VLOOKUP(A15,Inscrits!$A$1:$F$96,5,FALSE),"")</f>
        <v>moustiques</v>
      </c>
      <c r="F15" s="8">
        <v>3</v>
      </c>
      <c r="G15" s="6"/>
      <c r="H15" s="6">
        <v>7</v>
      </c>
      <c r="I15" s="6"/>
      <c r="J15" s="6"/>
      <c r="K15" s="6"/>
      <c r="L15" s="6">
        <f t="shared" si="0"/>
        <v>3</v>
      </c>
      <c r="M15" s="6" t="str">
        <f>IFERROR(VLOOKUP(A15,Inscrits!$A$1:$F$50,6,FALSE),"")</f>
        <v>gouaix</v>
      </c>
    </row>
    <row r="16" spans="1:20" ht="15.75" customHeight="1" x14ac:dyDescent="0.2">
      <c r="A16" s="6">
        <v>74</v>
      </c>
      <c r="B16" s="6">
        <v>13</v>
      </c>
      <c r="C16" s="6" t="str">
        <f>IFERROR(VLOOKUP(A16,Inscrits!$A$1:$F$96,2,FALSE),"")</f>
        <v>ilfaitchaud</v>
      </c>
      <c r="D16" s="6" t="str">
        <f>IFERROR(VLOOKUP(A16,Inscrits!$A$1:$F$96,3,FALSE),"")</f>
        <v>wyndler</v>
      </c>
      <c r="E16" s="6" t="str">
        <f>IFERROR(VLOOKUP(A16,Inscrits!$A$1:$F$96,5,FALSE),"")</f>
        <v>moustiques</v>
      </c>
      <c r="F16" s="8">
        <v>3</v>
      </c>
      <c r="G16" s="6"/>
      <c r="H16" s="6">
        <v>8</v>
      </c>
      <c r="I16" s="6"/>
      <c r="J16" s="6"/>
      <c r="K16" s="6"/>
      <c r="L16" s="6">
        <f t="shared" si="0"/>
        <v>3</v>
      </c>
      <c r="M16" s="6" t="str">
        <f>IFERROR(VLOOKUP(A16,Inscrits!$A$1:$F$50,6,FALSE),"")</f>
        <v>melz</v>
      </c>
    </row>
    <row r="17" spans="1:13" ht="15.75" customHeight="1" x14ac:dyDescent="0.2">
      <c r="A17" s="6">
        <v>77</v>
      </c>
      <c r="B17" s="6">
        <v>14</v>
      </c>
      <c r="C17" s="6" t="str">
        <f>IFERROR(VLOOKUP(A17,Inscrits!$A$1:$F$96,2,FALSE),"")</f>
        <v>devers</v>
      </c>
      <c r="D17" s="6" t="str">
        <f>IFERROR(VLOOKUP(A17,Inscrits!$A$1:$F$96,3,FALSE),"")</f>
        <v>gaelle</v>
      </c>
      <c r="E17" s="6" t="str">
        <f>IFERROR(VLOOKUP(A17,Inscrits!$A$1:$F$96,5,FALSE),"")</f>
        <v>poussis</v>
      </c>
      <c r="F17" s="8">
        <v>3</v>
      </c>
      <c r="G17" s="6"/>
      <c r="H17" s="6" t="str">
        <f t="shared" si="1"/>
        <v/>
      </c>
      <c r="I17" s="6">
        <v>3</v>
      </c>
      <c r="J17" s="6"/>
      <c r="K17" s="6">
        <v>1</v>
      </c>
      <c r="L17" s="6">
        <f t="shared" si="0"/>
        <v>4</v>
      </c>
      <c r="M17" s="6" t="str">
        <f>IFERROR(VLOOKUP(A17,Inscrits!$A$1:$F$50,6,FALSE),"")</f>
        <v>melz</v>
      </c>
    </row>
    <row r="18" spans="1:13" ht="15.75" customHeight="1" x14ac:dyDescent="0.2">
      <c r="A18" s="6">
        <v>70</v>
      </c>
      <c r="B18" s="6">
        <v>15</v>
      </c>
      <c r="C18" s="6" t="str">
        <f>IFERROR(VLOOKUP(A18,Inscrits!$A$1:$F$96,2,FALSE),"")</f>
        <v>Hani</v>
      </c>
      <c r="D18" s="6" t="str">
        <f>IFERROR(VLOOKUP(A18,Inscrits!$A$1:$F$96,3,FALSE),"")</f>
        <v>Aziz</v>
      </c>
      <c r="E18" s="6" t="str">
        <f>IFERROR(VLOOKUP(A18,Inscrits!$A$1:$F$96,5,FALSE),"")</f>
        <v>minis</v>
      </c>
      <c r="F18" s="8">
        <v>3</v>
      </c>
      <c r="G18" s="6">
        <v>2</v>
      </c>
      <c r="H18" s="6" t="str">
        <f t="shared" si="1"/>
        <v/>
      </c>
      <c r="I18" s="6"/>
      <c r="J18" s="6"/>
      <c r="K18" s="6">
        <v>2</v>
      </c>
      <c r="L18" s="6">
        <f t="shared" si="0"/>
        <v>5</v>
      </c>
      <c r="M18" s="6" t="str">
        <f>IFERROR(VLOOKUP(A18,Inscrits!$A$1:$F$50,6,FALSE),"")</f>
        <v>augers en brie</v>
      </c>
    </row>
    <row r="19" spans="1:13" ht="15.75" customHeight="1" x14ac:dyDescent="0.2">
      <c r="A19" s="6">
        <v>75</v>
      </c>
      <c r="B19" s="6">
        <v>16</v>
      </c>
      <c r="C19" s="6" t="str">
        <f>IFERROR(VLOOKUP(A19,Inscrits!$A$1:$F$96,2,FALSE),"")</f>
        <v>enbloc</v>
      </c>
      <c r="D19" s="6" t="str">
        <f>IFERROR(VLOOKUP(A19,Inscrits!$A$1:$F$96,3,FALSE),"")</f>
        <v>tony</v>
      </c>
      <c r="E19" s="6" t="str">
        <f>IFERROR(VLOOKUP(A19,Inscrits!$A$1:$F$96,5,FALSE),"")</f>
        <v>minis</v>
      </c>
      <c r="F19" s="8">
        <v>3</v>
      </c>
      <c r="G19" s="6">
        <v>3</v>
      </c>
      <c r="H19" s="6" t="str">
        <f t="shared" si="1"/>
        <v/>
      </c>
      <c r="I19" s="6"/>
      <c r="J19" s="6"/>
      <c r="K19" s="6">
        <v>1</v>
      </c>
      <c r="L19" s="6">
        <f t="shared" si="0"/>
        <v>4</v>
      </c>
      <c r="M19" s="6" t="str">
        <f>IFERROR(VLOOKUP(A19,Inscrits!$A$1:$F$50,6,FALSE),"")</f>
        <v>melz</v>
      </c>
    </row>
    <row r="20" spans="1:13" ht="15.75" customHeight="1" x14ac:dyDescent="0.2">
      <c r="A20" s="6">
        <v>67</v>
      </c>
      <c r="B20" s="6">
        <v>17</v>
      </c>
      <c r="C20" s="6" t="str">
        <f>IFERROR(VLOOKUP(A20,Inscrits!$A$1:$F$96,2,FALSE),"")</f>
        <v>tart</v>
      </c>
      <c r="D20" s="6" t="str">
        <f>IFERROR(VLOOKUP(A20,Inscrits!$A$1:$F$96,3,FALSE),"")</f>
        <v>pion pion</v>
      </c>
      <c r="E20" s="6" t="str">
        <f>IFERROR(VLOOKUP(A20,Inscrits!$A$1:$F$96,5,FALSE),"")</f>
        <v>minis</v>
      </c>
      <c r="F20" s="8">
        <v>3</v>
      </c>
      <c r="G20" s="6">
        <v>4</v>
      </c>
      <c r="H20" s="6" t="str">
        <f t="shared" si="1"/>
        <v/>
      </c>
      <c r="I20" s="6"/>
      <c r="J20" s="6"/>
      <c r="K20" s="6"/>
      <c r="L20" s="6">
        <f t="shared" si="0"/>
        <v>3</v>
      </c>
      <c r="M20" s="6" t="str">
        <f>IFERROR(VLOOKUP(A20,Inscrits!$A$1:$F$50,6,FALSE),"")</f>
        <v>donnemarie</v>
      </c>
    </row>
    <row r="21" spans="1:13" ht="15.75" customHeight="1" x14ac:dyDescent="0.2">
      <c r="A21" s="6">
        <v>69</v>
      </c>
      <c r="B21" s="6">
        <v>18</v>
      </c>
      <c r="C21" s="6" t="str">
        <f>IFERROR(VLOOKUP(A21,Inscrits!$A$1:$F$96,2,FALSE),"")</f>
        <v>Peuplus</v>
      </c>
      <c r="D21" s="6" t="str">
        <f>IFERROR(VLOOKUP(A21,Inscrits!$A$1:$F$96,3,FALSE),"")</f>
        <v>Jean</v>
      </c>
      <c r="E21" s="6" t="str">
        <f>IFERROR(VLOOKUP(A21,Inscrits!$A$1:$F$96,5,FALSE),"")</f>
        <v>minis</v>
      </c>
      <c r="F21" s="8">
        <v>3</v>
      </c>
      <c r="G21" s="6">
        <v>5</v>
      </c>
      <c r="H21" s="6" t="str">
        <f t="shared" si="1"/>
        <v/>
      </c>
      <c r="I21" s="6"/>
      <c r="J21" s="6"/>
      <c r="K21" s="6"/>
      <c r="L21" s="6">
        <f t="shared" si="0"/>
        <v>3</v>
      </c>
      <c r="M21" s="6" t="str">
        <f>IFERROR(VLOOKUP(A21,Inscrits!$A$1:$F$50,6,FALSE),"")</f>
        <v>hermé</v>
      </c>
    </row>
    <row r="22" spans="1:13" ht="15.75" customHeight="1" x14ac:dyDescent="0.2">
      <c r="A22" s="6"/>
      <c r="B22" s="6">
        <v>19</v>
      </c>
      <c r="C22" s="6" t="str">
        <f>IFERROR(VLOOKUP(A22,Inscrits!$A$1:$F$96,2,FALSE),"")</f>
        <v/>
      </c>
      <c r="D22" s="6" t="str">
        <f>IFERROR(VLOOKUP(A22,Inscrits!$A$1:$F$96,3,FALSE),"")</f>
        <v/>
      </c>
      <c r="E22" s="6" t="str">
        <f>IFERROR(VLOOKUP(A22,Inscrits!$A$1:$F$96,5,FALSE),"")</f>
        <v/>
      </c>
      <c r="F22" s="8">
        <v>3</v>
      </c>
      <c r="G22" s="6"/>
      <c r="H22" s="6" t="str">
        <f t="shared" si="1"/>
        <v/>
      </c>
      <c r="I22" s="6"/>
      <c r="J22" s="6"/>
      <c r="K22" s="6"/>
      <c r="L22" s="6">
        <f t="shared" si="0"/>
        <v>3</v>
      </c>
      <c r="M22" s="6" t="str">
        <f>IFERROR(VLOOKUP(A22,Inscrits!$A$1:$F$50,6,FALSE),"")</f>
        <v/>
      </c>
    </row>
    <row r="23" spans="1:13" ht="15.75" customHeight="1" x14ac:dyDescent="0.2">
      <c r="A23" s="6"/>
      <c r="B23" s="6">
        <v>20</v>
      </c>
      <c r="C23" s="6" t="str">
        <f>IFERROR(VLOOKUP(A23,Inscrits!$A$1:$F$96,2,FALSE),"")</f>
        <v/>
      </c>
      <c r="D23" s="6" t="str">
        <f>IFERROR(VLOOKUP(A23,Inscrits!$A$1:$F$96,3,FALSE),"")</f>
        <v/>
      </c>
      <c r="E23" s="6" t="str">
        <f>IFERROR(VLOOKUP(A23,Inscrits!$A$1:$F$96,5,FALSE),"")</f>
        <v/>
      </c>
      <c r="F23" s="8">
        <v>3</v>
      </c>
      <c r="G23" s="6"/>
      <c r="H23" s="6" t="str">
        <f t="shared" si="1"/>
        <v/>
      </c>
      <c r="I23" s="6"/>
      <c r="J23" s="6"/>
      <c r="K23" s="6"/>
      <c r="L23" s="6">
        <f t="shared" si="0"/>
        <v>3</v>
      </c>
      <c r="M23" s="6" t="str">
        <f>IFERROR(VLOOKUP(A23,Inscrits!$A$1:$F$50,6,FALSE),"")</f>
        <v/>
      </c>
    </row>
    <row r="24" spans="1:13" ht="15.75" customHeight="1" x14ac:dyDescent="0.2">
      <c r="A24" s="6"/>
      <c r="B24" s="6">
        <v>21</v>
      </c>
      <c r="C24" s="6" t="str">
        <f>IFERROR(VLOOKUP(A24,Inscrits!$A$1:$F$96,2,FALSE),"")</f>
        <v/>
      </c>
      <c r="D24" s="6" t="str">
        <f>IFERROR(VLOOKUP(A24,Inscrits!$A$1:$F$96,3,FALSE),"")</f>
        <v/>
      </c>
      <c r="E24" s="6" t="str">
        <f>IFERROR(VLOOKUP(A24,Inscrits!$A$1:$F$96,5,FALSE),"")</f>
        <v/>
      </c>
      <c r="F24" s="8">
        <v>3</v>
      </c>
      <c r="G24" s="6"/>
      <c r="H24" s="6" t="str">
        <f t="shared" si="1"/>
        <v/>
      </c>
      <c r="I24" s="6"/>
      <c r="J24" s="6"/>
      <c r="K24" s="6"/>
      <c r="L24" s="6">
        <f t="shared" si="0"/>
        <v>3</v>
      </c>
      <c r="M24" s="6" t="str">
        <f>IFERROR(VLOOKUP(A24,Inscrits!$A$1:$F$50,6,FALSE),"")</f>
        <v/>
      </c>
    </row>
    <row r="25" spans="1:13" ht="15.75" customHeight="1" x14ac:dyDescent="0.2">
      <c r="A25" s="6"/>
      <c r="B25" s="6">
        <v>22</v>
      </c>
      <c r="C25" s="6" t="str">
        <f>IFERROR(VLOOKUP(A25,Inscrits!$A$1:$F$96,2,FALSE),"")</f>
        <v/>
      </c>
      <c r="D25" s="6" t="str">
        <f>IFERROR(VLOOKUP(A25,Inscrits!$A$1:$F$96,3,FALSE),"")</f>
        <v/>
      </c>
      <c r="E25" s="6" t="str">
        <f>IFERROR(VLOOKUP(A25,Inscrits!$A$1:$F$96,5,FALSE),"")</f>
        <v/>
      </c>
      <c r="F25" s="8">
        <v>3</v>
      </c>
      <c r="G25" s="6"/>
      <c r="H25" s="6" t="str">
        <f t="shared" si="1"/>
        <v/>
      </c>
      <c r="I25" s="6"/>
      <c r="J25" s="6"/>
      <c r="K25" s="6"/>
      <c r="L25" s="6">
        <f t="shared" si="0"/>
        <v>3</v>
      </c>
      <c r="M25" s="6" t="str">
        <f>IFERROR(VLOOKUP(A25,Inscrits!$A$1:$F$50,6,FALSE),"")</f>
        <v/>
      </c>
    </row>
    <row r="26" spans="1:13" ht="15.75" customHeight="1" x14ac:dyDescent="0.2">
      <c r="A26" s="6"/>
      <c r="B26" s="6">
        <v>23</v>
      </c>
      <c r="C26" s="6" t="str">
        <f>IFERROR(VLOOKUP(A26,Inscrits!$A$1:$F$96,2,FALSE),"")</f>
        <v/>
      </c>
      <c r="D26" s="6" t="str">
        <f>IFERROR(VLOOKUP(A26,Inscrits!$A$1:$F$96,3,FALSE),"")</f>
        <v/>
      </c>
      <c r="E26" s="6" t="str">
        <f>IFERROR(VLOOKUP(A26,Inscrits!$A$1:$F$96,5,FALSE),"")</f>
        <v/>
      </c>
      <c r="F26" s="8">
        <v>3</v>
      </c>
      <c r="G26" s="6"/>
      <c r="H26" s="6" t="str">
        <f t="shared" si="1"/>
        <v/>
      </c>
      <c r="I26" s="6"/>
      <c r="J26" s="6"/>
      <c r="K26" s="6"/>
      <c r="L26" s="6">
        <f t="shared" si="0"/>
        <v>3</v>
      </c>
      <c r="M26" s="6" t="str">
        <f>IFERROR(VLOOKUP(A26,Inscrits!$A$1:$F$50,6,FALSE),"")</f>
        <v/>
      </c>
    </row>
    <row r="27" spans="1:13" ht="15.75" customHeight="1" x14ac:dyDescent="0.2">
      <c r="A27" s="7"/>
      <c r="B27" s="6">
        <v>24</v>
      </c>
      <c r="C27" s="6" t="str">
        <f>IFERROR(VLOOKUP(A27,Inscrits!$A$1:$F$96,2,FALSE),"")</f>
        <v/>
      </c>
      <c r="D27" s="6" t="str">
        <f>IFERROR(VLOOKUP(A27,Inscrits!$A$1:$F$96,3,FALSE),"")</f>
        <v/>
      </c>
      <c r="E27" s="6" t="str">
        <f>IFERROR(VLOOKUP(A27,Inscrits!$A$1:$F$96,5,FALSE),"")</f>
        <v/>
      </c>
      <c r="F27" s="8">
        <v>3</v>
      </c>
      <c r="G27" s="7"/>
      <c r="H27" s="6" t="str">
        <f t="shared" si="1"/>
        <v/>
      </c>
      <c r="I27" s="7"/>
      <c r="J27" s="7"/>
      <c r="K27" s="7"/>
      <c r="L27" s="6">
        <f t="shared" si="0"/>
        <v>3</v>
      </c>
      <c r="M27" s="6" t="str">
        <f>IFERROR(VLOOKUP(A27,Inscrits!$A$1:$F$50,6,FALSE),"")</f>
        <v/>
      </c>
    </row>
    <row r="28" spans="1:13" ht="15.75" customHeight="1" x14ac:dyDescent="0.2">
      <c r="A28" s="7"/>
      <c r="B28" s="6">
        <v>25</v>
      </c>
      <c r="C28" s="6" t="str">
        <f>IFERROR(VLOOKUP(A28,Inscrits!$A$1:$F$96,2,FALSE),"")</f>
        <v/>
      </c>
      <c r="D28" s="6" t="str">
        <f>IFERROR(VLOOKUP(A28,Inscrits!$A$1:$F$96,3,FALSE),"")</f>
        <v/>
      </c>
      <c r="E28" s="6" t="str">
        <f>IFERROR(VLOOKUP(A28,Inscrits!$A$1:$F$96,5,FALSE),"")</f>
        <v/>
      </c>
      <c r="F28" s="8">
        <v>3</v>
      </c>
      <c r="G28" s="7"/>
      <c r="H28" s="6" t="str">
        <f t="shared" si="1"/>
        <v/>
      </c>
      <c r="I28" s="7"/>
      <c r="J28" s="7"/>
      <c r="K28" s="7"/>
      <c r="L28" s="6">
        <f t="shared" si="0"/>
        <v>3</v>
      </c>
      <c r="M28" s="6" t="str">
        <f>IFERROR(VLOOKUP(A28,Inscrits!$A$1:$F$50,6,FALSE),"")</f>
        <v/>
      </c>
    </row>
    <row r="29" spans="1:13" ht="15.75" customHeight="1" x14ac:dyDescent="0.2">
      <c r="A29" s="7"/>
      <c r="B29" s="6">
        <v>26</v>
      </c>
      <c r="C29" s="6" t="str">
        <f>IFERROR(VLOOKUP(A29,Inscrits!$A$1:$F$96,2,FALSE),"")</f>
        <v/>
      </c>
      <c r="D29" s="6" t="str">
        <f>IFERROR(VLOOKUP(A29,Inscrits!$A$1:$F$96,3,FALSE),"")</f>
        <v/>
      </c>
      <c r="E29" s="6" t="str">
        <f>IFERROR(VLOOKUP(A29,Inscrits!$A$1:$F$96,5,FALSE),"")</f>
        <v/>
      </c>
      <c r="F29" s="8">
        <v>3</v>
      </c>
      <c r="G29" s="7"/>
      <c r="H29" s="6" t="str">
        <f t="shared" si="1"/>
        <v/>
      </c>
      <c r="I29" s="7"/>
      <c r="J29" s="7"/>
      <c r="K29" s="7"/>
      <c r="L29" s="6">
        <f t="shared" si="0"/>
        <v>3</v>
      </c>
      <c r="M29" s="6" t="str">
        <f>IFERROR(VLOOKUP(A29,Inscrits!$A$1:$F$50,6,FALSE),"")</f>
        <v/>
      </c>
    </row>
    <row r="30" spans="1:13" ht="15.75" customHeight="1" x14ac:dyDescent="0.2">
      <c r="A30" s="7"/>
      <c r="B30" s="6">
        <v>27</v>
      </c>
      <c r="C30" s="6" t="str">
        <f>IFERROR(VLOOKUP(A30,Inscrits!$A$1:$F$96,2,FALSE),"")</f>
        <v/>
      </c>
      <c r="D30" s="6" t="str">
        <f>IFERROR(VLOOKUP(A30,Inscrits!$A$1:$F$96,3,FALSE),"")</f>
        <v/>
      </c>
      <c r="E30" s="6" t="str">
        <f>IFERROR(VLOOKUP(A30,Inscrits!$A$1:$F$96,5,FALSE),"")</f>
        <v/>
      </c>
      <c r="F30" s="8">
        <v>2</v>
      </c>
      <c r="G30" s="7"/>
      <c r="H30" s="6" t="str">
        <f t="shared" si="1"/>
        <v/>
      </c>
      <c r="I30" s="7"/>
      <c r="J30" s="7"/>
      <c r="K30" s="7"/>
      <c r="L30" s="6">
        <f t="shared" si="0"/>
        <v>2</v>
      </c>
      <c r="M30" s="6" t="str">
        <f>IFERROR(VLOOKUP(A30,Inscrits!$A$1:$F$50,6,FALSE),"")</f>
        <v/>
      </c>
    </row>
    <row r="31" spans="1:13" ht="15.75" customHeight="1" x14ac:dyDescent="0.2">
      <c r="A31" s="7"/>
      <c r="B31" s="6">
        <v>28</v>
      </c>
      <c r="C31" s="6" t="str">
        <f>IFERROR(VLOOKUP(A31,Inscrits!$A$1:$F$96,2,FALSE),"")</f>
        <v/>
      </c>
      <c r="D31" s="6" t="str">
        <f>IFERROR(VLOOKUP(A31,Inscrits!$A$1:$F$96,3,FALSE),"")</f>
        <v/>
      </c>
      <c r="E31" s="6" t="str">
        <f>IFERROR(VLOOKUP(A31,Inscrits!$A$1:$F$96,5,FALSE),"")</f>
        <v/>
      </c>
      <c r="F31" s="8">
        <v>2</v>
      </c>
      <c r="G31" s="7"/>
      <c r="H31" s="6" t="str">
        <f t="shared" si="1"/>
        <v/>
      </c>
      <c r="I31" s="7"/>
      <c r="J31" s="7"/>
      <c r="K31" s="7"/>
      <c r="L31" s="6">
        <f t="shared" si="0"/>
        <v>2</v>
      </c>
      <c r="M31" s="6" t="str">
        <f>IFERROR(VLOOKUP(A31,Inscrits!$A$1:$F$50,6,FALSE),"")</f>
        <v/>
      </c>
    </row>
    <row r="32" spans="1:13" ht="12.75" x14ac:dyDescent="0.2">
      <c r="A32" s="7"/>
      <c r="B32" s="6">
        <v>29</v>
      </c>
      <c r="C32" s="6" t="str">
        <f>IFERROR(VLOOKUP(A32,Inscrits!$A$1:$F$96,2,FALSE),"")</f>
        <v/>
      </c>
      <c r="D32" s="6" t="str">
        <f>IFERROR(VLOOKUP(A32,Inscrits!$A$1:$F$96,3,FALSE),"")</f>
        <v/>
      </c>
      <c r="E32" s="6" t="str">
        <f>IFERROR(VLOOKUP(A32,Inscrits!$A$1:$F$96,5,FALSE),"")</f>
        <v/>
      </c>
      <c r="F32" s="8">
        <v>2</v>
      </c>
      <c r="G32" s="7"/>
      <c r="H32" s="6" t="str">
        <f t="shared" si="1"/>
        <v/>
      </c>
      <c r="I32" s="7"/>
      <c r="J32" s="7"/>
      <c r="K32" s="7"/>
      <c r="L32" s="6">
        <f t="shared" si="0"/>
        <v>2</v>
      </c>
      <c r="M32" s="6" t="str">
        <f>IFERROR(VLOOKUP(A32,Inscrits!$A$1:$F$50,6,FALSE),"")</f>
        <v/>
      </c>
    </row>
    <row r="33" spans="1:13" ht="15.75" customHeight="1" x14ac:dyDescent="0.2">
      <c r="A33" s="7"/>
      <c r="B33" s="6">
        <v>30</v>
      </c>
      <c r="C33" s="6" t="str">
        <f>IFERROR(VLOOKUP(A33,Inscrits!$A$1:$F$96,2,FALSE),"")</f>
        <v/>
      </c>
      <c r="D33" s="6" t="str">
        <f>IFERROR(VLOOKUP(A33,Inscrits!$A$1:$F$96,3,FALSE),"")</f>
        <v/>
      </c>
      <c r="E33" s="6" t="str">
        <f>IFERROR(VLOOKUP(A33,Inscrits!$A$1:$F$96,5,FALSE),"")</f>
        <v/>
      </c>
      <c r="F33" s="8">
        <v>2</v>
      </c>
      <c r="G33" s="7"/>
      <c r="H33" s="6" t="str">
        <f t="shared" si="1"/>
        <v/>
      </c>
      <c r="I33" s="7"/>
      <c r="J33" s="7"/>
      <c r="K33" s="7"/>
      <c r="L33" s="6">
        <f t="shared" si="0"/>
        <v>2</v>
      </c>
      <c r="M33" s="6" t="str">
        <f>IFERROR(VLOOKUP(A33,Inscrits!$A$1:$F$50,6,FALSE),"")</f>
        <v/>
      </c>
    </row>
    <row r="34" spans="1:13" ht="15.75" customHeight="1" x14ac:dyDescent="0.2">
      <c r="A34" s="7"/>
      <c r="B34" s="6">
        <v>31</v>
      </c>
      <c r="C34" s="6" t="str">
        <f>IFERROR(VLOOKUP(A34,Inscrits!$A$1:$F$96,2,FALSE),"")</f>
        <v/>
      </c>
      <c r="D34" s="6" t="str">
        <f>IFERROR(VLOOKUP(A34,Inscrits!$A$1:$F$96,3,FALSE),"")</f>
        <v/>
      </c>
      <c r="E34" s="6" t="str">
        <f>IFERROR(VLOOKUP(A34,Inscrits!$A$1:$F$96,5,FALSE),"")</f>
        <v/>
      </c>
      <c r="F34" s="8">
        <v>2</v>
      </c>
      <c r="G34" s="7"/>
      <c r="H34" s="6" t="str">
        <f t="shared" si="1"/>
        <v/>
      </c>
      <c r="I34" s="7"/>
      <c r="J34" s="7"/>
      <c r="K34" s="7"/>
      <c r="L34" s="6">
        <f t="shared" si="0"/>
        <v>2</v>
      </c>
      <c r="M34" s="6" t="str">
        <f>IFERROR(VLOOKUP(A34,Inscrits!$A$1:$F$50,6,FALSE),"")</f>
        <v/>
      </c>
    </row>
    <row r="35" spans="1:13" ht="15.75" customHeight="1" x14ac:dyDescent="0.2">
      <c r="A35" s="7"/>
      <c r="B35" s="6">
        <v>32</v>
      </c>
      <c r="C35" s="6" t="str">
        <f>IFERROR(VLOOKUP(A35,Inscrits!$A$1:$F$96,2,FALSE),"")</f>
        <v/>
      </c>
      <c r="D35" s="6" t="str">
        <f>IFERROR(VLOOKUP(A35,Inscrits!$A$1:$F$96,3,FALSE),"")</f>
        <v/>
      </c>
      <c r="E35" s="6" t="str">
        <f>IFERROR(VLOOKUP(A35,Inscrits!$A$1:$F$96,5,FALSE),"")</f>
        <v/>
      </c>
      <c r="F35" s="8">
        <v>2</v>
      </c>
      <c r="G35" s="7"/>
      <c r="H35" s="6" t="str">
        <f t="shared" si="1"/>
        <v/>
      </c>
      <c r="I35" s="7"/>
      <c r="J35" s="7"/>
      <c r="K35" s="7"/>
      <c r="L35" s="6">
        <f t="shared" si="0"/>
        <v>2</v>
      </c>
      <c r="M35" s="6" t="str">
        <f>IFERROR(VLOOKUP(A35,Inscrits!$A$1:$F$50,6,FALSE),"")</f>
        <v/>
      </c>
    </row>
    <row r="36" spans="1:13" ht="15.75" customHeight="1" x14ac:dyDescent="0.2">
      <c r="A36" s="7"/>
      <c r="B36" s="6">
        <v>33</v>
      </c>
      <c r="C36" s="6" t="str">
        <f>IFERROR(VLOOKUP(A36,Inscrits!$A$1:$F$96,2,FALSE),"")</f>
        <v/>
      </c>
      <c r="D36" s="6" t="str">
        <f>IFERROR(VLOOKUP(A36,Inscrits!$A$1:$F$96,3,FALSE),"")</f>
        <v/>
      </c>
      <c r="E36" s="6" t="str">
        <f>IFERROR(VLOOKUP(A36,Inscrits!$A$1:$F$96,5,FALSE),"")</f>
        <v/>
      </c>
      <c r="F36" s="8">
        <v>2</v>
      </c>
      <c r="G36" s="7"/>
      <c r="H36" s="6" t="str">
        <f t="shared" si="1"/>
        <v/>
      </c>
      <c r="I36" s="7"/>
      <c r="J36" s="7"/>
      <c r="K36" s="7"/>
      <c r="L36" s="6">
        <f t="shared" si="0"/>
        <v>2</v>
      </c>
      <c r="M36" s="6" t="str">
        <f>IFERROR(VLOOKUP(A36,Inscrits!$A$1:$F$50,6,FALSE),"")</f>
        <v/>
      </c>
    </row>
    <row r="37" spans="1:13" ht="15.75" customHeight="1" x14ac:dyDescent="0.2">
      <c r="A37" s="7"/>
      <c r="B37" s="6">
        <v>34</v>
      </c>
      <c r="C37" s="6" t="str">
        <f>IFERROR(VLOOKUP(A37,Inscrits!$A$1:$F$96,2,FALSE),"")</f>
        <v/>
      </c>
      <c r="D37" s="6" t="str">
        <f>IFERROR(VLOOKUP(A37,Inscrits!$A$1:$F$96,3,FALSE),"")</f>
        <v/>
      </c>
      <c r="E37" s="6" t="str">
        <f>IFERROR(VLOOKUP(A37,Inscrits!$A$1:$F$96,5,FALSE),"")</f>
        <v/>
      </c>
      <c r="F37" s="8">
        <v>2</v>
      </c>
      <c r="G37" s="7"/>
      <c r="H37" s="6" t="str">
        <f t="shared" si="1"/>
        <v/>
      </c>
      <c r="I37" s="7"/>
      <c r="J37" s="7"/>
      <c r="K37" s="7"/>
      <c r="L37" s="6">
        <f t="shared" si="0"/>
        <v>2</v>
      </c>
      <c r="M37" s="6" t="str">
        <f>IFERROR(VLOOKUP(A37,Inscrits!$A$1:$F$50,6,FALSE),"")</f>
        <v/>
      </c>
    </row>
    <row r="38" spans="1:13" ht="15.75" customHeight="1" x14ac:dyDescent="0.2">
      <c r="A38" s="7"/>
      <c r="B38" s="6">
        <v>35</v>
      </c>
      <c r="C38" s="6" t="str">
        <f>IFERROR(VLOOKUP(A38,Inscrits!$A$1:$F$96,2,FALSE),"")</f>
        <v/>
      </c>
      <c r="D38" s="6" t="str">
        <f>IFERROR(VLOOKUP(A38,Inscrits!$A$1:$F$96,3,FALSE),"")</f>
        <v/>
      </c>
      <c r="E38" s="6" t="str">
        <f>IFERROR(VLOOKUP(A38,Inscrits!$A$1:$F$96,5,FALSE),"")</f>
        <v/>
      </c>
      <c r="F38" s="8">
        <v>2</v>
      </c>
      <c r="G38" s="7"/>
      <c r="H38" s="6" t="str">
        <f t="shared" si="1"/>
        <v/>
      </c>
      <c r="I38" s="7"/>
      <c r="J38" s="7"/>
      <c r="K38" s="7"/>
      <c r="L38" s="6">
        <f t="shared" si="0"/>
        <v>2</v>
      </c>
      <c r="M38" s="6" t="str">
        <f>IFERROR(VLOOKUP(A38,Inscrits!$A$1:$F$50,6,FALSE),"")</f>
        <v/>
      </c>
    </row>
    <row r="39" spans="1:13" ht="15.75" customHeight="1" x14ac:dyDescent="0.2">
      <c r="A39" s="7"/>
      <c r="B39" s="6">
        <v>36</v>
      </c>
      <c r="C39" s="6" t="str">
        <f>IFERROR(VLOOKUP(A39,Inscrits!$A$1:$F$96,2,FALSE),"")</f>
        <v/>
      </c>
      <c r="D39" s="6" t="str">
        <f>IFERROR(VLOOKUP(A39,Inscrits!$A$1:$F$96,3,FALSE),"")</f>
        <v/>
      </c>
      <c r="E39" s="6" t="str">
        <f>IFERROR(VLOOKUP(A39,Inscrits!$A$1:$F$96,5,FALSE),"")</f>
        <v/>
      </c>
      <c r="F39" s="8">
        <v>2</v>
      </c>
      <c r="G39" s="7"/>
      <c r="H39" s="6" t="str">
        <f t="shared" si="1"/>
        <v/>
      </c>
      <c r="I39" s="7"/>
      <c r="J39" s="7"/>
      <c r="K39" s="7"/>
      <c r="L39" s="6">
        <f t="shared" si="0"/>
        <v>2</v>
      </c>
      <c r="M39" s="6" t="str">
        <f>IFERROR(VLOOKUP(A39,Inscrits!$A$1:$F$50,6,FALSE),"")</f>
        <v/>
      </c>
    </row>
    <row r="40" spans="1:13" ht="15.75" customHeight="1" x14ac:dyDescent="0.2">
      <c r="A40" s="7"/>
      <c r="B40" s="6">
        <v>37</v>
      </c>
      <c r="C40" s="6" t="str">
        <f>IFERROR(VLOOKUP(A40,Inscrits!$A$1:$F$96,2,FALSE),"")</f>
        <v/>
      </c>
      <c r="D40" s="6" t="str">
        <f>IFERROR(VLOOKUP(A40,Inscrits!$A$1:$F$96,3,FALSE),"")</f>
        <v/>
      </c>
      <c r="E40" s="6" t="str">
        <f>IFERROR(VLOOKUP(A40,Inscrits!$A$1:$F$96,5,FALSE),"")</f>
        <v/>
      </c>
      <c r="F40" s="8">
        <v>2</v>
      </c>
      <c r="G40" s="7"/>
      <c r="H40" s="6" t="str">
        <f t="shared" si="1"/>
        <v/>
      </c>
      <c r="I40" s="7"/>
      <c r="J40" s="7"/>
      <c r="K40" s="7"/>
      <c r="L40" s="6">
        <f t="shared" si="0"/>
        <v>2</v>
      </c>
      <c r="M40" s="6" t="str">
        <f>IFERROR(VLOOKUP(A40,Inscrits!$A$1:$F$50,6,FALSE),"")</f>
        <v/>
      </c>
    </row>
    <row r="41" spans="1:13" ht="15.75" customHeight="1" x14ac:dyDescent="0.2">
      <c r="A41" s="7"/>
      <c r="B41" s="6">
        <v>38</v>
      </c>
      <c r="C41" s="6" t="str">
        <f>IFERROR(VLOOKUP(A41,Inscrits!$A$1:$F$96,2,FALSE),"")</f>
        <v/>
      </c>
      <c r="D41" s="6" t="str">
        <f>IFERROR(VLOOKUP(A41,Inscrits!$A$1:$F$96,3,FALSE),"")</f>
        <v/>
      </c>
      <c r="E41" s="6" t="str">
        <f>IFERROR(VLOOKUP(A41,Inscrits!$A$1:$F$96,5,FALSE),"")</f>
        <v/>
      </c>
      <c r="F41" s="8">
        <v>2</v>
      </c>
      <c r="G41" s="7"/>
      <c r="H41" s="6" t="str">
        <f t="shared" si="1"/>
        <v/>
      </c>
      <c r="I41" s="7"/>
      <c r="J41" s="7"/>
      <c r="K41" s="7"/>
      <c r="L41" s="6">
        <f t="shared" si="0"/>
        <v>2</v>
      </c>
      <c r="M41" s="6" t="str">
        <f>IFERROR(VLOOKUP(A41,Inscrits!$A$1:$F$50,6,FALSE),"")</f>
        <v/>
      </c>
    </row>
    <row r="42" spans="1:13" ht="15.75" customHeight="1" x14ac:dyDescent="0.2">
      <c r="A42" s="7"/>
      <c r="B42" s="6">
        <v>39</v>
      </c>
      <c r="C42" s="6" t="str">
        <f>IFERROR(VLOOKUP(A42,Inscrits!$A$1:$F$96,2,FALSE),"")</f>
        <v/>
      </c>
      <c r="D42" s="6" t="str">
        <f>IFERROR(VLOOKUP(A42,Inscrits!$A$1:$F$96,3,FALSE),"")</f>
        <v/>
      </c>
      <c r="E42" s="6" t="str">
        <f>IFERROR(VLOOKUP(A42,Inscrits!$A$1:$F$96,5,FALSE),"")</f>
        <v/>
      </c>
      <c r="F42" s="8">
        <v>2</v>
      </c>
      <c r="G42" s="7"/>
      <c r="H42" s="6" t="str">
        <f t="shared" si="1"/>
        <v/>
      </c>
      <c r="I42" s="7"/>
      <c r="J42" s="7"/>
      <c r="K42" s="7"/>
      <c r="L42" s="6">
        <f t="shared" si="0"/>
        <v>2</v>
      </c>
      <c r="M42" s="6" t="str">
        <f>IFERROR(VLOOKUP(A42,Inscrits!$A$1:$F$50,6,FALSE),"")</f>
        <v/>
      </c>
    </row>
    <row r="43" spans="1:13" ht="15.75" customHeight="1" x14ac:dyDescent="0.2">
      <c r="A43" s="7"/>
      <c r="B43" s="6">
        <v>40</v>
      </c>
      <c r="C43" s="6" t="str">
        <f>IFERROR(VLOOKUP(A43,Inscrits!$A$1:$F$96,2,FALSE),"")</f>
        <v/>
      </c>
      <c r="D43" s="6" t="str">
        <f>IFERROR(VLOOKUP(A43,Inscrits!$A$1:$F$96,3,FALSE),"")</f>
        <v/>
      </c>
      <c r="E43" s="6" t="str">
        <f>IFERROR(VLOOKUP(A43,Inscrits!$A$1:$F$96,5,FALSE),"")</f>
        <v/>
      </c>
      <c r="F43" s="8">
        <v>2</v>
      </c>
      <c r="G43" s="7"/>
      <c r="H43" s="6" t="str">
        <f t="shared" si="1"/>
        <v/>
      </c>
      <c r="I43" s="7"/>
      <c r="J43" s="7"/>
      <c r="K43" s="7"/>
      <c r="L43" s="6">
        <f t="shared" si="0"/>
        <v>2</v>
      </c>
      <c r="M43" s="6" t="str">
        <f>IFERROR(VLOOKUP(A43,Inscrits!$A$1:$F$50,6,FALSE),"")</f>
        <v/>
      </c>
    </row>
    <row r="44" spans="1:13" ht="15.75" customHeight="1" x14ac:dyDescent="0.2">
      <c r="A44" s="7"/>
      <c r="B44" s="6">
        <v>41</v>
      </c>
      <c r="C44" s="6" t="str">
        <f>IFERROR(VLOOKUP(A44,Inscrits!$A$1:$F$96,2,FALSE),"")</f>
        <v/>
      </c>
      <c r="D44" s="6" t="str">
        <f>IFERROR(VLOOKUP(A44,Inscrits!$A$1:$F$96,3,FALSE),"")</f>
        <v/>
      </c>
      <c r="E44" s="6" t="str">
        <f>IFERROR(VLOOKUP(A44,Inscrits!$A$1:$F$96,5,FALSE),"")</f>
        <v/>
      </c>
      <c r="F44" s="8">
        <v>2</v>
      </c>
      <c r="G44" s="7"/>
      <c r="H44" s="6" t="str">
        <f t="shared" si="1"/>
        <v/>
      </c>
      <c r="I44" s="7"/>
      <c r="J44" s="7"/>
      <c r="K44" s="7"/>
      <c r="L44" s="6">
        <f t="shared" si="0"/>
        <v>2</v>
      </c>
      <c r="M44" s="6" t="str">
        <f>IFERROR(VLOOKUP(A44,Inscrits!$A$1:$F$50,6,FALSE),"")</f>
        <v/>
      </c>
    </row>
    <row r="45" spans="1:13" ht="15.75" customHeight="1" x14ac:dyDescent="0.2">
      <c r="A45" s="7"/>
      <c r="B45" s="6">
        <v>42</v>
      </c>
      <c r="C45" s="6" t="str">
        <f>IFERROR(VLOOKUP(A45,Inscrits!$A$1:$F$96,2,FALSE),"")</f>
        <v/>
      </c>
      <c r="D45" s="6" t="str">
        <f>IFERROR(VLOOKUP(A45,Inscrits!$A$1:$F$96,3,FALSE),"")</f>
        <v/>
      </c>
      <c r="E45" s="6" t="str">
        <f>IFERROR(VLOOKUP(A45,Inscrits!$A$1:$F$96,5,FALSE),"")</f>
        <v/>
      </c>
      <c r="F45" s="8">
        <v>2</v>
      </c>
      <c r="G45" s="7"/>
      <c r="H45" s="6" t="str">
        <f t="shared" si="1"/>
        <v/>
      </c>
      <c r="I45" s="7"/>
      <c r="J45" s="7"/>
      <c r="K45" s="7"/>
      <c r="L45" s="6">
        <f t="shared" si="0"/>
        <v>2</v>
      </c>
      <c r="M45" s="6" t="str">
        <f>IFERROR(VLOOKUP(A45,Inscrits!$A$1:$F$50,6,FALSE),"")</f>
        <v/>
      </c>
    </row>
    <row r="46" spans="1:13" ht="15.75" customHeight="1" x14ac:dyDescent="0.2">
      <c r="A46" s="7"/>
      <c r="B46" s="6">
        <v>43</v>
      </c>
      <c r="C46" s="6" t="str">
        <f>IFERROR(VLOOKUP(A46,Inscrits!$A$1:$F$96,2,FALSE),"")</f>
        <v/>
      </c>
      <c r="D46" s="6" t="str">
        <f>IFERROR(VLOOKUP(A46,Inscrits!$A$1:$F$96,3,FALSE),"")</f>
        <v/>
      </c>
      <c r="E46" s="6" t="str">
        <f>IFERROR(VLOOKUP(A46,Inscrits!$A$1:$F$96,5,FALSE),"")</f>
        <v/>
      </c>
      <c r="F46" s="8">
        <v>2</v>
      </c>
      <c r="G46" s="7"/>
      <c r="H46" s="6" t="str">
        <f t="shared" si="1"/>
        <v/>
      </c>
      <c r="I46" s="7"/>
      <c r="J46" s="7"/>
      <c r="K46" s="7"/>
      <c r="L46" s="6">
        <f t="shared" si="0"/>
        <v>2</v>
      </c>
      <c r="M46" s="6" t="str">
        <f>IFERROR(VLOOKUP(A46,Inscrits!$A$1:$F$50,6,FALSE),"")</f>
        <v/>
      </c>
    </row>
    <row r="47" spans="1:13" ht="15.75" customHeight="1" x14ac:dyDescent="0.2">
      <c r="A47" s="7"/>
      <c r="B47" s="6">
        <v>44</v>
      </c>
      <c r="C47" s="6" t="str">
        <f>IFERROR(VLOOKUP(A47,Inscrits!$A$1:$F$96,2,FALSE),"")</f>
        <v/>
      </c>
      <c r="D47" s="6" t="str">
        <f>IFERROR(VLOOKUP(A47,Inscrits!$A$1:$F$96,3,FALSE),"")</f>
        <v/>
      </c>
      <c r="E47" s="6" t="str">
        <f>IFERROR(VLOOKUP(A47,Inscrits!$A$1:$F$96,5,FALSE),"")</f>
        <v/>
      </c>
      <c r="F47" s="8">
        <v>2</v>
      </c>
      <c r="G47" s="7"/>
      <c r="H47" s="6" t="str">
        <f t="shared" si="1"/>
        <v/>
      </c>
      <c r="I47" s="7"/>
      <c r="J47" s="7"/>
      <c r="K47" s="7"/>
      <c r="L47" s="6">
        <f t="shared" si="0"/>
        <v>2</v>
      </c>
      <c r="M47" s="6" t="str">
        <f>IFERROR(VLOOKUP(A47,Inscrits!$A$1:$F$50,6,FALSE),"")</f>
        <v/>
      </c>
    </row>
    <row r="48" spans="1:13" ht="15.75" customHeight="1" x14ac:dyDescent="0.2">
      <c r="A48" s="7"/>
      <c r="B48" s="6">
        <v>45</v>
      </c>
      <c r="C48" s="6" t="str">
        <f>IFERROR(VLOOKUP(A48,Inscrits!$A$1:$F$96,2,FALSE),"")</f>
        <v/>
      </c>
      <c r="D48" s="6" t="str">
        <f>IFERROR(VLOOKUP(A48,Inscrits!$A$1:$F$96,3,FALSE),"")</f>
        <v/>
      </c>
      <c r="E48" s="6" t="str">
        <f>IFERROR(VLOOKUP(A48,Inscrits!$A$1:$F$96,5,FALSE),"")</f>
        <v/>
      </c>
      <c r="F48" s="8">
        <v>2</v>
      </c>
      <c r="G48" s="7"/>
      <c r="H48" s="6" t="str">
        <f t="shared" si="1"/>
        <v/>
      </c>
      <c r="I48" s="7"/>
      <c r="J48" s="7"/>
      <c r="K48" s="7"/>
      <c r="L48" s="6">
        <f t="shared" si="0"/>
        <v>2</v>
      </c>
      <c r="M48" s="6" t="str">
        <f>IFERROR(VLOOKUP(A48,Inscrits!$A$1:$F$50,6,FALSE),"")</f>
        <v/>
      </c>
    </row>
    <row r="49" spans="1:13" ht="15.75" customHeight="1" x14ac:dyDescent="0.2">
      <c r="A49" s="7"/>
      <c r="B49" s="6">
        <v>46</v>
      </c>
      <c r="C49" s="6" t="str">
        <f>IFERROR(VLOOKUP(A49,Inscrits!$A$1:$F$96,2,FALSE),"")</f>
        <v/>
      </c>
      <c r="D49" s="6" t="str">
        <f>IFERROR(VLOOKUP(A49,Inscrits!$A$1:$F$96,3,FALSE),"")</f>
        <v/>
      </c>
      <c r="E49" s="6" t="str">
        <f>IFERROR(VLOOKUP(A49,Inscrits!$A$1:$F$96,5,FALSE),"")</f>
        <v/>
      </c>
      <c r="F49" s="8">
        <v>2</v>
      </c>
      <c r="G49" s="7"/>
      <c r="H49" s="6" t="str">
        <f t="shared" si="1"/>
        <v/>
      </c>
      <c r="I49" s="7"/>
      <c r="J49" s="7"/>
      <c r="K49" s="7"/>
      <c r="L49" s="6">
        <f t="shared" si="0"/>
        <v>2</v>
      </c>
      <c r="M49" s="6" t="str">
        <f>IFERROR(VLOOKUP(A49,Inscrits!$A$1:$F$50,6,FALSE),"")</f>
        <v/>
      </c>
    </row>
    <row r="50" spans="1:13" ht="15.75" customHeight="1" x14ac:dyDescent="0.2">
      <c r="A50" s="7"/>
      <c r="B50" s="6">
        <v>47</v>
      </c>
      <c r="C50" s="6" t="str">
        <f>IFERROR(VLOOKUP(A50,Inscrits!$A$1:$F$96,2,FALSE),"")</f>
        <v/>
      </c>
      <c r="D50" s="6" t="str">
        <f>IFERROR(VLOOKUP(A50,Inscrits!$A$1:$F$96,3,FALSE),"")</f>
        <v/>
      </c>
      <c r="E50" s="6" t="str">
        <f>IFERROR(VLOOKUP(A50,Inscrits!$A$1:$F$96,5,FALSE),"")</f>
        <v/>
      </c>
      <c r="F50" s="8">
        <v>2</v>
      </c>
      <c r="G50" s="7"/>
      <c r="H50" s="6" t="str">
        <f t="shared" si="1"/>
        <v/>
      </c>
      <c r="I50" s="7"/>
      <c r="J50" s="7"/>
      <c r="K50" s="7"/>
      <c r="L50" s="6">
        <f t="shared" si="0"/>
        <v>2</v>
      </c>
      <c r="M50" s="6" t="str">
        <f>IFERROR(VLOOKUP(A50,Inscrits!$A$1:$F$50,6,FALSE),"")</f>
        <v/>
      </c>
    </row>
    <row r="51" spans="1:13" ht="15.75" customHeight="1" x14ac:dyDescent="0.2">
      <c r="A51" s="7"/>
      <c r="B51" s="6">
        <v>48</v>
      </c>
      <c r="C51" s="6" t="str">
        <f>IFERROR(VLOOKUP(A51,Inscrits!$A$1:$F$96,2,FALSE),"")</f>
        <v/>
      </c>
      <c r="D51" s="6" t="str">
        <f>IFERROR(VLOOKUP(A51,Inscrits!$A$1:$F$96,3,FALSE),"")</f>
        <v/>
      </c>
      <c r="E51" s="6" t="str">
        <f>IFERROR(VLOOKUP(A51,Inscrits!$A$1:$F$96,5,FALSE),"")</f>
        <v/>
      </c>
      <c r="F51" s="8">
        <v>2</v>
      </c>
      <c r="G51" s="7"/>
      <c r="H51" s="6" t="str">
        <f t="shared" si="1"/>
        <v/>
      </c>
      <c r="I51" s="7"/>
      <c r="J51" s="7"/>
      <c r="K51" s="7"/>
      <c r="L51" s="6">
        <f t="shared" si="0"/>
        <v>2</v>
      </c>
      <c r="M51" s="6" t="str">
        <f>IFERROR(VLOOKUP(A51,Inscrits!$A$1:$F$50,6,FALSE),"")</f>
        <v/>
      </c>
    </row>
    <row r="52" spans="1:13" ht="15.75" customHeight="1" x14ac:dyDescent="0.2">
      <c r="A52" s="7"/>
      <c r="B52" s="6">
        <v>49</v>
      </c>
      <c r="C52" s="6" t="str">
        <f>IFERROR(VLOOKUP(A52,Inscrits!$A$1:$F$96,2,FALSE),"")</f>
        <v/>
      </c>
      <c r="D52" s="6" t="str">
        <f>IFERROR(VLOOKUP(A52,Inscrits!$A$1:$F$96,3,FALSE),"")</f>
        <v/>
      </c>
      <c r="E52" s="6" t="str">
        <f>IFERROR(VLOOKUP(A52,Inscrits!$A$1:$F$96,5,FALSE),"")</f>
        <v/>
      </c>
      <c r="F52" s="8">
        <v>2</v>
      </c>
      <c r="G52" s="7"/>
      <c r="H52" s="6" t="str">
        <f t="shared" si="1"/>
        <v/>
      </c>
      <c r="I52" s="7"/>
      <c r="J52" s="7"/>
      <c r="K52" s="7"/>
      <c r="L52" s="6">
        <f t="shared" si="0"/>
        <v>2</v>
      </c>
      <c r="M52" s="6" t="str">
        <f>IFERROR(VLOOKUP(A52,Inscrits!$A$1:$F$50,6,FALSE),"")</f>
        <v/>
      </c>
    </row>
    <row r="53" spans="1:13" ht="15.75" customHeight="1" x14ac:dyDescent="0.2">
      <c r="A53" s="7"/>
      <c r="B53" s="6">
        <v>50</v>
      </c>
      <c r="C53" s="6" t="str">
        <f>IFERROR(VLOOKUP(A53,Inscrits!$A$1:$F$96,2,FALSE),"")</f>
        <v/>
      </c>
      <c r="D53" s="6" t="str">
        <f>IFERROR(VLOOKUP(A53,Inscrits!$A$1:$F$96,3,FALSE),"")</f>
        <v/>
      </c>
      <c r="E53" s="6" t="str">
        <f>IFERROR(VLOOKUP(A53,Inscrits!$A$1:$F$96,5,FALSE),"")</f>
        <v/>
      </c>
      <c r="F53" s="8">
        <v>2</v>
      </c>
      <c r="G53" s="7"/>
      <c r="H53" s="6" t="str">
        <f t="shared" si="1"/>
        <v/>
      </c>
      <c r="I53" s="7"/>
      <c r="J53" s="7"/>
      <c r="K53" s="7"/>
      <c r="L53" s="6">
        <f t="shared" si="0"/>
        <v>2</v>
      </c>
      <c r="M53" s="6" t="str">
        <f>IFERROR(VLOOKUP(A53,Inscrits!$A$1:$F$50,6,FALSE),"")</f>
        <v/>
      </c>
    </row>
    <row r="54" spans="1:13" ht="15.75" customHeight="1" x14ac:dyDescent="0.2">
      <c r="A54" s="7"/>
      <c r="B54" s="6">
        <v>51</v>
      </c>
      <c r="C54" s="6" t="str">
        <f>IFERROR(VLOOKUP(A54,Inscrits!$A$1:$F$96,2,FALSE),"")</f>
        <v/>
      </c>
      <c r="D54" s="6" t="str">
        <f>IFERROR(VLOOKUP(A54,Inscrits!$A$1:$F$96,3,FALSE),"")</f>
        <v/>
      </c>
      <c r="E54" s="6" t="str">
        <f>IFERROR(VLOOKUP(A54,Inscrits!$A$1:$F$96,5,FALSE),"")</f>
        <v/>
      </c>
      <c r="F54" s="8">
        <v>2</v>
      </c>
      <c r="G54" s="7"/>
      <c r="H54" s="6" t="str">
        <f t="shared" si="1"/>
        <v/>
      </c>
      <c r="I54" s="7"/>
      <c r="J54" s="7"/>
      <c r="K54" s="7"/>
      <c r="L54" s="6">
        <f t="shared" si="0"/>
        <v>2</v>
      </c>
      <c r="M54" s="6" t="str">
        <f>IFERROR(VLOOKUP(A54,Inscrits!$A$1:$F$50,6,FALSE),"")</f>
        <v/>
      </c>
    </row>
    <row r="55" spans="1:13" ht="15.75" customHeight="1" x14ac:dyDescent="0.2">
      <c r="A55" s="7"/>
      <c r="B55" s="6">
        <v>52</v>
      </c>
      <c r="C55" s="6" t="str">
        <f>IFERROR(VLOOKUP(A55,Inscrits!$A$1:$F$96,2,FALSE),"")</f>
        <v/>
      </c>
      <c r="D55" s="6" t="str">
        <f>IFERROR(VLOOKUP(A55,Inscrits!$A$1:$F$96,3,FALSE),"")</f>
        <v/>
      </c>
      <c r="E55" s="6" t="str">
        <f>IFERROR(VLOOKUP(A55,Inscrits!$A$1:$F$96,5,FALSE),"")</f>
        <v/>
      </c>
      <c r="F55" s="8">
        <v>2</v>
      </c>
      <c r="G55" s="7"/>
      <c r="H55" s="6" t="str">
        <f t="shared" si="1"/>
        <v/>
      </c>
      <c r="I55" s="7"/>
      <c r="J55" s="7"/>
      <c r="K55" s="7"/>
      <c r="L55" s="6">
        <f t="shared" si="0"/>
        <v>2</v>
      </c>
      <c r="M55" s="6" t="str">
        <f>IFERROR(VLOOKUP(A55,Inscrits!$A$1:$F$50,6,FALSE),"")</f>
        <v/>
      </c>
    </row>
    <row r="56" spans="1:13" ht="15.75" customHeight="1" x14ac:dyDescent="0.2">
      <c r="A56" s="7"/>
      <c r="B56" s="6">
        <v>53</v>
      </c>
      <c r="C56" s="6" t="str">
        <f>IFERROR(VLOOKUP(A56,Inscrits!$A$1:$F$96,2,FALSE),"")</f>
        <v/>
      </c>
      <c r="D56" s="6" t="str">
        <f>IFERROR(VLOOKUP(A56,Inscrits!$A$1:$F$96,3,FALSE),"")</f>
        <v/>
      </c>
      <c r="E56" s="6" t="str">
        <f>IFERROR(VLOOKUP(A56,Inscrits!$A$1:$F$96,5,FALSE),"")</f>
        <v/>
      </c>
      <c r="F56" s="8">
        <v>2</v>
      </c>
      <c r="G56" s="7"/>
      <c r="H56" s="6" t="str">
        <f t="shared" si="1"/>
        <v/>
      </c>
      <c r="I56" s="7"/>
      <c r="J56" s="7"/>
      <c r="K56" s="7"/>
      <c r="L56" s="6">
        <f t="shared" si="0"/>
        <v>2</v>
      </c>
      <c r="M56" s="6" t="str">
        <f>IFERROR(VLOOKUP(A56,Inscrits!$A$1:$F$50,6,FALSE),"")</f>
        <v/>
      </c>
    </row>
    <row r="57" spans="1:13" ht="15.75" customHeight="1" x14ac:dyDescent="0.2">
      <c r="A57" s="7"/>
      <c r="B57" s="6">
        <v>54</v>
      </c>
      <c r="C57" s="6" t="str">
        <f>IFERROR(VLOOKUP(A57,Inscrits!$A$1:$F$96,2,FALSE),"")</f>
        <v/>
      </c>
      <c r="D57" s="6" t="str">
        <f>IFERROR(VLOOKUP(A57,Inscrits!$A$1:$F$96,3,FALSE),"")</f>
        <v/>
      </c>
      <c r="E57" s="6" t="str">
        <f>IFERROR(VLOOKUP(A57,Inscrits!$A$1:$F$96,5,FALSE),"")</f>
        <v/>
      </c>
      <c r="F57" s="8">
        <v>2</v>
      </c>
      <c r="G57" s="7"/>
      <c r="H57" s="6" t="str">
        <f t="shared" si="1"/>
        <v/>
      </c>
      <c r="I57" s="7"/>
      <c r="J57" s="7"/>
      <c r="K57" s="7"/>
      <c r="L57" s="6">
        <f t="shared" si="0"/>
        <v>2</v>
      </c>
      <c r="M57" s="6" t="str">
        <f>IFERROR(VLOOKUP(A57,Inscrits!$A$1:$F$50,6,FALSE),"")</f>
        <v/>
      </c>
    </row>
    <row r="58" spans="1:13" ht="15.75" customHeight="1" x14ac:dyDescent="0.2">
      <c r="A58" s="7"/>
      <c r="B58" s="6">
        <v>55</v>
      </c>
      <c r="C58" s="6" t="str">
        <f>IFERROR(VLOOKUP(A58,Inscrits!$A$1:$F$96,2,FALSE),"")</f>
        <v/>
      </c>
      <c r="D58" s="6" t="str">
        <f>IFERROR(VLOOKUP(A58,Inscrits!$A$1:$F$96,3,FALSE),"")</f>
        <v/>
      </c>
      <c r="E58" s="6" t="str">
        <f>IFERROR(VLOOKUP(A58,Inscrits!$A$1:$F$96,5,FALSE),"")</f>
        <v/>
      </c>
      <c r="F58" s="8">
        <v>1</v>
      </c>
      <c r="G58" s="7"/>
      <c r="H58" s="6" t="str">
        <f t="shared" si="1"/>
        <v/>
      </c>
      <c r="I58" s="7"/>
      <c r="J58" s="7"/>
      <c r="K58" s="7"/>
      <c r="L58" s="6">
        <f t="shared" si="0"/>
        <v>1</v>
      </c>
      <c r="M58" s="6" t="str">
        <f>IFERROR(VLOOKUP(A58,Inscrits!$A$1:$F$50,6,FALSE),"")</f>
        <v/>
      </c>
    </row>
    <row r="59" spans="1:13" ht="15.75" customHeight="1" x14ac:dyDescent="0.2">
      <c r="A59" s="7"/>
      <c r="B59" s="6">
        <v>56</v>
      </c>
      <c r="C59" s="6" t="str">
        <f>IFERROR(VLOOKUP(A59,Inscrits!$A$1:$F$96,2,FALSE),"")</f>
        <v/>
      </c>
      <c r="D59" s="6" t="str">
        <f>IFERROR(VLOOKUP(A59,Inscrits!$A$1:$F$96,3,FALSE),"")</f>
        <v/>
      </c>
      <c r="E59" s="6" t="str">
        <f>IFERROR(VLOOKUP(A59,Inscrits!$A$1:$F$96,5,FALSE),"")</f>
        <v/>
      </c>
      <c r="F59" s="8">
        <v>1</v>
      </c>
      <c r="G59" s="7"/>
      <c r="H59" s="6" t="str">
        <f t="shared" si="1"/>
        <v/>
      </c>
      <c r="I59" s="7"/>
      <c r="J59" s="7"/>
      <c r="K59" s="7"/>
      <c r="L59" s="6">
        <f t="shared" si="0"/>
        <v>1</v>
      </c>
      <c r="M59" s="6" t="str">
        <f>IFERROR(VLOOKUP(A59,Inscrits!$A$1:$F$50,6,FALSE),"")</f>
        <v/>
      </c>
    </row>
    <row r="60" spans="1:13" ht="15.75" customHeight="1" x14ac:dyDescent="0.2">
      <c r="A60" s="7"/>
      <c r="B60" s="6">
        <v>57</v>
      </c>
      <c r="C60" s="6" t="str">
        <f>IFERROR(VLOOKUP(A60,Inscrits!$A$1:$F$96,2,FALSE),"")</f>
        <v/>
      </c>
      <c r="D60" s="6" t="str">
        <f>IFERROR(VLOOKUP(A60,Inscrits!$A$1:$F$96,3,FALSE),"")</f>
        <v/>
      </c>
      <c r="E60" s="6" t="str">
        <f>IFERROR(VLOOKUP(A60,Inscrits!$A$1:$F$96,5,FALSE),"")</f>
        <v/>
      </c>
      <c r="F60" s="8">
        <v>1</v>
      </c>
      <c r="G60" s="7"/>
      <c r="H60" s="6" t="str">
        <f t="shared" si="1"/>
        <v/>
      </c>
      <c r="I60" s="7"/>
      <c r="J60" s="7"/>
      <c r="K60" s="7"/>
      <c r="L60" s="6">
        <f t="shared" si="0"/>
        <v>1</v>
      </c>
      <c r="M60" s="6" t="str">
        <f>IFERROR(VLOOKUP(A60,Inscrits!$A$1:$F$50,6,FALSE),"")</f>
        <v/>
      </c>
    </row>
    <row r="61" spans="1:13" ht="15.75" customHeight="1" x14ac:dyDescent="0.2">
      <c r="A61" s="7"/>
      <c r="B61" s="6">
        <v>58</v>
      </c>
      <c r="C61" s="6" t="str">
        <f>IFERROR(VLOOKUP(A61,Inscrits!$A$1:$F$96,2,FALSE),"")</f>
        <v/>
      </c>
      <c r="D61" s="6" t="str">
        <f>IFERROR(VLOOKUP(A61,Inscrits!$A$1:$F$96,3,FALSE),"")</f>
        <v/>
      </c>
      <c r="E61" s="6" t="str">
        <f>IFERROR(VLOOKUP(A61,Inscrits!$A$1:$F$96,5,FALSE),"")</f>
        <v/>
      </c>
      <c r="F61" s="8">
        <v>1</v>
      </c>
      <c r="G61" s="7"/>
      <c r="H61" s="6" t="str">
        <f t="shared" si="1"/>
        <v/>
      </c>
      <c r="I61" s="7"/>
      <c r="J61" s="7"/>
      <c r="K61" s="7"/>
      <c r="L61" s="6">
        <f t="shared" si="0"/>
        <v>1</v>
      </c>
      <c r="M61" s="6" t="str">
        <f>IFERROR(VLOOKUP(A61,Inscrits!$A$1:$F$50,6,FALSE),"")</f>
        <v/>
      </c>
    </row>
    <row r="62" spans="1:13" ht="15.75" customHeight="1" x14ac:dyDescent="0.2">
      <c r="A62" s="7"/>
      <c r="B62" s="6">
        <v>59</v>
      </c>
      <c r="C62" s="6" t="str">
        <f>IFERROR(VLOOKUP(A62,Inscrits!$A$1:$F$96,2,FALSE),"")</f>
        <v/>
      </c>
      <c r="D62" s="6" t="str">
        <f>IFERROR(VLOOKUP(A62,Inscrits!$A$1:$F$96,3,FALSE),"")</f>
        <v/>
      </c>
      <c r="E62" s="6" t="str">
        <f>IFERROR(VLOOKUP(A62,Inscrits!$A$1:$F$96,5,FALSE),"")</f>
        <v/>
      </c>
      <c r="F62" s="8">
        <v>1</v>
      </c>
      <c r="G62" s="7"/>
      <c r="H62" s="6" t="str">
        <f t="shared" si="1"/>
        <v/>
      </c>
      <c r="I62" s="7"/>
      <c r="J62" s="7"/>
      <c r="K62" s="7"/>
      <c r="L62" s="6">
        <f t="shared" si="0"/>
        <v>1</v>
      </c>
      <c r="M62" s="6" t="str">
        <f>IFERROR(VLOOKUP(A62,Inscrits!$A$1:$F$50,6,FALSE),"")</f>
        <v/>
      </c>
    </row>
    <row r="63" spans="1:13" ht="15.75" customHeight="1" x14ac:dyDescent="0.2">
      <c r="A63" s="7"/>
      <c r="B63" s="6">
        <v>60</v>
      </c>
      <c r="C63" s="6" t="str">
        <f>IFERROR(VLOOKUP(A63,Inscrits!$A$1:$F$96,2,FALSE),"")</f>
        <v/>
      </c>
      <c r="D63" s="6" t="str">
        <f>IFERROR(VLOOKUP(A63,Inscrits!$A$1:$F$96,3,FALSE),"")</f>
        <v/>
      </c>
      <c r="E63" s="6" t="str">
        <f>IFERROR(VLOOKUP(A63,Inscrits!$A$1:$F$96,5,FALSE),"")</f>
        <v/>
      </c>
      <c r="F63" s="8">
        <v>1</v>
      </c>
      <c r="G63" s="7"/>
      <c r="H63" s="6" t="str">
        <f t="shared" si="1"/>
        <v/>
      </c>
      <c r="I63" s="7"/>
      <c r="J63" s="7"/>
      <c r="K63" s="7"/>
      <c r="L63" s="6">
        <f t="shared" si="0"/>
        <v>1</v>
      </c>
      <c r="M63" s="6" t="str">
        <f>IFERROR(VLOOKUP(A63,Inscrits!$A$1:$F$50,6,FALSE),"")</f>
        <v/>
      </c>
    </row>
    <row r="64" spans="1:13" ht="15.75" customHeight="1" x14ac:dyDescent="0.2">
      <c r="A64" s="7"/>
      <c r="B64" s="6">
        <v>61</v>
      </c>
      <c r="C64" s="6" t="str">
        <f>IFERROR(VLOOKUP(A64,Inscrits!$A$1:$F$96,2,FALSE),"")</f>
        <v/>
      </c>
      <c r="D64" s="6" t="str">
        <f>IFERROR(VLOOKUP(A64,Inscrits!$A$1:$F$96,3,FALSE),"")</f>
        <v/>
      </c>
      <c r="E64" s="6" t="str">
        <f>IFERROR(VLOOKUP(A64,Inscrits!$A$1:$F$96,5,FALSE),"")</f>
        <v/>
      </c>
      <c r="F64" s="8">
        <v>1</v>
      </c>
      <c r="G64" s="7"/>
      <c r="H64" s="6" t="str">
        <f t="shared" si="1"/>
        <v/>
      </c>
      <c r="I64" s="7"/>
      <c r="J64" s="7"/>
      <c r="K64" s="7"/>
      <c r="L64" s="6">
        <f t="shared" si="0"/>
        <v>1</v>
      </c>
      <c r="M64" s="6" t="str">
        <f>IFERROR(VLOOKUP(A64,Inscrits!$A$1:$F$50,6,FALSE),"")</f>
        <v/>
      </c>
    </row>
    <row r="65" spans="1:13" ht="15.75" customHeight="1" x14ac:dyDescent="0.2">
      <c r="A65" s="7"/>
      <c r="B65" s="6">
        <v>62</v>
      </c>
      <c r="C65" s="6" t="str">
        <f>IFERROR(VLOOKUP(A65,Inscrits!$A$1:$F$96,2,FALSE),"")</f>
        <v/>
      </c>
      <c r="D65" s="6" t="str">
        <f>IFERROR(VLOOKUP(A65,Inscrits!$A$1:$F$96,3,FALSE),"")</f>
        <v/>
      </c>
      <c r="E65" s="6" t="str">
        <f>IFERROR(VLOOKUP(A65,Inscrits!$A$1:$F$96,5,FALSE),"")</f>
        <v/>
      </c>
      <c r="F65" s="8">
        <v>1</v>
      </c>
      <c r="G65" s="7"/>
      <c r="H65" s="6" t="str">
        <f t="shared" si="1"/>
        <v/>
      </c>
      <c r="I65" s="7"/>
      <c r="J65" s="7"/>
      <c r="K65" s="7"/>
      <c r="L65" s="6">
        <f t="shared" si="0"/>
        <v>1</v>
      </c>
      <c r="M65" s="6" t="str">
        <f>IFERROR(VLOOKUP(A65,Inscrits!$A$1:$F$50,6,FALSE),"")</f>
        <v/>
      </c>
    </row>
    <row r="66" spans="1:13" ht="15.75" customHeight="1" x14ac:dyDescent="0.2">
      <c r="A66" s="7"/>
      <c r="B66" s="6">
        <v>63</v>
      </c>
      <c r="C66" s="6" t="str">
        <f>IFERROR(VLOOKUP(A66,Inscrits!$A$1:$F$96,2,FALSE),"")</f>
        <v/>
      </c>
      <c r="D66" s="6" t="str">
        <f>IFERROR(VLOOKUP(A66,Inscrits!$A$1:$F$96,3,FALSE),"")</f>
        <v/>
      </c>
      <c r="E66" s="6" t="str">
        <f>IFERROR(VLOOKUP(A66,Inscrits!$A$1:$F$96,5,FALSE),"")</f>
        <v/>
      </c>
      <c r="F66" s="8">
        <v>1</v>
      </c>
      <c r="G66" s="7"/>
      <c r="H66" s="6" t="str">
        <f t="shared" si="1"/>
        <v/>
      </c>
      <c r="I66" s="7"/>
      <c r="J66" s="7"/>
      <c r="K66" s="7"/>
      <c r="L66" s="6">
        <f t="shared" si="0"/>
        <v>1</v>
      </c>
      <c r="M66" s="6" t="str">
        <f>IFERROR(VLOOKUP(A66,Inscrits!$A$1:$F$50,6,FALSE),"")</f>
        <v/>
      </c>
    </row>
    <row r="67" spans="1:13" ht="15.75" customHeight="1" x14ac:dyDescent="0.2">
      <c r="A67" s="7"/>
      <c r="B67" s="6">
        <v>64</v>
      </c>
      <c r="C67" s="6" t="str">
        <f>IFERROR(VLOOKUP(A67,Inscrits!$A$1:$F$96,2,FALSE),"")</f>
        <v/>
      </c>
      <c r="D67" s="6" t="str">
        <f>IFERROR(VLOOKUP(A67,Inscrits!$A$1:$F$96,3,FALSE),"")</f>
        <v/>
      </c>
      <c r="E67" s="6" t="str">
        <f>IFERROR(VLOOKUP(A67,Inscrits!$A$1:$F$96,5,FALSE),"")</f>
        <v/>
      </c>
      <c r="F67" s="8">
        <v>1</v>
      </c>
      <c r="G67" s="7"/>
      <c r="H67" s="6" t="str">
        <f t="shared" si="1"/>
        <v/>
      </c>
      <c r="I67" s="7"/>
      <c r="J67" s="7"/>
      <c r="K67" s="7"/>
      <c r="L67" s="6">
        <f t="shared" si="0"/>
        <v>1</v>
      </c>
      <c r="M67" s="6" t="str">
        <f>IFERROR(VLOOKUP(A67,Inscrits!$A$1:$F$50,6,FALSE),"")</f>
        <v/>
      </c>
    </row>
    <row r="68" spans="1:13" ht="15.75" customHeight="1" x14ac:dyDescent="0.2">
      <c r="A68" s="7"/>
      <c r="B68" s="6">
        <v>65</v>
      </c>
      <c r="C68" s="6" t="str">
        <f>IFERROR(VLOOKUP(A68,Inscrits!$A$1:$F$96,2,FALSE),"")</f>
        <v/>
      </c>
      <c r="D68" s="6" t="str">
        <f>IFERROR(VLOOKUP(A68,Inscrits!$A$1:$F$96,3,FALSE),"")</f>
        <v/>
      </c>
      <c r="E68" s="6" t="str">
        <f>IFERROR(VLOOKUP(A68,Inscrits!$A$1:$F$96,5,FALSE),"")</f>
        <v/>
      </c>
      <c r="F68" s="8">
        <v>1</v>
      </c>
      <c r="G68" s="7"/>
      <c r="H68" s="6" t="str">
        <f t="shared" si="1"/>
        <v/>
      </c>
      <c r="I68" s="7"/>
      <c r="J68" s="7"/>
      <c r="K68" s="7"/>
      <c r="L68" s="6">
        <f t="shared" ref="L68:L83" si="2">SUM(F68+K68)</f>
        <v>1</v>
      </c>
      <c r="M68" s="6" t="str">
        <f>IFERROR(VLOOKUP(A68,Inscrits!$A$1:$F$50,6,FALSE),"")</f>
        <v/>
      </c>
    </row>
    <row r="69" spans="1:13" ht="15.75" customHeight="1" x14ac:dyDescent="0.2">
      <c r="A69" s="7"/>
      <c r="B69" s="6">
        <v>66</v>
      </c>
      <c r="C69" s="6" t="str">
        <f>IFERROR(VLOOKUP(A69,Inscrits!$A$1:$F$96,2,FALSE),"")</f>
        <v/>
      </c>
      <c r="D69" s="6" t="str">
        <f>IFERROR(VLOOKUP(A69,Inscrits!$A$1:$F$96,3,FALSE),"")</f>
        <v/>
      </c>
      <c r="E69" s="6" t="str">
        <f>IFERROR(VLOOKUP(A69,Inscrits!$A$1:$F$96,5,FALSE),"")</f>
        <v/>
      </c>
      <c r="F69" s="8">
        <v>1</v>
      </c>
      <c r="G69" s="7"/>
      <c r="H69" s="6" t="str">
        <f t="shared" ref="H69:H83" si="3">IF(E69="moustiques",1,"")</f>
        <v/>
      </c>
      <c r="I69" s="7"/>
      <c r="J69" s="7"/>
      <c r="K69" s="7"/>
      <c r="L69" s="6">
        <f t="shared" si="2"/>
        <v>1</v>
      </c>
      <c r="M69" s="6" t="str">
        <f>IFERROR(VLOOKUP(A69,Inscrits!$A$1:$F$50,6,FALSE),"")</f>
        <v/>
      </c>
    </row>
    <row r="70" spans="1:13" ht="15.75" customHeight="1" x14ac:dyDescent="0.2">
      <c r="A70" s="7"/>
      <c r="B70" s="6">
        <v>67</v>
      </c>
      <c r="C70" s="6" t="str">
        <f>IFERROR(VLOOKUP(A70,Inscrits!$A$1:$F$96,2,FALSE),"")</f>
        <v/>
      </c>
      <c r="D70" s="6" t="str">
        <f>IFERROR(VLOOKUP(A70,Inscrits!$A$1:$F$96,3,FALSE),"")</f>
        <v/>
      </c>
      <c r="E70" s="6" t="str">
        <f>IFERROR(VLOOKUP(A70,Inscrits!$A$1:$F$96,5,FALSE),"")</f>
        <v/>
      </c>
      <c r="F70" s="8">
        <v>1</v>
      </c>
      <c r="G70" s="7"/>
      <c r="H70" s="6" t="str">
        <f t="shared" si="3"/>
        <v/>
      </c>
      <c r="I70" s="7"/>
      <c r="J70" s="7"/>
      <c r="K70" s="7"/>
      <c r="L70" s="6">
        <f t="shared" si="2"/>
        <v>1</v>
      </c>
      <c r="M70" s="6" t="str">
        <f>IFERROR(VLOOKUP(A70,Inscrits!$A$1:$F$50,6,FALSE),"")</f>
        <v/>
      </c>
    </row>
    <row r="71" spans="1:13" ht="15.75" customHeight="1" x14ac:dyDescent="0.2">
      <c r="A71" s="7"/>
      <c r="B71" s="6">
        <v>68</v>
      </c>
      <c r="C71" s="6" t="str">
        <f>IFERROR(VLOOKUP(A71,Inscrits!$A$1:$F$96,2,FALSE),"")</f>
        <v/>
      </c>
      <c r="D71" s="6" t="str">
        <f>IFERROR(VLOOKUP(A71,Inscrits!$A$1:$F$96,3,FALSE),"")</f>
        <v/>
      </c>
      <c r="E71" s="6" t="str">
        <f>IFERROR(VLOOKUP(A71,Inscrits!$A$1:$F$96,5,FALSE),"")</f>
        <v/>
      </c>
      <c r="F71" s="8">
        <v>1</v>
      </c>
      <c r="G71" s="7"/>
      <c r="H71" s="6" t="str">
        <f t="shared" si="3"/>
        <v/>
      </c>
      <c r="I71" s="7"/>
      <c r="J71" s="7"/>
      <c r="K71" s="7"/>
      <c r="L71" s="6">
        <f t="shared" si="2"/>
        <v>1</v>
      </c>
      <c r="M71" s="6" t="str">
        <f>IFERROR(VLOOKUP(A71,Inscrits!$A$1:$F$50,6,FALSE),"")</f>
        <v/>
      </c>
    </row>
    <row r="72" spans="1:13" ht="15.75" customHeight="1" x14ac:dyDescent="0.2">
      <c r="A72" s="7"/>
      <c r="B72" s="6">
        <v>69</v>
      </c>
      <c r="C72" s="6" t="str">
        <f>IFERROR(VLOOKUP(A72,Inscrits!$A$1:$F$96,2,FALSE),"")</f>
        <v/>
      </c>
      <c r="D72" s="6" t="str">
        <f>IFERROR(VLOOKUP(A72,Inscrits!$A$1:$F$96,3,FALSE),"")</f>
        <v/>
      </c>
      <c r="E72" s="6" t="str">
        <f>IFERROR(VLOOKUP(A72,Inscrits!$A$1:$F$96,5,FALSE),"")</f>
        <v/>
      </c>
      <c r="F72" s="8">
        <v>1</v>
      </c>
      <c r="G72" s="7"/>
      <c r="H72" s="6" t="str">
        <f t="shared" si="3"/>
        <v/>
      </c>
      <c r="I72" s="7"/>
      <c r="J72" s="7"/>
      <c r="K72" s="7"/>
      <c r="L72" s="6">
        <f t="shared" si="2"/>
        <v>1</v>
      </c>
      <c r="M72" s="6" t="str">
        <f>IFERROR(VLOOKUP(A72,Inscrits!$A$1:$F$50,6,FALSE),"")</f>
        <v/>
      </c>
    </row>
    <row r="73" spans="1:13" ht="15.75" customHeight="1" x14ac:dyDescent="0.2">
      <c r="A73" s="7"/>
      <c r="B73" s="6">
        <v>70</v>
      </c>
      <c r="C73" s="6" t="str">
        <f>IFERROR(VLOOKUP(A73,Inscrits!$A$1:$F$96,2,FALSE),"")</f>
        <v/>
      </c>
      <c r="D73" s="6" t="str">
        <f>IFERROR(VLOOKUP(A73,Inscrits!$A$1:$F$96,3,FALSE),"")</f>
        <v/>
      </c>
      <c r="E73" s="6" t="str">
        <f>IFERROR(VLOOKUP(A73,Inscrits!$A$1:$F$96,5,FALSE),"")</f>
        <v/>
      </c>
      <c r="F73" s="8">
        <v>1</v>
      </c>
      <c r="G73" s="7"/>
      <c r="H73" s="6" t="str">
        <f t="shared" si="3"/>
        <v/>
      </c>
      <c r="I73" s="7"/>
      <c r="J73" s="7"/>
      <c r="K73" s="7"/>
      <c r="L73" s="6">
        <f t="shared" si="2"/>
        <v>1</v>
      </c>
      <c r="M73" s="6" t="str">
        <f>IFERROR(VLOOKUP(A73,Inscrits!$A$1:$F$50,6,FALSE),"")</f>
        <v/>
      </c>
    </row>
    <row r="74" spans="1:13" ht="15.75" customHeight="1" x14ac:dyDescent="0.2">
      <c r="A74" s="7"/>
      <c r="B74" s="6">
        <v>71</v>
      </c>
      <c r="C74" s="6" t="str">
        <f>IFERROR(VLOOKUP(A74,Inscrits!$A$1:$F$96,2,FALSE),"")</f>
        <v/>
      </c>
      <c r="D74" s="6" t="str">
        <f>IFERROR(VLOOKUP(A74,Inscrits!$A$1:$F$96,3,FALSE),"")</f>
        <v/>
      </c>
      <c r="E74" s="6" t="str">
        <f>IFERROR(VLOOKUP(A74,Inscrits!$A$1:$F$96,5,FALSE),"")</f>
        <v/>
      </c>
      <c r="F74" s="8">
        <v>1</v>
      </c>
      <c r="G74" s="7"/>
      <c r="H74" s="6" t="str">
        <f t="shared" si="3"/>
        <v/>
      </c>
      <c r="I74" s="7"/>
      <c r="J74" s="7"/>
      <c r="K74" s="7"/>
      <c r="L74" s="6">
        <f t="shared" si="2"/>
        <v>1</v>
      </c>
      <c r="M74" s="6" t="str">
        <f>IFERROR(VLOOKUP(A74,Inscrits!$A$1:$F$50,6,FALSE),"")</f>
        <v/>
      </c>
    </row>
    <row r="75" spans="1:13" ht="15.75" customHeight="1" x14ac:dyDescent="0.2">
      <c r="A75" s="7"/>
      <c r="B75" s="6">
        <v>72</v>
      </c>
      <c r="C75" s="6" t="str">
        <f>IFERROR(VLOOKUP(A75,Inscrits!$A$1:$F$96,2,FALSE),"")</f>
        <v/>
      </c>
      <c r="D75" s="6" t="str">
        <f>IFERROR(VLOOKUP(A75,Inscrits!$A$1:$F$96,3,FALSE),"")</f>
        <v/>
      </c>
      <c r="E75" s="6" t="str">
        <f>IFERROR(VLOOKUP(A75,Inscrits!$A$1:$F$96,5,FALSE),"")</f>
        <v/>
      </c>
      <c r="F75" s="8">
        <v>1</v>
      </c>
      <c r="G75" s="7"/>
      <c r="H75" s="6" t="str">
        <f t="shared" si="3"/>
        <v/>
      </c>
      <c r="I75" s="7"/>
      <c r="J75" s="7"/>
      <c r="K75" s="7"/>
      <c r="L75" s="6">
        <f t="shared" si="2"/>
        <v>1</v>
      </c>
      <c r="M75" s="6" t="str">
        <f>IFERROR(VLOOKUP(A75,Inscrits!$A$1:$F$50,6,FALSE),"")</f>
        <v/>
      </c>
    </row>
    <row r="76" spans="1:13" ht="15.75" customHeight="1" x14ac:dyDescent="0.2">
      <c r="A76" s="7"/>
      <c r="B76" s="6">
        <v>73</v>
      </c>
      <c r="C76" s="6" t="str">
        <f>IFERROR(VLOOKUP(A76,Inscrits!$A$1:$F$96,2,FALSE),"")</f>
        <v/>
      </c>
      <c r="D76" s="6" t="str">
        <f>IFERROR(VLOOKUP(A76,Inscrits!$A$1:$F$96,3,FALSE),"")</f>
        <v/>
      </c>
      <c r="E76" s="6" t="str">
        <f>IFERROR(VLOOKUP(A76,Inscrits!$A$1:$F$96,5,FALSE),"")</f>
        <v/>
      </c>
      <c r="F76" s="8">
        <v>1</v>
      </c>
      <c r="G76" s="7"/>
      <c r="H76" s="6" t="str">
        <f t="shared" si="3"/>
        <v/>
      </c>
      <c r="I76" s="7"/>
      <c r="J76" s="7"/>
      <c r="K76" s="7"/>
      <c r="L76" s="6">
        <f t="shared" si="2"/>
        <v>1</v>
      </c>
      <c r="M76" s="6" t="str">
        <f>IFERROR(VLOOKUP(A76,Inscrits!$A$1:$F$50,6,FALSE),"")</f>
        <v/>
      </c>
    </row>
    <row r="77" spans="1:13" ht="15.75" customHeight="1" x14ac:dyDescent="0.2">
      <c r="A77" s="7"/>
      <c r="B77" s="6">
        <v>74</v>
      </c>
      <c r="C77" s="6" t="str">
        <f>IFERROR(VLOOKUP(A77,Inscrits!$A$1:$F$96,2,FALSE),"")</f>
        <v/>
      </c>
      <c r="D77" s="6" t="str">
        <f>IFERROR(VLOOKUP(A77,Inscrits!$A$1:$F$96,3,FALSE),"")</f>
        <v/>
      </c>
      <c r="E77" s="6" t="str">
        <f>IFERROR(VLOOKUP(A77,Inscrits!$A$1:$F$96,5,FALSE),"")</f>
        <v/>
      </c>
      <c r="F77" s="8">
        <v>1</v>
      </c>
      <c r="G77" s="7"/>
      <c r="H77" s="6" t="str">
        <f t="shared" si="3"/>
        <v/>
      </c>
      <c r="I77" s="7"/>
      <c r="J77" s="7"/>
      <c r="K77" s="7"/>
      <c r="L77" s="6">
        <f t="shared" si="2"/>
        <v>1</v>
      </c>
      <c r="M77" s="6" t="str">
        <f>IFERROR(VLOOKUP(A77,Inscrits!$A$1:$F$50,6,FALSE),"")</f>
        <v/>
      </c>
    </row>
    <row r="78" spans="1:13" ht="15.75" customHeight="1" x14ac:dyDescent="0.2">
      <c r="A78" s="7"/>
      <c r="B78" s="6">
        <v>75</v>
      </c>
      <c r="C78" s="6" t="str">
        <f>IFERROR(VLOOKUP(A78,Inscrits!$A$1:$F$96,2,FALSE),"")</f>
        <v/>
      </c>
      <c r="D78" s="6" t="str">
        <f>IFERROR(VLOOKUP(A78,Inscrits!$A$1:$F$96,3,FALSE),"")</f>
        <v/>
      </c>
      <c r="E78" s="6" t="str">
        <f>IFERROR(VLOOKUP(A78,Inscrits!$A$1:$F$96,5,FALSE),"")</f>
        <v/>
      </c>
      <c r="F78" s="8">
        <v>1</v>
      </c>
      <c r="G78" s="7"/>
      <c r="H78" s="6" t="str">
        <f t="shared" si="3"/>
        <v/>
      </c>
      <c r="I78" s="7"/>
      <c r="J78" s="7"/>
      <c r="K78" s="7"/>
      <c r="L78" s="6">
        <f t="shared" si="2"/>
        <v>1</v>
      </c>
      <c r="M78" s="6" t="str">
        <f>IFERROR(VLOOKUP(A78,Inscrits!$A$1:$F$50,6,FALSE),"")</f>
        <v/>
      </c>
    </row>
    <row r="79" spans="1:13" ht="15.75" customHeight="1" x14ac:dyDescent="0.2">
      <c r="A79" s="7"/>
      <c r="B79" s="6">
        <v>76</v>
      </c>
      <c r="C79" s="6" t="str">
        <f>IFERROR(VLOOKUP(A79,Inscrits!$A$1:$F$96,2,FALSE),"")</f>
        <v/>
      </c>
      <c r="D79" s="6" t="str">
        <f>IFERROR(VLOOKUP(A79,Inscrits!$A$1:$F$96,3,FALSE),"")</f>
        <v/>
      </c>
      <c r="E79" s="6" t="str">
        <f>IFERROR(VLOOKUP(A79,Inscrits!$A$1:$F$96,5,FALSE),"")</f>
        <v/>
      </c>
      <c r="F79" s="8">
        <v>1</v>
      </c>
      <c r="G79" s="7"/>
      <c r="H79" s="6" t="str">
        <f t="shared" si="3"/>
        <v/>
      </c>
      <c r="I79" s="7"/>
      <c r="J79" s="7"/>
      <c r="K79" s="7"/>
      <c r="L79" s="6">
        <f t="shared" si="2"/>
        <v>1</v>
      </c>
      <c r="M79" s="6" t="str">
        <f>IFERROR(VLOOKUP(A79,Inscrits!$A$1:$F$50,6,FALSE),"")</f>
        <v/>
      </c>
    </row>
    <row r="80" spans="1:13" ht="15.75" customHeight="1" x14ac:dyDescent="0.2">
      <c r="A80" s="7"/>
      <c r="B80" s="6">
        <v>77</v>
      </c>
      <c r="C80" s="6" t="str">
        <f>IFERROR(VLOOKUP(A80,Inscrits!$A$1:$F$96,2,FALSE),"")</f>
        <v/>
      </c>
      <c r="D80" s="6" t="str">
        <f>IFERROR(VLOOKUP(A80,Inscrits!$A$1:$F$96,3,FALSE),"")</f>
        <v/>
      </c>
      <c r="E80" s="6" t="str">
        <f>IFERROR(VLOOKUP(A80,Inscrits!$A$1:$F$96,5,FALSE),"")</f>
        <v/>
      </c>
      <c r="F80" s="8">
        <v>1</v>
      </c>
      <c r="G80" s="7"/>
      <c r="H80" s="6" t="str">
        <f t="shared" si="3"/>
        <v/>
      </c>
      <c r="I80" s="7"/>
      <c r="J80" s="7"/>
      <c r="K80" s="7"/>
      <c r="L80" s="6">
        <f t="shared" si="2"/>
        <v>1</v>
      </c>
      <c r="M80" s="6" t="str">
        <f>IFERROR(VLOOKUP(A80,Inscrits!$A$1:$F$50,6,FALSE),"")</f>
        <v/>
      </c>
    </row>
    <row r="81" spans="1:13" ht="15.75" customHeight="1" x14ac:dyDescent="0.2">
      <c r="A81" s="7"/>
      <c r="B81" s="6">
        <v>78</v>
      </c>
      <c r="C81" s="6" t="str">
        <f>IFERROR(VLOOKUP(A81,Inscrits!$A$1:$F$96,2,FALSE),"")</f>
        <v/>
      </c>
      <c r="D81" s="6" t="str">
        <f>IFERROR(VLOOKUP(A81,Inscrits!$A$1:$F$96,3,FALSE),"")</f>
        <v/>
      </c>
      <c r="E81" s="6" t="str">
        <f>IFERROR(VLOOKUP(A81,Inscrits!$A$1:$F$96,5,FALSE),"")</f>
        <v/>
      </c>
      <c r="F81" s="8">
        <v>1</v>
      </c>
      <c r="G81" s="7"/>
      <c r="H81" s="6" t="str">
        <f t="shared" si="3"/>
        <v/>
      </c>
      <c r="I81" s="7"/>
      <c r="J81" s="7"/>
      <c r="K81" s="7"/>
      <c r="L81" s="6">
        <f t="shared" si="2"/>
        <v>1</v>
      </c>
      <c r="M81" s="6" t="str">
        <f>IFERROR(VLOOKUP(A81,Inscrits!$A$1:$F$50,6,FALSE),"")</f>
        <v/>
      </c>
    </row>
    <row r="82" spans="1:13" ht="15.75" customHeight="1" x14ac:dyDescent="0.2">
      <c r="A82" s="7"/>
      <c r="B82" s="6">
        <v>79</v>
      </c>
      <c r="C82" s="6" t="str">
        <f>IFERROR(VLOOKUP(A82,Inscrits!$A$1:$F$96,2,FALSE),"")</f>
        <v/>
      </c>
      <c r="D82" s="6" t="str">
        <f>IFERROR(VLOOKUP(A82,Inscrits!$A$1:$F$96,3,FALSE),"")</f>
        <v/>
      </c>
      <c r="E82" s="6" t="str">
        <f>IFERROR(VLOOKUP(A82,Inscrits!$A$1:$F$96,5,FALSE),"")</f>
        <v/>
      </c>
      <c r="F82" s="8">
        <v>1</v>
      </c>
      <c r="G82" s="7"/>
      <c r="H82" s="6" t="str">
        <f t="shared" si="3"/>
        <v/>
      </c>
      <c r="I82" s="7"/>
      <c r="J82" s="7"/>
      <c r="K82" s="7"/>
      <c r="L82" s="6">
        <f t="shared" si="2"/>
        <v>1</v>
      </c>
      <c r="M82" s="6" t="str">
        <f>IFERROR(VLOOKUP(A82,Inscrits!$A$1:$F$50,6,FALSE),"")</f>
        <v/>
      </c>
    </row>
    <row r="83" spans="1:13" ht="15.75" customHeight="1" x14ac:dyDescent="0.2">
      <c r="A83" s="7"/>
      <c r="B83" s="6">
        <v>80</v>
      </c>
      <c r="C83" s="6" t="str">
        <f>IFERROR(VLOOKUP(A83,Inscrits!$A$1:$F$96,2,FALSE),"")</f>
        <v/>
      </c>
      <c r="D83" s="6" t="str">
        <f>IFERROR(VLOOKUP(A83,Inscrits!$A$1:$F$96,3,FALSE),"")</f>
        <v/>
      </c>
      <c r="E83" s="6" t="str">
        <f>IFERROR(VLOOKUP(A83,Inscrits!$A$1:$F$96,5,FALSE),"")</f>
        <v/>
      </c>
      <c r="F83" s="8">
        <v>1</v>
      </c>
      <c r="G83" s="7"/>
      <c r="H83" s="6" t="str">
        <f t="shared" si="3"/>
        <v/>
      </c>
      <c r="I83" s="7"/>
      <c r="J83" s="7"/>
      <c r="K83" s="7"/>
      <c r="L83" s="6">
        <f t="shared" si="2"/>
        <v>1</v>
      </c>
      <c r="M83" s="6" t="str">
        <f>IFERROR(VLOOKUP(A83,Inscrits!$A$1:$F$50,6,FALSE),"")</f>
        <v/>
      </c>
    </row>
  </sheetData>
  <mergeCells count="1">
    <mergeCell ref="Q2:T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7"/>
  <sheetViews>
    <sheetView workbookViewId="0">
      <selection activeCell="D8" sqref="D8"/>
    </sheetView>
  </sheetViews>
  <sheetFormatPr baseColWidth="10" defaultRowHeight="12.75" x14ac:dyDescent="0.2"/>
  <sheetData>
    <row r="2" spans="2:5" x14ac:dyDescent="0.2">
      <c r="B2" t="s">
        <v>40</v>
      </c>
      <c r="C2" t="s">
        <v>41</v>
      </c>
      <c r="D2" s="10" t="s">
        <v>60</v>
      </c>
      <c r="E2" s="10" t="s">
        <v>61</v>
      </c>
    </row>
    <row r="3" spans="2:5" x14ac:dyDescent="0.2">
      <c r="B3" s="10" t="s">
        <v>52</v>
      </c>
      <c r="C3" s="5">
        <f>SUMIF(Classement!$M$4:$M$83,"melz",Classement!$L$4:$L$83)</f>
        <v>30</v>
      </c>
      <c r="D3">
        <v>7</v>
      </c>
      <c r="E3" s="11">
        <f>C3/D3</f>
        <v>4.2857142857142856</v>
      </c>
    </row>
    <row r="4" spans="2:5" x14ac:dyDescent="0.2">
      <c r="B4" s="10" t="s">
        <v>53</v>
      </c>
      <c r="C4" s="5">
        <f>SUMIF(Classement!$M$4:$M$83,"gouaix",Classement!$L$4:$L$83)</f>
        <v>20</v>
      </c>
      <c r="D4">
        <v>4</v>
      </c>
      <c r="E4" s="11">
        <f t="shared" ref="E4:E7" si="0">C4/D4</f>
        <v>5</v>
      </c>
    </row>
    <row r="5" spans="2:5" x14ac:dyDescent="0.2">
      <c r="B5" s="10" t="s">
        <v>54</v>
      </c>
      <c r="C5" s="5">
        <f>SUMIF(Classement!$M$4:$M$83,"augers en brie",Classement!$L$4:$L$83)</f>
        <v>9</v>
      </c>
      <c r="D5">
        <v>2</v>
      </c>
      <c r="E5" s="11">
        <f t="shared" si="0"/>
        <v>4.5</v>
      </c>
    </row>
    <row r="6" spans="2:5" x14ac:dyDescent="0.2">
      <c r="B6" s="10" t="s">
        <v>29</v>
      </c>
      <c r="C6" s="5">
        <f>SUMIF(Classement!$M$4:$M$83,"donnemarie",Classement!$L$4:$L$83)</f>
        <v>8</v>
      </c>
      <c r="D6">
        <v>2</v>
      </c>
      <c r="E6" s="11">
        <f t="shared" si="0"/>
        <v>4</v>
      </c>
    </row>
    <row r="7" spans="2:5" x14ac:dyDescent="0.2">
      <c r="B7" s="10" t="s">
        <v>43</v>
      </c>
      <c r="C7" s="5">
        <f>SUMIF(Classement!$M$4:$M$83,"hermé",Classement!$L$4:$L$83)</f>
        <v>9</v>
      </c>
      <c r="D7">
        <v>2</v>
      </c>
      <c r="E7" s="11">
        <f t="shared" si="0"/>
        <v>4.5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N31"/>
  <sheetViews>
    <sheetView workbookViewId="0">
      <selection activeCell="G23" sqref="G23"/>
    </sheetView>
  </sheetViews>
  <sheetFormatPr baseColWidth="10" defaultColWidth="14.42578125" defaultRowHeight="15.75" customHeight="1" x14ac:dyDescent="0.2"/>
  <cols>
    <col min="2" max="2" width="16.7109375" customWidth="1"/>
  </cols>
  <sheetData>
    <row r="1" spans="1:14" ht="15.75" customHeight="1" x14ac:dyDescent="0.2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</row>
    <row r="2" spans="1:14" ht="15.75" customHeight="1" x14ac:dyDescent="0.2">
      <c r="A2" s="9">
        <v>62</v>
      </c>
      <c r="B2" s="9" t="s">
        <v>7</v>
      </c>
      <c r="C2" s="9" t="s">
        <v>8</v>
      </c>
      <c r="D2" s="9">
        <v>11</v>
      </c>
      <c r="E2" s="9" t="str">
        <f>VLOOKUP(D2,Inscrits!$H$2:$I$8,2,FALSE)</f>
        <v>poussis</v>
      </c>
      <c r="F2" s="9" t="s">
        <v>19</v>
      </c>
      <c r="H2" s="4">
        <v>6</v>
      </c>
      <c r="I2" s="4" t="s">
        <v>35</v>
      </c>
    </row>
    <row r="3" spans="1:14" ht="15.75" customHeight="1" x14ac:dyDescent="0.2">
      <c r="A3" s="9">
        <v>63</v>
      </c>
      <c r="B3" s="9" t="s">
        <v>20</v>
      </c>
      <c r="C3" s="9" t="s">
        <v>21</v>
      </c>
      <c r="D3" s="9">
        <v>12</v>
      </c>
      <c r="E3" s="9" t="str">
        <f>VLOOKUP(D3,Inscrits!$H$2:$I$8,2,FALSE)</f>
        <v>benjis</v>
      </c>
      <c r="F3" s="9" t="s">
        <v>22</v>
      </c>
      <c r="H3" s="4">
        <v>7</v>
      </c>
      <c r="I3" s="4" t="s">
        <v>35</v>
      </c>
    </row>
    <row r="4" spans="1:14" ht="15.75" customHeight="1" x14ac:dyDescent="0.2">
      <c r="A4" s="9">
        <v>64</v>
      </c>
      <c r="B4" s="9" t="s">
        <v>23</v>
      </c>
      <c r="C4" s="9" t="s">
        <v>24</v>
      </c>
      <c r="D4" s="9">
        <v>8</v>
      </c>
      <c r="E4" s="9" t="str">
        <f>VLOOKUP(D4,Inscrits!$H$2:$I$8,2,FALSE)</f>
        <v>moustiques</v>
      </c>
      <c r="F4" s="9" t="s">
        <v>19</v>
      </c>
      <c r="H4" s="4">
        <v>8</v>
      </c>
      <c r="I4" s="4" t="s">
        <v>36</v>
      </c>
    </row>
    <row r="5" spans="1:14" ht="15.75" customHeight="1" x14ac:dyDescent="0.2">
      <c r="A5" s="9">
        <v>65</v>
      </c>
      <c r="B5" s="9" t="s">
        <v>25</v>
      </c>
      <c r="C5" s="9" t="s">
        <v>26</v>
      </c>
      <c r="D5" s="9">
        <v>9</v>
      </c>
      <c r="E5" s="9" t="str">
        <f>VLOOKUP(D5,Inscrits!$H$2:$I$8,2,FALSE)</f>
        <v>moustiques</v>
      </c>
      <c r="F5" s="9" t="s">
        <v>22</v>
      </c>
      <c r="H5" s="4">
        <v>9</v>
      </c>
      <c r="I5" s="4" t="s">
        <v>36</v>
      </c>
    </row>
    <row r="6" spans="1:14" ht="15.75" customHeight="1" x14ac:dyDescent="0.2">
      <c r="A6" s="9">
        <v>66</v>
      </c>
      <c r="B6" s="9" t="s">
        <v>27</v>
      </c>
      <c r="C6" s="9" t="s">
        <v>28</v>
      </c>
      <c r="D6" s="9">
        <v>9</v>
      </c>
      <c r="E6" s="9" t="str">
        <f>VLOOKUP(D6,Inscrits!$H$2:$I$8,2,FALSE)</f>
        <v>moustiques</v>
      </c>
      <c r="F6" s="9" t="s">
        <v>29</v>
      </c>
      <c r="H6" s="4">
        <v>10</v>
      </c>
      <c r="I6" s="4" t="s">
        <v>37</v>
      </c>
    </row>
    <row r="7" spans="1:14" ht="15.75" customHeight="1" x14ac:dyDescent="0.2">
      <c r="A7" s="9">
        <v>67</v>
      </c>
      <c r="B7" s="9" t="s">
        <v>30</v>
      </c>
      <c r="C7" s="9" t="s">
        <v>31</v>
      </c>
      <c r="D7" s="9">
        <v>7</v>
      </c>
      <c r="E7" s="9" t="str">
        <f>VLOOKUP(D7,Inscrits!$H$2:$I$8,2,FALSE)</f>
        <v>minis</v>
      </c>
      <c r="F7" s="9" t="s">
        <v>29</v>
      </c>
      <c r="H7" s="4">
        <v>11</v>
      </c>
      <c r="I7" s="4" t="s">
        <v>37</v>
      </c>
    </row>
    <row r="8" spans="1:14" ht="15.75" customHeight="1" x14ac:dyDescent="0.2">
      <c r="A8" s="9">
        <v>68</v>
      </c>
      <c r="B8" s="9" t="s">
        <v>32</v>
      </c>
      <c r="C8" s="9" t="s">
        <v>33</v>
      </c>
      <c r="D8" s="9">
        <v>10</v>
      </c>
      <c r="E8" s="9" t="str">
        <f>VLOOKUP(D8,Inscrits!$H$2:$I$8,2,FALSE)</f>
        <v>poussis</v>
      </c>
      <c r="F8" s="9" t="s">
        <v>19</v>
      </c>
      <c r="H8" s="4">
        <v>12</v>
      </c>
      <c r="I8" s="4" t="s">
        <v>38</v>
      </c>
    </row>
    <row r="9" spans="1:14" ht="15.75" customHeight="1" x14ac:dyDescent="0.2">
      <c r="A9" s="9">
        <v>69</v>
      </c>
      <c r="B9" s="9" t="s">
        <v>42</v>
      </c>
      <c r="C9" s="9" t="s">
        <v>26</v>
      </c>
      <c r="D9" s="9">
        <v>6</v>
      </c>
      <c r="E9" s="9" t="str">
        <f>VLOOKUP(D9,Inscrits!$H$2:$I$8,2,FALSE)</f>
        <v>minis</v>
      </c>
      <c r="F9" s="9" t="s">
        <v>43</v>
      </c>
    </row>
    <row r="10" spans="1:14" ht="15.75" customHeight="1" x14ac:dyDescent="0.2">
      <c r="A10" s="9">
        <v>70</v>
      </c>
      <c r="B10" s="9" t="s">
        <v>44</v>
      </c>
      <c r="C10" s="9" t="s">
        <v>45</v>
      </c>
      <c r="D10" s="9">
        <v>7</v>
      </c>
      <c r="E10" s="9" t="str">
        <f>VLOOKUP(D10,Inscrits!$H$2:$I$8,2,FALSE)</f>
        <v>minis</v>
      </c>
      <c r="F10" s="9" t="s">
        <v>46</v>
      </c>
    </row>
    <row r="11" spans="1:14" ht="15.75" customHeight="1" x14ac:dyDescent="0.2">
      <c r="A11" s="9">
        <v>71</v>
      </c>
      <c r="B11" s="9" t="s">
        <v>48</v>
      </c>
      <c r="C11" s="9" t="s">
        <v>47</v>
      </c>
      <c r="D11" s="9">
        <v>8</v>
      </c>
      <c r="E11" s="9" t="str">
        <f>VLOOKUP(D11,Inscrits!$H$2:$I$8,2,FALSE)</f>
        <v>moustiques</v>
      </c>
      <c r="F11" s="9" t="s">
        <v>46</v>
      </c>
    </row>
    <row r="12" spans="1:14" ht="15.75" customHeight="1" x14ac:dyDescent="0.2">
      <c r="A12" s="9">
        <v>72</v>
      </c>
      <c r="B12" s="9" t="s">
        <v>50</v>
      </c>
      <c r="C12" s="9" t="s">
        <v>49</v>
      </c>
      <c r="D12" s="9">
        <v>9</v>
      </c>
      <c r="E12" s="9" t="str">
        <f>VLOOKUP(D12,Inscrits!$H$2:$I$8,2,FALSE)</f>
        <v>moustiques</v>
      </c>
      <c r="F12" s="9" t="s">
        <v>22</v>
      </c>
      <c r="K12" s="21" t="s">
        <v>34</v>
      </c>
      <c r="L12" s="16"/>
      <c r="M12" s="16"/>
      <c r="N12" s="16"/>
    </row>
    <row r="13" spans="1:14" ht="15.75" customHeight="1" x14ac:dyDescent="0.2">
      <c r="A13" s="9">
        <v>73</v>
      </c>
      <c r="B13" s="9" t="s">
        <v>32</v>
      </c>
      <c r="C13" s="9" t="s">
        <v>51</v>
      </c>
      <c r="D13" s="9">
        <v>12</v>
      </c>
      <c r="E13" s="9" t="str">
        <f>VLOOKUP(D13,Inscrits!$H$2:$I$8,2,FALSE)</f>
        <v>benjis</v>
      </c>
      <c r="F13" s="9" t="s">
        <v>22</v>
      </c>
      <c r="K13" s="16"/>
      <c r="L13" s="16"/>
      <c r="M13" s="16"/>
      <c r="N13" s="16"/>
    </row>
    <row r="14" spans="1:14" ht="15.75" customHeight="1" x14ac:dyDescent="0.2">
      <c r="A14" s="9">
        <v>74</v>
      </c>
      <c r="B14" s="9" t="s">
        <v>63</v>
      </c>
      <c r="C14" s="9" t="s">
        <v>55</v>
      </c>
      <c r="D14" s="9">
        <v>9</v>
      </c>
      <c r="E14" s="9" t="str">
        <f>VLOOKUP(D14,Inscrits!$H$2:$I$8,2,FALSE)</f>
        <v>moustiques</v>
      </c>
      <c r="F14" s="9" t="s">
        <v>19</v>
      </c>
      <c r="K14" s="16"/>
      <c r="L14" s="16"/>
      <c r="M14" s="16"/>
      <c r="N14" s="16"/>
    </row>
    <row r="15" spans="1:14" ht="15.75" customHeight="1" x14ac:dyDescent="0.2">
      <c r="A15" s="9">
        <v>75</v>
      </c>
      <c r="B15" s="9" t="s">
        <v>62</v>
      </c>
      <c r="C15" s="9" t="s">
        <v>56</v>
      </c>
      <c r="D15" s="9">
        <v>7</v>
      </c>
      <c r="E15" s="9" t="str">
        <f>VLOOKUP(D15,Inscrits!$H$2:$I$8,2,FALSE)</f>
        <v>minis</v>
      </c>
      <c r="F15" s="9" t="s">
        <v>19</v>
      </c>
      <c r="K15" s="16"/>
      <c r="L15" s="16"/>
      <c r="M15" s="16"/>
      <c r="N15" s="16"/>
    </row>
    <row r="16" spans="1:14" ht="15.75" customHeight="1" x14ac:dyDescent="0.2">
      <c r="A16" s="9">
        <v>76</v>
      </c>
      <c r="B16" s="9" t="s">
        <v>64</v>
      </c>
      <c r="C16" s="9" t="s">
        <v>57</v>
      </c>
      <c r="D16" s="9">
        <v>8</v>
      </c>
      <c r="E16" s="9" t="str">
        <f>VLOOKUP(D16,Inscrits!$H$2:$I$8,2,FALSE)</f>
        <v>moustiques</v>
      </c>
      <c r="F16" s="9" t="s">
        <v>19</v>
      </c>
      <c r="K16" s="16"/>
      <c r="L16" s="16"/>
      <c r="M16" s="16"/>
      <c r="N16" s="16"/>
    </row>
    <row r="17" spans="1:14" ht="15.75" customHeight="1" x14ac:dyDescent="0.2">
      <c r="A17" s="9">
        <v>77</v>
      </c>
      <c r="B17" s="9" t="s">
        <v>65</v>
      </c>
      <c r="C17" s="9" t="s">
        <v>58</v>
      </c>
      <c r="D17" s="9">
        <v>11</v>
      </c>
      <c r="E17" s="9" t="str">
        <f>VLOOKUP(D17,Inscrits!$H$2:$I$8,2,FALSE)</f>
        <v>poussis</v>
      </c>
      <c r="F17" s="9" t="s">
        <v>19</v>
      </c>
      <c r="K17" s="16"/>
      <c r="L17" s="16"/>
      <c r="M17" s="16"/>
      <c r="N17" s="16"/>
    </row>
    <row r="18" spans="1:14" ht="15.75" customHeight="1" x14ac:dyDescent="0.2">
      <c r="A18" s="9">
        <v>78</v>
      </c>
      <c r="B18" s="9" t="s">
        <v>66</v>
      </c>
      <c r="C18" s="9" t="s">
        <v>59</v>
      </c>
      <c r="D18" s="9">
        <v>9</v>
      </c>
      <c r="E18" s="9" t="str">
        <f>VLOOKUP(D18,Inscrits!$H$2:$I$8,2,FALSE)</f>
        <v>moustiques</v>
      </c>
      <c r="F18" s="9" t="s">
        <v>22</v>
      </c>
      <c r="K18" s="16"/>
      <c r="L18" s="16"/>
      <c r="M18" s="16"/>
      <c r="N18" s="16"/>
    </row>
    <row r="19" spans="1:14" ht="15.75" customHeight="1" x14ac:dyDescent="0.2">
      <c r="A19" s="9">
        <v>79</v>
      </c>
      <c r="B19" s="9"/>
      <c r="C19" s="9"/>
      <c r="D19" s="9"/>
      <c r="E19" s="9" t="e">
        <f>VLOOKUP(D19,Inscrits!$H$2:$I$8,2,FALSE)</f>
        <v>#N/A</v>
      </c>
      <c r="F19" s="9"/>
    </row>
    <row r="20" spans="1:14" ht="15.75" customHeight="1" x14ac:dyDescent="0.2">
      <c r="A20" s="9">
        <v>80</v>
      </c>
      <c r="B20" s="9"/>
      <c r="C20" s="9"/>
      <c r="D20" s="9"/>
      <c r="E20" s="9" t="e">
        <f>VLOOKUP(D20,Inscrits!$H$2:$I$8,2,FALSE)</f>
        <v>#N/A</v>
      </c>
      <c r="F20" s="9"/>
    </row>
    <row r="21" spans="1:14" ht="15.75" customHeight="1" x14ac:dyDescent="0.2">
      <c r="A21" s="9">
        <v>81</v>
      </c>
      <c r="B21" s="9"/>
      <c r="C21" s="9"/>
      <c r="D21" s="9"/>
      <c r="E21" s="9" t="e">
        <f>VLOOKUP(D21,Inscrits!$H$2:$I$8,2,FALSE)</f>
        <v>#N/A</v>
      </c>
      <c r="F21" s="9"/>
    </row>
    <row r="22" spans="1:14" ht="15.75" customHeight="1" x14ac:dyDescent="0.2">
      <c r="A22" s="9">
        <v>82</v>
      </c>
      <c r="B22" s="9"/>
      <c r="C22" s="9"/>
      <c r="D22" s="9"/>
      <c r="E22" s="9" t="e">
        <f>VLOOKUP(D22,Inscrits!$H$2:$I$8,2,FALSE)</f>
        <v>#N/A</v>
      </c>
      <c r="F22" s="9"/>
    </row>
    <row r="23" spans="1:14" ht="15.75" customHeight="1" x14ac:dyDescent="0.2">
      <c r="A23" s="9">
        <v>83</v>
      </c>
      <c r="B23" s="9"/>
      <c r="C23" s="9"/>
      <c r="D23" s="9"/>
      <c r="E23" s="9" t="e">
        <f>VLOOKUP(D23,Inscrits!$H$2:$I$8,2,FALSE)</f>
        <v>#N/A</v>
      </c>
      <c r="F23" s="9"/>
    </row>
    <row r="24" spans="1:14" ht="15.75" customHeight="1" x14ac:dyDescent="0.2">
      <c r="A24" s="9">
        <v>84</v>
      </c>
      <c r="B24" s="9"/>
      <c r="C24" s="9"/>
      <c r="D24" s="9"/>
      <c r="E24" s="9" t="e">
        <f>VLOOKUP(D24,Inscrits!$H$2:$I$8,2,FALSE)</f>
        <v>#N/A</v>
      </c>
      <c r="F24" s="9"/>
    </row>
    <row r="25" spans="1:14" ht="15.75" customHeight="1" x14ac:dyDescent="0.2">
      <c r="A25" s="9">
        <v>85</v>
      </c>
      <c r="B25" s="9"/>
      <c r="C25" s="9"/>
      <c r="D25" s="9"/>
      <c r="E25" s="9" t="e">
        <f>VLOOKUP(D25,Inscrits!$H$2:$I$8,2,FALSE)</f>
        <v>#N/A</v>
      </c>
      <c r="F25" s="9"/>
    </row>
    <row r="26" spans="1:14" ht="15.75" customHeight="1" x14ac:dyDescent="0.2">
      <c r="A26" s="9">
        <v>86</v>
      </c>
      <c r="B26" s="9"/>
      <c r="C26" s="9"/>
      <c r="D26" s="9"/>
      <c r="E26" s="9" t="e">
        <f>VLOOKUP(D26,Inscrits!$H$2:$I$8,2,FALSE)</f>
        <v>#N/A</v>
      </c>
      <c r="F26" s="9"/>
    </row>
    <row r="27" spans="1:14" ht="15.75" customHeight="1" x14ac:dyDescent="0.2">
      <c r="A27" s="9">
        <v>87</v>
      </c>
      <c r="B27" s="9"/>
      <c r="C27" s="9"/>
      <c r="D27" s="9"/>
      <c r="E27" s="9"/>
      <c r="F27" s="9"/>
    </row>
    <row r="28" spans="1:14" ht="15.75" customHeight="1" x14ac:dyDescent="0.2">
      <c r="A28" s="9">
        <v>88</v>
      </c>
      <c r="B28" s="9"/>
      <c r="C28" s="9"/>
      <c r="D28" s="9"/>
      <c r="E28" s="9"/>
      <c r="F28" s="9"/>
    </row>
    <row r="29" spans="1:14" ht="15.75" customHeight="1" x14ac:dyDescent="0.2">
      <c r="A29" s="9">
        <v>89</v>
      </c>
      <c r="B29" s="9"/>
      <c r="C29" s="9"/>
      <c r="D29" s="9"/>
      <c r="E29" s="9"/>
      <c r="F29" s="9"/>
    </row>
    <row r="30" spans="1:14" ht="15.75" customHeight="1" x14ac:dyDescent="0.2">
      <c r="A30" s="9">
        <v>90</v>
      </c>
      <c r="B30" s="9"/>
      <c r="C30" s="9"/>
      <c r="D30" s="9"/>
      <c r="E30" s="9"/>
      <c r="F30" s="9"/>
    </row>
    <row r="31" spans="1:14" ht="15.75" customHeight="1" x14ac:dyDescent="0.2">
      <c r="A31" s="9">
        <v>91</v>
      </c>
      <c r="B31" s="9"/>
      <c r="C31" s="9"/>
      <c r="D31" s="9"/>
      <c r="E31" s="9"/>
      <c r="F31" s="9"/>
    </row>
  </sheetData>
  <mergeCells count="1">
    <mergeCell ref="K12:N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Classement</vt:lpstr>
      <vt:lpstr>Equipes</vt:lpstr>
      <vt:lpstr>Inscrits</vt:lpstr>
      <vt:lpstr>tab_caté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Tof</cp:lastModifiedBy>
  <dcterms:created xsi:type="dcterms:W3CDTF">2019-05-16T04:51:33Z</dcterms:created>
  <dcterms:modified xsi:type="dcterms:W3CDTF">2019-05-16T13:02:56Z</dcterms:modified>
</cp:coreProperties>
</file>