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filterPrivacy="1" codeName="ThisWorkbook"/>
  <xr:revisionPtr revIDLastSave="224" documentId="8_{C5682629-AFCA-4005-A12D-1610C95812B8}" xr6:coauthVersionLast="47" xr6:coauthVersionMax="47" xr10:uidLastSave="{D742CC7F-917F-4BE6-A287-61A8138CAE7A}"/>
  <bookViews>
    <workbookView xWindow="-110" yWindow="-110" windowWidth="25820" windowHeight="13900" tabRatio="564" firstSheet="3" activeTab="4" xr2:uid="{00000000-000D-0000-FFFF-FFFF00000000}"/>
  </bookViews>
  <sheets>
    <sheet name="Vertex42" sheetId="26" state="hidden" r:id="rId1"/>
    <sheet name="Exemple planning" sheetId="25" state="hidden" r:id="rId2"/>
    <sheet name="Gantt" sheetId="15" state="hidden" r:id="rId3"/>
    <sheet name="Sources" sheetId="18" r:id="rId4"/>
    <sheet name="Dossiers département" sheetId="27" r:id="rId5"/>
  </sheets>
  <definedNames>
    <definedName name="_xlnm._FilterDatabase" localSheetId="4" hidden="1">'Dossiers département'!$A$5:$H$5</definedName>
    <definedName name="Autre">#REF!</definedName>
    <definedName name="avancement_tâche" localSheetId="4">'Dossiers département'!$H1</definedName>
    <definedName name="avancement_tâche" localSheetId="1">'Exemple planning'!$D1</definedName>
    <definedName name="bis">#REF!</definedName>
    <definedName name="ce_jour" localSheetId="4">TODAY()</definedName>
    <definedName name="ce_jour" localSheetId="1">TODAY()</definedName>
    <definedName name="debut.imp">#REF!</definedName>
    <definedName name="Début_Projet" localSheetId="4">'Dossiers département'!$C$2</definedName>
    <definedName name="Début_Projet" localSheetId="1">'Exemple planning'!$E$3</definedName>
    <definedName name="Début_Projet" localSheetId="0">Vertex42!#REF!</definedName>
    <definedName name="Début_Projet">#REF!</definedName>
    <definedName name="Début_projet_bis">#REF!</definedName>
    <definedName name="début_tâche" localSheetId="4">'Dossiers département'!$F1</definedName>
    <definedName name="début_tâche" localSheetId="1">'Exemple planning'!$E1</definedName>
    <definedName name="FIN.IMP">#REF!</definedName>
    <definedName name="fin_tâche" localSheetId="4">'Dossiers département'!$E1</definedName>
    <definedName name="fin_tâche" localSheetId="1">'Exemple planning'!$F1</definedName>
    <definedName name="fin_tâche_bis">#REF!</definedName>
    <definedName name="_xlnm.Print_Titles" localSheetId="4">'Dossiers département'!$4:$5</definedName>
    <definedName name="_xlnm.Print_Titles" localSheetId="1">'Exemple planning'!$4:$6</definedName>
    <definedName name="LST.lien">#REF!</definedName>
    <definedName name="LST.TYPES">#REF!</definedName>
    <definedName name="Semaine_Affichage" localSheetId="4">'Dossiers département'!$C$3</definedName>
    <definedName name="Semaine_Affichage" localSheetId="1">'Exemple planning'!$E$4</definedName>
    <definedName name="Semaine_Affichage" localSheetId="0">Vertex42!#REF!</definedName>
    <definedName name="Semaine_Affichage">#REF!</definedName>
    <definedName name="Type">#REF!</definedName>
    <definedName name="WB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27" l="1"/>
  <c r="G9" i="27"/>
  <c r="G10" i="27"/>
  <c r="G11" i="27"/>
  <c r="G12" i="27"/>
  <c r="G14" i="27"/>
  <c r="G15" i="27"/>
  <c r="G16" i="27"/>
  <c r="G17" i="27"/>
  <c r="G18" i="27"/>
  <c r="BG19" i="27" l="1"/>
  <c r="I5" i="27"/>
  <c r="I10" i="27" l="1"/>
  <c r="I11" i="27"/>
  <c r="I16" i="27"/>
  <c r="I18" i="27"/>
  <c r="I20" i="27"/>
  <c r="I22" i="27"/>
  <c r="I24" i="27"/>
  <c r="I26" i="27"/>
  <c r="I17" i="27"/>
  <c r="I25" i="27"/>
  <c r="I29" i="27"/>
  <c r="I12" i="27"/>
  <c r="I13" i="27"/>
  <c r="I23" i="27"/>
  <c r="I28" i="27"/>
  <c r="I21" i="27"/>
  <c r="I27" i="27"/>
  <c r="I14" i="27"/>
  <c r="I30" i="27"/>
  <c r="I19" i="27"/>
  <c r="I9" i="27"/>
  <c r="I15" i="27"/>
  <c r="I4" i="27"/>
  <c r="I7" i="27"/>
  <c r="J5" i="27"/>
  <c r="I3" i="27"/>
  <c r="I6" i="27"/>
  <c r="I8" i="27"/>
  <c r="J9" i="27" l="1"/>
  <c r="J10" i="27"/>
  <c r="J17" i="27"/>
  <c r="J22" i="27"/>
  <c r="J25" i="27"/>
  <c r="J29" i="27"/>
  <c r="J13" i="27"/>
  <c r="J24" i="27"/>
  <c r="J26" i="27"/>
  <c r="J16" i="27"/>
  <c r="J18" i="27"/>
  <c r="J19" i="27"/>
  <c r="J20" i="27"/>
  <c r="J21" i="27"/>
  <c r="J23" i="27"/>
  <c r="J27" i="27"/>
  <c r="J28" i="27"/>
  <c r="J12" i="27"/>
  <c r="J14" i="27"/>
  <c r="J30" i="27"/>
  <c r="J11" i="27"/>
  <c r="J8" i="27"/>
  <c r="J15" i="27"/>
  <c r="J7" i="27"/>
  <c r="J6" i="27"/>
  <c r="K5" i="27"/>
  <c r="H33" i="25"/>
  <c r="H32" i="25"/>
  <c r="H31" i="25"/>
  <c r="H30" i="25"/>
  <c r="H29" i="25"/>
  <c r="H28" i="25"/>
  <c r="H27" i="25"/>
  <c r="H26" i="25"/>
  <c r="H20" i="25"/>
  <c r="H14" i="25"/>
  <c r="H8" i="25"/>
  <c r="H7" i="25"/>
  <c r="E3" i="25"/>
  <c r="I5" i="25" s="1"/>
  <c r="K9" i="27" l="1"/>
  <c r="K11" i="27"/>
  <c r="K12" i="27"/>
  <c r="K14" i="27"/>
  <c r="K10" i="27"/>
  <c r="K17" i="27"/>
  <c r="K22" i="27"/>
  <c r="K25" i="27"/>
  <c r="K13" i="27"/>
  <c r="K24" i="27"/>
  <c r="K26" i="27"/>
  <c r="K20" i="27"/>
  <c r="K23" i="27"/>
  <c r="K28" i="27"/>
  <c r="K21" i="27"/>
  <c r="K30" i="27"/>
  <c r="K18" i="27"/>
  <c r="K19" i="27"/>
  <c r="K27" i="27"/>
  <c r="K16" i="27"/>
  <c r="K29" i="27"/>
  <c r="K15" i="27"/>
  <c r="K8" i="27"/>
  <c r="K7" i="27"/>
  <c r="L5" i="27"/>
  <c r="K6" i="27"/>
  <c r="I6" i="25"/>
  <c r="I4" i="25"/>
  <c r="J5" i="25"/>
  <c r="E9" i="25"/>
  <c r="L9" i="27" l="1"/>
  <c r="L11" i="27"/>
  <c r="L12" i="27"/>
  <c r="L14" i="27"/>
  <c r="L15" i="27"/>
  <c r="L20" i="27"/>
  <c r="L23" i="27"/>
  <c r="L26" i="27"/>
  <c r="L29" i="27"/>
  <c r="L30" i="27"/>
  <c r="L17" i="27"/>
  <c r="L13" i="27"/>
  <c r="L24" i="27"/>
  <c r="L21" i="27"/>
  <c r="L19" i="27"/>
  <c r="L27" i="27"/>
  <c r="L22" i="27"/>
  <c r="L25" i="27"/>
  <c r="L10" i="27"/>
  <c r="L18" i="27"/>
  <c r="L16" i="27"/>
  <c r="L8" i="27"/>
  <c r="L28" i="27"/>
  <c r="L6" i="27"/>
  <c r="L7" i="27"/>
  <c r="M5" i="27"/>
  <c r="F9" i="25"/>
  <c r="E10" i="25" s="1"/>
  <c r="E21" i="25"/>
  <c r="J6" i="25"/>
  <c r="K5" i="25"/>
  <c r="M12" i="27" l="1"/>
  <c r="M13" i="27"/>
  <c r="M15" i="27"/>
  <c r="M17" i="27"/>
  <c r="M19" i="27"/>
  <c r="M21" i="27"/>
  <c r="M23" i="27"/>
  <c r="M25" i="27"/>
  <c r="M27" i="27"/>
  <c r="M9" i="27"/>
  <c r="M20" i="27"/>
  <c r="M28" i="27"/>
  <c r="M10" i="27"/>
  <c r="M22" i="27"/>
  <c r="M24" i="27"/>
  <c r="M26" i="27"/>
  <c r="M29" i="27"/>
  <c r="M30" i="27"/>
  <c r="M14" i="27"/>
  <c r="M16" i="27"/>
  <c r="M11" i="27"/>
  <c r="M18" i="27"/>
  <c r="M8" i="27"/>
  <c r="N5" i="27"/>
  <c r="M7" i="27"/>
  <c r="M6" i="27"/>
  <c r="K6" i="25"/>
  <c r="L5" i="25"/>
  <c r="F21" i="25"/>
  <c r="E22" i="25" s="1"/>
  <c r="E13" i="25"/>
  <c r="F10" i="25"/>
  <c r="E11" i="25" s="1"/>
  <c r="H9" i="25"/>
  <c r="N12" i="27" l="1"/>
  <c r="N13" i="27"/>
  <c r="N15" i="27"/>
  <c r="N17" i="27"/>
  <c r="N19" i="27"/>
  <c r="N21" i="27"/>
  <c r="N23" i="27"/>
  <c r="N25" i="27"/>
  <c r="N28" i="27"/>
  <c r="N9" i="27"/>
  <c r="N20" i="27"/>
  <c r="N11" i="27"/>
  <c r="N14" i="27"/>
  <c r="N16" i="27"/>
  <c r="N26" i="27"/>
  <c r="N29" i="27"/>
  <c r="N30" i="27"/>
  <c r="N10" i="27"/>
  <c r="N22" i="27"/>
  <c r="N24" i="27"/>
  <c r="N27" i="27"/>
  <c r="N8" i="27"/>
  <c r="N18" i="27"/>
  <c r="N6" i="27"/>
  <c r="O5" i="27"/>
  <c r="N7" i="27"/>
  <c r="H21" i="25"/>
  <c r="F11" i="25"/>
  <c r="E12" i="25" s="1"/>
  <c r="E15" i="25"/>
  <c r="F13" i="25"/>
  <c r="H13" i="25" s="1"/>
  <c r="H10" i="25"/>
  <c r="F22" i="25"/>
  <c r="H22" i="25" s="1"/>
  <c r="E23" i="25"/>
  <c r="L6" i="25"/>
  <c r="M5" i="25"/>
  <c r="O14" i="27" l="1"/>
  <c r="O12" i="27"/>
  <c r="O13" i="27"/>
  <c r="O15" i="27"/>
  <c r="O17" i="27"/>
  <c r="O19" i="27"/>
  <c r="O21" i="27"/>
  <c r="O23" i="27"/>
  <c r="O25" i="27"/>
  <c r="O18" i="27"/>
  <c r="O26" i="27"/>
  <c r="O30" i="27"/>
  <c r="O28" i="27"/>
  <c r="O11" i="27"/>
  <c r="O16" i="27"/>
  <c r="O20" i="27"/>
  <c r="O10" i="27"/>
  <c r="O22" i="27"/>
  <c r="O9" i="27"/>
  <c r="O24" i="27"/>
  <c r="O27" i="27"/>
  <c r="O29" i="27"/>
  <c r="O8" i="27"/>
  <c r="O7" i="27"/>
  <c r="P5" i="27"/>
  <c r="O6" i="27"/>
  <c r="M6" i="25"/>
  <c r="N5" i="25"/>
  <c r="F23" i="25"/>
  <c r="E24" i="25" s="1"/>
  <c r="E25" i="25"/>
  <c r="F15" i="25"/>
  <c r="H15" i="25" s="1"/>
  <c r="E16" i="25"/>
  <c r="F12" i="25"/>
  <c r="H12" i="25" s="1"/>
  <c r="H11" i="25"/>
  <c r="P14" i="27" l="1"/>
  <c r="P27" i="27"/>
  <c r="P15" i="27"/>
  <c r="P18" i="27"/>
  <c r="P23" i="27"/>
  <c r="P26" i="27"/>
  <c r="P30" i="27"/>
  <c r="P29" i="27"/>
  <c r="P28" i="27"/>
  <c r="P11" i="27"/>
  <c r="P13" i="27"/>
  <c r="P25" i="27"/>
  <c r="P16" i="27"/>
  <c r="P10" i="27"/>
  <c r="P21" i="27"/>
  <c r="P22" i="27"/>
  <c r="P19" i="27"/>
  <c r="P24" i="27"/>
  <c r="P8" i="27"/>
  <c r="P17" i="27"/>
  <c r="P12" i="27"/>
  <c r="P20" i="27"/>
  <c r="P9" i="27"/>
  <c r="P6" i="27"/>
  <c r="P7" i="27"/>
  <c r="P4" i="27"/>
  <c r="Q5" i="27"/>
  <c r="P3" i="27"/>
  <c r="H23" i="25"/>
  <c r="F16" i="25"/>
  <c r="E17" i="25" s="1"/>
  <c r="F25" i="25"/>
  <c r="H25" i="25" s="1"/>
  <c r="F24" i="25"/>
  <c r="H24" i="25" s="1"/>
  <c r="O5" i="25"/>
  <c r="N6" i="25"/>
  <c r="Q10" i="27" l="1"/>
  <c r="Q13" i="27"/>
  <c r="Q14" i="27"/>
  <c r="Q27" i="27"/>
  <c r="Q15" i="27"/>
  <c r="Q18" i="27"/>
  <c r="Q23" i="27"/>
  <c r="Q26" i="27"/>
  <c r="Q29" i="27"/>
  <c r="Q28" i="27"/>
  <c r="Q11" i="27"/>
  <c r="Q19" i="27"/>
  <c r="Q22" i="27"/>
  <c r="Q12" i="27"/>
  <c r="Q17" i="27"/>
  <c r="Q20" i="27"/>
  <c r="Q21" i="27"/>
  <c r="Q30" i="27"/>
  <c r="Q16" i="27"/>
  <c r="Q8" i="27"/>
  <c r="Q25" i="27"/>
  <c r="Q24" i="27"/>
  <c r="Q9" i="27"/>
  <c r="R5" i="27"/>
  <c r="Q6" i="27"/>
  <c r="Q7" i="27"/>
  <c r="E18" i="25"/>
  <c r="F17" i="25"/>
  <c r="H17" i="25" s="1"/>
  <c r="P5" i="25"/>
  <c r="O6" i="25"/>
  <c r="H16" i="25"/>
  <c r="R10" i="27" l="1"/>
  <c r="R13" i="27"/>
  <c r="R16" i="27"/>
  <c r="R21" i="27"/>
  <c r="R24" i="27"/>
  <c r="R27" i="27"/>
  <c r="R9" i="27"/>
  <c r="R30" i="27"/>
  <c r="R14" i="27"/>
  <c r="R29" i="27"/>
  <c r="R11" i="27"/>
  <c r="R19" i="27"/>
  <c r="R22" i="27"/>
  <c r="R23" i="27"/>
  <c r="R26" i="27"/>
  <c r="R28" i="27"/>
  <c r="R15" i="27"/>
  <c r="R20" i="27"/>
  <c r="R17" i="27"/>
  <c r="R8" i="27"/>
  <c r="R12" i="27"/>
  <c r="R25" i="27"/>
  <c r="R18" i="27"/>
  <c r="S5" i="27"/>
  <c r="R6" i="27"/>
  <c r="R7" i="27"/>
  <c r="Q5" i="25"/>
  <c r="P6" i="25"/>
  <c r="P4" i="25"/>
  <c r="E19" i="25"/>
  <c r="F18" i="25"/>
  <c r="H18" i="25" s="1"/>
  <c r="S9" i="27" l="1"/>
  <c r="S16" i="27"/>
  <c r="S18" i="27"/>
  <c r="S20" i="27"/>
  <c r="S22" i="27"/>
  <c r="S24" i="27"/>
  <c r="S26" i="27"/>
  <c r="S28" i="27"/>
  <c r="S21" i="27"/>
  <c r="S30" i="27"/>
  <c r="S14" i="27"/>
  <c r="S10" i="27"/>
  <c r="S11" i="27"/>
  <c r="S19" i="27"/>
  <c r="S29" i="27"/>
  <c r="S15" i="27"/>
  <c r="S13" i="27"/>
  <c r="S27" i="27"/>
  <c r="S17" i="27"/>
  <c r="S12" i="27"/>
  <c r="S8" i="27"/>
  <c r="S25" i="27"/>
  <c r="S23" i="27"/>
  <c r="S7" i="27"/>
  <c r="S6" i="27"/>
  <c r="T5" i="27"/>
  <c r="F19" i="25"/>
  <c r="H19" i="25" s="1"/>
  <c r="R5" i="25"/>
  <c r="Q6" i="25"/>
  <c r="T9" i="27" l="1"/>
  <c r="T16" i="27"/>
  <c r="T18" i="27"/>
  <c r="T20" i="27"/>
  <c r="T22" i="27"/>
  <c r="T24" i="27"/>
  <c r="T26" i="27"/>
  <c r="T11" i="27"/>
  <c r="T14" i="27"/>
  <c r="T21" i="27"/>
  <c r="T30" i="27"/>
  <c r="T28" i="27"/>
  <c r="T29" i="27"/>
  <c r="T25" i="27"/>
  <c r="T10" i="27"/>
  <c r="T23" i="27"/>
  <c r="T15" i="27"/>
  <c r="T27" i="27"/>
  <c r="T17" i="27"/>
  <c r="T19" i="27"/>
  <c r="T8" i="27"/>
  <c r="T12" i="27"/>
  <c r="T13" i="27"/>
  <c r="U5" i="27"/>
  <c r="T7" i="27"/>
  <c r="T6" i="27"/>
  <c r="S5" i="25"/>
  <c r="R6" i="25"/>
  <c r="U10" i="27" l="1"/>
  <c r="U11" i="27"/>
  <c r="U9" i="27"/>
  <c r="U16" i="27"/>
  <c r="U18" i="27"/>
  <c r="U20" i="27"/>
  <c r="U22" i="27"/>
  <c r="U24" i="27"/>
  <c r="U26" i="27"/>
  <c r="U19" i="27"/>
  <c r="U14" i="27"/>
  <c r="U29" i="27"/>
  <c r="U12" i="27"/>
  <c r="U15" i="27"/>
  <c r="U17" i="27"/>
  <c r="U25" i="27"/>
  <c r="U30" i="27"/>
  <c r="U23" i="27"/>
  <c r="U21" i="27"/>
  <c r="U27" i="27"/>
  <c r="U13" i="27"/>
  <c r="U8" i="27"/>
  <c r="U28" i="27"/>
  <c r="U6" i="27"/>
  <c r="V5" i="27"/>
  <c r="U7" i="27"/>
  <c r="T5" i="25"/>
  <c r="S6" i="25"/>
  <c r="V10" i="27" l="1"/>
  <c r="V11" i="27"/>
  <c r="V16" i="27"/>
  <c r="V19" i="27"/>
  <c r="V24" i="27"/>
  <c r="V14" i="27"/>
  <c r="V29" i="27"/>
  <c r="V27" i="27"/>
  <c r="V9" i="27"/>
  <c r="V12" i="27"/>
  <c r="V15" i="27"/>
  <c r="V17" i="27"/>
  <c r="V30" i="27"/>
  <c r="V22" i="27"/>
  <c r="V25" i="27"/>
  <c r="V23" i="27"/>
  <c r="V13" i="27"/>
  <c r="V8" i="27"/>
  <c r="V20" i="27"/>
  <c r="V18" i="27"/>
  <c r="V26" i="27"/>
  <c r="V21" i="27"/>
  <c r="V28" i="27"/>
  <c r="V7" i="27"/>
  <c r="W5" i="27"/>
  <c r="V6" i="27"/>
  <c r="U5" i="25"/>
  <c r="T6" i="25"/>
  <c r="W9" i="27" l="1"/>
  <c r="W11" i="27"/>
  <c r="W12" i="27"/>
  <c r="W14" i="27"/>
  <c r="W10" i="27"/>
  <c r="W13" i="27"/>
  <c r="W16" i="27"/>
  <c r="W19" i="27"/>
  <c r="W24" i="27"/>
  <c r="W27" i="27"/>
  <c r="W15" i="27"/>
  <c r="W17" i="27"/>
  <c r="W26" i="27"/>
  <c r="W29" i="27"/>
  <c r="W23" i="27"/>
  <c r="W30" i="27"/>
  <c r="W22" i="27"/>
  <c r="W18" i="27"/>
  <c r="W21" i="27"/>
  <c r="W28" i="27"/>
  <c r="W8" i="27"/>
  <c r="W25" i="27"/>
  <c r="W20" i="27"/>
  <c r="W7" i="27"/>
  <c r="W6" i="27"/>
  <c r="W4" i="27"/>
  <c r="W3" i="27"/>
  <c r="X5" i="27"/>
  <c r="U6" i="25"/>
  <c r="V5" i="25"/>
  <c r="X9" i="27" l="1"/>
  <c r="X11" i="27"/>
  <c r="X12" i="27"/>
  <c r="X14" i="27"/>
  <c r="X17" i="27"/>
  <c r="X22" i="27"/>
  <c r="X25" i="27"/>
  <c r="X13" i="27"/>
  <c r="X16" i="27"/>
  <c r="X18" i="27"/>
  <c r="X19" i="27"/>
  <c r="X20" i="27"/>
  <c r="X21" i="27"/>
  <c r="X23" i="27"/>
  <c r="X27" i="27"/>
  <c r="X15" i="27"/>
  <c r="X10" i="27"/>
  <c r="X24" i="27"/>
  <c r="X29" i="27"/>
  <c r="X26" i="27"/>
  <c r="X28" i="27"/>
  <c r="X8" i="27"/>
  <c r="X30" i="27"/>
  <c r="X6" i="27"/>
  <c r="X7" i="27"/>
  <c r="Y5" i="27"/>
  <c r="V6" i="25"/>
  <c r="W5" i="25"/>
  <c r="Y15" i="27" l="1"/>
  <c r="Y17" i="27"/>
  <c r="Y19" i="27"/>
  <c r="Y21" i="27"/>
  <c r="Y23" i="27"/>
  <c r="Y25" i="27"/>
  <c r="Y27" i="27"/>
  <c r="Y11" i="27"/>
  <c r="Y22" i="27"/>
  <c r="Y13" i="27"/>
  <c r="Y16" i="27"/>
  <c r="Y18" i="27"/>
  <c r="Y20" i="27"/>
  <c r="Y9" i="27"/>
  <c r="Y12" i="27"/>
  <c r="Y28" i="27"/>
  <c r="Y24" i="27"/>
  <c r="Y29" i="27"/>
  <c r="Y10" i="27"/>
  <c r="Y14" i="27"/>
  <c r="Y30" i="27"/>
  <c r="Y26" i="27"/>
  <c r="Y8" i="27"/>
  <c r="Y6" i="27"/>
  <c r="Y7" i="27"/>
  <c r="Z5" i="27"/>
  <c r="X5" i="25"/>
  <c r="W6" i="25"/>
  <c r="W4" i="25"/>
  <c r="Z15" i="27" l="1"/>
  <c r="Z17" i="27"/>
  <c r="Z19" i="27"/>
  <c r="Z21" i="27"/>
  <c r="Z23" i="27"/>
  <c r="Z25" i="27"/>
  <c r="Z10" i="27"/>
  <c r="Z12" i="27"/>
  <c r="Z11" i="27"/>
  <c r="Z22" i="27"/>
  <c r="Z16" i="27"/>
  <c r="Z18" i="27"/>
  <c r="Z20" i="27"/>
  <c r="Z14" i="27"/>
  <c r="Z9" i="27"/>
  <c r="Z27" i="27"/>
  <c r="Z28" i="27"/>
  <c r="Z24" i="27"/>
  <c r="Z13" i="27"/>
  <c r="Z26" i="27"/>
  <c r="Z30" i="27"/>
  <c r="Z29" i="27"/>
  <c r="Z8" i="27"/>
  <c r="Z7" i="27"/>
  <c r="Z6" i="27"/>
  <c r="AA5" i="27"/>
  <c r="X6" i="25"/>
  <c r="Y5" i="25"/>
  <c r="AA12" i="27" l="1"/>
  <c r="AA13" i="27"/>
  <c r="AA15" i="27"/>
  <c r="AA17" i="27"/>
  <c r="AA19" i="27"/>
  <c r="AA21" i="27"/>
  <c r="AA23" i="27"/>
  <c r="AA25" i="27"/>
  <c r="AA20" i="27"/>
  <c r="AA10" i="27"/>
  <c r="AA28" i="27"/>
  <c r="AA30" i="27"/>
  <c r="AA11" i="27"/>
  <c r="AA22" i="27"/>
  <c r="AA24" i="27"/>
  <c r="AA26" i="27"/>
  <c r="AA9" i="27"/>
  <c r="AA27" i="27"/>
  <c r="AA18" i="27"/>
  <c r="AA16" i="27"/>
  <c r="AA14" i="27"/>
  <c r="AA29" i="27"/>
  <c r="AA8" i="27"/>
  <c r="AA6" i="27"/>
  <c r="AB5" i="27"/>
  <c r="AA7" i="27"/>
  <c r="Y6" i="25"/>
  <c r="Z5" i="25"/>
  <c r="AB12" i="27" l="1"/>
  <c r="AB13" i="27"/>
  <c r="AB17" i="27"/>
  <c r="AB20" i="27"/>
  <c r="AB25" i="27"/>
  <c r="AB10" i="27"/>
  <c r="AB28" i="27"/>
  <c r="AB30" i="27"/>
  <c r="AB19" i="27"/>
  <c r="AB21" i="27"/>
  <c r="AB22" i="27"/>
  <c r="AB23" i="27"/>
  <c r="AB24" i="27"/>
  <c r="AB26" i="27"/>
  <c r="AB15" i="27"/>
  <c r="AB16" i="27"/>
  <c r="AB18" i="27"/>
  <c r="AB9" i="27"/>
  <c r="AB27" i="27"/>
  <c r="AB11" i="27"/>
  <c r="AB14" i="27"/>
  <c r="AB29" i="27"/>
  <c r="AB8" i="27"/>
  <c r="AB6" i="27"/>
  <c r="AC5" i="27"/>
  <c r="AB7" i="27"/>
  <c r="AA5" i="25"/>
  <c r="Z6" i="25"/>
  <c r="AC10" i="27" l="1"/>
  <c r="AC13" i="27"/>
  <c r="AC14" i="27"/>
  <c r="AC12" i="27"/>
  <c r="AC9" i="27"/>
  <c r="AC27" i="27"/>
  <c r="AC17" i="27"/>
  <c r="AC20" i="27"/>
  <c r="AC25" i="27"/>
  <c r="AC19" i="27"/>
  <c r="AC21" i="27"/>
  <c r="AC22" i="27"/>
  <c r="AC23" i="27"/>
  <c r="AC24" i="27"/>
  <c r="AC26" i="27"/>
  <c r="AC15" i="27"/>
  <c r="AC18" i="27"/>
  <c r="AC16" i="27"/>
  <c r="AC28" i="27"/>
  <c r="AC8" i="27"/>
  <c r="AC11" i="27"/>
  <c r="AC30" i="27"/>
  <c r="AC29" i="27"/>
  <c r="AD5" i="27"/>
  <c r="AC7" i="27"/>
  <c r="AC6" i="27"/>
  <c r="AB5" i="25"/>
  <c r="AA6" i="25"/>
  <c r="AD10" i="27" l="1"/>
  <c r="AD13" i="27"/>
  <c r="AD14" i="27"/>
  <c r="AD15" i="27"/>
  <c r="AD18" i="27"/>
  <c r="AD23" i="27"/>
  <c r="AD26" i="27"/>
  <c r="AD9" i="27"/>
  <c r="AD12" i="27"/>
  <c r="AD27" i="27"/>
  <c r="AD25" i="27"/>
  <c r="AD28" i="27"/>
  <c r="AD29" i="27"/>
  <c r="AD21" i="27"/>
  <c r="AD24" i="27"/>
  <c r="AD11" i="27"/>
  <c r="AD19" i="27"/>
  <c r="AD22" i="27"/>
  <c r="AD16" i="27"/>
  <c r="AD8" i="27"/>
  <c r="AD17" i="27"/>
  <c r="AD30" i="27"/>
  <c r="AD20" i="27"/>
  <c r="AD4" i="27"/>
  <c r="AD7" i="27"/>
  <c r="AE5" i="27"/>
  <c r="AD3" i="27"/>
  <c r="AD6" i="27"/>
  <c r="AC5" i="25"/>
  <c r="AB6" i="25"/>
  <c r="AE16" i="27" l="1"/>
  <c r="AE18" i="27"/>
  <c r="AE20" i="27"/>
  <c r="AE22" i="27"/>
  <c r="AE24" i="27"/>
  <c r="AE26" i="27"/>
  <c r="AE13" i="27"/>
  <c r="AE14" i="27"/>
  <c r="AE15" i="27"/>
  <c r="AE23" i="27"/>
  <c r="AE9" i="27"/>
  <c r="AE12" i="27"/>
  <c r="AE27" i="27"/>
  <c r="AE10" i="27"/>
  <c r="AE25" i="27"/>
  <c r="AE28" i="27"/>
  <c r="AE29" i="27"/>
  <c r="AE17" i="27"/>
  <c r="AE19" i="27"/>
  <c r="AE21" i="27"/>
  <c r="AE11" i="27"/>
  <c r="AE8" i="27"/>
  <c r="AE30" i="27"/>
  <c r="AE7" i="27"/>
  <c r="AF5" i="27"/>
  <c r="AE6" i="27"/>
  <c r="AC6" i="25"/>
  <c r="AD5" i="25"/>
  <c r="AF16" i="27" l="1"/>
  <c r="AF18" i="27"/>
  <c r="AF20" i="27"/>
  <c r="AF22" i="27"/>
  <c r="AF24" i="27"/>
  <c r="AF26" i="27"/>
  <c r="AF15" i="27"/>
  <c r="AF23" i="27"/>
  <c r="AF30" i="27"/>
  <c r="AF10" i="27"/>
  <c r="AF25" i="27"/>
  <c r="AF28" i="27"/>
  <c r="AF29" i="27"/>
  <c r="AF21" i="27"/>
  <c r="AF9" i="27"/>
  <c r="AF27" i="27"/>
  <c r="AF17" i="27"/>
  <c r="AF11" i="27"/>
  <c r="AF13" i="27"/>
  <c r="AF19" i="27"/>
  <c r="AF8" i="27"/>
  <c r="AF14" i="27"/>
  <c r="AF12" i="27"/>
  <c r="AF7" i="27"/>
  <c r="AG5" i="27"/>
  <c r="AF6" i="27"/>
  <c r="AD6" i="25"/>
  <c r="AE5" i="25"/>
  <c r="AD4" i="25"/>
  <c r="AG9" i="27" l="1"/>
  <c r="AG16" i="27"/>
  <c r="AG18" i="27"/>
  <c r="AG20" i="27"/>
  <c r="AG22" i="27"/>
  <c r="AG24" i="27"/>
  <c r="AG21" i="27"/>
  <c r="AG26" i="27"/>
  <c r="AG29" i="27"/>
  <c r="AG30" i="27"/>
  <c r="AG10" i="27"/>
  <c r="AG12" i="27"/>
  <c r="AG14" i="27"/>
  <c r="AG28" i="27"/>
  <c r="AG15" i="27"/>
  <c r="AG25" i="27"/>
  <c r="AG17" i="27"/>
  <c r="AG11" i="27"/>
  <c r="AG13" i="27"/>
  <c r="AG27" i="27"/>
  <c r="AG8" i="27"/>
  <c r="AG19" i="27"/>
  <c r="AG23" i="27"/>
  <c r="AH5" i="27"/>
  <c r="AG6" i="27"/>
  <c r="AG7" i="27"/>
  <c r="AF5" i="25"/>
  <c r="AE6" i="25"/>
  <c r="AH9" i="27" l="1"/>
  <c r="AH18" i="27"/>
  <c r="AH21" i="27"/>
  <c r="AH26" i="27"/>
  <c r="AH29" i="27"/>
  <c r="AH11" i="27"/>
  <c r="AH13" i="27"/>
  <c r="AH30" i="27"/>
  <c r="AH20" i="27"/>
  <c r="AH22" i="27"/>
  <c r="AH23" i="27"/>
  <c r="AH24" i="27"/>
  <c r="AH25" i="27"/>
  <c r="AH28" i="27"/>
  <c r="AH14" i="27"/>
  <c r="AH10" i="27"/>
  <c r="AH27" i="27"/>
  <c r="AH12" i="27"/>
  <c r="AH16" i="27"/>
  <c r="AH17" i="27"/>
  <c r="AH15" i="27"/>
  <c r="AH19" i="27"/>
  <c r="AH8" i="27"/>
  <c r="AH7" i="27"/>
  <c r="AI5" i="27"/>
  <c r="AH6" i="27"/>
  <c r="AG5" i="25"/>
  <c r="AF6" i="25"/>
  <c r="AI9" i="27" l="1"/>
  <c r="AI11" i="27"/>
  <c r="AI12" i="27"/>
  <c r="AI10" i="27"/>
  <c r="AI18" i="27"/>
  <c r="AI21" i="27"/>
  <c r="AI13" i="27"/>
  <c r="AI17" i="27"/>
  <c r="AI29" i="27"/>
  <c r="AI30" i="27"/>
  <c r="AI24" i="27"/>
  <c r="AI28" i="27"/>
  <c r="AI14" i="27"/>
  <c r="AI15" i="27"/>
  <c r="AI25" i="27"/>
  <c r="AI27" i="27"/>
  <c r="AI22" i="27"/>
  <c r="AI23" i="27"/>
  <c r="AI20" i="27"/>
  <c r="AI19" i="27"/>
  <c r="AI26" i="27"/>
  <c r="AI16" i="27"/>
  <c r="AI8" i="27"/>
  <c r="AJ5" i="27"/>
  <c r="AI6" i="27"/>
  <c r="AI7" i="27"/>
  <c r="AG6" i="25"/>
  <c r="AH5" i="25"/>
  <c r="AJ9" i="27" l="1"/>
  <c r="AJ11" i="27"/>
  <c r="AJ12" i="27"/>
  <c r="AJ14" i="27"/>
  <c r="AJ10" i="27"/>
  <c r="AJ16" i="27"/>
  <c r="AJ19" i="27"/>
  <c r="AJ24" i="27"/>
  <c r="AJ13" i="27"/>
  <c r="AJ26" i="27"/>
  <c r="AJ29" i="27"/>
  <c r="AJ30" i="27"/>
  <c r="AJ17" i="27"/>
  <c r="AJ18" i="27"/>
  <c r="AJ21" i="27"/>
  <c r="AJ28" i="27"/>
  <c r="AJ25" i="27"/>
  <c r="AJ27" i="27"/>
  <c r="AJ15" i="27"/>
  <c r="AJ20" i="27"/>
  <c r="AJ22" i="27"/>
  <c r="AJ8" i="27"/>
  <c r="AJ23" i="27"/>
  <c r="AJ7" i="27"/>
  <c r="AJ6" i="27"/>
  <c r="AK5" i="27"/>
  <c r="AH6" i="25"/>
  <c r="AI5" i="25"/>
  <c r="AK11" i="27" l="1"/>
  <c r="AK15" i="27"/>
  <c r="AK17" i="27"/>
  <c r="AK19" i="27"/>
  <c r="AK21" i="27"/>
  <c r="AK23" i="27"/>
  <c r="AK25" i="27"/>
  <c r="AK27" i="27"/>
  <c r="AK9" i="27"/>
  <c r="AK10" i="27"/>
  <c r="AK16" i="27"/>
  <c r="AK24" i="27"/>
  <c r="AK13" i="27"/>
  <c r="AK29" i="27"/>
  <c r="AK30" i="27"/>
  <c r="AK26" i="27"/>
  <c r="AK12" i="27"/>
  <c r="AK28" i="27"/>
  <c r="AK20" i="27"/>
  <c r="AK22" i="27"/>
  <c r="AK14" i="27"/>
  <c r="AK18" i="27"/>
  <c r="AK8" i="27"/>
  <c r="AK4" i="27"/>
  <c r="AK6" i="27"/>
  <c r="AK3" i="27"/>
  <c r="AL5" i="27"/>
  <c r="AK7" i="27"/>
  <c r="AI6" i="25"/>
  <c r="AJ5" i="25"/>
  <c r="AL11" i="27" l="1"/>
  <c r="AL15" i="27"/>
  <c r="AL17" i="27"/>
  <c r="AL19" i="27"/>
  <c r="AL21" i="27"/>
  <c r="AL23" i="27"/>
  <c r="AL25" i="27"/>
  <c r="AL14" i="27"/>
  <c r="AL16" i="27"/>
  <c r="AL24" i="27"/>
  <c r="AL10" i="27"/>
  <c r="AL13" i="27"/>
  <c r="AL20" i="27"/>
  <c r="AL29" i="27"/>
  <c r="AL30" i="27"/>
  <c r="AL18" i="27"/>
  <c r="AL28" i="27"/>
  <c r="AL26" i="27"/>
  <c r="AL12" i="27"/>
  <c r="AL27" i="27"/>
  <c r="AL22" i="27"/>
  <c r="AL9" i="27"/>
  <c r="AL8" i="27"/>
  <c r="AL6" i="27"/>
  <c r="AL7" i="27"/>
  <c r="AM5" i="27"/>
  <c r="AJ6" i="25"/>
  <c r="AK5" i="25"/>
  <c r="AM11" i="27" l="1"/>
  <c r="AM15" i="27"/>
  <c r="AM17" i="27"/>
  <c r="AM19" i="27"/>
  <c r="AM21" i="27"/>
  <c r="AM23" i="27"/>
  <c r="AM25" i="27"/>
  <c r="AM22" i="27"/>
  <c r="AM14" i="27"/>
  <c r="AM28" i="27"/>
  <c r="AM30" i="27"/>
  <c r="AM27" i="27"/>
  <c r="AM12" i="27"/>
  <c r="AM13" i="27"/>
  <c r="AM20" i="27"/>
  <c r="AM24" i="27"/>
  <c r="AM9" i="27"/>
  <c r="AM18" i="27"/>
  <c r="AM26" i="27"/>
  <c r="AM10" i="27"/>
  <c r="AM16" i="27"/>
  <c r="AM29" i="27"/>
  <c r="AM8" i="27"/>
  <c r="AM6" i="27"/>
  <c r="AM7" i="27"/>
  <c r="AN5" i="27"/>
  <c r="AK6" i="25"/>
  <c r="AL5" i="25"/>
  <c r="AK4" i="25"/>
  <c r="AN13" i="27" l="1"/>
  <c r="AN19" i="27"/>
  <c r="AN22" i="27"/>
  <c r="AN14" i="27"/>
  <c r="AN28" i="27"/>
  <c r="AN30" i="27"/>
  <c r="AN11" i="27"/>
  <c r="AN27" i="27"/>
  <c r="AN26" i="27"/>
  <c r="AN12" i="27"/>
  <c r="AN17" i="27"/>
  <c r="AN20" i="27"/>
  <c r="AN29" i="27"/>
  <c r="AN18" i="27"/>
  <c r="AN25" i="27"/>
  <c r="AN10" i="27"/>
  <c r="AN15" i="27"/>
  <c r="AN24" i="27"/>
  <c r="AN23" i="27"/>
  <c r="AN21" i="27"/>
  <c r="AN16" i="27"/>
  <c r="AN9" i="27"/>
  <c r="AN8" i="27"/>
  <c r="AN6" i="27"/>
  <c r="AN7" i="27"/>
  <c r="AO5" i="27"/>
  <c r="AM5" i="25"/>
  <c r="AL6" i="25"/>
  <c r="AO10" i="27" l="1"/>
  <c r="AO13" i="27"/>
  <c r="AO12" i="27"/>
  <c r="AO19" i="27"/>
  <c r="AO22" i="27"/>
  <c r="AO14" i="27"/>
  <c r="AO11" i="27"/>
  <c r="AO27" i="27"/>
  <c r="AO23" i="27"/>
  <c r="AO26" i="27"/>
  <c r="AO21" i="27"/>
  <c r="AO24" i="27"/>
  <c r="AO18" i="27"/>
  <c r="AO28" i="27"/>
  <c r="AO25" i="27"/>
  <c r="AO29" i="27"/>
  <c r="AO15" i="27"/>
  <c r="AO17" i="27"/>
  <c r="AO30" i="27"/>
  <c r="AO16" i="27"/>
  <c r="AO9" i="27"/>
  <c r="AO20" i="27"/>
  <c r="AO8" i="27"/>
  <c r="AP5" i="27"/>
  <c r="AO6" i="27"/>
  <c r="AO7" i="27"/>
  <c r="AN5" i="25"/>
  <c r="AM6" i="25"/>
  <c r="AP10" i="27" l="1"/>
  <c r="AP13" i="27"/>
  <c r="AP14" i="27"/>
  <c r="AP12" i="27"/>
  <c r="AP11" i="27"/>
  <c r="AP17" i="27"/>
  <c r="AP20" i="27"/>
  <c r="AP25" i="27"/>
  <c r="AP27" i="27"/>
  <c r="AP15" i="27"/>
  <c r="AP16" i="27"/>
  <c r="AP18" i="27"/>
  <c r="AP23" i="27"/>
  <c r="AP26" i="27"/>
  <c r="AP30" i="27"/>
  <c r="AP19" i="27"/>
  <c r="AP24" i="27"/>
  <c r="AP28" i="27"/>
  <c r="AP29" i="27"/>
  <c r="AP8" i="27"/>
  <c r="AP22" i="27"/>
  <c r="AP9" i="27"/>
  <c r="AP21" i="27"/>
  <c r="AQ5" i="27"/>
  <c r="AP6" i="27"/>
  <c r="AP7" i="27"/>
  <c r="AN6" i="25"/>
  <c r="AO5" i="25"/>
  <c r="AQ13" i="27" l="1"/>
  <c r="AQ16" i="27"/>
  <c r="AQ18" i="27"/>
  <c r="AQ20" i="27"/>
  <c r="AQ22" i="27"/>
  <c r="AQ24" i="27"/>
  <c r="AQ26" i="27"/>
  <c r="AQ14" i="27"/>
  <c r="AQ12" i="27"/>
  <c r="AQ11" i="27"/>
  <c r="AQ17" i="27"/>
  <c r="AQ25" i="27"/>
  <c r="AQ27" i="27"/>
  <c r="AQ9" i="27"/>
  <c r="AQ15" i="27"/>
  <c r="AQ23" i="27"/>
  <c r="AQ30" i="27"/>
  <c r="AQ19" i="27"/>
  <c r="AQ10" i="27"/>
  <c r="AQ28" i="27"/>
  <c r="AQ29" i="27"/>
  <c r="AQ8" i="27"/>
  <c r="AQ21" i="27"/>
  <c r="AQ7" i="27"/>
  <c r="AQ6" i="27"/>
  <c r="AR5" i="27"/>
  <c r="AP5" i="25"/>
  <c r="AO6" i="25"/>
  <c r="AR13" i="27" l="1"/>
  <c r="AR16" i="27"/>
  <c r="AR18" i="27"/>
  <c r="AR20" i="27"/>
  <c r="AR22" i="27"/>
  <c r="AR24" i="27"/>
  <c r="AR14" i="27"/>
  <c r="AR11" i="27"/>
  <c r="AR17" i="27"/>
  <c r="AR25" i="27"/>
  <c r="AR27" i="27"/>
  <c r="AR28" i="27"/>
  <c r="AR29" i="27"/>
  <c r="AR9" i="27"/>
  <c r="AR15" i="27"/>
  <c r="AR12" i="27"/>
  <c r="AR30" i="27"/>
  <c r="AR19" i="27"/>
  <c r="AR23" i="27"/>
  <c r="AR8" i="27"/>
  <c r="AR10" i="27"/>
  <c r="AR26" i="27"/>
  <c r="AR21" i="27"/>
  <c r="AR7" i="27"/>
  <c r="AR6" i="27"/>
  <c r="AS5" i="27"/>
  <c r="AR3" i="27"/>
  <c r="AR4" i="27"/>
  <c r="AQ5" i="25"/>
  <c r="AP6" i="25"/>
  <c r="AS13" i="27" l="1"/>
  <c r="AS16" i="27"/>
  <c r="AS18" i="27"/>
  <c r="AS20" i="27"/>
  <c r="AS22" i="27"/>
  <c r="AS24" i="27"/>
  <c r="AS10" i="27"/>
  <c r="AS15" i="27"/>
  <c r="AS23" i="27"/>
  <c r="AS26" i="27"/>
  <c r="AS29" i="27"/>
  <c r="AS17" i="27"/>
  <c r="AS19" i="27"/>
  <c r="AS21" i="27"/>
  <c r="AS14" i="27"/>
  <c r="AS28" i="27"/>
  <c r="AS9" i="27"/>
  <c r="AS30" i="27"/>
  <c r="AS25" i="27"/>
  <c r="AS27" i="27"/>
  <c r="AS11" i="27"/>
  <c r="AS8" i="27"/>
  <c r="AS12" i="27"/>
  <c r="AT5" i="27"/>
  <c r="AS6" i="27"/>
  <c r="AS7" i="27"/>
  <c r="AR5" i="25"/>
  <c r="AQ6" i="25"/>
  <c r="AT9" i="27" l="1"/>
  <c r="AT12" i="27"/>
  <c r="AT10" i="27"/>
  <c r="AT13" i="27"/>
  <c r="AT15" i="27"/>
  <c r="AT20" i="27"/>
  <c r="AT23" i="27"/>
  <c r="AT26" i="27"/>
  <c r="AT29" i="27"/>
  <c r="AT30" i="27"/>
  <c r="AT16" i="27"/>
  <c r="AT17" i="27"/>
  <c r="AT18" i="27"/>
  <c r="AT19" i="27"/>
  <c r="AT21" i="27"/>
  <c r="AT14" i="27"/>
  <c r="AT28" i="27"/>
  <c r="AT11" i="27"/>
  <c r="AT27" i="27"/>
  <c r="AT25" i="27"/>
  <c r="AT8" i="27"/>
  <c r="AT24" i="27"/>
  <c r="AT22" i="27"/>
  <c r="AT7" i="27"/>
  <c r="AT6" i="27"/>
  <c r="AU5" i="27"/>
  <c r="AS5" i="25"/>
  <c r="AR4" i="25"/>
  <c r="AR6" i="25"/>
  <c r="AU9" i="27" l="1"/>
  <c r="AU11" i="27"/>
  <c r="AU12" i="27"/>
  <c r="AU10" i="27"/>
  <c r="AU13" i="27"/>
  <c r="AU15" i="27"/>
  <c r="AU20" i="27"/>
  <c r="AU23" i="27"/>
  <c r="AU26" i="27"/>
  <c r="AU29" i="27"/>
  <c r="AU30" i="27"/>
  <c r="AU16" i="27"/>
  <c r="AU17" i="27"/>
  <c r="AU18" i="27"/>
  <c r="AU19" i="27"/>
  <c r="AU21" i="27"/>
  <c r="AU14" i="27"/>
  <c r="AU27" i="27"/>
  <c r="AU25" i="27"/>
  <c r="AU28" i="27"/>
  <c r="AU24" i="27"/>
  <c r="AU8" i="27"/>
  <c r="AU22" i="27"/>
  <c r="AU6" i="27"/>
  <c r="AV5" i="27"/>
  <c r="AU7" i="27"/>
  <c r="AS6" i="25"/>
  <c r="AT5" i="25"/>
  <c r="AV9" i="27" l="1"/>
  <c r="AV11" i="27"/>
  <c r="AV12" i="27"/>
  <c r="AV14" i="27"/>
  <c r="AV18" i="27"/>
  <c r="AV21" i="27"/>
  <c r="AV20" i="27"/>
  <c r="AV22" i="27"/>
  <c r="AV23" i="27"/>
  <c r="AV24" i="27"/>
  <c r="AV25" i="27"/>
  <c r="AV26" i="27"/>
  <c r="AV29" i="27"/>
  <c r="AV30" i="27"/>
  <c r="AV28" i="27"/>
  <c r="AV16" i="27"/>
  <c r="AV19" i="27"/>
  <c r="AV13" i="27"/>
  <c r="AV17" i="27"/>
  <c r="AV10" i="27"/>
  <c r="AV8" i="27"/>
  <c r="AV27" i="27"/>
  <c r="AV15" i="27"/>
  <c r="AW5" i="27"/>
  <c r="AV6" i="27"/>
  <c r="AV7" i="27"/>
  <c r="AT6" i="25"/>
  <c r="AU5" i="25"/>
  <c r="AW9" i="27" l="1"/>
  <c r="AW10" i="27"/>
  <c r="AW15" i="27"/>
  <c r="AW17" i="27"/>
  <c r="AW19" i="27"/>
  <c r="AW21" i="27"/>
  <c r="AW23" i="27"/>
  <c r="AW25" i="27"/>
  <c r="AW27" i="27"/>
  <c r="AW12" i="27"/>
  <c r="AW18" i="27"/>
  <c r="AW20" i="27"/>
  <c r="AW22" i="27"/>
  <c r="AW24" i="27"/>
  <c r="AW26" i="27"/>
  <c r="AW14" i="27"/>
  <c r="AW16" i="27"/>
  <c r="AW11" i="27"/>
  <c r="AW30" i="27"/>
  <c r="AW28" i="27"/>
  <c r="AW13" i="27"/>
  <c r="AW8" i="27"/>
  <c r="AW29" i="27"/>
  <c r="AW7" i="27"/>
  <c r="AX5" i="27"/>
  <c r="AW6" i="27"/>
  <c r="AV5" i="25"/>
  <c r="AU6" i="25"/>
  <c r="AX9" i="27" l="1"/>
  <c r="AX10" i="27"/>
  <c r="AX15" i="27"/>
  <c r="AX17" i="27"/>
  <c r="AX19" i="27"/>
  <c r="AX21" i="27"/>
  <c r="AX23" i="27"/>
  <c r="AX25" i="27"/>
  <c r="AX12" i="27"/>
  <c r="AX18" i="27"/>
  <c r="AX20" i="27"/>
  <c r="AX22" i="27"/>
  <c r="AX24" i="27"/>
  <c r="AX26" i="27"/>
  <c r="AX29" i="27"/>
  <c r="AX30" i="27"/>
  <c r="AX16" i="27"/>
  <c r="AX13" i="27"/>
  <c r="AX14" i="27"/>
  <c r="AX28" i="27"/>
  <c r="AX11" i="27"/>
  <c r="AX8" i="27"/>
  <c r="AX27" i="27"/>
  <c r="AX6" i="27"/>
  <c r="AX7" i="27"/>
  <c r="AY5" i="27"/>
  <c r="AV6" i="25"/>
  <c r="AW5" i="25"/>
  <c r="AY8" i="27" l="1"/>
  <c r="AY19" i="27"/>
  <c r="AZ5" i="27"/>
  <c r="AY14" i="27"/>
  <c r="AW6" i="25"/>
  <c r="AX5" i="25"/>
  <c r="AZ8" i="27" l="1"/>
  <c r="BA5" i="27"/>
  <c r="AZ14" i="27"/>
  <c r="AZ19" i="27"/>
  <c r="AY5" i="25"/>
  <c r="AX6" i="25"/>
  <c r="BA14" i="27" l="1"/>
  <c r="BB5" i="27"/>
  <c r="BA19" i="27"/>
  <c r="BA8" i="27"/>
  <c r="AZ5" i="25"/>
  <c r="AY4" i="25"/>
  <c r="AY6" i="25"/>
  <c r="BB19" i="27" l="1"/>
  <c r="BB8" i="27"/>
  <c r="BC5" i="27"/>
  <c r="BB14" i="27"/>
  <c r="BA5" i="25"/>
  <c r="AZ6" i="25"/>
  <c r="BC19" i="27" l="1"/>
  <c r="BC14" i="27"/>
  <c r="BC8" i="27"/>
  <c r="BD5" i="27"/>
  <c r="BA6" i="25"/>
  <c r="BB5" i="25"/>
  <c r="BD19" i="27" l="1"/>
  <c r="BD14" i="27"/>
  <c r="BD8" i="27"/>
  <c r="BE5" i="27"/>
  <c r="BB6" i="25"/>
  <c r="BC5" i="25"/>
  <c r="BE8" i="27" l="1"/>
  <c r="BF5" i="27"/>
  <c r="BE14" i="27"/>
  <c r="BE19" i="27"/>
  <c r="BD5" i="25"/>
  <c r="BC6" i="25"/>
  <c r="BF8" i="27" l="1"/>
  <c r="BF14" i="27"/>
  <c r="BF19" i="27"/>
  <c r="BE5" i="25"/>
  <c r="BD6" i="25"/>
  <c r="BE6" i="25" l="1"/>
  <c r="BF5" i="25"/>
  <c r="BF4" i="25" l="1"/>
  <c r="BF6" i="25"/>
  <c r="BG5" i="25"/>
  <c r="BG6" i="25" l="1"/>
  <c r="BH5" i="25"/>
  <c r="BH6" i="25" l="1"/>
  <c r="BI5" i="25"/>
  <c r="BI6" i="25" l="1"/>
  <c r="BJ5" i="25"/>
  <c r="BK5" i="25" l="1"/>
  <c r="BJ6" i="25"/>
  <c r="BL5" i="25" l="1"/>
  <c r="BL6" i="25" s="1"/>
  <c r="BK6" i="25"/>
  <c r="F14" i="15" l="1"/>
  <c r="G14" i="15" s="1"/>
  <c r="H14" i="15" s="1"/>
  <c r="I14" i="15" s="1"/>
  <c r="J14" i="15" s="1"/>
  <c r="K14" i="15" s="1"/>
  <c r="L14" i="15" s="1"/>
  <c r="M14" i="15" s="1"/>
  <c r="N14" i="15" s="1"/>
  <c r="O14" i="15" s="1"/>
  <c r="P14" i="15" s="1"/>
  <c r="Q14" i="15" s="1"/>
  <c r="R14" i="15" s="1"/>
  <c r="S14" i="15" s="1"/>
  <c r="D15" i="15"/>
  <c r="E15" i="15"/>
  <c r="D16" i="15" s="1"/>
  <c r="E16" i="15" s="1"/>
  <c r="D17" i="15" s="1"/>
  <c r="E17" i="15" s="1"/>
  <c r="D18" i="15" s="1"/>
  <c r="E18" i="15" s="1"/>
</calcChain>
</file>

<file path=xl/sharedStrings.xml><?xml version="1.0" encoding="utf-8"?>
<sst xmlns="http://schemas.openxmlformats.org/spreadsheetml/2006/main" count="166" uniqueCount="99">
  <si>
    <t>DIAGRAMME DE GANTT SIMPLE par Vertex42.com</t>
  </si>
  <si>
    <t>https://www.vertex42.com/ExcelTemplates/simple-gantt-chart.html</t>
  </si>
  <si>
    <t>À propos de ce modèle</t>
  </si>
  <si>
    <t>Ce modèle fournit un moyen simple de créer un diagramme de Gantt pour vous aider à visualiser et à suivre votre projet. Entrez simplement vos tâches et dates de début et de fin. Aucune formule n’est requise. Les barres du diagramme de Gantt représentent la durée de la tâche et s’affichent avec une mise en forme conditionnelle. Insérez de nouvelles tâches en insérant des lignes.</t>
  </si>
  <si>
    <t>Instructions pour les lecteurs d’écran</t>
  </si>
  <si>
    <t>Ce classeur contient deux feuilles de calcul. 
FeuilleDeTemps
À propos de
Les instructions relatives à chaque feuille de calcul figurent dans la colonne A à partir de la cellule A1. Elles sont rédigées en texte masqué. Chaque étape vous explique comment utiliser les informations décrites dans la ligne. Les étapes suivantes sont décrites dans les cellules A2, A3, etc. sauf mention contraire. Par exemple, l’instruction peut indiquer de « consulter la cellule A6 » pour l’étape suivante. 
Ce texte masqué n’est pas imprimé.
Pour supprimer ces instructions de la feuille de calcul, supprimez simplement la colonne A.</t>
  </si>
  <si>
    <t>Aide supplémentaire</t>
  </si>
  <si>
    <t>Cliquez sur le lien ci-dessous pour visiter le site vertex42.com afin d’en savoir plus sur l’utilisation de ce modèle, par exemple, sur la façon de calculer des jours et des jours de travail, de créer des dépendances de tâches, de modifier les couleurs des barres, d’ajouter une barre de défilement pour faciliter le changement de semaine d’affichage, d’étendre la plage de dates affichée dans le diagramme, etc.</t>
  </si>
  <si>
    <t>Comment utiliser le diagramme de Gantt Simple</t>
  </si>
  <si>
    <t>Autres modèles de gestion de projet</t>
  </si>
  <si>
    <t>Visitez le site Vertex42.com pour télécharger d’autres modèles de gestion de projet, dont différents types de plannings de projet, diagrammes de Gantt, listes de tâches, etc.</t>
  </si>
  <si>
    <t>Modèles de gestion de projet</t>
  </si>
  <si>
    <t>À propos de Vertex42</t>
  </si>
  <si>
    <t>Vertex42.com fournit plus de 300 modèles de feuilles de calcul de conception professionnelle à usage professionnel, personnel ou éducatif, dont la plupart peuvent être téléchargés gratuitement. La collection compte notamment différents calendriers, planificateurs et plannings, ainsi que des feuilles de calcul financières pour la budgétisation, la réduction d’endettement et l’amortissement de prêt.</t>
  </si>
  <si>
    <t>Les entreprises trouveront également des modèles de facture, de feuille de temps, de suivi d’inventaire, d’états financiers et de planification de projet. Les enseignants et les étudiants pourront utiliser des ressources variées, notamment des emplois du temps, des carnets de notes et des feuilles de présence. Organisez votre vie famille avec des planificateurs de repas, des listes de contrôle et des journaux d’entraînement. Chaque modèle est minutieusement étudié, affiné et amélioré au fil du temps grâce aux commentaires de milliers d’utilisateurs.</t>
  </si>
  <si>
    <t>Créez un planning de projet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</si>
  <si>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TITRE DU PROJET</t>
  </si>
  <si>
    <t>Entrez le nom de la société dans la cellule B2.</t>
  </si>
  <si>
    <t>Nom de la société</t>
  </si>
  <si>
    <t>Entrez le nom du chef de projet dans la cellule B3. Entrez la date de début du projet dans la cellule E3. Début du projet : l’étiquette figure dans la cellule C3.</t>
  </si>
  <si>
    <t>Chef de projet</t>
  </si>
  <si>
    <t>Début du projet :</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</si>
  <si>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</si>
  <si>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Semaine d’affichage :</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</si>
  <si>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</si>
  <si>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Cette ligne contient des en-têtes pour le planning de projet figurant en dessous. 
Naviguez des cellules B6 à BL6 pour entendre l’énoncé du contenu. Première lettre de chaque jour de la semaine pour la date figurant au-dessus de cet en-tête. Commence dans la cellule I6, et s’étend jusqu’à la cellule BL6.
Le tracé de la chronologie du projet est généré automatiquement en fonction des dates de début et de fin entrées, à l’aide de formats conditionnels.
Ne modifiez pas le contenu des cellules des colonnes au-delà de la colonne I commençant à la cellule I7.</t>
  </si>
  <si>
    <t>TÂCHE</t>
  </si>
  <si>
    <t>ATTRIBUÉE
À</t>
  </si>
  <si>
    <t>AVANCEMENT</t>
  </si>
  <si>
    <t>DÉBUT</t>
  </si>
  <si>
    <t>FIN</t>
  </si>
  <si>
    <t>JOURS</t>
  </si>
  <si>
    <t xml:space="preserve">Ne supprimez pas cette ligne. Cette ligne est masquée afin de préserver une formule utilisée pour mettre en évidence le jour en cours au sein du planning de projet. </t>
  </si>
  <si>
    <t>La cellule B8 contient l’exemple de titre Phase 1. 
Entrez un nouveau titre dans la cellule B8.
Entrez un nom auquel attribuer la phase, s’il s’applique à votre projet, dans la cellule C8.
Entrez l’avancement pour la phase entière, si cela s’applique à votre projet, dans la cellule D8.
Entrez les dates de début et de fin de la phase entière, si cela s’applique à votre projet, dans les cellules E8 et F8. 
Le diagramme de Gantt remplit automatiquement les dates et ombres appropriées en fonction de l’avancement entré.
Pour supprimer la phase et travailler uniquement à partir de tâches, supprimez simplement cette ligne.</t>
  </si>
  <si>
    <t>Titre Phase 1</t>
  </si>
  <si>
    <t xml:space="preserve">La cellule B9 contient l’exemple de tâche « Tâche 1 ». 
Entrez un nouveau nom de tâche dans la cellule B9.
Entrez une personne à laquelle attribuer la tâche dans la cellule C9.
Entrez l’avancement de la tâche dans la cellule D9. Une barre de progression apparaît dans la cellule, qui est ombrée en fonction du nombre figurant dans la cellule. Par exemple, un avancement de 50 pour cent ombre la moitié de la cellule.
Entrez la date de début de la tâche dans la cellule E9.
Entrez la date de fin de tâche dans la cellule F9.
Une barre d’état ombrée pour les dates entrées apparaît dans les blocs de la cellule I9 à la cellule BL9. </t>
  </si>
  <si>
    <t>Tâche 1</t>
  </si>
  <si>
    <t>Nom</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</si>
  <si>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</si>
  <si>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Tâche 2</t>
  </si>
  <si>
    <t>Tâche 3</t>
  </si>
  <si>
    <t>Tâche 4</t>
  </si>
  <si>
    <t>Tâche 5</t>
  </si>
  <si>
    <t>La cellule à droite contient l’exemple titre Phase 2. 
Vous pouvez créer une phase à tout moment dans la colonne B. Ce planning de projet n’exige pas de phases. Pour supprimer la phase, supprimez simplement la ligne.
Pour créer un bloc de nouvelle phase dans cette ligne, entrez un nouveau titre dans la cellule à droite.
Pour ajouter une tâche à la phase au-dessus, entrez une nouvelle ligne au-dessus de celle-ci, puis remplissez-la des données de la tâche comme dans l’instruction de la cellule A9.
Mettez à jour les détails de la phase dans la cellule à droite en fonction de l’instruction de la cellule A8.
Continuez de naviguer vers le bas dans les cellules de la colonne A pour en savoir plus.
Si vous n’avez pas ajouté de nouvelles lignes dans cette feuille de calcul, vous constaterez que 2 exemples de blocs de phase supplémentaires ont été créés pour vous dans les cellules B20 et B26. Dans le cas contraire, naviguez dans les cellules de la colonne A pour trouver des blocs supplémentaires. 
Répétez les instructions des cellules A8 et A9 chaque fois que c’est nécessaire.</t>
  </si>
  <si>
    <t>Titre Phase 2</t>
  </si>
  <si>
    <t>Exemple de bloc de titre de phase</t>
  </si>
  <si>
    <t>Titre Phase 3</t>
  </si>
  <si>
    <t>Titre Phase 4</t>
  </si>
  <si>
    <t>date</t>
  </si>
  <si>
    <t>Ceci est une ligne vide.</t>
  </si>
  <si>
    <t>Cette ligne marque la fin du planning de projet. N’ENTREZ rien dans cette ligne. 
Insérez de nouvelles lignes au-dessus de celle-ci pour continuer d’élaborer votre planning de projet.</t>
  </si>
  <si>
    <t>Insérez les nouvelle lignes au-dessus de celle-ci.</t>
  </si>
  <si>
    <t>Comment créer un diagramme de Gantt ?</t>
  </si>
  <si>
    <t>1. Définir la plage de dates du projet : commencez par établir une date de début et une date de fin. Cette période délimite la portée temporelle de votre projet, permettant une visualisation claire de sa durée totale. N’oubliez pas d’envisager des tâches postérieures à la fin du projet, comme le suivi client, qui pourraient nécessiter des dates additionnelles.</t>
  </si>
  <si>
    <t>2. Lister et planifier les tâches : chaque tâche doit avoir des dates de début et de fin spécifiques. Cela transforme votre diagramme de Gantt en un outil dynamique où chaque barre représente visuellement le temps imparti à une tâche. Assurez-vous que les dates soient clairement communiquées à votre équipe pour éviter toute confusion.</t>
  </si>
  <si>
    <t>3. Établir les dépendances entre tâches : identifiez comment les tâches sont liées les unes aux autres. Ces dépendances déterminent l’ordre d’exécution et aident à prévoir les effets d’un retard potentiel sur une tâche. Utilisez des flèches pour visualiser ces relations et maintenir la clarté dans votre planification.</t>
  </si>
  <si>
    <t>4. Identifier les jalons clés : les jalons marquent des étapes importantes ou des livrables dans le projet. Leur identification dans le diagramme de Gantt aide l’équipe à suivre la progression et à reconnaître les moments clés du projet. Choisissez des jalons pertinents qui reflètent les phases critiques de votre projet.</t>
  </si>
  <si>
    <t>5. Adapter le diagramme aux changements : la flexibilité est cruciale dans la gestion de projet. Choisissez un outil de diagramme de Gantt qui permet de facilement ajuster les tâches et les dépendances, reflétant ainsi les changements dans le planning en temps réel. Assurez-vous que l’équipe soit toujours informée des mises à jour pour garantir une synchronisation parfaite.</t>
  </si>
  <si>
    <t>Diagramme de Gantt_youtube</t>
  </si>
  <si>
    <t xml:space="preserve">Date de début </t>
  </si>
  <si>
    <t>Tâche</t>
  </si>
  <si>
    <t>Progression</t>
  </si>
  <si>
    <t>Durée</t>
  </si>
  <si>
    <t>Date de début</t>
  </si>
  <si>
    <t>Date de fin</t>
  </si>
  <si>
    <t>Etude</t>
  </si>
  <si>
    <t>Préparation</t>
  </si>
  <si>
    <t>Conduite</t>
  </si>
  <si>
    <t>Bilan</t>
  </si>
  <si>
    <t xml:space="preserve">Jours fériés en 2024 </t>
  </si>
  <si>
    <t>Date</t>
  </si>
  <si>
    <t>Nouvel An</t>
  </si>
  <si>
    <t>Vendredi-Saint</t>
  </si>
  <si>
    <t>Lundi de Pâques</t>
  </si>
  <si>
    <t>Jeudi de l'Ascension</t>
  </si>
  <si>
    <t xml:space="preserve">Lundi de Pentecôte </t>
  </si>
  <si>
    <t>Fête nationale</t>
  </si>
  <si>
    <t xml:space="preserve">Jeûne genevois </t>
  </si>
  <si>
    <t xml:space="preserve">Noël </t>
  </si>
  <si>
    <t>Restauration de la République</t>
  </si>
  <si>
    <t>Projet</t>
  </si>
  <si>
    <t>Pilote</t>
  </si>
  <si>
    <t>Attribué à</t>
  </si>
  <si>
    <t>Statut</t>
  </si>
  <si>
    <t>Complétée</t>
  </si>
  <si>
    <t>En cours</t>
  </si>
  <si>
    <t>PROJET 1</t>
  </si>
  <si>
    <t>PROJET 2</t>
  </si>
  <si>
    <t>PROJET 3</t>
  </si>
  <si>
    <t>PROJET 4</t>
  </si>
  <si>
    <t>tache 1</t>
  </si>
  <si>
    <t>tache 2</t>
  </si>
  <si>
    <t>tache 3</t>
  </si>
  <si>
    <t>tache 4</t>
  </si>
  <si>
    <t>tache 5</t>
  </si>
  <si>
    <t>En attente</t>
  </si>
  <si>
    <t>IH</t>
  </si>
  <si>
    <t>PC</t>
  </si>
  <si>
    <t>FB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</si>
</sst>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dd\,\ m/d/yyyy"/>
    <numFmt numFmtId="167" formatCode="d/m/yy;@"/>
    <numFmt numFmtId="168" formatCode="d"/>
    <numFmt numFmtId="169" formatCode="0&quot; jours&quot;"/>
    <numFmt numFmtId="170" formatCode="[$-100C]d\.\ mmmm\ yyyy;@"/>
    <numFmt numFmtId="171" formatCode=";;;"/>
    <numFmt numFmtId="172" formatCode="ddd\,\ dd/mm/yyyy"/>
    <numFmt numFmtId="173" formatCode="d\ mmm\ yyyy;@"/>
    <numFmt numFmtId="174" formatCode="0&quot; jour(s)&quot;"/>
  </numFmts>
  <fonts count="46" x14ac:knownFonts="1">
    <font>
      <sz val="11"/>
      <color theme="1"/>
      <name val="Calibri"/>
      <family val="2"/>
      <scheme val="min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sz val="11"/>
      <color theme="1"/>
      <name val="Calibri"/>
      <family val="2"/>
      <scheme val="minor"/>
    </font>
    <font>
      <sz val="14"/>
      <color theme="1"/>
      <name val="Calibri"/>
      <family val="2"/>
      <scheme val="minor"/>
    </font>
    <font>
      <b/>
      <sz val="22"/>
      <color theme="1" tint="0.34998626667073579"/>
      <name val="Calibri"/>
      <family val="2"/>
      <scheme val="major"/>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20"/>
      <color theme="4" tint="-0.249977111117893"/>
      <name val="Calibri"/>
      <family val="2"/>
      <scheme val="major"/>
    </font>
    <font>
      <b/>
      <sz val="11"/>
      <color theme="1" tint="0.499984740745262"/>
      <name val="Calibri"/>
      <family val="2"/>
      <scheme val="minor"/>
    </font>
    <font>
      <sz val="10"/>
      <color theme="1" tint="0.499984740745262"/>
      <name val="Arial"/>
      <family val="2"/>
    </font>
    <font>
      <sz val="9"/>
      <name val="Calibri"/>
      <family val="2"/>
      <scheme val="minor"/>
    </font>
    <font>
      <b/>
      <sz val="9"/>
      <color theme="0"/>
      <name val="Calibri"/>
      <family val="2"/>
      <scheme val="minor"/>
    </font>
    <font>
      <sz val="8"/>
      <color theme="0"/>
      <name val="Calibri"/>
      <family val="2"/>
      <scheme val="minor"/>
    </font>
    <font>
      <i/>
      <sz val="9"/>
      <color theme="1"/>
      <name val="Calibri"/>
      <family val="2"/>
      <scheme val="minor"/>
    </font>
    <font>
      <sz val="10"/>
      <color theme="1" tint="0.499984740745262"/>
      <name val="Calibri"/>
      <family val="2"/>
      <scheme val="minor"/>
    </font>
    <font>
      <b/>
      <sz val="12"/>
      <color theme="1"/>
      <name val="Calibri"/>
      <family val="2"/>
      <scheme val="minor"/>
    </font>
    <font>
      <b/>
      <sz val="12"/>
      <name val="Calibri"/>
      <family val="2"/>
      <scheme val="minor"/>
    </font>
    <font>
      <sz val="12"/>
      <color theme="1"/>
      <name val="Calibri"/>
      <family val="2"/>
      <scheme val="minor"/>
    </font>
    <font>
      <sz val="12"/>
      <name val="Calibri"/>
      <family val="2"/>
      <scheme val="minor"/>
    </font>
    <font>
      <i/>
      <sz val="12"/>
      <color theme="1"/>
      <name val="Calibri"/>
      <family val="2"/>
      <scheme val="minor"/>
    </font>
    <font>
      <sz val="12"/>
      <color theme="1" tint="0.499984740745262"/>
      <name val="Calibri"/>
      <family val="2"/>
      <scheme val="minor"/>
    </font>
    <font>
      <b/>
      <sz val="14"/>
      <name val="Calibri"/>
      <family val="2"/>
      <scheme val="minor"/>
    </font>
    <font>
      <b/>
      <sz val="14"/>
      <color theme="1"/>
      <name val="Calibri"/>
      <family val="2"/>
      <scheme val="minor"/>
    </font>
    <font>
      <sz val="8"/>
      <name val="Calibri"/>
      <family val="2"/>
      <scheme val="minor"/>
    </font>
    <font>
      <b/>
      <sz val="12"/>
      <color rgb="FF427FC2"/>
      <name val="Calibri"/>
      <family val="2"/>
      <scheme val="minor"/>
    </font>
    <font>
      <sz val="12"/>
      <color rgb="FF427FC2"/>
      <name val="Calibri"/>
      <family val="2"/>
      <scheme val="minor"/>
    </font>
  </fonts>
  <fills count="51">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theme="4"/>
      </patternFill>
    </fill>
    <fill>
      <patternFill patternType="solid">
        <fgColor theme="0" tint="-0.249977111117893"/>
        <bgColor indexed="64"/>
      </patternFill>
    </fill>
    <fill>
      <patternFill patternType="solid">
        <fgColor theme="4" tint="0.39997558519241921"/>
        <bgColor indexed="64"/>
      </patternFill>
    </fill>
    <fill>
      <patternFill patternType="solid">
        <fgColor rgb="FF92D050"/>
        <bgColor indexed="64"/>
      </patternFill>
    </fill>
    <fill>
      <patternFill patternType="solid">
        <fgColor rgb="FFFFC000"/>
        <bgColor indexed="64"/>
      </patternFill>
    </fill>
    <fill>
      <patternFill patternType="solid">
        <fgColor theme="9" tint="-0.249977111117893"/>
        <bgColor indexed="64"/>
      </patternFill>
    </fill>
  </fills>
  <borders count="43">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hair">
        <color theme="0" tint="-0.14993743705557422"/>
      </top>
      <bottom style="hair">
        <color theme="0" tint="-0.14996795556505021"/>
      </bottom>
      <diagonal/>
    </border>
    <border>
      <left style="hair">
        <color theme="0" tint="-0.14990691854609822"/>
      </left>
      <right style="hair">
        <color theme="0" tint="-0.14990691854609822"/>
      </right>
      <top style="hair">
        <color theme="0" tint="-0.14990691854609822"/>
      </top>
      <bottom style="hair">
        <color theme="0" tint="-0.14990691854609822"/>
      </bottom>
      <diagonal/>
    </border>
    <border>
      <left/>
      <right style="medium">
        <color theme="0" tint="-0.14993743705557422"/>
      </right>
      <top style="medium">
        <color theme="0" tint="-0.14993743705557422"/>
      </top>
      <bottom/>
      <diagonal/>
    </border>
    <border>
      <left style="medium">
        <color theme="0" tint="-0.14981536301767021"/>
      </left>
      <right style="medium">
        <color theme="0" tint="-0.14981536301767021"/>
      </right>
      <top/>
      <bottom/>
      <diagonal/>
    </border>
    <border>
      <left style="medium">
        <color theme="0" tint="-0.14993743705557422"/>
      </left>
      <right style="medium">
        <color theme="0" tint="-0.14993743705557422"/>
      </right>
      <top style="medium">
        <color theme="0" tint="-0.14993743705557422"/>
      </top>
      <bottom/>
      <diagonal/>
    </border>
    <border>
      <left style="hair">
        <color theme="0" tint="-0.14981536301767021"/>
      </left>
      <right style="hair">
        <color theme="0" tint="-0.14981536301767021"/>
      </right>
      <top style="hair">
        <color theme="0" tint="-0.14981536301767021"/>
      </top>
      <bottom/>
      <diagonal/>
    </border>
    <border>
      <left style="hair">
        <color theme="0" tint="-0.14981536301767021"/>
      </left>
      <right style="hair">
        <color theme="0" tint="-0.14981536301767021"/>
      </right>
      <top/>
      <bottom/>
      <diagonal/>
    </border>
    <border>
      <left style="hair">
        <color theme="0" tint="-0.14978484450819421"/>
      </left>
      <right style="hair">
        <color theme="0" tint="-0.14978484450819421"/>
      </right>
      <top style="hair">
        <color theme="0" tint="-0.14978484450819421"/>
      </top>
      <bottom style="hair">
        <color theme="0" tint="-0.14978484450819421"/>
      </bottom>
      <diagonal/>
    </border>
  </borders>
  <cellStyleXfs count="55">
    <xf numFmtId="0" fontId="0" fillId="0" borderId="0"/>
    <xf numFmtId="0" fontId="2" fillId="0" borderId="0" applyNumberFormat="0" applyFill="0" applyBorder="0" applyAlignment="0" applyProtection="0">
      <alignment vertical="top"/>
      <protection locked="0"/>
    </xf>
    <xf numFmtId="9" fontId="5" fillId="0" borderId="0" applyFont="0" applyFill="0" applyBorder="0" applyAlignment="0" applyProtection="0"/>
    <xf numFmtId="0" fontId="14" fillId="0" borderId="0"/>
    <xf numFmtId="165" fontId="5" fillId="0" borderId="3" applyFont="0" applyFill="0" applyAlignment="0" applyProtection="0"/>
    <xf numFmtId="0" fontId="7" fillId="0" borderId="0" applyNumberFormat="0" applyFill="0" applyBorder="0" applyAlignment="0" applyProtection="0"/>
    <xf numFmtId="0" fontId="6" fillId="0" borderId="0" applyNumberFormat="0" applyFill="0" applyAlignment="0" applyProtection="0"/>
    <xf numFmtId="0" fontId="6" fillId="0" borderId="0" applyNumberFormat="0" applyFill="0" applyProtection="0">
      <alignment vertical="top"/>
    </xf>
    <xf numFmtId="0" fontId="5" fillId="0" borderId="0" applyNumberFormat="0" applyFill="0" applyProtection="0">
      <alignment horizontal="right" indent="1"/>
    </xf>
    <xf numFmtId="166" fontId="5" fillId="0" borderId="3">
      <alignment horizontal="center" vertical="center"/>
    </xf>
    <xf numFmtId="167" fontId="5" fillId="0" borderId="2" applyFill="0">
      <alignment horizontal="center" vertical="center"/>
    </xf>
    <xf numFmtId="0" fontId="5" fillId="0" borderId="2" applyFill="0">
      <alignment horizontal="center" vertical="center"/>
    </xf>
    <xf numFmtId="0" fontId="5" fillId="0" borderId="2" applyFill="0">
      <alignment horizontal="left" vertical="center" indent="2"/>
    </xf>
    <xf numFmtId="0" fontId="15" fillId="0" borderId="0" applyNumberFormat="0" applyFill="0" applyBorder="0" applyAlignment="0" applyProtection="0"/>
    <xf numFmtId="16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0" fontId="16" fillId="0" borderId="0" applyNumberFormat="0" applyFill="0" applyBorder="0" applyAlignment="0" applyProtection="0"/>
    <xf numFmtId="0" fontId="17" fillId="14" borderId="0" applyNumberFormat="0" applyBorder="0" applyAlignment="0" applyProtection="0"/>
    <xf numFmtId="0" fontId="18" fillId="15" borderId="0" applyNumberFormat="0" applyBorder="0" applyAlignment="0" applyProtection="0"/>
    <xf numFmtId="0" fontId="19" fillId="16" borderId="0" applyNumberFormat="0" applyBorder="0" applyAlignment="0" applyProtection="0"/>
    <xf numFmtId="0" fontId="20" fillId="17" borderId="11" applyNumberFormat="0" applyAlignment="0" applyProtection="0"/>
    <xf numFmtId="0" fontId="21" fillId="18" borderId="12" applyNumberFormat="0" applyAlignment="0" applyProtection="0"/>
    <xf numFmtId="0" fontId="22" fillId="18" borderId="11" applyNumberFormat="0" applyAlignment="0" applyProtection="0"/>
    <xf numFmtId="0" fontId="23" fillId="0" borderId="13" applyNumberFormat="0" applyFill="0" applyAlignment="0" applyProtection="0"/>
    <xf numFmtId="0" fontId="24" fillId="19" borderId="14" applyNumberFormat="0" applyAlignment="0" applyProtection="0"/>
    <xf numFmtId="0" fontId="25" fillId="0" borderId="0" applyNumberFormat="0" applyFill="0" applyBorder="0" applyAlignment="0" applyProtection="0"/>
    <xf numFmtId="0" fontId="5" fillId="20" borderId="15" applyNumberFormat="0" applyFont="0" applyAlignment="0" applyProtection="0"/>
    <xf numFmtId="0" fontId="26" fillId="0" borderId="0" applyNumberFormat="0" applyFill="0" applyBorder="0" applyAlignment="0" applyProtection="0"/>
    <xf numFmtId="0" fontId="4" fillId="0" borderId="16" applyNumberFormat="0" applyFill="0" applyAlignment="0" applyProtection="0"/>
    <xf numFmtId="0" fontId="14"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14"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14"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14"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6" borderId="0" applyNumberFormat="0" applyBorder="0" applyAlignment="0" applyProtection="0"/>
    <xf numFmtId="0" fontId="14" fillId="37" borderId="0" applyNumberFormat="0" applyBorder="0" applyAlignment="0" applyProtection="0"/>
    <xf numFmtId="0" fontId="5" fillId="38" borderId="0" applyNumberFormat="0" applyBorder="0" applyAlignment="0" applyProtection="0"/>
    <xf numFmtId="0" fontId="5" fillId="39" borderId="0" applyNumberFormat="0" applyBorder="0" applyAlignment="0" applyProtection="0"/>
    <xf numFmtId="0" fontId="5" fillId="40" borderId="0" applyNumberFormat="0" applyBorder="0" applyAlignment="0" applyProtection="0"/>
    <xf numFmtId="0" fontId="14" fillId="41" borderId="0" applyNumberFormat="0" applyBorder="0" applyAlignment="0" applyProtection="0"/>
    <xf numFmtId="0" fontId="5" fillId="42" borderId="0" applyNumberFormat="0" applyBorder="0" applyAlignment="0" applyProtection="0"/>
    <xf numFmtId="0" fontId="5" fillId="43" borderId="0" applyNumberFormat="0" applyBorder="0" applyAlignment="0" applyProtection="0"/>
    <xf numFmtId="0" fontId="5" fillId="44" borderId="0" applyNumberFormat="0" applyBorder="0" applyAlignment="0" applyProtection="0"/>
    <xf numFmtId="172" fontId="5" fillId="0" borderId="3">
      <alignment horizontal="center" vertical="center"/>
    </xf>
  </cellStyleXfs>
  <cellXfs count="169">
    <xf numFmtId="0" fontId="0" fillId="0" borderId="0" xfId="0"/>
    <xf numFmtId="0" fontId="1" fillId="0" borderId="0" xfId="0" applyFont="1"/>
    <xf numFmtId="0" fontId="1" fillId="0" borderId="0" xfId="0" applyFont="1" applyAlignment="1">
      <alignment vertical="top"/>
    </xf>
    <xf numFmtId="0" fontId="8" fillId="0" borderId="0" xfId="0" applyFont="1" applyAlignment="1">
      <alignment horizontal="left" vertical="center"/>
    </xf>
    <xf numFmtId="0" fontId="9" fillId="0" borderId="0" xfId="0" applyFont="1" applyAlignment="1">
      <alignment horizontal="left" vertical="center"/>
    </xf>
    <xf numFmtId="0" fontId="11" fillId="0" borderId="0" xfId="0" applyFont="1"/>
    <xf numFmtId="0" fontId="13" fillId="0" borderId="0" xfId="0" applyFont="1" applyAlignment="1">
      <alignment vertical="center"/>
    </xf>
    <xf numFmtId="0" fontId="12" fillId="0" borderId="0" xfId="0" applyFont="1" applyAlignment="1">
      <alignment horizontal="left" vertical="top" wrapText="1" indent="1"/>
    </xf>
    <xf numFmtId="0" fontId="1" fillId="0" borderId="0" xfId="0" applyFont="1" applyAlignment="1">
      <alignment horizontal="left" vertical="top"/>
    </xf>
    <xf numFmtId="0" fontId="10" fillId="0" borderId="0" xfId="0" applyFont="1" applyAlignment="1">
      <alignment vertical="top"/>
    </xf>
    <xf numFmtId="0" fontId="2" fillId="0" borderId="0" xfId="1" applyAlignment="1" applyProtection="1">
      <alignment horizontal="left" vertical="top"/>
    </xf>
    <xf numFmtId="0" fontId="0" fillId="0" borderId="0" xfId="0" applyAlignment="1">
      <alignment vertical="top" wrapText="1"/>
    </xf>
    <xf numFmtId="14" fontId="0" fillId="0" borderId="0" xfId="0" applyNumberFormat="1"/>
    <xf numFmtId="0" fontId="0" fillId="0" borderId="17"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0" borderId="25" xfId="0" applyBorder="1"/>
    <xf numFmtId="0" fontId="0" fillId="0" borderId="26" xfId="0" applyBorder="1"/>
    <xf numFmtId="0" fontId="4" fillId="0" borderId="28" xfId="0" applyFont="1" applyBorder="1" applyAlignment="1">
      <alignment horizontal="center" vertical="center"/>
    </xf>
    <xf numFmtId="0" fontId="4" fillId="0" borderId="29" xfId="0" applyFont="1" applyBorder="1" applyAlignment="1">
      <alignment horizontal="center" vertical="center"/>
    </xf>
    <xf numFmtId="169" fontId="0" fillId="0" borderId="27" xfId="0" applyNumberFormat="1" applyBorder="1"/>
    <xf numFmtId="169" fontId="0" fillId="0" borderId="17" xfId="0" applyNumberFormat="1" applyBorder="1"/>
    <xf numFmtId="169" fontId="0" fillId="0" borderId="24" xfId="0" applyNumberFormat="1" applyBorder="1"/>
    <xf numFmtId="14" fontId="0" fillId="0" borderId="27" xfId="0" applyNumberFormat="1" applyBorder="1"/>
    <xf numFmtId="14" fontId="0" fillId="0" borderId="17" xfId="0" applyNumberFormat="1" applyBorder="1"/>
    <xf numFmtId="14" fontId="0" fillId="0" borderId="24" xfId="0" applyNumberFormat="1" applyBorder="1"/>
    <xf numFmtId="9" fontId="0" fillId="0" borderId="27" xfId="2" applyFont="1" applyBorder="1"/>
    <xf numFmtId="9" fontId="0" fillId="0" borderId="24" xfId="2" applyFont="1" applyBorder="1"/>
    <xf numFmtId="0" fontId="4" fillId="0" borderId="31" xfId="0" applyFont="1" applyBorder="1" applyAlignment="1">
      <alignment horizontal="center" vertical="center"/>
    </xf>
    <xf numFmtId="14" fontId="0" fillId="0" borderId="32" xfId="0" applyNumberFormat="1" applyBorder="1"/>
    <xf numFmtId="14" fontId="0" fillId="0" borderId="33" xfId="0" applyNumberFormat="1" applyBorder="1"/>
    <xf numFmtId="14" fontId="0" fillId="0" borderId="34" xfId="0" applyNumberFormat="1" applyBorder="1"/>
    <xf numFmtId="14" fontId="0" fillId="0" borderId="28" xfId="0" applyNumberFormat="1" applyBorder="1" applyAlignment="1">
      <alignment textRotation="90"/>
    </xf>
    <xf numFmtId="14" fontId="0" fillId="0" borderId="29" xfId="0" applyNumberFormat="1" applyBorder="1" applyAlignment="1">
      <alignment textRotation="90"/>
    </xf>
    <xf numFmtId="14" fontId="0" fillId="0" borderId="30" xfId="0" applyNumberFormat="1" applyBorder="1" applyAlignment="1">
      <alignment textRotation="90"/>
    </xf>
    <xf numFmtId="0" fontId="0" fillId="0" borderId="18" xfId="0" applyBorder="1" applyAlignment="1">
      <alignment textRotation="90"/>
    </xf>
    <xf numFmtId="0" fontId="0" fillId="0" borderId="19" xfId="0" applyBorder="1"/>
    <xf numFmtId="0" fontId="0" fillId="0" borderId="20" xfId="0" applyBorder="1"/>
    <xf numFmtId="0" fontId="2" fillId="0" borderId="0" xfId="1" applyAlignment="1" applyProtection="1"/>
    <xf numFmtId="0" fontId="0" fillId="0" borderId="0" xfId="0" applyAlignment="1">
      <alignment horizontal="center"/>
    </xf>
    <xf numFmtId="0" fontId="14" fillId="0" borderId="0" xfId="3" applyAlignment="1">
      <alignment wrapText="1"/>
    </xf>
    <xf numFmtId="0" fontId="7" fillId="0" borderId="0" xfId="5" applyAlignment="1">
      <alignment horizontal="left"/>
    </xf>
    <xf numFmtId="0" fontId="27" fillId="0" borderId="0" xfId="0" applyFont="1" applyAlignment="1">
      <alignment horizontal="left"/>
    </xf>
    <xf numFmtId="0" fontId="1" fillId="0" borderId="0" xfId="0" applyFont="1" applyAlignment="1">
      <alignment horizontal="center"/>
    </xf>
    <xf numFmtId="0" fontId="1" fillId="0" borderId="0" xfId="0" applyFont="1" applyAlignment="1">
      <alignment horizontal="center" vertical="center"/>
    </xf>
    <xf numFmtId="0" fontId="28" fillId="0" borderId="0" xfId="0" applyFont="1"/>
    <xf numFmtId="0" fontId="14" fillId="0" borderId="0" xfId="3"/>
    <xf numFmtId="0" fontId="6" fillId="0" borderId="0" xfId="6"/>
    <xf numFmtId="0" fontId="29" fillId="0" borderId="0" xfId="1" applyFont="1" applyProtection="1">
      <alignment vertical="top"/>
    </xf>
    <xf numFmtId="0" fontId="6" fillId="0" borderId="0" xfId="7">
      <alignment vertical="top"/>
    </xf>
    <xf numFmtId="0" fontId="0" fillId="0" borderId="3" xfId="0" applyBorder="1" applyAlignment="1">
      <alignment horizontal="center" vertical="center"/>
    </xf>
    <xf numFmtId="168" fontId="30" fillId="7" borderId="6" xfId="0" applyNumberFormat="1" applyFont="1" applyFill="1" applyBorder="1" applyAlignment="1">
      <alignment horizontal="center" vertical="center"/>
    </xf>
    <xf numFmtId="168" fontId="30" fillId="7" borderId="0" xfId="0" applyNumberFormat="1" applyFont="1" applyFill="1" applyAlignment="1">
      <alignment horizontal="center" vertical="center"/>
    </xf>
    <xf numFmtId="168" fontId="30" fillId="7" borderId="7" xfId="0" applyNumberFormat="1" applyFont="1" applyFill="1" applyBorder="1" applyAlignment="1">
      <alignment horizontal="center" vertical="center"/>
    </xf>
    <xf numFmtId="0" fontId="31" fillId="13" borderId="1" xfId="0" applyFont="1" applyFill="1" applyBorder="1" applyAlignment="1">
      <alignment horizontal="left" vertical="center" indent="1"/>
    </xf>
    <xf numFmtId="0" fontId="31" fillId="13" borderId="1" xfId="0" applyFont="1" applyFill="1" applyBorder="1" applyAlignment="1">
      <alignment horizontal="center" vertical="center" wrapText="1"/>
    </xf>
    <xf numFmtId="0" fontId="32" fillId="12" borderId="8" xfId="0" applyFont="1" applyFill="1" applyBorder="1" applyAlignment="1">
      <alignment horizontal="center" vertical="center" shrinkToFit="1"/>
    </xf>
    <xf numFmtId="0" fontId="0" fillId="0" borderId="0" xfId="0" applyAlignment="1">
      <alignment wrapText="1"/>
    </xf>
    <xf numFmtId="0" fontId="0" fillId="0" borderId="9" xfId="0" applyBorder="1" applyAlignment="1">
      <alignment vertical="center"/>
    </xf>
    <xf numFmtId="0" fontId="4" fillId="8" borderId="2" xfId="0" applyFont="1" applyFill="1" applyBorder="1" applyAlignment="1">
      <alignment horizontal="left" vertical="center" indent="1"/>
    </xf>
    <xf numFmtId="0" fontId="5" fillId="8" borderId="2" xfId="11" applyFill="1">
      <alignment horizontal="center" vertical="center"/>
    </xf>
    <xf numFmtId="9" fontId="3" fillId="8" borderId="2" xfId="2" applyFont="1" applyFill="1" applyBorder="1" applyAlignment="1">
      <alignment horizontal="center" vertical="center"/>
    </xf>
    <xf numFmtId="167" fontId="0" fillId="8" borderId="2" xfId="0" applyNumberFormat="1" applyFill="1" applyBorder="1" applyAlignment="1">
      <alignment horizontal="center" vertical="center"/>
    </xf>
    <xf numFmtId="167" fontId="3" fillId="8" borderId="2" xfId="0" applyNumberFormat="1" applyFont="1" applyFill="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3" borderId="2" xfId="12" applyFill="1">
      <alignment horizontal="left" vertical="center" indent="2"/>
    </xf>
    <xf numFmtId="0" fontId="5" fillId="3" borderId="2" xfId="11" applyFill="1">
      <alignment horizontal="center" vertical="center"/>
    </xf>
    <xf numFmtId="9" fontId="3" fillId="3" borderId="2" xfId="2" applyFont="1" applyFill="1" applyBorder="1" applyAlignment="1">
      <alignment horizontal="center" vertical="center"/>
    </xf>
    <xf numFmtId="167" fontId="5" fillId="3" borderId="2" xfId="10" applyFill="1">
      <alignment horizontal="center" vertical="center"/>
    </xf>
    <xf numFmtId="0" fontId="0" fillId="0" borderId="9" xfId="0" applyBorder="1" applyAlignment="1">
      <alignment horizontal="right" vertical="center"/>
    </xf>
    <xf numFmtId="0" fontId="4" fillId="9" borderId="2" xfId="0" applyFont="1" applyFill="1" applyBorder="1" applyAlignment="1">
      <alignment horizontal="left" vertical="center" indent="1"/>
    </xf>
    <xf numFmtId="0" fontId="5" fillId="9" borderId="2" xfId="11" applyFill="1">
      <alignment horizontal="center" vertical="center"/>
    </xf>
    <xf numFmtId="9" fontId="3" fillId="9" borderId="2" xfId="2" applyFont="1" applyFill="1" applyBorder="1" applyAlignment="1">
      <alignment horizontal="center" vertical="center"/>
    </xf>
    <xf numFmtId="167" fontId="0" fillId="9" borderId="2" xfId="0" applyNumberFormat="1" applyFill="1" applyBorder="1" applyAlignment="1">
      <alignment horizontal="center" vertical="center"/>
    </xf>
    <xf numFmtId="167" fontId="3" fillId="9" borderId="2" xfId="0" applyNumberFormat="1" applyFont="1" applyFill="1" applyBorder="1" applyAlignment="1">
      <alignment horizontal="center" vertical="center"/>
    </xf>
    <xf numFmtId="0" fontId="5" fillId="4" borderId="2" xfId="12" applyFill="1">
      <alignment horizontal="left" vertical="center" indent="2"/>
    </xf>
    <xf numFmtId="0" fontId="5" fillId="4" borderId="2" xfId="11" applyFill="1">
      <alignment horizontal="center" vertical="center"/>
    </xf>
    <xf numFmtId="9" fontId="3" fillId="4" borderId="2" xfId="2" applyFont="1" applyFill="1" applyBorder="1" applyAlignment="1">
      <alignment horizontal="center" vertical="center"/>
    </xf>
    <xf numFmtId="167" fontId="5" fillId="4" borderId="2" xfId="10" applyFill="1">
      <alignment horizontal="center" vertical="center"/>
    </xf>
    <xf numFmtId="0" fontId="4" fillId="6" borderId="2" xfId="0" applyFont="1" applyFill="1" applyBorder="1" applyAlignment="1">
      <alignment horizontal="left" vertical="center" indent="1"/>
    </xf>
    <xf numFmtId="0" fontId="5" fillId="6" borderId="2" xfId="11" applyFill="1">
      <alignment horizontal="center" vertical="center"/>
    </xf>
    <xf numFmtId="9" fontId="3" fillId="6" borderId="2" xfId="2" applyFont="1" applyFill="1" applyBorder="1" applyAlignment="1">
      <alignment horizontal="center" vertical="center"/>
    </xf>
    <xf numFmtId="167" fontId="0" fillId="6" borderId="2" xfId="0" applyNumberFormat="1" applyFill="1" applyBorder="1" applyAlignment="1">
      <alignment horizontal="center" vertical="center"/>
    </xf>
    <xf numFmtId="167" fontId="3" fillId="6" borderId="2" xfId="0" applyNumberFormat="1" applyFont="1" applyFill="1" applyBorder="1" applyAlignment="1">
      <alignment horizontal="center" vertical="center"/>
    </xf>
    <xf numFmtId="0" fontId="5" fillId="11" borderId="2" xfId="12" applyFill="1">
      <alignment horizontal="left" vertical="center" indent="2"/>
    </xf>
    <xf numFmtId="0" fontId="5" fillId="11" borderId="2" xfId="11" applyFill="1">
      <alignment horizontal="center" vertical="center"/>
    </xf>
    <xf numFmtId="9" fontId="3" fillId="11" borderId="2" xfId="2" applyFont="1" applyFill="1" applyBorder="1" applyAlignment="1">
      <alignment horizontal="center" vertical="center"/>
    </xf>
    <xf numFmtId="167" fontId="5" fillId="11" borderId="2" xfId="10" applyFill="1">
      <alignment horizontal="center" vertical="center"/>
    </xf>
    <xf numFmtId="0" fontId="4" fillId="5" borderId="2" xfId="0" applyFont="1" applyFill="1" applyBorder="1" applyAlignment="1">
      <alignment horizontal="left" vertical="center" indent="1"/>
    </xf>
    <xf numFmtId="0" fontId="5" fillId="5" borderId="2" xfId="11" applyFill="1">
      <alignment horizontal="center" vertical="center"/>
    </xf>
    <xf numFmtId="9" fontId="3" fillId="5" borderId="2" xfId="2" applyFont="1" applyFill="1" applyBorder="1" applyAlignment="1">
      <alignment horizontal="center" vertical="center"/>
    </xf>
    <xf numFmtId="167" fontId="0" fillId="5" borderId="2" xfId="0" applyNumberFormat="1" applyFill="1" applyBorder="1" applyAlignment="1">
      <alignment horizontal="center" vertical="center"/>
    </xf>
    <xf numFmtId="167" fontId="3" fillId="5" borderId="2" xfId="0" applyNumberFormat="1" applyFont="1" applyFill="1" applyBorder="1" applyAlignment="1">
      <alignment horizontal="center" vertical="center"/>
    </xf>
    <xf numFmtId="0" fontId="5" fillId="10" borderId="2" xfId="12" applyFill="1">
      <alignment horizontal="left" vertical="center" indent="2"/>
    </xf>
    <xf numFmtId="0" fontId="5" fillId="10" borderId="2" xfId="11" applyFill="1">
      <alignment horizontal="center" vertical="center"/>
    </xf>
    <xf numFmtId="9" fontId="3" fillId="10" borderId="2" xfId="2" applyFont="1" applyFill="1" applyBorder="1" applyAlignment="1">
      <alignment horizontal="center" vertical="center"/>
    </xf>
    <xf numFmtId="167" fontId="5" fillId="10" borderId="2" xfId="10" applyFill="1">
      <alignment horizontal="center" vertical="center"/>
    </xf>
    <xf numFmtId="0" fontId="5" fillId="0" borderId="2" xfId="12">
      <alignment horizontal="left" vertical="center" indent="2"/>
    </xf>
    <xf numFmtId="0" fontId="5" fillId="0" borderId="2" xfId="11">
      <alignment horizontal="center" vertical="center"/>
    </xf>
    <xf numFmtId="9" fontId="3" fillId="0" borderId="2" xfId="2" applyFont="1" applyBorder="1" applyAlignment="1">
      <alignment horizontal="center" vertical="center"/>
    </xf>
    <xf numFmtId="167" fontId="5" fillId="0" borderId="2" xfId="10">
      <alignment horizontal="center" vertical="center"/>
    </xf>
    <xf numFmtId="0" fontId="33" fillId="2" borderId="2" xfId="0" applyFont="1" applyFill="1" applyBorder="1" applyAlignment="1">
      <alignment horizontal="left" vertical="center" indent="1"/>
    </xf>
    <xf numFmtId="0" fontId="33" fillId="2" borderId="2" xfId="0" applyFont="1" applyFill="1" applyBorder="1" applyAlignment="1">
      <alignment horizontal="center" vertical="center"/>
    </xf>
    <xf numFmtId="9" fontId="3" fillId="2" borderId="2" xfId="2" applyFont="1" applyFill="1" applyBorder="1" applyAlignment="1">
      <alignment horizontal="center" vertical="center"/>
    </xf>
    <xf numFmtId="167" fontId="34" fillId="2" borderId="2" xfId="0" applyNumberFormat="1" applyFont="1" applyFill="1" applyBorder="1" applyAlignment="1">
      <alignment horizontal="left" vertical="center"/>
    </xf>
    <xf numFmtId="167" fontId="3" fillId="2" borderId="2" xfId="0" applyNumberFormat="1" applyFont="1" applyFill="1" applyBorder="1" applyAlignment="1">
      <alignment horizontal="center" vertical="center"/>
    </xf>
    <xf numFmtId="0" fontId="3" fillId="2" borderId="2" xfId="0" applyFont="1" applyFill="1" applyBorder="1" applyAlignment="1">
      <alignment horizontal="center" vertical="center"/>
    </xf>
    <xf numFmtId="0" fontId="0" fillId="2" borderId="9" xfId="0" applyFill="1" applyBorder="1" applyAlignment="1">
      <alignment vertical="center"/>
    </xf>
    <xf numFmtId="0" fontId="0" fillId="0" borderId="0" xfId="0" applyAlignment="1">
      <alignment horizontal="right" vertical="center"/>
    </xf>
    <xf numFmtId="0" fontId="14" fillId="0" borderId="0" xfId="0" applyFont="1" applyAlignment="1">
      <alignment horizontal="center"/>
    </xf>
    <xf numFmtId="0" fontId="29" fillId="0" borderId="0" xfId="1" applyFont="1" applyAlignment="1" applyProtection="1"/>
    <xf numFmtId="0" fontId="37" fillId="0" borderId="0" xfId="0" applyFont="1"/>
    <xf numFmtId="0" fontId="37" fillId="0" borderId="0" xfId="0" applyFont="1" applyAlignment="1">
      <alignment horizontal="left" vertical="center" wrapText="1"/>
    </xf>
    <xf numFmtId="0" fontId="37" fillId="0" borderId="0" xfId="0" applyFont="1" applyAlignment="1">
      <alignment horizontal="center" vertical="center"/>
    </xf>
    <xf numFmtId="168" fontId="36" fillId="46" borderId="42" xfId="0" applyNumberFormat="1" applyFont="1" applyFill="1" applyBorder="1" applyAlignment="1">
      <alignment horizontal="center" vertical="center"/>
    </xf>
    <xf numFmtId="168" fontId="36" fillId="46" borderId="0" xfId="0" applyNumberFormat="1" applyFont="1" applyFill="1" applyAlignment="1">
      <alignment horizontal="center" vertical="center"/>
    </xf>
    <xf numFmtId="0" fontId="37" fillId="0" borderId="0" xfId="0" applyFont="1" applyAlignment="1">
      <alignment wrapText="1"/>
    </xf>
    <xf numFmtId="168" fontId="36" fillId="46" borderId="38" xfId="0" applyNumberFormat="1" applyFont="1" applyFill="1" applyBorder="1" applyAlignment="1">
      <alignment horizontal="center" vertical="center"/>
    </xf>
    <xf numFmtId="0" fontId="35" fillId="47" borderId="39" xfId="0" applyFont="1" applyFill="1" applyBorder="1" applyAlignment="1">
      <alignment horizontal="center" vertical="center" wrapText="1"/>
    </xf>
    <xf numFmtId="0" fontId="35" fillId="47" borderId="37" xfId="0" applyFont="1" applyFill="1" applyBorder="1" applyAlignment="1">
      <alignment horizontal="center" vertical="center"/>
    </xf>
    <xf numFmtId="171" fontId="37" fillId="0" borderId="35" xfId="0" applyNumberFormat="1" applyFont="1" applyBorder="1" applyAlignment="1">
      <alignment vertical="center"/>
    </xf>
    <xf numFmtId="171" fontId="37" fillId="0" borderId="0" xfId="0" applyNumberFormat="1" applyFont="1" applyAlignment="1">
      <alignment vertical="center"/>
    </xf>
    <xf numFmtId="0" fontId="37" fillId="0" borderId="0" xfId="0" applyFont="1" applyAlignment="1">
      <alignment vertical="center"/>
    </xf>
    <xf numFmtId="0" fontId="37" fillId="3" borderId="36" xfId="12" applyFont="1" applyFill="1" applyBorder="1" applyAlignment="1">
      <alignment horizontal="left" vertical="center" wrapText="1" indent="2"/>
    </xf>
    <xf numFmtId="0" fontId="37" fillId="0" borderId="0" xfId="0" applyFont="1" applyAlignment="1">
      <alignment vertical="center" wrapText="1"/>
    </xf>
    <xf numFmtId="0" fontId="37" fillId="3" borderId="0" xfId="12" applyFont="1" applyFill="1" applyBorder="1" applyAlignment="1">
      <alignment horizontal="left" vertical="center" wrapText="1" indent="2"/>
    </xf>
    <xf numFmtId="0" fontId="39" fillId="2" borderId="2" xfId="0" applyFont="1" applyFill="1" applyBorder="1" applyAlignment="1">
      <alignment horizontal="left" vertical="center" wrapText="1"/>
    </xf>
    <xf numFmtId="0" fontId="39" fillId="2" borderId="2" xfId="0" applyFont="1" applyFill="1" applyBorder="1" applyAlignment="1">
      <alignment horizontal="left" vertical="center" indent="1"/>
    </xf>
    <xf numFmtId="0" fontId="41" fillId="45" borderId="0" xfId="0" applyFont="1" applyFill="1" applyAlignment="1">
      <alignment horizontal="center" vertical="center" wrapText="1"/>
    </xf>
    <xf numFmtId="0" fontId="41" fillId="45" borderId="42" xfId="0" applyFont="1" applyFill="1" applyBorder="1" applyAlignment="1">
      <alignment horizontal="center" vertical="center" wrapText="1"/>
    </xf>
    <xf numFmtId="0" fontId="42" fillId="0" borderId="0" xfId="0" applyFont="1" applyAlignment="1">
      <alignment horizontal="center" vertical="center" wrapText="1"/>
    </xf>
    <xf numFmtId="0" fontId="37" fillId="48" borderId="0" xfId="0" applyFont="1" applyFill="1" applyAlignment="1">
      <alignment horizontal="center" vertical="center"/>
    </xf>
    <xf numFmtId="0" fontId="37" fillId="49" borderId="0" xfId="0" applyFont="1" applyFill="1" applyAlignment="1">
      <alignment horizontal="center" vertical="center"/>
    </xf>
    <xf numFmtId="9" fontId="38" fillId="0" borderId="36" xfId="2" applyFont="1" applyFill="1" applyBorder="1" applyAlignment="1">
      <alignment horizontal="center" vertical="center"/>
    </xf>
    <xf numFmtId="0" fontId="37" fillId="47" borderId="36" xfId="12" applyFont="1" applyFill="1" applyBorder="1" applyAlignment="1">
      <alignment horizontal="left" vertical="center" wrapText="1"/>
    </xf>
    <xf numFmtId="0" fontId="14" fillId="50" borderId="0" xfId="0" applyFont="1" applyFill="1" applyAlignment="1">
      <alignment horizontal="center"/>
    </xf>
    <xf numFmtId="0" fontId="44" fillId="47" borderId="39" xfId="0" applyFont="1" applyFill="1" applyBorder="1" applyAlignment="1">
      <alignment horizontal="center" vertical="center" wrapText="1"/>
    </xf>
    <xf numFmtId="0" fontId="45" fillId="47" borderId="0" xfId="0" applyFont="1" applyFill="1" applyAlignment="1">
      <alignment horizontal="left" vertical="center"/>
    </xf>
    <xf numFmtId="0" fontId="37" fillId="47" borderId="0" xfId="12" applyFont="1" applyFill="1" applyBorder="1" applyAlignment="1">
      <alignment horizontal="left" vertical="center" wrapText="1"/>
    </xf>
    <xf numFmtId="173" fontId="0" fillId="7" borderId="4" xfId="0" applyNumberFormat="1" applyFill="1" applyBorder="1" applyAlignment="1">
      <alignment horizontal="left" vertical="center" wrapText="1" indent="1"/>
    </xf>
    <xf numFmtId="173" fontId="0" fillId="7" borderId="1" xfId="0" applyNumberFormat="1" applyFill="1" applyBorder="1" applyAlignment="1">
      <alignment horizontal="left" vertical="center" wrapText="1" indent="1"/>
    </xf>
    <xf numFmtId="173" fontId="0" fillId="7" borderId="5" xfId="0" applyNumberFormat="1" applyFill="1" applyBorder="1" applyAlignment="1">
      <alignment horizontal="left" vertical="center" wrapText="1" indent="1"/>
    </xf>
    <xf numFmtId="0" fontId="0" fillId="0" borderId="10" xfId="0" applyBorder="1"/>
    <xf numFmtId="0" fontId="5" fillId="0" borderId="0" xfId="8">
      <alignment horizontal="right" indent="1"/>
    </xf>
    <xf numFmtId="0" fontId="5" fillId="0" borderId="7" xfId="8" applyBorder="1">
      <alignment horizontal="right" indent="1"/>
    </xf>
    <xf numFmtId="172" fontId="5" fillId="0" borderId="3" xfId="54">
      <alignment horizontal="center" vertical="center"/>
    </xf>
    <xf numFmtId="170" fontId="36" fillId="46" borderId="41" xfId="0" applyNumberFormat="1" applyFont="1" applyFill="1" applyBorder="1" applyAlignment="1">
      <alignment horizontal="left" vertical="center"/>
    </xf>
    <xf numFmtId="0" fontId="36" fillId="46" borderId="40" xfId="0" applyFont="1" applyFill="1" applyBorder="1" applyAlignment="1">
      <alignment horizontal="left" vertical="center"/>
    </xf>
    <xf numFmtId="14" fontId="37" fillId="47" borderId="36" xfId="10" applyNumberFormat="1" applyFont="1" applyFill="1" applyBorder="1" applyAlignment="1">
      <alignment horizontal="center" vertical="center"/>
    </xf>
    <xf numFmtId="169" fontId="37" fillId="47" borderId="36" xfId="10" applyNumberFormat="1" applyFont="1" applyFill="1" applyBorder="1" applyAlignment="1">
      <alignment horizontal="center" vertical="center"/>
    </xf>
    <xf numFmtId="14" fontId="37" fillId="3" borderId="36" xfId="10" applyNumberFormat="1" applyFont="1" applyFill="1" applyBorder="1" applyAlignment="1">
      <alignment horizontal="center" vertical="center"/>
    </xf>
    <xf numFmtId="174" fontId="37" fillId="3" borderId="36" xfId="10" applyNumberFormat="1" applyFont="1" applyFill="1" applyBorder="1" applyAlignment="1">
      <alignment horizontal="center" vertical="center"/>
    </xf>
    <xf numFmtId="0" fontId="37" fillId="47" borderId="0" xfId="0" applyFont="1" applyFill="1" applyAlignment="1">
      <alignment horizontal="center" vertical="center"/>
    </xf>
    <xf numFmtId="14" fontId="37" fillId="47" borderId="0" xfId="10" applyNumberFormat="1" applyFont="1" applyFill="1" applyBorder="1" applyAlignment="1">
      <alignment horizontal="center" vertical="center"/>
    </xf>
    <xf numFmtId="174" fontId="37" fillId="47" borderId="0" xfId="10" applyNumberFormat="1" applyFont="1" applyFill="1" applyBorder="1" applyAlignment="1">
      <alignment horizontal="center" vertical="center"/>
    </xf>
    <xf numFmtId="14" fontId="37" fillId="3" borderId="0" xfId="10" applyNumberFormat="1" applyFont="1" applyFill="1" applyBorder="1" applyAlignment="1">
      <alignment horizontal="center" vertical="center"/>
    </xf>
    <xf numFmtId="174" fontId="37" fillId="3" borderId="0" xfId="10" applyNumberFormat="1" applyFont="1" applyFill="1" applyBorder="1" applyAlignment="1">
      <alignment horizontal="center" vertical="center"/>
    </xf>
    <xf numFmtId="0" fontId="39" fillId="2" borderId="2" xfId="0" applyFont="1" applyFill="1" applyBorder="1" applyAlignment="1">
      <alignment horizontal="center" vertical="center"/>
    </xf>
    <xf numFmtId="0" fontId="37" fillId="47" borderId="36" xfId="11" applyFont="1" applyFill="1" applyBorder="1" applyAlignment="1">
      <alignment horizontal="center" vertical="center"/>
    </xf>
    <xf numFmtId="0" fontId="37" fillId="3" borderId="36" xfId="11" applyFont="1" applyFill="1" applyBorder="1" applyAlignment="1">
      <alignment horizontal="center" vertical="center"/>
    </xf>
    <xf numFmtId="0" fontId="45" fillId="47" borderId="0" xfId="0" applyFont="1" applyFill="1" applyAlignment="1">
      <alignment horizontal="center" vertical="center"/>
    </xf>
    <xf numFmtId="0" fontId="37" fillId="47" borderId="0" xfId="11" applyFont="1" applyFill="1" applyBorder="1" applyAlignment="1">
      <alignment horizontal="center" vertical="center"/>
    </xf>
    <xf numFmtId="14" fontId="35" fillId="47" borderId="36" xfId="10" applyNumberFormat="1" applyFont="1" applyFill="1" applyBorder="1" applyAlignment="1">
      <alignment horizontal="center" vertical="center"/>
    </xf>
    <xf numFmtId="14" fontId="35" fillId="47" borderId="0" xfId="0" applyNumberFormat="1" applyFont="1" applyFill="1" applyAlignment="1">
      <alignment horizontal="center" vertical="center"/>
    </xf>
    <xf numFmtId="0" fontId="4" fillId="0" borderId="0" xfId="0" applyFont="1" applyAlignment="1">
      <alignment horizontal="center" vertical="center"/>
    </xf>
    <xf numFmtId="0" fontId="40" fillId="0" borderId="0" xfId="1" applyFont="1" applyAlignment="1" applyProtection="1">
      <alignment horizontal="center" vertical="center"/>
    </xf>
  </cellXfs>
  <cellStyles count="55">
    <cellStyle name="20 % - Accent1" xfId="31" builtinId="30" customBuiltin="1"/>
    <cellStyle name="20 % - Accent2" xfId="35" builtinId="34" customBuiltin="1"/>
    <cellStyle name="20 % - Accent3" xfId="39" builtinId="38" customBuiltin="1"/>
    <cellStyle name="20 % - Accent4" xfId="43" builtinId="42" customBuiltin="1"/>
    <cellStyle name="20 % - Accent5" xfId="47" builtinId="46" customBuiltin="1"/>
    <cellStyle name="20 % - Accent6" xfId="51" builtinId="50" customBuiltin="1"/>
    <cellStyle name="40 % - Accent1" xfId="32" builtinId="31" customBuiltin="1"/>
    <cellStyle name="40 % - Accent2" xfId="36" builtinId="35" customBuiltin="1"/>
    <cellStyle name="40 % - Accent3" xfId="40" builtinId="39" customBuiltin="1"/>
    <cellStyle name="40 % - Accent4" xfId="44" builtinId="43" customBuiltin="1"/>
    <cellStyle name="40 % - Accent5" xfId="48" builtinId="47" customBuiltin="1"/>
    <cellStyle name="40 % - Accent6" xfId="52" builtinId="51" customBuiltin="1"/>
    <cellStyle name="60 % - Accent1" xfId="33" builtinId="32" customBuiltin="1"/>
    <cellStyle name="60 % - Accent2" xfId="37" builtinId="36" customBuiltin="1"/>
    <cellStyle name="60 % - Accent3" xfId="41" builtinId="40" customBuiltin="1"/>
    <cellStyle name="60 % - Accent4" xfId="45" builtinId="44" customBuiltin="1"/>
    <cellStyle name="60 % - Accent5" xfId="49" builtinId="48" customBuiltin="1"/>
    <cellStyle name="60 %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Avertissement" xfId="26" builtinId="11" customBuiltin="1"/>
    <cellStyle name="Calcul" xfId="23" builtinId="22" customBuiltin="1"/>
    <cellStyle name="Cellule liée" xfId="24" builtinId="24" customBuiltin="1"/>
    <cellStyle name="Date" xfId="10" xr:uid="{229918B6-DD13-4F5A-97B9-305F7E002AA3}"/>
    <cellStyle name="Début du projet" xfId="9" xr:uid="{8EB8A09A-C31C-40A3-B2C1-9449520178B8}"/>
    <cellStyle name="Début du projet 2" xfId="54" xr:uid="{2A1E1FDF-5262-4AD6-BEE7-07C4894248AE}"/>
    <cellStyle name="Entrée" xfId="21" builtinId="20" customBuiltin="1"/>
    <cellStyle name="Insatisfaisant" xfId="19" builtinId="27" customBuiltin="1"/>
    <cellStyle name="Lien hypertexte" xfId="1" builtinId="8" customBuiltin="1"/>
    <cellStyle name="Lien hypertexte visité" xfId="13" builtinId="9" customBuiltin="1"/>
    <cellStyle name="Milliers" xfId="4" builtinId="3" customBuiltin="1"/>
    <cellStyle name="Milliers [0]" xfId="14" builtinId="6" customBuiltin="1"/>
    <cellStyle name="Monétaire" xfId="15" builtinId="4" customBuiltin="1"/>
    <cellStyle name="Monétaire [0]" xfId="16" builtinId="7" customBuiltin="1"/>
    <cellStyle name="Neutre" xfId="20" builtinId="28" customBuiltin="1"/>
    <cellStyle name="Nom" xfId="11" xr:uid="{B2D3C1EE-6B41-4801-AAFC-C2274E49E503}"/>
    <cellStyle name="Normal" xfId="0" builtinId="0" customBuiltin="1"/>
    <cellStyle name="Note" xfId="27" builtinId="10" customBuiltin="1"/>
    <cellStyle name="Pourcentage" xfId="2" builtinId="5" customBuiltin="1"/>
    <cellStyle name="Satisfaisant" xfId="18" builtinId="26" customBuiltin="1"/>
    <cellStyle name="Sortie" xfId="22" builtinId="21" customBuiltin="1"/>
    <cellStyle name="Tâche" xfId="12" xr:uid="{6391D789-272B-4DD2-9BF3-2CDCF610FA41}"/>
    <cellStyle name="Texte explicatif" xfId="28" builtinId="53" customBuiltin="1"/>
    <cellStyle name="Titre" xfId="5" builtinId="15" customBuiltin="1"/>
    <cellStyle name="Titre 1" xfId="6" builtinId="16" customBuiltin="1"/>
    <cellStyle name="Titre 2" xfId="7" builtinId="17" customBuiltin="1"/>
    <cellStyle name="Titre 3" xfId="8" builtinId="18" customBuiltin="1"/>
    <cellStyle name="Titre 4" xfId="17" builtinId="19" customBuiltin="1"/>
    <cellStyle name="Total" xfId="29" builtinId="25" customBuiltin="1"/>
    <cellStyle name="Vérification" xfId="25" builtinId="23" customBuiltin="1"/>
    <cellStyle name="zTexteMasqué" xfId="3" xr:uid="{26E66EE6-E33F-4D77-BAE4-0FB4F5BBF673}"/>
  </cellStyles>
  <dxfs count="36">
    <dxf>
      <fill>
        <patternFill>
          <bgColor rgb="FFFFC000"/>
        </patternFill>
      </fill>
    </dxf>
    <dxf>
      <fill>
        <patternFill>
          <bgColor rgb="FF92D050"/>
        </patternFill>
      </fill>
    </dxf>
    <dxf>
      <fill>
        <patternFill patternType="lightGrid">
          <fgColor theme="4" tint="0.59996337778862885"/>
        </patternFill>
      </fill>
    </dxf>
    <dxf>
      <fill>
        <patternFill patternType="lightGrid">
          <fgColor theme="0" tint="-0.14996795556505021"/>
        </patternFill>
      </fill>
    </dxf>
    <dxf>
      <fill>
        <patternFill patternType="none">
          <fgColor auto="1"/>
          <bgColor auto="1"/>
        </patternFill>
      </fill>
      <border>
        <left style="thin">
          <color rgb="FFFF0000"/>
        </left>
        <right style="thin">
          <color rgb="FFFF0000"/>
        </right>
        <top/>
        <bottom/>
        <vertical/>
        <horizontal/>
      </border>
    </dxf>
    <dxf>
      <font>
        <color theme="0"/>
      </font>
      <fill>
        <patternFill>
          <bgColor theme="9" tint="-0.24994659260841701"/>
        </patternFill>
      </fill>
    </dxf>
    <dxf>
      <fill>
        <patternFill>
          <bgColor rgb="FF92D050"/>
        </patternFill>
      </fill>
    </dxf>
    <dxf>
      <fill>
        <patternFill>
          <bgColor rgb="FFFFC000"/>
        </patternFill>
      </fill>
    </dxf>
    <dxf>
      <font>
        <color theme="0"/>
      </font>
      <fill>
        <patternFill>
          <bgColor theme="9" tint="-0.24994659260841701"/>
        </patternFill>
      </fill>
    </dxf>
    <dxf>
      <fill>
        <patternFill>
          <bgColor rgb="FFFFC000"/>
        </patternFill>
      </fill>
    </dxf>
    <dxf>
      <fill>
        <patternFill>
          <bgColor rgb="FF92D050"/>
        </patternFill>
      </fill>
    </dxf>
    <dxf>
      <fill>
        <patternFill patternType="lightGrid">
          <fgColor theme="4" tint="0.59996337778862885"/>
        </patternFill>
      </fill>
    </dxf>
    <dxf>
      <fill>
        <patternFill patternType="lightGrid">
          <fgColor theme="0" tint="-0.14996795556505021"/>
        </patternFill>
      </fill>
    </dxf>
    <dxf>
      <fill>
        <patternFill patternType="none">
          <fgColor auto="1"/>
          <bgColor auto="1"/>
        </patternFill>
      </fill>
      <border>
        <left style="thin">
          <color rgb="FFFF0000"/>
        </left>
        <right style="thin">
          <color rgb="FFFF0000"/>
        </right>
        <top/>
        <bottom/>
        <vertical/>
        <horizontal/>
      </border>
    </dxf>
    <dxf>
      <fill>
        <patternFill>
          <bgColor rgb="FF92D050"/>
        </patternFill>
      </fill>
    </dxf>
    <dxf>
      <fill>
        <patternFill>
          <bgColor rgb="FFFFC000"/>
        </patternFill>
      </fill>
    </dxf>
    <dxf>
      <fill>
        <patternFill>
          <bgColor rgb="FFFFC000"/>
        </patternFill>
      </fill>
    </dxf>
    <dxf>
      <fill>
        <patternFill>
          <bgColor rgb="FF92D050"/>
        </patternFill>
      </fill>
    </dxf>
    <dxf>
      <fill>
        <patternFill patternType="lightGrid">
          <fgColor theme="4" tint="0.59996337778862885"/>
        </patternFill>
      </fill>
    </dxf>
    <dxf>
      <fill>
        <patternFill patternType="lightGrid">
          <fgColor theme="0" tint="-0.14996795556505021"/>
        </patternFill>
      </fill>
    </dxf>
    <dxf>
      <fill>
        <patternFill patternType="none">
          <fgColor auto="1"/>
          <bgColor auto="1"/>
        </patternFill>
      </fill>
      <border>
        <left style="thin">
          <color rgb="FFFF0000"/>
        </left>
        <right style="thin">
          <color rgb="FFFF0000"/>
        </right>
        <top/>
        <bottom/>
        <vertical/>
        <horizontal/>
      </border>
    </dxf>
    <dxf>
      <fill>
        <patternFill>
          <bgColor rgb="FF92D050"/>
        </patternFill>
      </fill>
    </dxf>
    <dxf>
      <fill>
        <patternFill>
          <bgColor rgb="FFFFC000"/>
        </patternFill>
      </fill>
    </dxf>
    <dxf>
      <fill>
        <patternFill>
          <bgColor theme="0" tint="-0.14996795556505021"/>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ListeTâches" pivot="0" count="9" xr9:uid="{00000000-0011-0000-FFFF-FFFF00000000}">
      <tableStyleElement type="wholeTable" dxfId="35"/>
      <tableStyleElement type="headerRow" dxfId="34"/>
      <tableStyleElement type="totalRow" dxfId="33"/>
      <tableStyleElement type="firstColumn" dxfId="32"/>
      <tableStyleElement type="lastColumn" dxfId="31"/>
      <tableStyleElement type="firstRowStripe" dxfId="30"/>
      <tableStyleElement type="secondRowStripe" dxfId="29"/>
      <tableStyleElement type="firstColumnStripe" dxfId="28"/>
      <tableStyleElement type="secondColumnStripe" dxfId="27"/>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427FC2"/>
      <color rgb="FF215881"/>
      <color rgb="FF42648A"/>
      <color rgb="FF969696"/>
      <color rgb="FFC0C0C0"/>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Scroll" dx="31" fmlaLink="#REF!" horiz="1" max="100" page="10" val="3"/>
</file>

<file path=xl/ctrlProps/ctrlProp2.xml><?xml version="1.0" encoding="utf-8"?>
<formControlPr xmlns="http://schemas.microsoft.com/office/spreadsheetml/2009/9/main" objectType="Scroll" dx="31" fmlaLink="$J$2" horiz="1" max="365" page="10" val="55"/>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95250</xdr:rowOff>
    </xdr:from>
    <xdr:ext cx="1905000" cy="423545"/>
    <xdr:pic>
      <xdr:nvPicPr>
        <xdr:cNvPr id="2" name="Image 1" descr="Logo Vertex42">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99060"/>
          <a:ext cx="1905000" cy="42354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31750</xdr:colOff>
          <xdr:row>11</xdr:row>
          <xdr:rowOff>0</xdr:rowOff>
        </xdr:from>
        <xdr:to>
          <xdr:col>10</xdr:col>
          <xdr:colOff>450850</xdr:colOff>
          <xdr:row>12</xdr:row>
          <xdr:rowOff>25400</xdr:rowOff>
        </xdr:to>
        <xdr:sp macro="" textlink="">
          <xdr:nvSpPr>
            <xdr:cNvPr id="9217" name="Scroll Bar 1" hidden="1">
              <a:extLst>
                <a:ext uri="{63B3BB69-23CF-44E3-9099-C40C66FF867C}">
                  <a14:compatExt spid="_x0000_s9217"/>
                </a:ext>
                <a:ext uri="{FF2B5EF4-FFF2-40B4-BE49-F238E27FC236}">
                  <a16:creationId xmlns:a16="http://schemas.microsoft.com/office/drawing/2014/main" id="{00000000-0008-0000-0200-0000012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6350</xdr:colOff>
          <xdr:row>0</xdr:row>
          <xdr:rowOff>787400</xdr:rowOff>
        </xdr:from>
        <xdr:to>
          <xdr:col>49</xdr:col>
          <xdr:colOff>63500</xdr:colOff>
          <xdr:row>2</xdr:row>
          <xdr:rowOff>88900</xdr:rowOff>
        </xdr:to>
        <xdr:sp macro="" textlink="">
          <xdr:nvSpPr>
            <xdr:cNvPr id="13313" name="Scroll Bar 1" hidden="1">
              <a:extLst>
                <a:ext uri="{63B3BB69-23CF-44E3-9099-C40C66FF867C}">
                  <a14:compatExt spid="_x0000_s13313"/>
                </a:ext>
                <a:ext uri="{FF2B5EF4-FFF2-40B4-BE49-F238E27FC236}">
                  <a16:creationId xmlns:a16="http://schemas.microsoft.com/office/drawing/2014/main" id="{00000000-0008-0000-0400-0000013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3783F97-AE91-4DD5-8E74-669697ACA586}" name="fériés" displayName="fériés" ref="A1:B10" totalsRowShown="0">
  <autoFilter ref="A1:B10" xr:uid="{93783F97-AE91-4DD5-8E74-669697ACA586}"/>
  <tableColumns count="2">
    <tableColumn id="1" xr3:uid="{375E59F8-524D-4413-8D04-DE3710DFF532}" name="Jours fériés en 2024 "/>
    <tableColumn id="2" xr3:uid="{B590B100-F9BD-46E2-99F2-DBF208349567}" name="Dat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hyperlink" Target="https://youtu.be/dBoV9-awKiE?feature=shared" TargetMode="Externa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6EEE5-FD81-4223-8CFA-875EE5FA917E}">
  <sheetPr>
    <pageSetUpPr fitToPage="1"/>
  </sheetPr>
  <dimension ref="A1:B16"/>
  <sheetViews>
    <sheetView showGridLines="0" zoomScaleNormal="100" workbookViewId="0">
      <selection activeCell="A16" sqref="A16:XFD16"/>
    </sheetView>
  </sheetViews>
  <sheetFormatPr baseColWidth="10" defaultColWidth="9.1796875" defaultRowHeight="13" x14ac:dyDescent="0.3"/>
  <cols>
    <col min="1" max="1" width="91.81640625" style="2" customWidth="1"/>
    <col min="2" max="16384" width="9.1796875" style="1"/>
  </cols>
  <sheetData>
    <row r="1" spans="1:2" ht="46.5" customHeight="1" x14ac:dyDescent="0.3"/>
    <row r="2" spans="1:2" s="4" customFormat="1" ht="15.5" x14ac:dyDescent="0.35">
      <c r="A2" s="3" t="s">
        <v>0</v>
      </c>
      <c r="B2" s="3"/>
    </row>
    <row r="3" spans="1:2" s="8" customFormat="1" ht="27" customHeight="1" x14ac:dyDescent="0.35">
      <c r="A3" s="9" t="s">
        <v>1</v>
      </c>
      <c r="B3" s="9"/>
    </row>
    <row r="4" spans="1:2" s="5" customFormat="1" ht="26" x14ac:dyDescent="0.6">
      <c r="A4" s="6" t="s">
        <v>2</v>
      </c>
    </row>
    <row r="5" spans="1:2" ht="74.150000000000006" customHeight="1" x14ac:dyDescent="0.3">
      <c r="A5" s="7" t="s">
        <v>3</v>
      </c>
    </row>
    <row r="6" spans="1:2" ht="26.25" customHeight="1" x14ac:dyDescent="0.3">
      <c r="A6" s="6" t="s">
        <v>4</v>
      </c>
    </row>
    <row r="7" spans="1:2" s="2" customFormat="1" ht="205" customHeight="1" x14ac:dyDescent="0.35">
      <c r="A7" s="11" t="s">
        <v>5</v>
      </c>
    </row>
    <row r="8" spans="1:2" s="5" customFormat="1" ht="26" x14ac:dyDescent="0.6">
      <c r="A8" s="6" t="s">
        <v>6</v>
      </c>
    </row>
    <row r="9" spans="1:2" ht="81" customHeight="1" x14ac:dyDescent="0.3">
      <c r="A9" s="7" t="s">
        <v>7</v>
      </c>
    </row>
    <row r="10" spans="1:2" s="2" customFormat="1" ht="28" customHeight="1" x14ac:dyDescent="0.35">
      <c r="A10" s="10" t="s">
        <v>8</v>
      </c>
    </row>
    <row r="11" spans="1:2" s="5" customFormat="1" ht="26" x14ac:dyDescent="0.6">
      <c r="A11" s="6" t="s">
        <v>9</v>
      </c>
    </row>
    <row r="12" spans="1:2" ht="33.75" customHeight="1" x14ac:dyDescent="0.3">
      <c r="A12" s="7" t="s">
        <v>10</v>
      </c>
    </row>
    <row r="13" spans="1:2" s="2" customFormat="1" ht="28" customHeight="1" x14ac:dyDescent="0.35">
      <c r="A13" s="10" t="s">
        <v>11</v>
      </c>
    </row>
    <row r="14" spans="1:2" s="5" customFormat="1" ht="26" x14ac:dyDescent="0.6">
      <c r="A14" s="6" t="s">
        <v>12</v>
      </c>
    </row>
    <row r="15" spans="1:2" ht="58" x14ac:dyDescent="0.3">
      <c r="A15" s="7" t="s">
        <v>13</v>
      </c>
    </row>
    <row r="16" spans="1:2" ht="87" x14ac:dyDescent="0.3">
      <c r="A16" s="7" t="s">
        <v>14</v>
      </c>
    </row>
  </sheetData>
  <hyperlinks>
    <hyperlink ref="A13" r:id="rId1" xr:uid="{527C3255-92F9-436E-B1C4-892D401B5886}"/>
    <hyperlink ref="A10" r:id="rId2" xr:uid="{38A658DE-5271-45D1-A73C-22E9C419ED04}"/>
    <hyperlink ref="A3" r:id="rId3" xr:uid="{14507798-98EB-4751-8F7B-0F4B0380D3DB}"/>
    <hyperlink ref="A2" r:id="rId4" xr:uid="{821F911E-76A4-4367-A275-F1CE5F220C6E}"/>
  </hyperlinks>
  <printOptions horizontalCentered="1"/>
  <pageMargins left="0.35" right="0.35" top="0.35" bottom="0.5" header="0.3" footer="0.3"/>
  <pageSetup paperSize="9" fitToHeight="0" orientation="landscape" r:id="rId5"/>
  <headerFooter differentFirst="1" scaleWithDoc="0">
    <oddFooter>Page &amp;P of &amp;N</oddFooter>
  </headerFooter>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E125D-0A4A-4657-B24B-B6E6F28DCD38}">
  <sheetPr>
    <pageSetUpPr fitToPage="1"/>
  </sheetPr>
  <dimension ref="A1:BL36"/>
  <sheetViews>
    <sheetView showGridLines="0" showRuler="0" topLeftCell="C1" zoomScaleNormal="100" zoomScalePageLayoutView="70" workbookViewId="0">
      <pane ySplit="6" topLeftCell="A7" activePane="bottomLeft" state="frozen"/>
      <selection pane="bottomLeft" activeCell="M19" sqref="M19"/>
    </sheetView>
  </sheetViews>
  <sheetFormatPr baseColWidth="10" defaultColWidth="9.1796875" defaultRowHeight="30" customHeight="1" x14ac:dyDescent="0.35"/>
  <cols>
    <col min="1" max="1" width="2.81640625" style="48" customWidth="1"/>
    <col min="2" max="2" width="19.81640625" customWidth="1"/>
    <col min="3" max="3" width="30.81640625" customWidth="1"/>
    <col min="4" max="4" width="12.453125" customWidth="1"/>
    <col min="5" max="5" width="11" style="41" customWidth="1"/>
    <col min="6" max="6" width="10.453125" customWidth="1"/>
    <col min="7" max="7" width="2.81640625" customWidth="1"/>
    <col min="8" max="8" width="9.54296875" hidden="1" customWidth="1"/>
    <col min="9" max="64" width="2.54296875" customWidth="1"/>
  </cols>
  <sheetData>
    <row r="1" spans="1:64" ht="30" customHeight="1" x14ac:dyDescent="0.65">
      <c r="A1" s="42" t="s">
        <v>15</v>
      </c>
      <c r="B1" s="43" t="s">
        <v>16</v>
      </c>
      <c r="C1" s="44"/>
      <c r="D1" s="1"/>
      <c r="E1" s="45"/>
      <c r="F1" s="46"/>
      <c r="H1" s="1"/>
      <c r="I1" s="47" t="s">
        <v>0</v>
      </c>
    </row>
    <row r="2" spans="1:64" ht="30" customHeight="1" x14ac:dyDescent="0.45">
      <c r="A2" s="48" t="s">
        <v>17</v>
      </c>
      <c r="B2" s="49" t="s">
        <v>18</v>
      </c>
      <c r="I2" s="50" t="s">
        <v>1</v>
      </c>
    </row>
    <row r="3" spans="1:64" ht="30" customHeight="1" x14ac:dyDescent="0.35">
      <c r="A3" s="48" t="s">
        <v>19</v>
      </c>
      <c r="B3" s="51" t="s">
        <v>20</v>
      </c>
      <c r="C3" s="146" t="s">
        <v>21</v>
      </c>
      <c r="D3" s="147"/>
      <c r="E3" s="148">
        <f ca="1">TODAY()</f>
        <v>45503</v>
      </c>
      <c r="F3" s="148"/>
    </row>
    <row r="4" spans="1:64" ht="30" customHeight="1" x14ac:dyDescent="0.35">
      <c r="A4" s="42" t="s">
        <v>22</v>
      </c>
      <c r="C4" s="146" t="s">
        <v>23</v>
      </c>
      <c r="D4" s="147"/>
      <c r="E4" s="52">
        <v>1</v>
      </c>
      <c r="I4" s="142">
        <f ca="1">I5</f>
        <v>45502</v>
      </c>
      <c r="J4" s="143"/>
      <c r="K4" s="143"/>
      <c r="L4" s="143"/>
      <c r="M4" s="143"/>
      <c r="N4" s="143"/>
      <c r="O4" s="144"/>
      <c r="P4" s="142">
        <f ca="1">P5</f>
        <v>45509</v>
      </c>
      <c r="Q4" s="143"/>
      <c r="R4" s="143"/>
      <c r="S4" s="143"/>
      <c r="T4" s="143"/>
      <c r="U4" s="143"/>
      <c r="V4" s="144"/>
      <c r="W4" s="142">
        <f ca="1">W5</f>
        <v>45516</v>
      </c>
      <c r="X4" s="143"/>
      <c r="Y4" s="143"/>
      <c r="Z4" s="143"/>
      <c r="AA4" s="143"/>
      <c r="AB4" s="143"/>
      <c r="AC4" s="144"/>
      <c r="AD4" s="142">
        <f ca="1">AD5</f>
        <v>45523</v>
      </c>
      <c r="AE4" s="143"/>
      <c r="AF4" s="143"/>
      <c r="AG4" s="143"/>
      <c r="AH4" s="143"/>
      <c r="AI4" s="143"/>
      <c r="AJ4" s="144"/>
      <c r="AK4" s="142">
        <f ca="1">AK5</f>
        <v>45530</v>
      </c>
      <c r="AL4" s="143"/>
      <c r="AM4" s="143"/>
      <c r="AN4" s="143"/>
      <c r="AO4" s="143"/>
      <c r="AP4" s="143"/>
      <c r="AQ4" s="144"/>
      <c r="AR4" s="142">
        <f ca="1">AR5</f>
        <v>45537</v>
      </c>
      <c r="AS4" s="143"/>
      <c r="AT4" s="143"/>
      <c r="AU4" s="143"/>
      <c r="AV4" s="143"/>
      <c r="AW4" s="143"/>
      <c r="AX4" s="144"/>
      <c r="AY4" s="142">
        <f ca="1">AY5</f>
        <v>45544</v>
      </c>
      <c r="AZ4" s="143"/>
      <c r="BA4" s="143"/>
      <c r="BB4" s="143"/>
      <c r="BC4" s="143"/>
      <c r="BD4" s="143"/>
      <c r="BE4" s="144"/>
      <c r="BF4" s="142">
        <f ca="1">BF5</f>
        <v>45551</v>
      </c>
      <c r="BG4" s="143"/>
      <c r="BH4" s="143"/>
      <c r="BI4" s="143"/>
      <c r="BJ4" s="143"/>
      <c r="BK4" s="143"/>
      <c r="BL4" s="144"/>
    </row>
    <row r="5" spans="1:64" ht="15" customHeight="1" x14ac:dyDescent="0.35">
      <c r="A5" s="42" t="s">
        <v>24</v>
      </c>
      <c r="B5" s="145"/>
      <c r="C5" s="145"/>
      <c r="D5" s="145"/>
      <c r="E5" s="145"/>
      <c r="F5" s="145"/>
      <c r="G5" s="145"/>
      <c r="I5" s="53">
        <f ca="1">Début_Projet-WEEKDAY(Début_Projet,1)+2+7*(Semaine_Affichage-1)</f>
        <v>45502</v>
      </c>
      <c r="J5" s="54">
        <f ca="1">I5+1</f>
        <v>45503</v>
      </c>
      <c r="K5" s="54">
        <f t="shared" ref="K5:AX5" ca="1" si="0">J5+1</f>
        <v>45504</v>
      </c>
      <c r="L5" s="54">
        <f t="shared" ca="1" si="0"/>
        <v>45505</v>
      </c>
      <c r="M5" s="54">
        <f t="shared" ca="1" si="0"/>
        <v>45506</v>
      </c>
      <c r="N5" s="54">
        <f t="shared" ca="1" si="0"/>
        <v>45507</v>
      </c>
      <c r="O5" s="55">
        <f t="shared" ca="1" si="0"/>
        <v>45508</v>
      </c>
      <c r="P5" s="53">
        <f ca="1">O5+1</f>
        <v>45509</v>
      </c>
      <c r="Q5" s="54">
        <f ca="1">P5+1</f>
        <v>45510</v>
      </c>
      <c r="R5" s="54">
        <f t="shared" ca="1" si="0"/>
        <v>45511</v>
      </c>
      <c r="S5" s="54">
        <f t="shared" ca="1" si="0"/>
        <v>45512</v>
      </c>
      <c r="T5" s="54">
        <f t="shared" ca="1" si="0"/>
        <v>45513</v>
      </c>
      <c r="U5" s="54">
        <f t="shared" ca="1" si="0"/>
        <v>45514</v>
      </c>
      <c r="V5" s="55">
        <f t="shared" ca="1" si="0"/>
        <v>45515</v>
      </c>
      <c r="W5" s="53">
        <f ca="1">V5+1</f>
        <v>45516</v>
      </c>
      <c r="X5" s="54">
        <f ca="1">W5+1</f>
        <v>45517</v>
      </c>
      <c r="Y5" s="54">
        <f t="shared" ca="1" si="0"/>
        <v>45518</v>
      </c>
      <c r="Z5" s="54">
        <f t="shared" ca="1" si="0"/>
        <v>45519</v>
      </c>
      <c r="AA5" s="54">
        <f t="shared" ca="1" si="0"/>
        <v>45520</v>
      </c>
      <c r="AB5" s="54">
        <f t="shared" ca="1" si="0"/>
        <v>45521</v>
      </c>
      <c r="AC5" s="55">
        <f t="shared" ca="1" si="0"/>
        <v>45522</v>
      </c>
      <c r="AD5" s="53">
        <f ca="1">AC5+1</f>
        <v>45523</v>
      </c>
      <c r="AE5" s="54">
        <f ca="1">AD5+1</f>
        <v>45524</v>
      </c>
      <c r="AF5" s="54">
        <f t="shared" ca="1" si="0"/>
        <v>45525</v>
      </c>
      <c r="AG5" s="54">
        <f t="shared" ca="1" si="0"/>
        <v>45526</v>
      </c>
      <c r="AH5" s="54">
        <f t="shared" ca="1" si="0"/>
        <v>45527</v>
      </c>
      <c r="AI5" s="54">
        <f t="shared" ca="1" si="0"/>
        <v>45528</v>
      </c>
      <c r="AJ5" s="55">
        <f t="shared" ca="1" si="0"/>
        <v>45529</v>
      </c>
      <c r="AK5" s="53">
        <f ca="1">AJ5+1</f>
        <v>45530</v>
      </c>
      <c r="AL5" s="54">
        <f ca="1">AK5+1</f>
        <v>45531</v>
      </c>
      <c r="AM5" s="54">
        <f t="shared" ca="1" si="0"/>
        <v>45532</v>
      </c>
      <c r="AN5" s="54">
        <f t="shared" ca="1" si="0"/>
        <v>45533</v>
      </c>
      <c r="AO5" s="54">
        <f t="shared" ca="1" si="0"/>
        <v>45534</v>
      </c>
      <c r="AP5" s="54">
        <f t="shared" ca="1" si="0"/>
        <v>45535</v>
      </c>
      <c r="AQ5" s="55">
        <f t="shared" ca="1" si="0"/>
        <v>45536</v>
      </c>
      <c r="AR5" s="53">
        <f ca="1">AQ5+1</f>
        <v>45537</v>
      </c>
      <c r="AS5" s="54">
        <f ca="1">AR5+1</f>
        <v>45538</v>
      </c>
      <c r="AT5" s="54">
        <f t="shared" ca="1" si="0"/>
        <v>45539</v>
      </c>
      <c r="AU5" s="54">
        <f t="shared" ca="1" si="0"/>
        <v>45540</v>
      </c>
      <c r="AV5" s="54">
        <f t="shared" ca="1" si="0"/>
        <v>45541</v>
      </c>
      <c r="AW5" s="54">
        <f t="shared" ca="1" si="0"/>
        <v>45542</v>
      </c>
      <c r="AX5" s="55">
        <f t="shared" ca="1" si="0"/>
        <v>45543</v>
      </c>
      <c r="AY5" s="53">
        <f ca="1">AX5+1</f>
        <v>45544</v>
      </c>
      <c r="AZ5" s="54">
        <f ca="1">AY5+1</f>
        <v>45545</v>
      </c>
      <c r="BA5" s="54">
        <f t="shared" ref="BA5:BE5" ca="1" si="1">AZ5+1</f>
        <v>45546</v>
      </c>
      <c r="BB5" s="54">
        <f t="shared" ca="1" si="1"/>
        <v>45547</v>
      </c>
      <c r="BC5" s="54">
        <f t="shared" ca="1" si="1"/>
        <v>45548</v>
      </c>
      <c r="BD5" s="54">
        <f t="shared" ca="1" si="1"/>
        <v>45549</v>
      </c>
      <c r="BE5" s="55">
        <f t="shared" ca="1" si="1"/>
        <v>45550</v>
      </c>
      <c r="BF5" s="53">
        <f ca="1">BE5+1</f>
        <v>45551</v>
      </c>
      <c r="BG5" s="54">
        <f ca="1">BF5+1</f>
        <v>45552</v>
      </c>
      <c r="BH5" s="54">
        <f t="shared" ref="BH5:BL5" ca="1" si="2">BG5+1</f>
        <v>45553</v>
      </c>
      <c r="BI5" s="54">
        <f t="shared" ca="1" si="2"/>
        <v>45554</v>
      </c>
      <c r="BJ5" s="54">
        <f t="shared" ca="1" si="2"/>
        <v>45555</v>
      </c>
      <c r="BK5" s="54">
        <f t="shared" ca="1" si="2"/>
        <v>45556</v>
      </c>
      <c r="BL5" s="55">
        <f t="shared" ca="1" si="2"/>
        <v>45557</v>
      </c>
    </row>
    <row r="6" spans="1:64" ht="30" customHeight="1" thickBot="1" x14ac:dyDescent="0.4">
      <c r="A6" s="42" t="s">
        <v>25</v>
      </c>
      <c r="B6" s="56" t="s">
        <v>26</v>
      </c>
      <c r="C6" s="57" t="s">
        <v>27</v>
      </c>
      <c r="D6" s="57" t="s">
        <v>28</v>
      </c>
      <c r="E6" s="57" t="s">
        <v>29</v>
      </c>
      <c r="F6" s="57" t="s">
        <v>30</v>
      </c>
      <c r="G6" s="57"/>
      <c r="H6" s="57" t="s">
        <v>31</v>
      </c>
      <c r="I6" s="58" t="str">
        <f t="shared" ref="I6:BL6" ca="1" si="3">LEFT(TEXT(I5,"jjj"),1)</f>
        <v>l</v>
      </c>
      <c r="J6" s="58" t="str">
        <f t="shared" ca="1" si="3"/>
        <v>m</v>
      </c>
      <c r="K6" s="58" t="str">
        <f t="shared" ca="1" si="3"/>
        <v>m</v>
      </c>
      <c r="L6" s="58" t="str">
        <f t="shared" ca="1" si="3"/>
        <v>j</v>
      </c>
      <c r="M6" s="58" t="str">
        <f t="shared" ca="1" si="3"/>
        <v>v</v>
      </c>
      <c r="N6" s="58" t="str">
        <f t="shared" ca="1" si="3"/>
        <v>s</v>
      </c>
      <c r="O6" s="58" t="str">
        <f t="shared" ca="1" si="3"/>
        <v>d</v>
      </c>
      <c r="P6" s="58" t="str">
        <f t="shared" ca="1" si="3"/>
        <v>l</v>
      </c>
      <c r="Q6" s="58" t="str">
        <f t="shared" ca="1" si="3"/>
        <v>m</v>
      </c>
      <c r="R6" s="58" t="str">
        <f t="shared" ca="1" si="3"/>
        <v>m</v>
      </c>
      <c r="S6" s="58" t="str">
        <f t="shared" ca="1" si="3"/>
        <v>j</v>
      </c>
      <c r="T6" s="58" t="str">
        <f t="shared" ca="1" si="3"/>
        <v>v</v>
      </c>
      <c r="U6" s="58" t="str">
        <f t="shared" ca="1" si="3"/>
        <v>s</v>
      </c>
      <c r="V6" s="58" t="str">
        <f t="shared" ca="1" si="3"/>
        <v>d</v>
      </c>
      <c r="W6" s="58" t="str">
        <f t="shared" ca="1" si="3"/>
        <v>l</v>
      </c>
      <c r="X6" s="58" t="str">
        <f t="shared" ca="1" si="3"/>
        <v>m</v>
      </c>
      <c r="Y6" s="58" t="str">
        <f t="shared" ca="1" si="3"/>
        <v>m</v>
      </c>
      <c r="Z6" s="58" t="str">
        <f t="shared" ca="1" si="3"/>
        <v>j</v>
      </c>
      <c r="AA6" s="58" t="str">
        <f t="shared" ca="1" si="3"/>
        <v>v</v>
      </c>
      <c r="AB6" s="58" t="str">
        <f t="shared" ca="1" si="3"/>
        <v>s</v>
      </c>
      <c r="AC6" s="58" t="str">
        <f t="shared" ca="1" si="3"/>
        <v>d</v>
      </c>
      <c r="AD6" s="58" t="str">
        <f t="shared" ca="1" si="3"/>
        <v>l</v>
      </c>
      <c r="AE6" s="58" t="str">
        <f t="shared" ca="1" si="3"/>
        <v>m</v>
      </c>
      <c r="AF6" s="58" t="str">
        <f t="shared" ca="1" si="3"/>
        <v>m</v>
      </c>
      <c r="AG6" s="58" t="str">
        <f t="shared" ca="1" si="3"/>
        <v>j</v>
      </c>
      <c r="AH6" s="58" t="str">
        <f t="shared" ca="1" si="3"/>
        <v>v</v>
      </c>
      <c r="AI6" s="58" t="str">
        <f t="shared" ca="1" si="3"/>
        <v>s</v>
      </c>
      <c r="AJ6" s="58" t="str">
        <f t="shared" ca="1" si="3"/>
        <v>d</v>
      </c>
      <c r="AK6" s="58" t="str">
        <f t="shared" ca="1" si="3"/>
        <v>l</v>
      </c>
      <c r="AL6" s="58" t="str">
        <f t="shared" ca="1" si="3"/>
        <v>m</v>
      </c>
      <c r="AM6" s="58" t="str">
        <f t="shared" ca="1" si="3"/>
        <v>m</v>
      </c>
      <c r="AN6" s="58" t="str">
        <f t="shared" ca="1" si="3"/>
        <v>j</v>
      </c>
      <c r="AO6" s="58" t="str">
        <f t="shared" ca="1" si="3"/>
        <v>v</v>
      </c>
      <c r="AP6" s="58" t="str">
        <f t="shared" ca="1" si="3"/>
        <v>s</v>
      </c>
      <c r="AQ6" s="58" t="str">
        <f t="shared" ca="1" si="3"/>
        <v>d</v>
      </c>
      <c r="AR6" s="58" t="str">
        <f t="shared" ca="1" si="3"/>
        <v>l</v>
      </c>
      <c r="AS6" s="58" t="str">
        <f t="shared" ca="1" si="3"/>
        <v>m</v>
      </c>
      <c r="AT6" s="58" t="str">
        <f t="shared" ca="1" si="3"/>
        <v>m</v>
      </c>
      <c r="AU6" s="58" t="str">
        <f t="shared" ca="1" si="3"/>
        <v>j</v>
      </c>
      <c r="AV6" s="58" t="str">
        <f t="shared" ca="1" si="3"/>
        <v>v</v>
      </c>
      <c r="AW6" s="58" t="str">
        <f t="shared" ca="1" si="3"/>
        <v>s</v>
      </c>
      <c r="AX6" s="58" t="str">
        <f t="shared" ca="1" si="3"/>
        <v>d</v>
      </c>
      <c r="AY6" s="58" t="str">
        <f t="shared" ca="1" si="3"/>
        <v>l</v>
      </c>
      <c r="AZ6" s="58" t="str">
        <f t="shared" ca="1" si="3"/>
        <v>m</v>
      </c>
      <c r="BA6" s="58" t="str">
        <f t="shared" ca="1" si="3"/>
        <v>m</v>
      </c>
      <c r="BB6" s="58" t="str">
        <f t="shared" ca="1" si="3"/>
        <v>j</v>
      </c>
      <c r="BC6" s="58" t="str">
        <f t="shared" ca="1" si="3"/>
        <v>v</v>
      </c>
      <c r="BD6" s="58" t="str">
        <f t="shared" ca="1" si="3"/>
        <v>s</v>
      </c>
      <c r="BE6" s="58" t="str">
        <f t="shared" ca="1" si="3"/>
        <v>d</v>
      </c>
      <c r="BF6" s="58" t="str">
        <f t="shared" ca="1" si="3"/>
        <v>l</v>
      </c>
      <c r="BG6" s="58" t="str">
        <f t="shared" ca="1" si="3"/>
        <v>m</v>
      </c>
      <c r="BH6" s="58" t="str">
        <f t="shared" ca="1" si="3"/>
        <v>m</v>
      </c>
      <c r="BI6" s="58" t="str">
        <f t="shared" ca="1" si="3"/>
        <v>j</v>
      </c>
      <c r="BJ6" s="58" t="str">
        <f t="shared" ca="1" si="3"/>
        <v>v</v>
      </c>
      <c r="BK6" s="58" t="str">
        <f t="shared" ca="1" si="3"/>
        <v>s</v>
      </c>
      <c r="BL6" s="58" t="str">
        <f t="shared" ca="1" si="3"/>
        <v>d</v>
      </c>
    </row>
    <row r="7" spans="1:64" ht="30" hidden="1" customHeight="1" thickBot="1" x14ac:dyDescent="0.4">
      <c r="A7" s="48" t="s">
        <v>32</v>
      </c>
      <c r="C7" s="59"/>
      <c r="E7"/>
      <c r="H7" t="str">
        <f>IF(OR(ISBLANK(début_tâche),ISBLANK(fin_tâche)),"",fin_tâche-début_tâche+1)</f>
        <v/>
      </c>
      <c r="I7" s="60"/>
      <c r="J7" s="60"/>
      <c r="K7" s="60"/>
      <c r="L7" s="60"/>
      <c r="M7" s="60"/>
      <c r="N7" s="60"/>
      <c r="O7" s="60"/>
      <c r="P7" s="60"/>
      <c r="Q7" s="60"/>
      <c r="R7" s="60"/>
      <c r="S7" s="60"/>
      <c r="T7" s="60"/>
      <c r="U7" s="60"/>
      <c r="V7" s="60"/>
      <c r="W7" s="60"/>
      <c r="X7" s="60"/>
      <c r="Y7" s="60"/>
      <c r="Z7" s="60"/>
      <c r="AA7" s="60"/>
      <c r="AB7" s="60"/>
      <c r="AC7" s="60"/>
      <c r="AD7" s="60"/>
      <c r="AE7" s="60"/>
      <c r="AF7" s="60"/>
      <c r="AG7" s="60"/>
      <c r="AH7" s="60"/>
      <c r="AI7" s="60"/>
      <c r="AJ7" s="60"/>
      <c r="AK7" s="60"/>
      <c r="AL7" s="60"/>
      <c r="AM7" s="60"/>
      <c r="AN7" s="60"/>
      <c r="AO7" s="60"/>
      <c r="AP7" s="60"/>
      <c r="AQ7" s="60"/>
      <c r="AR7" s="60"/>
      <c r="AS7" s="60"/>
      <c r="AT7" s="60"/>
      <c r="AU7" s="60"/>
      <c r="AV7" s="60"/>
      <c r="AW7" s="60"/>
      <c r="AX7" s="60"/>
      <c r="AY7" s="60"/>
      <c r="AZ7" s="60"/>
      <c r="BA7" s="60"/>
      <c r="BB7" s="60"/>
      <c r="BC7" s="60"/>
      <c r="BD7" s="60"/>
      <c r="BE7" s="60"/>
      <c r="BF7" s="60"/>
      <c r="BG7" s="60"/>
      <c r="BH7" s="60"/>
      <c r="BI7" s="60"/>
      <c r="BJ7" s="60"/>
      <c r="BK7" s="60"/>
      <c r="BL7" s="60"/>
    </row>
    <row r="8" spans="1:64" s="67" customFormat="1" ht="30" customHeight="1" thickBot="1" x14ac:dyDescent="0.4">
      <c r="A8" s="42" t="s">
        <v>33</v>
      </c>
      <c r="B8" s="61" t="s">
        <v>34</v>
      </c>
      <c r="C8" s="62"/>
      <c r="D8" s="63"/>
      <c r="E8" s="64"/>
      <c r="F8" s="65"/>
      <c r="G8" s="66"/>
      <c r="H8" s="66" t="str">
        <f t="shared" ref="H8:H33" si="4">IF(OR(ISBLANK(début_tâche),ISBLANK(fin_tâche)),"",fin_tâche-début_tâche+1)</f>
        <v/>
      </c>
      <c r="I8" s="60"/>
      <c r="J8" s="60"/>
      <c r="K8" s="60"/>
      <c r="L8" s="60"/>
      <c r="M8" s="60"/>
      <c r="N8" s="60"/>
      <c r="O8" s="60"/>
      <c r="P8" s="60"/>
      <c r="Q8" s="60"/>
      <c r="R8" s="60"/>
      <c r="S8" s="60"/>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c r="AY8" s="60"/>
      <c r="AZ8" s="60"/>
      <c r="BA8" s="60"/>
      <c r="BB8" s="60"/>
      <c r="BC8" s="60"/>
      <c r="BD8" s="60"/>
      <c r="BE8" s="60"/>
      <c r="BF8" s="60"/>
      <c r="BG8" s="60"/>
      <c r="BH8" s="60"/>
      <c r="BI8" s="60"/>
      <c r="BJ8" s="60"/>
      <c r="BK8" s="60"/>
      <c r="BL8" s="60"/>
    </row>
    <row r="9" spans="1:64" s="67" customFormat="1" ht="30" customHeight="1" thickBot="1" x14ac:dyDescent="0.4">
      <c r="A9" s="42" t="s">
        <v>35</v>
      </c>
      <c r="B9" s="68" t="s">
        <v>36</v>
      </c>
      <c r="C9" s="69" t="s">
        <v>37</v>
      </c>
      <c r="D9" s="70">
        <v>0.5</v>
      </c>
      <c r="E9" s="71">
        <f ca="1">Début_Projet</f>
        <v>45503</v>
      </c>
      <c r="F9" s="71">
        <f ca="1">E9+3</f>
        <v>45506</v>
      </c>
      <c r="G9" s="66"/>
      <c r="H9" s="66">
        <f t="shared" ca="1" si="4"/>
        <v>4</v>
      </c>
      <c r="I9" s="60"/>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row>
    <row r="10" spans="1:64" s="67" customFormat="1" ht="30" customHeight="1" thickBot="1" x14ac:dyDescent="0.4">
      <c r="A10" s="42" t="s">
        <v>38</v>
      </c>
      <c r="B10" s="68" t="s">
        <v>39</v>
      </c>
      <c r="C10" s="69"/>
      <c r="D10" s="70">
        <v>0.6</v>
      </c>
      <c r="E10" s="71">
        <f ca="1">F9</f>
        <v>45506</v>
      </c>
      <c r="F10" s="71">
        <f ca="1">E10+2</f>
        <v>45508</v>
      </c>
      <c r="G10" s="66"/>
      <c r="H10" s="66">
        <f t="shared" ca="1" si="4"/>
        <v>3</v>
      </c>
      <c r="I10" s="60"/>
      <c r="J10" s="60"/>
      <c r="K10" s="60"/>
      <c r="L10" s="60"/>
      <c r="M10" s="60"/>
      <c r="N10" s="60"/>
      <c r="O10" s="60"/>
      <c r="P10" s="60"/>
      <c r="Q10" s="60"/>
      <c r="R10" s="60"/>
      <c r="S10" s="60"/>
      <c r="T10" s="60"/>
      <c r="U10" s="72"/>
      <c r="V10" s="72"/>
      <c r="W10" s="60"/>
      <c r="X10" s="60"/>
      <c r="Y10" s="60"/>
      <c r="Z10" s="60"/>
      <c r="AA10" s="60"/>
      <c r="AB10" s="60"/>
      <c r="AC10" s="60"/>
      <c r="AD10" s="60"/>
      <c r="AE10" s="60"/>
      <c r="AF10" s="60"/>
      <c r="AG10" s="60"/>
      <c r="AH10" s="60"/>
      <c r="AI10" s="60"/>
      <c r="AJ10" s="60"/>
      <c r="AK10" s="60"/>
      <c r="AL10" s="60"/>
      <c r="AM10" s="60"/>
      <c r="AN10" s="60"/>
      <c r="AO10" s="60"/>
      <c r="AP10" s="60"/>
      <c r="AQ10" s="60"/>
      <c r="AR10" s="60"/>
      <c r="AS10" s="60"/>
      <c r="AT10" s="60"/>
      <c r="AU10" s="60"/>
      <c r="AV10" s="60"/>
      <c r="AW10" s="60"/>
      <c r="AX10" s="60"/>
      <c r="AY10" s="60"/>
      <c r="AZ10" s="60"/>
      <c r="BA10" s="60"/>
      <c r="BB10" s="60"/>
      <c r="BC10" s="60"/>
      <c r="BD10" s="60"/>
      <c r="BE10" s="60"/>
      <c r="BF10" s="60"/>
      <c r="BG10" s="60"/>
      <c r="BH10" s="60"/>
      <c r="BI10" s="60"/>
      <c r="BJ10" s="60"/>
      <c r="BK10" s="60"/>
      <c r="BL10" s="60"/>
    </row>
    <row r="11" spans="1:64" s="67" customFormat="1" ht="30" customHeight="1" thickBot="1" x14ac:dyDescent="0.4">
      <c r="A11" s="48"/>
      <c r="B11" s="68" t="s">
        <v>40</v>
      </c>
      <c r="C11" s="69"/>
      <c r="D11" s="70">
        <v>0.5</v>
      </c>
      <c r="E11" s="71">
        <f ca="1">F10</f>
        <v>45508</v>
      </c>
      <c r="F11" s="71">
        <f ca="1">E11+4</f>
        <v>45512</v>
      </c>
      <c r="G11" s="66"/>
      <c r="H11" s="66">
        <f t="shared" ca="1" si="4"/>
        <v>5</v>
      </c>
      <c r="I11" s="60"/>
      <c r="J11" s="60"/>
      <c r="K11" s="60"/>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row>
    <row r="12" spans="1:64" s="67" customFormat="1" ht="30" customHeight="1" thickBot="1" x14ac:dyDescent="0.4">
      <c r="A12" s="48"/>
      <c r="B12" s="68" t="s">
        <v>41</v>
      </c>
      <c r="C12" s="69"/>
      <c r="D12" s="70">
        <v>0.25</v>
      </c>
      <c r="E12" s="71">
        <f ca="1">F11</f>
        <v>45512</v>
      </c>
      <c r="F12" s="71">
        <f ca="1">E12+5</f>
        <v>45517</v>
      </c>
      <c r="G12" s="66"/>
      <c r="H12" s="66">
        <f t="shared" ca="1" si="4"/>
        <v>6</v>
      </c>
      <c r="I12" s="60"/>
      <c r="J12" s="60"/>
      <c r="K12" s="60"/>
      <c r="L12" s="60"/>
      <c r="M12" s="60"/>
      <c r="N12" s="60"/>
      <c r="O12" s="60"/>
      <c r="P12" s="60"/>
      <c r="Q12" s="60"/>
      <c r="R12" s="60"/>
      <c r="S12" s="60"/>
      <c r="T12" s="60"/>
      <c r="U12" s="60"/>
      <c r="V12" s="60"/>
      <c r="W12" s="60"/>
      <c r="X12" s="60"/>
      <c r="Y12" s="72"/>
      <c r="Z12" s="60"/>
      <c r="AA12" s="60"/>
      <c r="AB12" s="60"/>
      <c r="AC12" s="60"/>
      <c r="AD12" s="60"/>
      <c r="AE12" s="60"/>
      <c r="AF12" s="60"/>
      <c r="AG12" s="60"/>
      <c r="AH12" s="60"/>
      <c r="AI12" s="60"/>
      <c r="AJ12" s="60"/>
      <c r="AK12" s="60"/>
      <c r="AL12" s="60"/>
      <c r="AM12" s="60"/>
      <c r="AN12" s="60"/>
      <c r="AO12" s="60"/>
      <c r="AP12" s="60"/>
      <c r="AQ12" s="60"/>
      <c r="AR12" s="60"/>
      <c r="AS12" s="60"/>
      <c r="AT12" s="60"/>
      <c r="AU12" s="60"/>
      <c r="AV12" s="60"/>
      <c r="AW12" s="60"/>
      <c r="AX12" s="60"/>
      <c r="AY12" s="60"/>
      <c r="AZ12" s="60"/>
      <c r="BA12" s="60"/>
      <c r="BB12" s="60"/>
      <c r="BC12" s="60"/>
      <c r="BD12" s="60"/>
      <c r="BE12" s="60"/>
      <c r="BF12" s="60"/>
      <c r="BG12" s="60"/>
      <c r="BH12" s="60"/>
      <c r="BI12" s="60"/>
      <c r="BJ12" s="60"/>
      <c r="BK12" s="60"/>
      <c r="BL12" s="60"/>
    </row>
    <row r="13" spans="1:64" s="67" customFormat="1" ht="30" customHeight="1" thickBot="1" x14ac:dyDescent="0.4">
      <c r="A13" s="48"/>
      <c r="B13" s="68" t="s">
        <v>42</v>
      </c>
      <c r="C13" s="69"/>
      <c r="D13" s="70"/>
      <c r="E13" s="71">
        <f ca="1">E10+1</f>
        <v>45507</v>
      </c>
      <c r="F13" s="71">
        <f ca="1">E13+2</f>
        <v>45509</v>
      </c>
      <c r="G13" s="66"/>
      <c r="H13" s="66">
        <f t="shared" ca="1" si="4"/>
        <v>3</v>
      </c>
      <c r="I13" s="60"/>
      <c r="J13" s="60"/>
      <c r="K13" s="60"/>
      <c r="L13" s="60"/>
      <c r="M13" s="60"/>
      <c r="N13" s="60"/>
      <c r="O13" s="60"/>
      <c r="P13" s="60"/>
      <c r="Q13" s="60"/>
      <c r="R13" s="60"/>
      <c r="S13" s="60"/>
      <c r="T13" s="60"/>
      <c r="U13" s="60"/>
      <c r="V13" s="60"/>
      <c r="W13" s="60"/>
      <c r="X13" s="60"/>
      <c r="Y13" s="60"/>
      <c r="Z13" s="60"/>
      <c r="AA13" s="60"/>
      <c r="AB13" s="60"/>
      <c r="AC13" s="60"/>
      <c r="AD13" s="60"/>
      <c r="AE13" s="60"/>
      <c r="AF13" s="60"/>
      <c r="AG13" s="60"/>
      <c r="AH13" s="60"/>
      <c r="AI13" s="60"/>
      <c r="AJ13" s="60"/>
      <c r="AK13" s="60"/>
      <c r="AL13" s="60"/>
      <c r="AM13" s="60"/>
      <c r="AN13" s="60"/>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row>
    <row r="14" spans="1:64" s="67" customFormat="1" ht="30" customHeight="1" thickBot="1" x14ac:dyDescent="0.4">
      <c r="A14" s="42" t="s">
        <v>43</v>
      </c>
      <c r="B14" s="73" t="s">
        <v>44</v>
      </c>
      <c r="C14" s="74"/>
      <c r="D14" s="75"/>
      <c r="E14" s="76"/>
      <c r="F14" s="77"/>
      <c r="G14" s="66"/>
      <c r="H14" s="66" t="str">
        <f t="shared" si="4"/>
        <v/>
      </c>
      <c r="I14" s="60"/>
      <c r="J14" s="60"/>
      <c r="K14" s="60"/>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row>
    <row r="15" spans="1:64" s="67" customFormat="1" ht="30" customHeight="1" thickBot="1" x14ac:dyDescent="0.4">
      <c r="A15" s="42"/>
      <c r="B15" s="78" t="s">
        <v>36</v>
      </c>
      <c r="C15" s="79"/>
      <c r="D15" s="80">
        <v>0.5</v>
      </c>
      <c r="E15" s="81">
        <f ca="1">E13+1</f>
        <v>45508</v>
      </c>
      <c r="F15" s="81">
        <f ca="1">E15+4</f>
        <v>45512</v>
      </c>
      <c r="G15" s="66"/>
      <c r="H15" s="66">
        <f t="shared" ca="1" si="4"/>
        <v>5</v>
      </c>
      <c r="I15" s="60"/>
      <c r="J15" s="60"/>
      <c r="K15" s="60"/>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0"/>
      <c r="AP15" s="60"/>
      <c r="AQ15" s="60"/>
      <c r="AR15" s="60"/>
      <c r="AS15" s="60"/>
      <c r="AT15" s="60"/>
      <c r="AU15" s="60"/>
      <c r="AV15" s="60"/>
      <c r="AW15" s="60"/>
      <c r="AX15" s="60"/>
      <c r="AY15" s="60"/>
      <c r="AZ15" s="60"/>
      <c r="BA15" s="60"/>
      <c r="BB15" s="60"/>
      <c r="BC15" s="60"/>
      <c r="BD15" s="60"/>
      <c r="BE15" s="60"/>
      <c r="BF15" s="60"/>
      <c r="BG15" s="60"/>
      <c r="BH15" s="60"/>
      <c r="BI15" s="60"/>
      <c r="BJ15" s="60"/>
      <c r="BK15" s="60"/>
      <c r="BL15" s="60"/>
    </row>
    <row r="16" spans="1:64" s="67" customFormat="1" ht="30" customHeight="1" thickBot="1" x14ac:dyDescent="0.4">
      <c r="A16" s="48"/>
      <c r="B16" s="78" t="s">
        <v>39</v>
      </c>
      <c r="C16" s="79"/>
      <c r="D16" s="80">
        <v>0.5</v>
      </c>
      <c r="E16" s="81">
        <f ca="1">E15+2</f>
        <v>45510</v>
      </c>
      <c r="F16" s="81">
        <f ca="1">E16+5</f>
        <v>45515</v>
      </c>
      <c r="G16" s="66"/>
      <c r="H16" s="66">
        <f t="shared" ca="1" si="4"/>
        <v>6</v>
      </c>
      <c r="I16" s="60"/>
      <c r="J16" s="60"/>
      <c r="K16" s="60"/>
      <c r="L16" s="60"/>
      <c r="M16" s="60"/>
      <c r="N16" s="60"/>
      <c r="O16" s="60"/>
      <c r="P16" s="60"/>
      <c r="Q16" s="60"/>
      <c r="R16" s="60"/>
      <c r="S16" s="60"/>
      <c r="T16" s="60"/>
      <c r="U16" s="72"/>
      <c r="V16" s="72"/>
      <c r="W16" s="60"/>
      <c r="X16" s="60"/>
      <c r="Y16" s="60"/>
      <c r="Z16" s="60"/>
      <c r="AA16" s="60"/>
      <c r="AB16" s="60"/>
      <c r="AC16" s="60"/>
      <c r="AD16" s="60"/>
      <c r="AE16" s="60"/>
      <c r="AF16" s="60"/>
      <c r="AG16" s="60"/>
      <c r="AH16" s="60"/>
      <c r="AI16" s="60"/>
      <c r="AJ16" s="60"/>
      <c r="AK16" s="60"/>
      <c r="AL16" s="60"/>
      <c r="AM16" s="60"/>
      <c r="AN16" s="60"/>
      <c r="AO16" s="60"/>
      <c r="AP16" s="60"/>
      <c r="AQ16" s="60"/>
      <c r="AR16" s="60"/>
      <c r="AS16" s="60"/>
      <c r="AT16" s="60"/>
      <c r="AU16" s="60"/>
      <c r="AV16" s="60"/>
      <c r="AW16" s="60"/>
      <c r="AX16" s="60"/>
      <c r="AY16" s="60"/>
      <c r="AZ16" s="60"/>
      <c r="BA16" s="60"/>
      <c r="BB16" s="60"/>
      <c r="BC16" s="60"/>
      <c r="BD16" s="60"/>
      <c r="BE16" s="60"/>
      <c r="BF16" s="60"/>
      <c r="BG16" s="60"/>
      <c r="BH16" s="60"/>
      <c r="BI16" s="60"/>
      <c r="BJ16" s="60"/>
      <c r="BK16" s="60"/>
      <c r="BL16" s="60"/>
    </row>
    <row r="17" spans="1:64" s="67" customFormat="1" ht="30" customHeight="1" thickBot="1" x14ac:dyDescent="0.4">
      <c r="A17" s="48"/>
      <c r="B17" s="78" t="s">
        <v>40</v>
      </c>
      <c r="C17" s="79"/>
      <c r="D17" s="80"/>
      <c r="E17" s="81">
        <f ca="1">F16</f>
        <v>45515</v>
      </c>
      <c r="F17" s="81">
        <f ca="1">E17+3</f>
        <v>45518</v>
      </c>
      <c r="G17" s="66"/>
      <c r="H17" s="66">
        <f t="shared" ca="1" si="4"/>
        <v>4</v>
      </c>
      <c r="I17" s="60"/>
      <c r="J17" s="60"/>
      <c r="K17" s="60"/>
      <c r="L17" s="60"/>
      <c r="M17" s="60"/>
      <c r="N17" s="60"/>
      <c r="O17" s="60"/>
      <c r="P17" s="60"/>
      <c r="Q17" s="60"/>
      <c r="R17" s="60"/>
      <c r="S17" s="60"/>
      <c r="T17" s="60"/>
      <c r="U17" s="60"/>
      <c r="V17" s="60"/>
      <c r="W17" s="60"/>
      <c r="X17" s="60"/>
      <c r="Y17" s="60"/>
      <c r="Z17" s="60"/>
      <c r="AA17" s="60"/>
      <c r="AB17" s="60"/>
      <c r="AC17" s="60"/>
      <c r="AD17" s="60"/>
      <c r="AE17" s="60"/>
      <c r="AF17" s="60"/>
      <c r="AG17" s="60"/>
      <c r="AH17" s="60"/>
      <c r="AI17" s="60"/>
      <c r="AJ17" s="60"/>
      <c r="AK17" s="60"/>
      <c r="AL17" s="60"/>
      <c r="AM17" s="60"/>
      <c r="AN17" s="60"/>
      <c r="AO17" s="60"/>
      <c r="AP17" s="60"/>
      <c r="AQ17" s="60"/>
      <c r="AR17" s="60"/>
      <c r="AS17" s="60"/>
      <c r="AT17" s="60"/>
      <c r="AU17" s="60"/>
      <c r="AV17" s="60"/>
      <c r="AW17" s="60"/>
      <c r="AX17" s="60"/>
      <c r="AY17" s="60"/>
      <c r="AZ17" s="60"/>
      <c r="BA17" s="60"/>
      <c r="BB17" s="60"/>
      <c r="BC17" s="60"/>
      <c r="BD17" s="60"/>
      <c r="BE17" s="60"/>
      <c r="BF17" s="60"/>
      <c r="BG17" s="60"/>
      <c r="BH17" s="60"/>
      <c r="BI17" s="60"/>
      <c r="BJ17" s="60"/>
      <c r="BK17" s="60"/>
      <c r="BL17" s="60"/>
    </row>
    <row r="18" spans="1:64" s="67" customFormat="1" ht="30" customHeight="1" thickBot="1" x14ac:dyDescent="0.4">
      <c r="A18" s="48"/>
      <c r="B18" s="78" t="s">
        <v>41</v>
      </c>
      <c r="C18" s="79"/>
      <c r="D18" s="80"/>
      <c r="E18" s="81">
        <f ca="1">E17</f>
        <v>45515</v>
      </c>
      <c r="F18" s="81">
        <f ca="1">E18+2</f>
        <v>45517</v>
      </c>
      <c r="G18" s="66"/>
      <c r="H18" s="66">
        <f t="shared" ca="1" si="4"/>
        <v>3</v>
      </c>
      <c r="I18" s="60"/>
      <c r="J18" s="60"/>
      <c r="K18" s="60"/>
      <c r="L18" s="60"/>
      <c r="M18" s="60"/>
      <c r="N18" s="60"/>
      <c r="O18" s="60"/>
      <c r="P18" s="60"/>
      <c r="Q18" s="60"/>
      <c r="R18" s="60"/>
      <c r="S18" s="60"/>
      <c r="T18" s="60"/>
      <c r="U18" s="60"/>
      <c r="V18" s="60"/>
      <c r="W18" s="60"/>
      <c r="X18" s="60"/>
      <c r="Y18" s="72"/>
      <c r="Z18" s="60"/>
      <c r="AA18" s="60"/>
      <c r="AB18" s="60"/>
      <c r="AC18" s="60"/>
      <c r="AD18" s="60"/>
      <c r="AE18" s="60"/>
      <c r="AF18" s="60"/>
      <c r="AG18" s="60"/>
      <c r="AH18" s="60"/>
      <c r="AI18" s="60"/>
      <c r="AJ18" s="60"/>
      <c r="AK18" s="60"/>
      <c r="AL18" s="60"/>
      <c r="AM18" s="60"/>
      <c r="AN18" s="60"/>
      <c r="AO18" s="60"/>
      <c r="AP18" s="60"/>
      <c r="AQ18" s="60"/>
      <c r="AR18" s="60"/>
      <c r="AS18" s="60"/>
      <c r="AT18" s="60"/>
      <c r="AU18" s="60"/>
      <c r="AV18" s="60"/>
      <c r="AW18" s="60"/>
      <c r="AX18" s="60"/>
      <c r="AY18" s="60"/>
      <c r="AZ18" s="60"/>
      <c r="BA18" s="60"/>
      <c r="BB18" s="60"/>
      <c r="BC18" s="60"/>
      <c r="BD18" s="60"/>
      <c r="BE18" s="60"/>
      <c r="BF18" s="60"/>
      <c r="BG18" s="60"/>
      <c r="BH18" s="60"/>
      <c r="BI18" s="60"/>
      <c r="BJ18" s="60"/>
      <c r="BK18" s="60"/>
      <c r="BL18" s="60"/>
    </row>
    <row r="19" spans="1:64" s="67" customFormat="1" ht="30" customHeight="1" thickBot="1" x14ac:dyDescent="0.4">
      <c r="A19" s="48"/>
      <c r="B19" s="78" t="s">
        <v>42</v>
      </c>
      <c r="C19" s="79"/>
      <c r="D19" s="80"/>
      <c r="E19" s="81">
        <f ca="1">E18</f>
        <v>45515</v>
      </c>
      <c r="F19" s="81">
        <f ca="1">E19+3</f>
        <v>45518</v>
      </c>
      <c r="G19" s="66"/>
      <c r="H19" s="66">
        <f t="shared" ca="1" si="4"/>
        <v>4</v>
      </c>
      <c r="I19" s="60"/>
      <c r="J19" s="60"/>
      <c r="K19" s="60"/>
      <c r="L19" s="60"/>
      <c r="M19" s="60"/>
      <c r="N19" s="60"/>
      <c r="O19" s="60"/>
      <c r="P19" s="60"/>
      <c r="Q19" s="60"/>
      <c r="R19" s="60"/>
      <c r="S19" s="60"/>
      <c r="T19" s="60"/>
      <c r="U19" s="60"/>
      <c r="V19" s="60"/>
      <c r="W19" s="60"/>
      <c r="X19" s="60"/>
      <c r="Y19" s="60"/>
      <c r="Z19" s="60"/>
      <c r="AA19" s="60"/>
      <c r="AB19" s="60"/>
      <c r="AC19" s="60"/>
      <c r="AD19" s="60"/>
      <c r="AE19" s="60"/>
      <c r="AF19" s="60"/>
      <c r="AG19" s="60"/>
      <c r="AH19" s="60"/>
      <c r="AI19" s="60"/>
      <c r="AJ19" s="60"/>
      <c r="AK19" s="60"/>
      <c r="AL19" s="60"/>
      <c r="AM19" s="60"/>
      <c r="AN19" s="60"/>
      <c r="AO19" s="60"/>
      <c r="AP19" s="60"/>
      <c r="AQ19" s="60"/>
      <c r="AR19" s="60"/>
      <c r="AS19" s="60"/>
      <c r="AT19" s="60"/>
      <c r="AU19" s="60"/>
      <c r="AV19" s="60"/>
      <c r="AW19" s="60"/>
      <c r="AX19" s="60"/>
      <c r="AY19" s="60"/>
      <c r="AZ19" s="60"/>
      <c r="BA19" s="60"/>
      <c r="BB19" s="60"/>
      <c r="BC19" s="60"/>
      <c r="BD19" s="60"/>
      <c r="BE19" s="60"/>
      <c r="BF19" s="60"/>
      <c r="BG19" s="60"/>
      <c r="BH19" s="60"/>
      <c r="BI19" s="60"/>
      <c r="BJ19" s="60"/>
      <c r="BK19" s="60"/>
      <c r="BL19" s="60"/>
    </row>
    <row r="20" spans="1:64" s="67" customFormat="1" ht="30" customHeight="1" thickBot="1" x14ac:dyDescent="0.4">
      <c r="A20" s="48" t="s">
        <v>45</v>
      </c>
      <c r="B20" s="82" t="s">
        <v>46</v>
      </c>
      <c r="C20" s="83"/>
      <c r="D20" s="84"/>
      <c r="E20" s="85"/>
      <c r="F20" s="86"/>
      <c r="G20" s="66"/>
      <c r="H20" s="66" t="str">
        <f t="shared" si="4"/>
        <v/>
      </c>
      <c r="I20" s="60"/>
      <c r="J20" s="60"/>
      <c r="K20" s="60"/>
      <c r="L20" s="60"/>
      <c r="M20" s="60"/>
      <c r="N20" s="60"/>
      <c r="O20" s="60"/>
      <c r="P20" s="60"/>
      <c r="Q20" s="60"/>
      <c r="R20" s="60"/>
      <c r="S20" s="60"/>
      <c r="T20" s="60"/>
      <c r="U20" s="60"/>
      <c r="V20" s="60"/>
      <c r="W20" s="60"/>
      <c r="X20" s="60"/>
      <c r="Y20" s="60"/>
      <c r="Z20" s="60"/>
      <c r="AA20" s="60"/>
      <c r="AB20" s="60"/>
      <c r="AC20" s="60"/>
      <c r="AD20" s="60"/>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row>
    <row r="21" spans="1:64" s="67" customFormat="1" ht="30" customHeight="1" thickBot="1" x14ac:dyDescent="0.4">
      <c r="A21" s="48"/>
      <c r="B21" s="87" t="s">
        <v>36</v>
      </c>
      <c r="C21" s="88"/>
      <c r="D21" s="89"/>
      <c r="E21" s="90">
        <f ca="1">E9+15</f>
        <v>45518</v>
      </c>
      <c r="F21" s="90">
        <f ca="1">E21+5</f>
        <v>45523</v>
      </c>
      <c r="G21" s="66"/>
      <c r="H21" s="66">
        <f t="shared" ca="1" si="4"/>
        <v>6</v>
      </c>
      <c r="I21" s="60"/>
      <c r="J21" s="60"/>
      <c r="K21" s="60"/>
      <c r="L21" s="60"/>
      <c r="M21" s="60"/>
      <c r="N21" s="60"/>
      <c r="O21" s="60"/>
      <c r="P21" s="60"/>
      <c r="Q21" s="60"/>
      <c r="R21" s="60"/>
      <c r="S21" s="60"/>
      <c r="T21" s="60"/>
      <c r="U21" s="60"/>
      <c r="V21" s="60"/>
      <c r="W21" s="60"/>
      <c r="X21" s="60"/>
      <c r="Y21" s="60"/>
      <c r="Z21" s="60"/>
      <c r="AA21" s="60"/>
      <c r="AB21" s="60"/>
      <c r="AC21" s="60"/>
      <c r="AD21" s="60"/>
      <c r="AE21" s="60"/>
      <c r="AF21" s="60"/>
      <c r="AG21" s="60"/>
      <c r="AH21" s="60"/>
      <c r="AI21" s="60"/>
      <c r="AJ21" s="60"/>
      <c r="AK21" s="60"/>
      <c r="AL21" s="60"/>
      <c r="AM21" s="60"/>
      <c r="AN21" s="60"/>
      <c r="AO21" s="60"/>
      <c r="AP21" s="60"/>
      <c r="AQ21" s="60"/>
      <c r="AR21" s="60"/>
      <c r="AS21" s="60"/>
      <c r="AT21" s="60"/>
      <c r="AU21" s="60"/>
      <c r="AV21" s="60"/>
      <c r="AW21" s="60"/>
      <c r="AX21" s="60"/>
      <c r="AY21" s="60"/>
      <c r="AZ21" s="60"/>
      <c r="BA21" s="60"/>
      <c r="BB21" s="60"/>
      <c r="BC21" s="60"/>
      <c r="BD21" s="60"/>
      <c r="BE21" s="60"/>
      <c r="BF21" s="60"/>
      <c r="BG21" s="60"/>
      <c r="BH21" s="60"/>
      <c r="BI21" s="60"/>
      <c r="BJ21" s="60"/>
      <c r="BK21" s="60"/>
      <c r="BL21" s="60"/>
    </row>
    <row r="22" spans="1:64" s="67" customFormat="1" ht="30" customHeight="1" thickBot="1" x14ac:dyDescent="0.4">
      <c r="A22" s="48"/>
      <c r="B22" s="87" t="s">
        <v>39</v>
      </c>
      <c r="C22" s="88"/>
      <c r="D22" s="89"/>
      <c r="E22" s="90">
        <f ca="1">F21+1</f>
        <v>45524</v>
      </c>
      <c r="F22" s="90">
        <f ca="1">E22+4</f>
        <v>45528</v>
      </c>
      <c r="G22" s="66"/>
      <c r="H22" s="66">
        <f t="shared" ca="1" si="4"/>
        <v>5</v>
      </c>
      <c r="I22" s="60"/>
      <c r="J22" s="60"/>
      <c r="K22" s="60"/>
      <c r="L22" s="60"/>
      <c r="M22" s="60"/>
      <c r="N22" s="60"/>
      <c r="O22" s="60"/>
      <c r="P22" s="60"/>
      <c r="Q22" s="60"/>
      <c r="R22" s="60"/>
      <c r="S22" s="60"/>
      <c r="T22" s="60"/>
      <c r="U22" s="60"/>
      <c r="V22" s="60"/>
      <c r="W22" s="60"/>
      <c r="X22" s="60"/>
      <c r="Y22" s="60"/>
      <c r="Z22" s="60"/>
      <c r="AA22" s="60"/>
      <c r="AB22" s="60"/>
      <c r="AC22" s="60"/>
      <c r="AD22" s="60"/>
      <c r="AE22" s="60"/>
      <c r="AF22" s="60"/>
      <c r="AG22" s="60"/>
      <c r="AH22" s="60"/>
      <c r="AI22" s="60"/>
      <c r="AJ22" s="60"/>
      <c r="AK22" s="60"/>
      <c r="AL22" s="60"/>
      <c r="AM22" s="60"/>
      <c r="AN22" s="60"/>
      <c r="AO22" s="60"/>
      <c r="AP22" s="60"/>
      <c r="AQ22" s="60"/>
      <c r="AR22" s="60"/>
      <c r="AS22" s="60"/>
      <c r="AT22" s="60"/>
      <c r="AU22" s="60"/>
      <c r="AV22" s="60"/>
      <c r="AW22" s="60"/>
      <c r="AX22" s="60"/>
      <c r="AY22" s="60"/>
      <c r="AZ22" s="60"/>
      <c r="BA22" s="60"/>
      <c r="BB22" s="60"/>
      <c r="BC22" s="60"/>
      <c r="BD22" s="60"/>
      <c r="BE22" s="60"/>
      <c r="BF22" s="60"/>
      <c r="BG22" s="60"/>
      <c r="BH22" s="60"/>
      <c r="BI22" s="60"/>
      <c r="BJ22" s="60"/>
      <c r="BK22" s="60"/>
      <c r="BL22" s="60"/>
    </row>
    <row r="23" spans="1:64" s="67" customFormat="1" ht="30" customHeight="1" thickBot="1" x14ac:dyDescent="0.4">
      <c r="A23" s="48"/>
      <c r="B23" s="87" t="s">
        <v>40</v>
      </c>
      <c r="C23" s="88"/>
      <c r="D23" s="89"/>
      <c r="E23" s="90">
        <f ca="1">E22+5</f>
        <v>45529</v>
      </c>
      <c r="F23" s="90">
        <f ca="1">E23+5</f>
        <v>45534</v>
      </c>
      <c r="G23" s="66"/>
      <c r="H23" s="66">
        <f t="shared" ca="1" si="4"/>
        <v>6</v>
      </c>
      <c r="I23" s="60"/>
      <c r="J23" s="60"/>
      <c r="K23" s="60"/>
      <c r="L23" s="60"/>
      <c r="M23" s="60"/>
      <c r="N23" s="60"/>
      <c r="O23" s="60"/>
      <c r="P23" s="60"/>
      <c r="Q23" s="60"/>
      <c r="R23" s="60"/>
      <c r="S23" s="60"/>
      <c r="T23" s="60"/>
      <c r="U23" s="60"/>
      <c r="V23" s="60"/>
      <c r="W23" s="60"/>
      <c r="X23" s="60"/>
      <c r="Y23" s="60"/>
      <c r="Z23" s="60"/>
      <c r="AA23" s="60"/>
      <c r="AB23" s="60"/>
      <c r="AC23" s="60"/>
      <c r="AD23" s="60"/>
      <c r="AE23" s="60"/>
      <c r="AF23" s="60"/>
      <c r="AG23" s="60"/>
      <c r="AH23" s="60"/>
      <c r="AI23" s="60"/>
      <c r="AJ23" s="60"/>
      <c r="AK23" s="60"/>
      <c r="AL23" s="60"/>
      <c r="AM23" s="60"/>
      <c r="AN23" s="60"/>
      <c r="AO23" s="60"/>
      <c r="AP23" s="60"/>
      <c r="AQ23" s="60"/>
      <c r="AR23" s="60"/>
      <c r="AS23" s="60"/>
      <c r="AT23" s="60"/>
      <c r="AU23" s="60"/>
      <c r="AV23" s="60"/>
      <c r="AW23" s="60"/>
      <c r="AX23" s="60"/>
      <c r="AY23" s="60"/>
      <c r="AZ23" s="60"/>
      <c r="BA23" s="60"/>
      <c r="BB23" s="60"/>
      <c r="BC23" s="60"/>
      <c r="BD23" s="60"/>
      <c r="BE23" s="60"/>
      <c r="BF23" s="60"/>
      <c r="BG23" s="60"/>
      <c r="BH23" s="60"/>
      <c r="BI23" s="60"/>
      <c r="BJ23" s="60"/>
      <c r="BK23" s="60"/>
      <c r="BL23" s="60"/>
    </row>
    <row r="24" spans="1:64" s="67" customFormat="1" ht="30" customHeight="1" thickBot="1" x14ac:dyDescent="0.4">
      <c r="A24" s="48"/>
      <c r="B24" s="87" t="s">
        <v>41</v>
      </c>
      <c r="C24" s="88"/>
      <c r="D24" s="89"/>
      <c r="E24" s="90">
        <f ca="1">F23+1</f>
        <v>45535</v>
      </c>
      <c r="F24" s="90">
        <f ca="1">E24+4</f>
        <v>45539</v>
      </c>
      <c r="G24" s="66"/>
      <c r="H24" s="66">
        <f t="shared" ca="1" si="4"/>
        <v>5</v>
      </c>
      <c r="I24" s="60"/>
      <c r="J24" s="60"/>
      <c r="K24" s="60"/>
      <c r="L24" s="60"/>
      <c r="M24" s="60"/>
      <c r="N24" s="60"/>
      <c r="O24" s="60"/>
      <c r="P24" s="60"/>
      <c r="Q24" s="60"/>
      <c r="R24" s="60"/>
      <c r="S24" s="60"/>
      <c r="T24" s="60"/>
      <c r="U24" s="60"/>
      <c r="V24" s="60"/>
      <c r="W24" s="60"/>
      <c r="X24" s="60"/>
      <c r="Y24" s="60"/>
      <c r="Z24" s="60"/>
      <c r="AA24" s="60"/>
      <c r="AB24" s="60"/>
      <c r="AC24" s="60"/>
      <c r="AD24" s="60"/>
      <c r="AE24" s="60"/>
      <c r="AF24" s="60"/>
      <c r="AG24" s="60"/>
      <c r="AH24" s="60"/>
      <c r="AI24" s="60"/>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0"/>
      <c r="BI24" s="60"/>
      <c r="BJ24" s="60"/>
      <c r="BK24" s="60"/>
      <c r="BL24" s="60"/>
    </row>
    <row r="25" spans="1:64" s="67" customFormat="1" ht="30" customHeight="1" thickBot="1" x14ac:dyDescent="0.4">
      <c r="A25" s="48"/>
      <c r="B25" s="87" t="s">
        <v>42</v>
      </c>
      <c r="C25" s="88"/>
      <c r="D25" s="89"/>
      <c r="E25" s="90">
        <f ca="1">E23</f>
        <v>45529</v>
      </c>
      <c r="F25" s="90">
        <f ca="1">E25+4</f>
        <v>45533</v>
      </c>
      <c r="G25" s="66"/>
      <c r="H25" s="66">
        <f t="shared" ca="1" si="4"/>
        <v>5</v>
      </c>
      <c r="I25" s="60"/>
      <c r="J25" s="60"/>
      <c r="K25" s="60"/>
      <c r="L25" s="60"/>
      <c r="M25" s="60"/>
      <c r="N25" s="60"/>
      <c r="O25" s="60"/>
      <c r="P25" s="60"/>
      <c r="Q25" s="60"/>
      <c r="R25" s="60"/>
      <c r="S25" s="60"/>
      <c r="T25" s="60"/>
      <c r="U25" s="60"/>
      <c r="V25" s="60"/>
      <c r="W25" s="60"/>
      <c r="X25" s="60"/>
      <c r="Y25" s="60"/>
      <c r="Z25" s="60"/>
      <c r="AA25" s="60"/>
      <c r="AB25" s="60"/>
      <c r="AC25" s="60"/>
      <c r="AD25" s="60"/>
      <c r="AE25" s="60"/>
      <c r="AF25" s="60"/>
      <c r="AG25" s="60"/>
      <c r="AH25" s="60"/>
      <c r="AI25" s="60"/>
      <c r="AJ25" s="60"/>
      <c r="AK25" s="60"/>
      <c r="AL25" s="60"/>
      <c r="AM25" s="60"/>
      <c r="AN25" s="60"/>
      <c r="AO25" s="60"/>
      <c r="AP25" s="60"/>
      <c r="AQ25" s="60"/>
      <c r="AR25" s="60"/>
      <c r="AS25" s="60"/>
      <c r="AT25" s="60"/>
      <c r="AU25" s="60"/>
      <c r="AV25" s="60"/>
      <c r="AW25" s="60"/>
      <c r="AX25" s="60"/>
      <c r="AY25" s="60"/>
      <c r="AZ25" s="60"/>
      <c r="BA25" s="60"/>
      <c r="BB25" s="60"/>
      <c r="BC25" s="60"/>
      <c r="BD25" s="60"/>
      <c r="BE25" s="60"/>
      <c r="BF25" s="60"/>
      <c r="BG25" s="60"/>
      <c r="BH25" s="60"/>
      <c r="BI25" s="60"/>
      <c r="BJ25" s="60"/>
      <c r="BK25" s="60"/>
      <c r="BL25" s="60"/>
    </row>
    <row r="26" spans="1:64" s="67" customFormat="1" ht="30" customHeight="1" thickBot="1" x14ac:dyDescent="0.4">
      <c r="A26" s="48" t="s">
        <v>45</v>
      </c>
      <c r="B26" s="91" t="s">
        <v>47</v>
      </c>
      <c r="C26" s="92"/>
      <c r="D26" s="93"/>
      <c r="E26" s="94"/>
      <c r="F26" s="95"/>
      <c r="G26" s="66"/>
      <c r="H26" s="66" t="str">
        <f t="shared" si="4"/>
        <v/>
      </c>
      <c r="I26" s="60"/>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60"/>
      <c r="BJ26" s="60"/>
      <c r="BK26" s="60"/>
      <c r="BL26" s="60"/>
    </row>
    <row r="27" spans="1:64" s="67" customFormat="1" ht="30" customHeight="1" thickBot="1" x14ac:dyDescent="0.4">
      <c r="A27" s="48"/>
      <c r="B27" s="96" t="s">
        <v>36</v>
      </c>
      <c r="C27" s="97"/>
      <c r="D27" s="98"/>
      <c r="E27" s="99" t="s">
        <v>48</v>
      </c>
      <c r="F27" s="99" t="s">
        <v>48</v>
      </c>
      <c r="G27" s="66"/>
      <c r="H27" s="66" t="e">
        <f t="shared" si="4"/>
        <v>#VALUE!</v>
      </c>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60"/>
      <c r="AH27" s="60"/>
      <c r="AI27" s="60"/>
      <c r="AJ27" s="60"/>
      <c r="AK27" s="60"/>
      <c r="AL27" s="60"/>
      <c r="AM27" s="60"/>
      <c r="AN27" s="60"/>
      <c r="AO27" s="60"/>
      <c r="AP27" s="60"/>
      <c r="AQ27" s="60"/>
      <c r="AR27" s="60"/>
      <c r="AS27" s="60"/>
      <c r="AT27" s="60"/>
      <c r="AU27" s="60"/>
      <c r="AV27" s="60"/>
      <c r="AW27" s="60"/>
      <c r="AX27" s="60"/>
      <c r="AY27" s="60"/>
      <c r="AZ27" s="60"/>
      <c r="BA27" s="60"/>
      <c r="BB27" s="60"/>
      <c r="BC27" s="60"/>
      <c r="BD27" s="60"/>
      <c r="BE27" s="60"/>
      <c r="BF27" s="60"/>
      <c r="BG27" s="60"/>
      <c r="BH27" s="60"/>
      <c r="BI27" s="60"/>
      <c r="BJ27" s="60"/>
      <c r="BK27" s="60"/>
      <c r="BL27" s="60"/>
    </row>
    <row r="28" spans="1:64" s="67" customFormat="1" ht="30" customHeight="1" thickBot="1" x14ac:dyDescent="0.4">
      <c r="A28" s="48"/>
      <c r="B28" s="96" t="s">
        <v>39</v>
      </c>
      <c r="C28" s="97"/>
      <c r="D28" s="98"/>
      <c r="E28" s="99" t="s">
        <v>48</v>
      </c>
      <c r="F28" s="99" t="s">
        <v>48</v>
      </c>
      <c r="G28" s="66"/>
      <c r="H28" s="66" t="e">
        <f t="shared" si="4"/>
        <v>#VALUE!</v>
      </c>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64" s="67" customFormat="1" ht="30" customHeight="1" thickBot="1" x14ac:dyDescent="0.4">
      <c r="A29" s="48"/>
      <c r="B29" s="96" t="s">
        <v>40</v>
      </c>
      <c r="C29" s="97"/>
      <c r="D29" s="98"/>
      <c r="E29" s="99" t="s">
        <v>48</v>
      </c>
      <c r="F29" s="99" t="s">
        <v>48</v>
      </c>
      <c r="G29" s="66"/>
      <c r="H29" s="66" t="e">
        <f t="shared" si="4"/>
        <v>#VALUE!</v>
      </c>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c r="AH29" s="60"/>
      <c r="AI29" s="60"/>
      <c r="AJ29" s="60"/>
      <c r="AK29" s="60"/>
      <c r="AL29" s="60"/>
      <c r="AM29" s="60"/>
      <c r="AN29" s="60"/>
      <c r="AO29" s="60"/>
      <c r="AP29" s="60"/>
      <c r="AQ29" s="60"/>
      <c r="AR29" s="60"/>
      <c r="AS29" s="60"/>
      <c r="AT29" s="60"/>
      <c r="AU29" s="60"/>
      <c r="AV29" s="60"/>
      <c r="AW29" s="60"/>
      <c r="AX29" s="60"/>
      <c r="AY29" s="60"/>
      <c r="AZ29" s="60"/>
      <c r="BA29" s="60"/>
      <c r="BB29" s="60"/>
      <c r="BC29" s="60"/>
      <c r="BD29" s="60"/>
      <c r="BE29" s="60"/>
      <c r="BF29" s="60"/>
      <c r="BG29" s="60"/>
      <c r="BH29" s="60"/>
      <c r="BI29" s="60"/>
      <c r="BJ29" s="60"/>
      <c r="BK29" s="60"/>
      <c r="BL29" s="60"/>
    </row>
    <row r="30" spans="1:64" s="67" customFormat="1" ht="30" customHeight="1" thickBot="1" x14ac:dyDescent="0.4">
      <c r="A30" s="48"/>
      <c r="B30" s="96" t="s">
        <v>41</v>
      </c>
      <c r="C30" s="97"/>
      <c r="D30" s="98"/>
      <c r="E30" s="99" t="s">
        <v>48</v>
      </c>
      <c r="F30" s="99" t="s">
        <v>48</v>
      </c>
      <c r="G30" s="66"/>
      <c r="H30" s="66" t="e">
        <f t="shared" si="4"/>
        <v>#VALUE!</v>
      </c>
      <c r="I30" s="60"/>
      <c r="J30" s="60"/>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0"/>
      <c r="AK30" s="60"/>
      <c r="AL30" s="60"/>
      <c r="AM30" s="60"/>
      <c r="AN30" s="60"/>
      <c r="AO30" s="60"/>
      <c r="AP30" s="60"/>
      <c r="AQ30" s="60"/>
      <c r="AR30" s="60"/>
      <c r="AS30" s="60"/>
      <c r="AT30" s="60"/>
      <c r="AU30" s="60"/>
      <c r="AV30" s="60"/>
      <c r="AW30" s="60"/>
      <c r="AX30" s="60"/>
      <c r="AY30" s="60"/>
      <c r="AZ30" s="60"/>
      <c r="BA30" s="60"/>
      <c r="BB30" s="60"/>
      <c r="BC30" s="60"/>
      <c r="BD30" s="60"/>
      <c r="BE30" s="60"/>
      <c r="BF30" s="60"/>
      <c r="BG30" s="60"/>
      <c r="BH30" s="60"/>
      <c r="BI30" s="60"/>
      <c r="BJ30" s="60"/>
      <c r="BK30" s="60"/>
      <c r="BL30" s="60"/>
    </row>
    <row r="31" spans="1:64" s="67" customFormat="1" ht="30" customHeight="1" thickBot="1" x14ac:dyDescent="0.4">
      <c r="A31" s="48"/>
      <c r="B31" s="96" t="s">
        <v>42</v>
      </c>
      <c r="C31" s="97"/>
      <c r="D31" s="98"/>
      <c r="E31" s="99" t="s">
        <v>48</v>
      </c>
      <c r="F31" s="99" t="s">
        <v>48</v>
      </c>
      <c r="G31" s="66"/>
      <c r="H31" s="66" t="e">
        <f t="shared" si="4"/>
        <v>#VALUE!</v>
      </c>
      <c r="I31" s="60"/>
      <c r="J31" s="60"/>
      <c r="K31" s="60"/>
      <c r="L31" s="60"/>
      <c r="M31" s="60"/>
      <c r="N31" s="60"/>
      <c r="O31" s="60"/>
      <c r="P31" s="60"/>
      <c r="Q31" s="60"/>
      <c r="R31" s="60"/>
      <c r="S31" s="60"/>
      <c r="T31" s="60"/>
      <c r="U31" s="60"/>
      <c r="V31" s="60"/>
      <c r="W31" s="60"/>
      <c r="X31" s="60"/>
      <c r="Y31" s="60"/>
      <c r="Z31" s="60"/>
      <c r="AA31" s="60"/>
      <c r="AB31" s="60"/>
      <c r="AC31" s="60"/>
      <c r="AD31" s="60"/>
      <c r="AE31" s="60"/>
      <c r="AF31" s="60"/>
      <c r="AG31" s="60"/>
      <c r="AH31" s="60"/>
      <c r="AI31" s="60"/>
      <c r="AJ31" s="60"/>
      <c r="AK31" s="60"/>
      <c r="AL31" s="60"/>
      <c r="AM31" s="60"/>
      <c r="AN31" s="60"/>
      <c r="AO31" s="60"/>
      <c r="AP31" s="60"/>
      <c r="AQ31" s="60"/>
      <c r="AR31" s="60"/>
      <c r="AS31" s="60"/>
      <c r="AT31" s="60"/>
      <c r="AU31" s="60"/>
      <c r="AV31" s="60"/>
      <c r="AW31" s="60"/>
      <c r="AX31" s="60"/>
      <c r="AY31" s="60"/>
      <c r="AZ31" s="60"/>
      <c r="BA31" s="60"/>
      <c r="BB31" s="60"/>
      <c r="BC31" s="60"/>
      <c r="BD31" s="60"/>
      <c r="BE31" s="60"/>
      <c r="BF31" s="60"/>
      <c r="BG31" s="60"/>
      <c r="BH31" s="60"/>
      <c r="BI31" s="60"/>
      <c r="BJ31" s="60"/>
      <c r="BK31" s="60"/>
      <c r="BL31" s="60"/>
    </row>
    <row r="32" spans="1:64" s="67" customFormat="1" ht="30" customHeight="1" thickBot="1" x14ac:dyDescent="0.4">
      <c r="A32" s="48" t="s">
        <v>49</v>
      </c>
      <c r="B32" s="100"/>
      <c r="C32" s="101"/>
      <c r="D32" s="102"/>
      <c r="E32" s="103"/>
      <c r="F32" s="103"/>
      <c r="G32" s="66"/>
      <c r="H32" s="66" t="str">
        <f t="shared" si="4"/>
        <v/>
      </c>
      <c r="I32" s="60"/>
      <c r="J32" s="60"/>
      <c r="K32" s="60"/>
      <c r="L32" s="60"/>
      <c r="M32" s="60"/>
      <c r="N32" s="60"/>
      <c r="O32" s="60"/>
      <c r="P32" s="60"/>
      <c r="Q32" s="60"/>
      <c r="R32" s="60"/>
      <c r="S32" s="60"/>
      <c r="T32" s="60"/>
      <c r="U32" s="60"/>
      <c r="V32" s="60"/>
      <c r="W32" s="60"/>
      <c r="X32" s="60"/>
      <c r="Y32" s="60"/>
      <c r="Z32" s="60"/>
      <c r="AA32" s="60"/>
      <c r="AB32" s="60"/>
      <c r="AC32" s="60"/>
      <c r="AD32" s="60"/>
      <c r="AE32" s="60"/>
      <c r="AF32" s="60"/>
      <c r="AG32" s="60"/>
      <c r="AH32" s="60"/>
      <c r="AI32" s="60"/>
      <c r="AJ32" s="60"/>
      <c r="AK32" s="60"/>
      <c r="AL32" s="60"/>
      <c r="AM32" s="60"/>
      <c r="AN32" s="60"/>
      <c r="AO32" s="60"/>
      <c r="AP32" s="60"/>
      <c r="AQ32" s="60"/>
      <c r="AR32" s="60"/>
      <c r="AS32" s="60"/>
      <c r="AT32" s="60"/>
      <c r="AU32" s="60"/>
      <c r="AV32" s="60"/>
      <c r="AW32" s="60"/>
      <c r="AX32" s="60"/>
      <c r="AY32" s="60"/>
      <c r="AZ32" s="60"/>
      <c r="BA32" s="60"/>
      <c r="BB32" s="60"/>
      <c r="BC32" s="60"/>
      <c r="BD32" s="60"/>
      <c r="BE32" s="60"/>
      <c r="BF32" s="60"/>
      <c r="BG32" s="60"/>
      <c r="BH32" s="60"/>
      <c r="BI32" s="60"/>
      <c r="BJ32" s="60"/>
      <c r="BK32" s="60"/>
      <c r="BL32" s="60"/>
    </row>
    <row r="33" spans="1:64" s="67" customFormat="1" ht="30" customHeight="1" thickBot="1" x14ac:dyDescent="0.4">
      <c r="A33" s="42" t="s">
        <v>50</v>
      </c>
      <c r="B33" s="104" t="s">
        <v>51</v>
      </c>
      <c r="C33" s="105"/>
      <c r="D33" s="106"/>
      <c r="E33" s="107"/>
      <c r="F33" s="108"/>
      <c r="G33" s="109"/>
      <c r="H33" s="109" t="str">
        <f t="shared" si="4"/>
        <v/>
      </c>
      <c r="I33" s="110"/>
      <c r="J33" s="110"/>
      <c r="K33" s="110"/>
      <c r="L33" s="110"/>
      <c r="M33" s="110"/>
      <c r="N33" s="110"/>
      <c r="O33" s="110"/>
      <c r="P33" s="110"/>
      <c r="Q33" s="110"/>
      <c r="R33" s="110"/>
      <c r="S33" s="110"/>
      <c r="T33" s="110"/>
      <c r="U33" s="110"/>
      <c r="V33" s="110"/>
      <c r="W33" s="110"/>
      <c r="X33" s="110"/>
      <c r="Y33" s="110"/>
      <c r="Z33" s="110"/>
      <c r="AA33" s="110"/>
      <c r="AB33" s="110"/>
      <c r="AC33" s="110"/>
      <c r="AD33" s="110"/>
      <c r="AE33" s="110"/>
      <c r="AF33" s="110"/>
      <c r="AG33" s="110"/>
      <c r="AH33" s="110"/>
      <c r="AI33" s="110"/>
      <c r="AJ33" s="110"/>
      <c r="AK33" s="110"/>
      <c r="AL33" s="110"/>
      <c r="AM33" s="110"/>
      <c r="AN33" s="110"/>
      <c r="AO33" s="110"/>
      <c r="AP33" s="110"/>
      <c r="AQ33" s="110"/>
      <c r="AR33" s="110"/>
      <c r="AS33" s="110"/>
      <c r="AT33" s="110"/>
      <c r="AU33" s="110"/>
      <c r="AV33" s="110"/>
      <c r="AW33" s="110"/>
      <c r="AX33" s="110"/>
      <c r="AY33" s="110"/>
      <c r="AZ33" s="110"/>
      <c r="BA33" s="110"/>
      <c r="BB33" s="110"/>
      <c r="BC33" s="110"/>
      <c r="BD33" s="110"/>
      <c r="BE33" s="110"/>
      <c r="BF33" s="110"/>
      <c r="BG33" s="110"/>
      <c r="BH33" s="110"/>
      <c r="BI33" s="110"/>
      <c r="BJ33" s="110"/>
      <c r="BK33" s="110"/>
      <c r="BL33" s="110"/>
    </row>
    <row r="34" spans="1:64" ht="30" customHeight="1" x14ac:dyDescent="0.35">
      <c r="G34" s="111"/>
    </row>
    <row r="35" spans="1:64" ht="30" customHeight="1" x14ac:dyDescent="0.35">
      <c r="C35" s="47"/>
      <c r="F35" s="112"/>
    </row>
    <row r="36" spans="1:64" ht="30" customHeight="1" x14ac:dyDescent="0.35">
      <c r="C36" s="113"/>
    </row>
  </sheetData>
  <mergeCells count="12">
    <mergeCell ref="P4:V4"/>
    <mergeCell ref="W4:AC4"/>
    <mergeCell ref="B5:G5"/>
    <mergeCell ref="C3:D3"/>
    <mergeCell ref="E3:F3"/>
    <mergeCell ref="C4:D4"/>
    <mergeCell ref="I4:O4"/>
    <mergeCell ref="AD4:AJ4"/>
    <mergeCell ref="AK4:AQ4"/>
    <mergeCell ref="AR4:AX4"/>
    <mergeCell ref="AY4:BE4"/>
    <mergeCell ref="BF4:BL4"/>
  </mergeCells>
  <conditionalFormatting sqref="D7:D33">
    <cfRule type="dataBar" priority="1">
      <dataBar>
        <cfvo type="num" val="0"/>
        <cfvo type="num" val="1"/>
        <color theme="0" tint="-0.249977111117893"/>
      </dataBar>
      <extLst>
        <ext xmlns:x14="http://schemas.microsoft.com/office/spreadsheetml/2009/9/main" uri="{B025F937-C7B1-47D3-B67F-A62EFF666E3E}">
          <x14:id>{981EFD73-B3B7-4FBF-A75B-DC3AB432D787}</x14:id>
        </ext>
      </extLst>
    </cfRule>
  </conditionalFormatting>
  <conditionalFormatting sqref="I5:BL33">
    <cfRule type="expression" dxfId="26" priority="4">
      <formula>AND(TODAY()&gt;=I$5,TODAY()&lt;J$5)</formula>
    </cfRule>
  </conditionalFormatting>
  <conditionalFormatting sqref="I7:BL33">
    <cfRule type="expression" dxfId="25" priority="2">
      <formula>AND(début_tâche&lt;=I$5,ROUNDDOWN((fin_tâche-début_tâche+1)*avancement_tâche,0)+début_tâche-1&gt;=I$5)</formula>
    </cfRule>
    <cfRule type="expression" dxfId="24" priority="3" stopIfTrue="1">
      <formula>AND(fin_tâche&gt;=I$5,début_tâche&lt;J$5)</formula>
    </cfRule>
  </conditionalFormatting>
  <dataValidations count="1">
    <dataValidation type="whole" operator="greaterThanOrEqual" allowBlank="1" showInputMessage="1" promptTitle="Semaine d’affichage" prompt="La modification de ce nombre entraînera la défilement du diagramme de Gantt." sqref="E4" xr:uid="{844B193B-D682-4B70-8EFD-6444F5201E61}">
      <formula1>1</formula1>
    </dataValidation>
  </dataValidations>
  <hyperlinks>
    <hyperlink ref="I2" r:id="rId1" xr:uid="{BEB385CB-5BCC-4893-9D5D-7EEE41521F3B}"/>
    <hyperlink ref="I1" r:id="rId2" xr:uid="{B03854D5-6F98-4671-8DBF-69564AACCA26}"/>
  </hyperlinks>
  <printOptions horizontalCentered="1"/>
  <pageMargins left="0.35" right="0.35" top="0.35" bottom="0.5" header="0.3" footer="0.3"/>
  <pageSetup paperSize="9" scale="59" fitToHeight="0" orientation="landscape" r:id="rId3"/>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981EFD73-B3B7-4FBF-A75B-DC3AB432D787}">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26983-DF98-49D9-A797-18BDFD42AFDC}">
  <sheetPr codeName="Feuil2"/>
  <dimension ref="A1:S18"/>
  <sheetViews>
    <sheetView workbookViewId="0">
      <selection activeCell="B8" sqref="B8"/>
    </sheetView>
  </sheetViews>
  <sheetFormatPr baseColWidth="10" defaultColWidth="11.453125" defaultRowHeight="14.5" x14ac:dyDescent="0.35"/>
  <sheetData>
    <row r="1" spans="1:19" x14ac:dyDescent="0.35">
      <c r="A1" t="s">
        <v>52</v>
      </c>
    </row>
    <row r="2" spans="1:19" x14ac:dyDescent="0.35">
      <c r="A2" t="s">
        <v>53</v>
      </c>
    </row>
    <row r="3" spans="1:19" x14ac:dyDescent="0.35">
      <c r="A3" t="s">
        <v>54</v>
      </c>
    </row>
    <row r="4" spans="1:19" x14ac:dyDescent="0.35">
      <c r="A4" t="s">
        <v>55</v>
      </c>
    </row>
    <row r="5" spans="1:19" x14ac:dyDescent="0.35">
      <c r="A5" t="s">
        <v>56</v>
      </c>
    </row>
    <row r="6" spans="1:19" x14ac:dyDescent="0.35">
      <c r="A6" t="s">
        <v>57</v>
      </c>
    </row>
    <row r="8" spans="1:19" x14ac:dyDescent="0.35">
      <c r="B8" s="40" t="s">
        <v>58</v>
      </c>
    </row>
    <row r="12" spans="1:19" x14ac:dyDescent="0.35">
      <c r="A12" t="s">
        <v>59</v>
      </c>
      <c r="B12" s="12">
        <v>45392</v>
      </c>
      <c r="G12">
        <v>3</v>
      </c>
    </row>
    <row r="13" spans="1:19" ht="15" thickBot="1" x14ac:dyDescent="0.4"/>
    <row r="14" spans="1:19" ht="58" thickBot="1" x14ac:dyDescent="0.4">
      <c r="A14" s="20" t="s">
        <v>60</v>
      </c>
      <c r="B14" s="21" t="s">
        <v>61</v>
      </c>
      <c r="C14" s="21" t="s">
        <v>62</v>
      </c>
      <c r="D14" s="21" t="s">
        <v>63</v>
      </c>
      <c r="E14" s="30" t="s">
        <v>64</v>
      </c>
      <c r="F14" s="34">
        <f>B12+G12</f>
        <v>45395</v>
      </c>
      <c r="G14" s="35">
        <f t="shared" ref="G14:S14" si="0">F14+1</f>
        <v>45396</v>
      </c>
      <c r="H14" s="35">
        <f t="shared" si="0"/>
        <v>45397</v>
      </c>
      <c r="I14" s="35">
        <f t="shared" si="0"/>
        <v>45398</v>
      </c>
      <c r="J14" s="35">
        <f t="shared" si="0"/>
        <v>45399</v>
      </c>
      <c r="K14" s="35">
        <f t="shared" si="0"/>
        <v>45400</v>
      </c>
      <c r="L14" s="35">
        <f t="shared" si="0"/>
        <v>45401</v>
      </c>
      <c r="M14" s="35">
        <f t="shared" si="0"/>
        <v>45402</v>
      </c>
      <c r="N14" s="35">
        <f t="shared" si="0"/>
        <v>45403</v>
      </c>
      <c r="O14" s="35">
        <f t="shared" si="0"/>
        <v>45404</v>
      </c>
      <c r="P14" s="35">
        <f t="shared" si="0"/>
        <v>45405</v>
      </c>
      <c r="Q14" s="35">
        <f t="shared" si="0"/>
        <v>45406</v>
      </c>
      <c r="R14" s="35">
        <f t="shared" si="0"/>
        <v>45407</v>
      </c>
      <c r="S14" s="36">
        <f t="shared" si="0"/>
        <v>45408</v>
      </c>
    </row>
    <row r="15" spans="1:19" x14ac:dyDescent="0.35">
      <c r="A15" s="19" t="s">
        <v>65</v>
      </c>
      <c r="B15" s="28">
        <v>0.40989651431640572</v>
      </c>
      <c r="C15" s="22">
        <v>6</v>
      </c>
      <c r="D15" s="25">
        <f>B12</f>
        <v>45392</v>
      </c>
      <c r="E15" s="31">
        <f>WORKDAY(D15,C15-1,fériés[Date])</f>
        <v>45399</v>
      </c>
      <c r="F15" s="37"/>
      <c r="G15" s="38"/>
      <c r="H15" s="38"/>
      <c r="I15" s="38"/>
      <c r="J15" s="38"/>
      <c r="K15" s="38"/>
      <c r="L15" s="38"/>
      <c r="M15" s="38"/>
      <c r="N15" s="38"/>
      <c r="O15" s="38"/>
      <c r="P15" s="38"/>
      <c r="Q15" s="38"/>
      <c r="R15" s="38"/>
      <c r="S15" s="39"/>
    </row>
    <row r="16" spans="1:19" x14ac:dyDescent="0.35">
      <c r="A16" s="14" t="s">
        <v>66</v>
      </c>
      <c r="B16" s="28">
        <v>0.88</v>
      </c>
      <c r="C16" s="23">
        <v>3</v>
      </c>
      <c r="D16" s="26">
        <f>WORKDAY(E15,1,fériés[Date])</f>
        <v>45400</v>
      </c>
      <c r="E16" s="32">
        <f>WORKDAY(D16,C16-1,fériés[Date])</f>
        <v>45404</v>
      </c>
      <c r="F16" s="14"/>
      <c r="G16" s="13"/>
      <c r="H16" s="13"/>
      <c r="I16" s="13"/>
      <c r="J16" s="13"/>
      <c r="K16" s="13"/>
      <c r="L16" s="13"/>
      <c r="M16" s="13"/>
      <c r="N16" s="13"/>
      <c r="O16" s="13"/>
      <c r="P16" s="13"/>
      <c r="Q16" s="13"/>
      <c r="R16" s="13"/>
      <c r="S16" s="15"/>
    </row>
    <row r="17" spans="1:19" x14ac:dyDescent="0.35">
      <c r="A17" s="14" t="s">
        <v>67</v>
      </c>
      <c r="B17" s="28">
        <v>0.42233664920119007</v>
      </c>
      <c r="C17" s="23">
        <v>20</v>
      </c>
      <c r="D17" s="26">
        <f>WORKDAY(E16,1,fériés[Date])</f>
        <v>45405</v>
      </c>
      <c r="E17" s="32">
        <f>WORKDAY(D17,C17-1,fériés[Date])</f>
        <v>45434</v>
      </c>
      <c r="F17" s="14"/>
      <c r="G17" s="13"/>
      <c r="H17" s="13"/>
      <c r="I17" s="13"/>
      <c r="J17" s="13"/>
      <c r="K17" s="13"/>
      <c r="L17" s="13"/>
      <c r="M17" s="13"/>
      <c r="N17" s="13"/>
      <c r="O17" s="13"/>
      <c r="P17" s="13"/>
      <c r="Q17" s="13"/>
      <c r="R17" s="13"/>
      <c r="S17" s="15"/>
    </row>
    <row r="18" spans="1:19" ht="15" thickBot="1" x14ac:dyDescent="0.4">
      <c r="A18" s="16" t="s">
        <v>68</v>
      </c>
      <c r="B18" s="29">
        <v>0.60956548313364134</v>
      </c>
      <c r="C18" s="24">
        <v>2</v>
      </c>
      <c r="D18" s="27">
        <f>WORKDAY(E17,1,fériés[Date])</f>
        <v>45435</v>
      </c>
      <c r="E18" s="33">
        <f>WORKDAY(D18,C18-1,fériés[Date])</f>
        <v>45436</v>
      </c>
      <c r="F18" s="16"/>
      <c r="G18" s="17"/>
      <c r="H18" s="17"/>
      <c r="I18" s="17"/>
      <c r="J18" s="17"/>
      <c r="K18" s="17"/>
      <c r="L18" s="17"/>
      <c r="M18" s="17"/>
      <c r="N18" s="17"/>
      <c r="O18" s="17"/>
      <c r="P18" s="17"/>
      <c r="Q18" s="17"/>
      <c r="R18" s="17"/>
      <c r="S18" s="18"/>
    </row>
  </sheetData>
  <conditionalFormatting sqref="B15:B18">
    <cfRule type="dataBar" priority="2">
      <dataBar showValue="0">
        <cfvo type="num" val="0"/>
        <cfvo type="num" val="1"/>
        <color rgb="FF63C384"/>
      </dataBar>
      <extLst>
        <ext xmlns:x14="http://schemas.microsoft.com/office/spreadsheetml/2009/9/main" uri="{B025F937-C7B1-47D3-B67F-A62EFF666E3E}">
          <x14:id>{4EED19BC-D8E1-4740-9585-BB44D44170B1}</x14:id>
        </ext>
      </extLst>
    </cfRule>
  </conditionalFormatting>
  <conditionalFormatting sqref="F15:S18">
    <cfRule type="expression" dxfId="23" priority="1">
      <formula>WEEKDAY(F$7,2)&gt;5</formula>
    </cfRule>
  </conditionalFormatting>
  <hyperlinks>
    <hyperlink ref="B8" r:id="rId1" xr:uid="{9F1E3F21-E4E6-4733-A7A2-A4B97ADE242B}"/>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9217" r:id="rId4" name="Scroll Bar 1">
              <controlPr defaultSize="0" autoPict="0" macro="[0]!Barrededéfilement3_QuandChangement">
                <anchor moveWithCells="1">
                  <from>
                    <xdr:col>5</xdr:col>
                    <xdr:colOff>31750</xdr:colOff>
                    <xdr:row>11</xdr:row>
                    <xdr:rowOff>0</xdr:rowOff>
                  </from>
                  <to>
                    <xdr:col>10</xdr:col>
                    <xdr:colOff>450850</xdr:colOff>
                    <xdr:row>12</xdr:row>
                    <xdr:rowOff>25400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4EED19BC-D8E1-4740-9585-BB44D44170B1}">
            <x14:dataBar minLength="0" maxLength="100" gradient="0">
              <x14:cfvo type="num">
                <xm:f>0</xm:f>
              </x14:cfvo>
              <x14:cfvo type="num">
                <xm:f>1</xm:f>
              </x14:cfvo>
              <x14:negativeFillColor rgb="FFFF0000"/>
              <x14:axisColor rgb="FF000000"/>
            </x14:dataBar>
          </x14:cfRule>
          <xm:sqref>B15:B18</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3D68D-4E77-4F1F-83E2-DC111AF90C2A}">
  <sheetPr codeName="Feuil4"/>
  <dimension ref="A1:F10"/>
  <sheetViews>
    <sheetView workbookViewId="0">
      <selection activeCell="D4" sqref="D4"/>
    </sheetView>
  </sheetViews>
  <sheetFormatPr baseColWidth="10" defaultColWidth="11.453125" defaultRowHeight="14.5" x14ac:dyDescent="0.35"/>
  <cols>
    <col min="1" max="1" width="26.1796875" bestFit="1" customWidth="1"/>
    <col min="2" max="2" width="15.90625" customWidth="1"/>
    <col min="4" max="4" width="11.453125" style="41"/>
    <col min="6" max="6" width="11.453125" style="167"/>
  </cols>
  <sheetData>
    <row r="1" spans="1:6" x14ac:dyDescent="0.35">
      <c r="A1" t="s">
        <v>69</v>
      </c>
      <c r="B1" t="s">
        <v>70</v>
      </c>
    </row>
    <row r="2" spans="1:6" ht="15.5" x14ac:dyDescent="0.35">
      <c r="A2" t="s">
        <v>71</v>
      </c>
      <c r="B2" s="12">
        <v>45292</v>
      </c>
      <c r="D2" s="135" t="s">
        <v>85</v>
      </c>
      <c r="F2" s="167" t="s">
        <v>96</v>
      </c>
    </row>
    <row r="3" spans="1:6" ht="15.5" x14ac:dyDescent="0.35">
      <c r="A3" t="s">
        <v>72</v>
      </c>
      <c r="B3" s="12">
        <v>45380</v>
      </c>
      <c r="D3" s="134" t="s">
        <v>84</v>
      </c>
      <c r="F3" s="167" t="s">
        <v>97</v>
      </c>
    </row>
    <row r="4" spans="1:6" x14ac:dyDescent="0.35">
      <c r="A4" t="s">
        <v>73</v>
      </c>
      <c r="B4" s="12">
        <v>45383</v>
      </c>
      <c r="D4" s="138" t="s">
        <v>95</v>
      </c>
      <c r="F4" s="167" t="s">
        <v>98</v>
      </c>
    </row>
    <row r="5" spans="1:6" x14ac:dyDescent="0.35">
      <c r="A5" t="s">
        <v>74</v>
      </c>
      <c r="B5" s="12">
        <v>45421</v>
      </c>
    </row>
    <row r="6" spans="1:6" x14ac:dyDescent="0.35">
      <c r="A6" t="s">
        <v>75</v>
      </c>
      <c r="B6" s="12">
        <v>45432</v>
      </c>
    </row>
    <row r="7" spans="1:6" x14ac:dyDescent="0.35">
      <c r="A7" t="s">
        <v>76</v>
      </c>
      <c r="B7" s="12">
        <v>45505</v>
      </c>
    </row>
    <row r="8" spans="1:6" x14ac:dyDescent="0.35">
      <c r="A8" t="s">
        <v>77</v>
      </c>
      <c r="B8" s="12">
        <v>45540</v>
      </c>
    </row>
    <row r="9" spans="1:6" x14ac:dyDescent="0.35">
      <c r="A9" t="s">
        <v>78</v>
      </c>
      <c r="B9" s="12">
        <v>45651</v>
      </c>
    </row>
    <row r="10" spans="1:6" x14ac:dyDescent="0.35">
      <c r="A10" t="s">
        <v>79</v>
      </c>
      <c r="B10" s="12">
        <v>45657</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23BE0-E093-4188-B658-716211458F9E}">
  <sheetPr>
    <pageSetUpPr fitToPage="1"/>
  </sheetPr>
  <dimension ref="A1:BM36"/>
  <sheetViews>
    <sheetView showGridLines="0" tabSelected="1" showRuler="0" zoomScale="83" zoomScaleNormal="96" zoomScalePageLayoutView="70" workbookViewId="0">
      <pane ySplit="5" topLeftCell="A6" activePane="bottomLeft" state="frozen"/>
      <selection pane="bottomLeft" activeCell="D20" sqref="D20"/>
    </sheetView>
  </sheetViews>
  <sheetFormatPr baseColWidth="10" defaultColWidth="9" defaultRowHeight="20.5" customHeight="1" outlineLevelRow="1" x14ac:dyDescent="0.35"/>
  <cols>
    <col min="1" max="1" width="34.36328125" style="119" customWidth="1"/>
    <col min="2" max="2" width="13.54296875" style="114" bestFit="1" customWidth="1"/>
    <col min="3" max="3" width="38.1796875" style="115" customWidth="1"/>
    <col min="4" max="4" width="14.81640625" style="116" bestFit="1" customWidth="1"/>
    <col min="5" max="5" width="20.1796875" style="116" customWidth="1"/>
    <col min="6" max="6" width="11" style="116" customWidth="1"/>
    <col min="7" max="7" width="17.453125" style="116" customWidth="1"/>
    <col min="8" max="8" width="14.453125" style="116" bestFit="1" customWidth="1"/>
    <col min="9" max="9" width="6" style="114" customWidth="1"/>
    <col min="10" max="15" width="3.453125" style="114" customWidth="1"/>
    <col min="16" max="16" width="5.1796875" style="114" customWidth="1"/>
    <col min="17" max="50" width="3.453125" style="114" customWidth="1"/>
    <col min="51" max="58" width="9" style="114" hidden="1" customWidth="1"/>
    <col min="59" max="59" width="6.81640625" style="114" customWidth="1"/>
    <col min="60" max="63" width="9" style="114"/>
    <col min="64" max="64" width="12.7265625" style="114" customWidth="1"/>
    <col min="65" max="16384" width="9" style="114"/>
  </cols>
  <sheetData>
    <row r="1" spans="1:59" ht="67" customHeight="1" x14ac:dyDescent="0.35">
      <c r="A1" s="114"/>
    </row>
    <row r="2" spans="1:59" ht="18.5" x14ac:dyDescent="0.35">
      <c r="A2" s="133"/>
      <c r="J2" s="116">
        <v>55</v>
      </c>
    </row>
    <row r="3" spans="1:59" ht="15.5" x14ac:dyDescent="0.35">
      <c r="A3" s="114"/>
      <c r="I3" s="150">
        <f>_xlfn.ISOWEEKNUM(I5)</f>
        <v>18</v>
      </c>
      <c r="J3" s="150"/>
      <c r="K3" s="150"/>
      <c r="L3" s="150"/>
      <c r="M3" s="150"/>
      <c r="N3" s="150"/>
      <c r="O3" s="150"/>
      <c r="P3" s="150">
        <f>_xlfn.ISOWEEKNUM(P5)</f>
        <v>19</v>
      </c>
      <c r="Q3" s="150"/>
      <c r="R3" s="150"/>
      <c r="S3" s="150"/>
      <c r="T3" s="150"/>
      <c r="U3" s="150"/>
      <c r="V3" s="150"/>
      <c r="W3" s="150">
        <f t="shared" ref="W3" si="0">_xlfn.ISOWEEKNUM(W5)</f>
        <v>20</v>
      </c>
      <c r="X3" s="150"/>
      <c r="Y3" s="150"/>
      <c r="Z3" s="150"/>
      <c r="AA3" s="150"/>
      <c r="AB3" s="150"/>
      <c r="AC3" s="150"/>
      <c r="AD3" s="150">
        <f t="shared" ref="AD3" si="1">_xlfn.ISOWEEKNUM(AD5)</f>
        <v>21</v>
      </c>
      <c r="AE3" s="150"/>
      <c r="AF3" s="150"/>
      <c r="AG3" s="150"/>
      <c r="AH3" s="150"/>
      <c r="AI3" s="150"/>
      <c r="AJ3" s="150"/>
      <c r="AK3" s="150">
        <f t="shared" ref="AK3" si="2">_xlfn.ISOWEEKNUM(AK5)</f>
        <v>22</v>
      </c>
      <c r="AL3" s="150"/>
      <c r="AM3" s="150"/>
      <c r="AN3" s="150"/>
      <c r="AO3" s="150"/>
      <c r="AP3" s="150"/>
      <c r="AQ3" s="150"/>
      <c r="AR3" s="150">
        <f t="shared" ref="AR3" si="3">_xlfn.ISOWEEKNUM(AR5)</f>
        <v>23</v>
      </c>
      <c r="AS3" s="150"/>
      <c r="AT3" s="150"/>
      <c r="AU3" s="150"/>
      <c r="AV3" s="150"/>
      <c r="AW3" s="150"/>
      <c r="AX3" s="150"/>
    </row>
    <row r="4" spans="1:59" ht="15.5" x14ac:dyDescent="0.35">
      <c r="A4" s="114"/>
      <c r="I4" s="149">
        <f>I5</f>
        <v>45412</v>
      </c>
      <c r="J4" s="149"/>
      <c r="K4" s="149"/>
      <c r="L4" s="149"/>
      <c r="M4" s="149"/>
      <c r="N4" s="149"/>
      <c r="O4" s="149"/>
      <c r="P4" s="149">
        <f>P5</f>
        <v>45419</v>
      </c>
      <c r="Q4" s="149"/>
      <c r="R4" s="149"/>
      <c r="S4" s="149"/>
      <c r="T4" s="149"/>
      <c r="U4" s="149"/>
      <c r="V4" s="149"/>
      <c r="W4" s="149">
        <f>W5</f>
        <v>45426</v>
      </c>
      <c r="X4" s="149"/>
      <c r="Y4" s="149"/>
      <c r="Z4" s="149"/>
      <c r="AA4" s="149"/>
      <c r="AB4" s="149"/>
      <c r="AC4" s="149"/>
      <c r="AD4" s="149">
        <f>AD5</f>
        <v>45433</v>
      </c>
      <c r="AE4" s="149"/>
      <c r="AF4" s="149"/>
      <c r="AG4" s="149"/>
      <c r="AH4" s="149"/>
      <c r="AI4" s="149"/>
      <c r="AJ4" s="149"/>
      <c r="AK4" s="149">
        <f>AK5</f>
        <v>45440</v>
      </c>
      <c r="AL4" s="149"/>
      <c r="AM4" s="149"/>
      <c r="AN4" s="149"/>
      <c r="AO4" s="149"/>
      <c r="AP4" s="149"/>
      <c r="AQ4" s="149"/>
      <c r="AR4" s="149">
        <f>AR5</f>
        <v>45447</v>
      </c>
      <c r="AS4" s="149"/>
      <c r="AT4" s="149"/>
      <c r="AU4" s="149"/>
      <c r="AV4" s="149"/>
      <c r="AW4" s="149"/>
      <c r="AX4" s="149"/>
    </row>
    <row r="5" spans="1:59" ht="27" customHeight="1" x14ac:dyDescent="0.35">
      <c r="A5" s="131" t="s">
        <v>80</v>
      </c>
      <c r="B5" s="132" t="s">
        <v>81</v>
      </c>
      <c r="C5" s="132" t="s">
        <v>60</v>
      </c>
      <c r="D5" s="132" t="s">
        <v>82</v>
      </c>
      <c r="E5" s="132" t="s">
        <v>63</v>
      </c>
      <c r="F5" s="132" t="s">
        <v>62</v>
      </c>
      <c r="G5" s="132" t="s">
        <v>64</v>
      </c>
      <c r="H5" s="132" t="s">
        <v>83</v>
      </c>
      <c r="I5" s="117">
        <f>E8+J2</f>
        <v>45412</v>
      </c>
      <c r="J5" s="117">
        <f>I5+1</f>
        <v>45413</v>
      </c>
      <c r="K5" s="117">
        <f t="shared" ref="K5:BF5" si="4">J5+1</f>
        <v>45414</v>
      </c>
      <c r="L5" s="117">
        <f t="shared" si="4"/>
        <v>45415</v>
      </c>
      <c r="M5" s="117">
        <f t="shared" si="4"/>
        <v>45416</v>
      </c>
      <c r="N5" s="117">
        <f t="shared" si="4"/>
        <v>45417</v>
      </c>
      <c r="O5" s="117">
        <f t="shared" si="4"/>
        <v>45418</v>
      </c>
      <c r="P5" s="117">
        <f t="shared" si="4"/>
        <v>45419</v>
      </c>
      <c r="Q5" s="117">
        <f t="shared" si="4"/>
        <v>45420</v>
      </c>
      <c r="R5" s="117">
        <f t="shared" si="4"/>
        <v>45421</v>
      </c>
      <c r="S5" s="117">
        <f t="shared" si="4"/>
        <v>45422</v>
      </c>
      <c r="T5" s="117">
        <f t="shared" si="4"/>
        <v>45423</v>
      </c>
      <c r="U5" s="117">
        <f t="shared" si="4"/>
        <v>45424</v>
      </c>
      <c r="V5" s="117">
        <f t="shared" si="4"/>
        <v>45425</v>
      </c>
      <c r="W5" s="117">
        <f t="shared" si="4"/>
        <v>45426</v>
      </c>
      <c r="X5" s="117">
        <f t="shared" si="4"/>
        <v>45427</v>
      </c>
      <c r="Y5" s="117">
        <f t="shared" si="4"/>
        <v>45428</v>
      </c>
      <c r="Z5" s="117">
        <f t="shared" si="4"/>
        <v>45429</v>
      </c>
      <c r="AA5" s="117">
        <f t="shared" si="4"/>
        <v>45430</v>
      </c>
      <c r="AB5" s="117">
        <f t="shared" si="4"/>
        <v>45431</v>
      </c>
      <c r="AC5" s="117">
        <f t="shared" si="4"/>
        <v>45432</v>
      </c>
      <c r="AD5" s="117">
        <f t="shared" si="4"/>
        <v>45433</v>
      </c>
      <c r="AE5" s="117">
        <f t="shared" si="4"/>
        <v>45434</v>
      </c>
      <c r="AF5" s="117">
        <f t="shared" si="4"/>
        <v>45435</v>
      </c>
      <c r="AG5" s="117">
        <f t="shared" si="4"/>
        <v>45436</v>
      </c>
      <c r="AH5" s="117">
        <f t="shared" si="4"/>
        <v>45437</v>
      </c>
      <c r="AI5" s="117">
        <f t="shared" si="4"/>
        <v>45438</v>
      </c>
      <c r="AJ5" s="117">
        <f t="shared" si="4"/>
        <v>45439</v>
      </c>
      <c r="AK5" s="117">
        <f t="shared" si="4"/>
        <v>45440</v>
      </c>
      <c r="AL5" s="117">
        <f t="shared" si="4"/>
        <v>45441</v>
      </c>
      <c r="AM5" s="117">
        <f t="shared" si="4"/>
        <v>45442</v>
      </c>
      <c r="AN5" s="117">
        <f t="shared" si="4"/>
        <v>45443</v>
      </c>
      <c r="AO5" s="117">
        <f t="shared" si="4"/>
        <v>45444</v>
      </c>
      <c r="AP5" s="117">
        <f t="shared" si="4"/>
        <v>45445</v>
      </c>
      <c r="AQ5" s="117">
        <f t="shared" si="4"/>
        <v>45446</v>
      </c>
      <c r="AR5" s="117">
        <f t="shared" si="4"/>
        <v>45447</v>
      </c>
      <c r="AS5" s="117">
        <f t="shared" si="4"/>
        <v>45448</v>
      </c>
      <c r="AT5" s="117">
        <f t="shared" si="4"/>
        <v>45449</v>
      </c>
      <c r="AU5" s="117">
        <f t="shared" si="4"/>
        <v>45450</v>
      </c>
      <c r="AV5" s="117">
        <f t="shared" si="4"/>
        <v>45451</v>
      </c>
      <c r="AW5" s="117">
        <f t="shared" si="4"/>
        <v>45452</v>
      </c>
      <c r="AX5" s="117">
        <f t="shared" si="4"/>
        <v>45453</v>
      </c>
      <c r="AY5" s="118">
        <f t="shared" si="4"/>
        <v>45454</v>
      </c>
      <c r="AZ5" s="118">
        <f t="shared" si="4"/>
        <v>45455</v>
      </c>
      <c r="BA5" s="118">
        <f t="shared" si="4"/>
        <v>45456</v>
      </c>
      <c r="BB5" s="118">
        <f t="shared" si="4"/>
        <v>45457</v>
      </c>
      <c r="BC5" s="118">
        <f t="shared" si="4"/>
        <v>45458</v>
      </c>
      <c r="BD5" s="118">
        <f t="shared" si="4"/>
        <v>45459</v>
      </c>
      <c r="BE5" s="118">
        <f t="shared" si="4"/>
        <v>45460</v>
      </c>
      <c r="BF5" s="118">
        <f t="shared" si="4"/>
        <v>45461</v>
      </c>
    </row>
    <row r="6" spans="1:59" ht="16" thickBot="1" x14ac:dyDescent="0.4">
      <c r="I6" s="120" t="str">
        <f>LEFT(TEXT(I5,"jjj"),1)</f>
        <v>m</v>
      </c>
      <c r="J6" s="120" t="str">
        <f t="shared" ref="J6:AX6" si="5">LEFT(TEXT(J5,"jjj"),1)</f>
        <v>m</v>
      </c>
      <c r="K6" s="120" t="str">
        <f t="shared" si="5"/>
        <v>j</v>
      </c>
      <c r="L6" s="120" t="str">
        <f t="shared" si="5"/>
        <v>v</v>
      </c>
      <c r="M6" s="120" t="str">
        <f t="shared" si="5"/>
        <v>s</v>
      </c>
      <c r="N6" s="120" t="str">
        <f t="shared" si="5"/>
        <v>d</v>
      </c>
      <c r="O6" s="120" t="str">
        <f t="shared" si="5"/>
        <v>l</v>
      </c>
      <c r="P6" s="120" t="str">
        <f t="shared" si="5"/>
        <v>m</v>
      </c>
      <c r="Q6" s="120" t="str">
        <f t="shared" si="5"/>
        <v>m</v>
      </c>
      <c r="R6" s="120" t="str">
        <f t="shared" si="5"/>
        <v>j</v>
      </c>
      <c r="S6" s="120" t="str">
        <f t="shared" si="5"/>
        <v>v</v>
      </c>
      <c r="T6" s="120" t="str">
        <f t="shared" si="5"/>
        <v>s</v>
      </c>
      <c r="U6" s="120" t="str">
        <f t="shared" si="5"/>
        <v>d</v>
      </c>
      <c r="V6" s="120" t="str">
        <f t="shared" si="5"/>
        <v>l</v>
      </c>
      <c r="W6" s="120" t="str">
        <f t="shared" si="5"/>
        <v>m</v>
      </c>
      <c r="X6" s="120" t="str">
        <f t="shared" si="5"/>
        <v>m</v>
      </c>
      <c r="Y6" s="120" t="str">
        <f t="shared" si="5"/>
        <v>j</v>
      </c>
      <c r="Z6" s="120" t="str">
        <f t="shared" si="5"/>
        <v>v</v>
      </c>
      <c r="AA6" s="120" t="str">
        <f t="shared" si="5"/>
        <v>s</v>
      </c>
      <c r="AB6" s="120" t="str">
        <f t="shared" si="5"/>
        <v>d</v>
      </c>
      <c r="AC6" s="120" t="str">
        <f t="shared" si="5"/>
        <v>l</v>
      </c>
      <c r="AD6" s="120" t="str">
        <f t="shared" si="5"/>
        <v>m</v>
      </c>
      <c r="AE6" s="120" t="str">
        <f t="shared" si="5"/>
        <v>m</v>
      </c>
      <c r="AF6" s="120" t="str">
        <f t="shared" si="5"/>
        <v>j</v>
      </c>
      <c r="AG6" s="120" t="str">
        <f t="shared" si="5"/>
        <v>v</v>
      </c>
      <c r="AH6" s="120" t="str">
        <f t="shared" si="5"/>
        <v>s</v>
      </c>
      <c r="AI6" s="120" t="str">
        <f t="shared" si="5"/>
        <v>d</v>
      </c>
      <c r="AJ6" s="120" t="str">
        <f t="shared" si="5"/>
        <v>l</v>
      </c>
      <c r="AK6" s="120" t="str">
        <f t="shared" si="5"/>
        <v>m</v>
      </c>
      <c r="AL6" s="120" t="str">
        <f t="shared" si="5"/>
        <v>m</v>
      </c>
      <c r="AM6" s="120" t="str">
        <f t="shared" si="5"/>
        <v>j</v>
      </c>
      <c r="AN6" s="120" t="str">
        <f t="shared" si="5"/>
        <v>v</v>
      </c>
      <c r="AO6" s="120" t="str">
        <f t="shared" si="5"/>
        <v>s</v>
      </c>
      <c r="AP6" s="120" t="str">
        <f t="shared" si="5"/>
        <v>d</v>
      </c>
      <c r="AQ6" s="120" t="str">
        <f t="shared" si="5"/>
        <v>l</v>
      </c>
      <c r="AR6" s="120" t="str">
        <f t="shared" si="5"/>
        <v>m</v>
      </c>
      <c r="AS6" s="120" t="str">
        <f t="shared" si="5"/>
        <v>m</v>
      </c>
      <c r="AT6" s="120" t="str">
        <f t="shared" si="5"/>
        <v>j</v>
      </c>
      <c r="AU6" s="120" t="str">
        <f t="shared" si="5"/>
        <v>v</v>
      </c>
      <c r="AV6" s="120" t="str">
        <f t="shared" si="5"/>
        <v>s</v>
      </c>
      <c r="AW6" s="120" t="str">
        <f t="shared" si="5"/>
        <v>d</v>
      </c>
      <c r="AX6" s="120" t="str">
        <f t="shared" si="5"/>
        <v>l</v>
      </c>
    </row>
    <row r="7" spans="1:59" s="125" customFormat="1" ht="20" customHeight="1" x14ac:dyDescent="0.35">
      <c r="A7" s="121" t="s">
        <v>86</v>
      </c>
      <c r="B7" s="122" t="s">
        <v>96</v>
      </c>
      <c r="C7" s="137"/>
      <c r="D7" s="161"/>
      <c r="E7" s="165">
        <v>45332</v>
      </c>
      <c r="F7" s="152"/>
      <c r="G7" s="165">
        <v>45657</v>
      </c>
      <c r="H7" s="136" t="s">
        <v>84</v>
      </c>
      <c r="I7" s="123" t="str">
        <f t="shared" ref="I7:AX7" si="6">IF(AND(I$5&gt;=$E7,I$5&lt;=$G7),$H7,"")</f>
        <v>Complétée</v>
      </c>
      <c r="J7" s="123" t="str">
        <f t="shared" si="6"/>
        <v>Complétée</v>
      </c>
      <c r="K7" s="123" t="str">
        <f t="shared" si="6"/>
        <v>Complétée</v>
      </c>
      <c r="L7" s="123" t="str">
        <f t="shared" si="6"/>
        <v>Complétée</v>
      </c>
      <c r="M7" s="123" t="str">
        <f t="shared" si="6"/>
        <v>Complétée</v>
      </c>
      <c r="N7" s="123" t="str">
        <f t="shared" si="6"/>
        <v>Complétée</v>
      </c>
      <c r="O7" s="123" t="str">
        <f t="shared" si="6"/>
        <v>Complétée</v>
      </c>
      <c r="P7" s="123" t="str">
        <f t="shared" si="6"/>
        <v>Complétée</v>
      </c>
      <c r="Q7" s="123" t="str">
        <f t="shared" si="6"/>
        <v>Complétée</v>
      </c>
      <c r="R7" s="123" t="str">
        <f t="shared" si="6"/>
        <v>Complétée</v>
      </c>
      <c r="S7" s="123" t="str">
        <f t="shared" si="6"/>
        <v>Complétée</v>
      </c>
      <c r="T7" s="123" t="str">
        <f t="shared" si="6"/>
        <v>Complétée</v>
      </c>
      <c r="U7" s="123" t="str">
        <f t="shared" si="6"/>
        <v>Complétée</v>
      </c>
      <c r="V7" s="123" t="str">
        <f t="shared" si="6"/>
        <v>Complétée</v>
      </c>
      <c r="W7" s="123" t="str">
        <f t="shared" si="6"/>
        <v>Complétée</v>
      </c>
      <c r="X7" s="123" t="str">
        <f t="shared" si="6"/>
        <v>Complétée</v>
      </c>
      <c r="Y7" s="123" t="str">
        <f t="shared" si="6"/>
        <v>Complétée</v>
      </c>
      <c r="Z7" s="123" t="str">
        <f t="shared" si="6"/>
        <v>Complétée</v>
      </c>
      <c r="AA7" s="123" t="str">
        <f t="shared" si="6"/>
        <v>Complétée</v>
      </c>
      <c r="AB7" s="123" t="str">
        <f t="shared" si="6"/>
        <v>Complétée</v>
      </c>
      <c r="AC7" s="123" t="str">
        <f t="shared" si="6"/>
        <v>Complétée</v>
      </c>
      <c r="AD7" s="123" t="str">
        <f t="shared" si="6"/>
        <v>Complétée</v>
      </c>
      <c r="AE7" s="123" t="str">
        <f t="shared" si="6"/>
        <v>Complétée</v>
      </c>
      <c r="AF7" s="123" t="str">
        <f t="shared" si="6"/>
        <v>Complétée</v>
      </c>
      <c r="AG7" s="123" t="str">
        <f t="shared" si="6"/>
        <v>Complétée</v>
      </c>
      <c r="AH7" s="123" t="str">
        <f t="shared" si="6"/>
        <v>Complétée</v>
      </c>
      <c r="AI7" s="123" t="str">
        <f t="shared" si="6"/>
        <v>Complétée</v>
      </c>
      <c r="AJ7" s="123" t="str">
        <f t="shared" si="6"/>
        <v>Complétée</v>
      </c>
      <c r="AK7" s="123" t="str">
        <f t="shared" si="6"/>
        <v>Complétée</v>
      </c>
      <c r="AL7" s="123" t="str">
        <f t="shared" si="6"/>
        <v>Complétée</v>
      </c>
      <c r="AM7" s="123" t="str">
        <f t="shared" si="6"/>
        <v>Complétée</v>
      </c>
      <c r="AN7" s="123" t="str">
        <f t="shared" si="6"/>
        <v>Complétée</v>
      </c>
      <c r="AO7" s="123" t="str">
        <f t="shared" si="6"/>
        <v>Complétée</v>
      </c>
      <c r="AP7" s="123" t="str">
        <f t="shared" si="6"/>
        <v>Complétée</v>
      </c>
      <c r="AQ7" s="123" t="str">
        <f t="shared" si="6"/>
        <v>Complétée</v>
      </c>
      <c r="AR7" s="123" t="str">
        <f t="shared" si="6"/>
        <v>Complétée</v>
      </c>
      <c r="AS7" s="123" t="str">
        <f t="shared" si="6"/>
        <v>Complétée</v>
      </c>
      <c r="AT7" s="123" t="str">
        <f t="shared" si="6"/>
        <v>Complétée</v>
      </c>
      <c r="AU7" s="123" t="str">
        <f t="shared" si="6"/>
        <v>Complétée</v>
      </c>
      <c r="AV7" s="123" t="str">
        <f t="shared" si="6"/>
        <v>Complétée</v>
      </c>
      <c r="AW7" s="123" t="str">
        <f t="shared" si="6"/>
        <v>Complétée</v>
      </c>
      <c r="AX7" s="123" t="str">
        <f t="shared" si="6"/>
        <v>Complétée</v>
      </c>
      <c r="AY7" s="123"/>
      <c r="AZ7" s="123"/>
      <c r="BA7" s="123"/>
      <c r="BB7" s="123"/>
      <c r="BC7" s="123"/>
      <c r="BD7" s="123"/>
      <c r="BE7" s="123"/>
      <c r="BF7" s="123"/>
      <c r="BG7" s="124"/>
    </row>
    <row r="8" spans="1:59" s="125" customFormat="1" ht="20" customHeight="1" outlineLevel="1" x14ac:dyDescent="0.35">
      <c r="A8" s="126"/>
      <c r="B8" s="126"/>
      <c r="C8" s="126" t="s">
        <v>90</v>
      </c>
      <c r="D8" s="162" t="s">
        <v>97</v>
      </c>
      <c r="E8" s="153">
        <v>45357</v>
      </c>
      <c r="F8" s="154">
        <v>2</v>
      </c>
      <c r="G8" s="153">
        <f>WORKDAY(E8,F8-1,fériés[Date])</f>
        <v>45358</v>
      </c>
      <c r="H8" s="136" t="s">
        <v>84</v>
      </c>
      <c r="I8" s="123" t="str">
        <f t="shared" ref="I8:R14" si="7">IF(AND(I$5&gt;=$E8,I$5&lt;=$G8),$H8,"")</f>
        <v/>
      </c>
      <c r="J8" s="123" t="str">
        <f t="shared" si="7"/>
        <v/>
      </c>
      <c r="K8" s="123" t="str">
        <f t="shared" si="7"/>
        <v/>
      </c>
      <c r="L8" s="123" t="str">
        <f t="shared" si="7"/>
        <v/>
      </c>
      <c r="M8" s="123" t="str">
        <f t="shared" si="7"/>
        <v/>
      </c>
      <c r="N8" s="123" t="str">
        <f t="shared" si="7"/>
        <v/>
      </c>
      <c r="O8" s="123" t="str">
        <f t="shared" si="7"/>
        <v/>
      </c>
      <c r="P8" s="123" t="str">
        <f t="shared" si="7"/>
        <v/>
      </c>
      <c r="Q8" s="123" t="str">
        <f t="shared" si="7"/>
        <v/>
      </c>
      <c r="R8" s="123" t="str">
        <f t="shared" si="7"/>
        <v/>
      </c>
      <c r="S8" s="123" t="str">
        <f t="shared" ref="S8:AB14" si="8">IF(AND(S$5&gt;=$E8,S$5&lt;=$G8),$H8,"")</f>
        <v/>
      </c>
      <c r="T8" s="123" t="str">
        <f t="shared" si="8"/>
        <v/>
      </c>
      <c r="U8" s="123" t="str">
        <f t="shared" si="8"/>
        <v/>
      </c>
      <c r="V8" s="123" t="str">
        <f t="shared" si="8"/>
        <v/>
      </c>
      <c r="W8" s="123" t="str">
        <f t="shared" si="8"/>
        <v/>
      </c>
      <c r="X8" s="123" t="str">
        <f t="shared" si="8"/>
        <v/>
      </c>
      <c r="Y8" s="123" t="str">
        <f t="shared" si="8"/>
        <v/>
      </c>
      <c r="Z8" s="123" t="str">
        <f t="shared" si="8"/>
        <v/>
      </c>
      <c r="AA8" s="123" t="str">
        <f t="shared" si="8"/>
        <v/>
      </c>
      <c r="AB8" s="123" t="str">
        <f t="shared" si="8"/>
        <v/>
      </c>
      <c r="AC8" s="123" t="str">
        <f t="shared" ref="AC8:AL14" si="9">IF(AND(AC$5&gt;=$E8,AC$5&lt;=$G8),$H8,"")</f>
        <v/>
      </c>
      <c r="AD8" s="123" t="str">
        <f t="shared" si="9"/>
        <v/>
      </c>
      <c r="AE8" s="123" t="str">
        <f t="shared" si="9"/>
        <v/>
      </c>
      <c r="AF8" s="123" t="str">
        <f t="shared" si="9"/>
        <v/>
      </c>
      <c r="AG8" s="123" t="str">
        <f t="shared" si="9"/>
        <v/>
      </c>
      <c r="AH8" s="123" t="str">
        <f t="shared" si="9"/>
        <v/>
      </c>
      <c r="AI8" s="123" t="str">
        <f t="shared" si="9"/>
        <v/>
      </c>
      <c r="AJ8" s="123" t="str">
        <f t="shared" si="9"/>
        <v/>
      </c>
      <c r="AK8" s="123" t="str">
        <f t="shared" si="9"/>
        <v/>
      </c>
      <c r="AL8" s="123" t="str">
        <f t="shared" si="9"/>
        <v/>
      </c>
      <c r="AM8" s="123" t="str">
        <f t="shared" ref="AM8:AX14" si="10">IF(AND(AM$5&gt;=$E8,AM$5&lt;=$G8),$H8,"")</f>
        <v/>
      </c>
      <c r="AN8" s="123" t="str">
        <f t="shared" si="10"/>
        <v/>
      </c>
      <c r="AO8" s="123" t="str">
        <f t="shared" si="10"/>
        <v/>
      </c>
      <c r="AP8" s="123" t="str">
        <f t="shared" si="10"/>
        <v/>
      </c>
      <c r="AQ8" s="123" t="str">
        <f t="shared" si="10"/>
        <v/>
      </c>
      <c r="AR8" s="123" t="str">
        <f t="shared" si="10"/>
        <v/>
      </c>
      <c r="AS8" s="123" t="str">
        <f t="shared" si="10"/>
        <v/>
      </c>
      <c r="AT8" s="123" t="str">
        <f t="shared" si="10"/>
        <v/>
      </c>
      <c r="AU8" s="123" t="str">
        <f t="shared" si="10"/>
        <v/>
      </c>
      <c r="AV8" s="123" t="str">
        <f t="shared" si="10"/>
        <v/>
      </c>
      <c r="AW8" s="123" t="str">
        <f t="shared" si="10"/>
        <v/>
      </c>
      <c r="AX8" s="123" t="str">
        <f t="shared" si="10"/>
        <v/>
      </c>
      <c r="AY8" s="123" t="str">
        <f t="shared" ref="AY8:BF8" si="11">IF(AND(AY$5&gt;=$E8,AY$5&lt;=$G8),$H8,"")</f>
        <v/>
      </c>
      <c r="AZ8" s="123" t="str">
        <f t="shared" si="11"/>
        <v/>
      </c>
      <c r="BA8" s="123" t="str">
        <f t="shared" si="11"/>
        <v/>
      </c>
      <c r="BB8" s="123" t="str">
        <f t="shared" si="11"/>
        <v/>
      </c>
      <c r="BC8" s="123" t="str">
        <f t="shared" si="11"/>
        <v/>
      </c>
      <c r="BD8" s="123" t="str">
        <f t="shared" si="11"/>
        <v/>
      </c>
      <c r="BE8" s="123" t="str">
        <f t="shared" si="11"/>
        <v/>
      </c>
      <c r="BF8" s="123" t="str">
        <f t="shared" si="11"/>
        <v/>
      </c>
      <c r="BG8" s="124"/>
    </row>
    <row r="9" spans="1:59" s="125" customFormat="1" ht="20" customHeight="1" outlineLevel="1" x14ac:dyDescent="0.35">
      <c r="A9" s="126"/>
      <c r="B9" s="126"/>
      <c r="C9" s="126" t="s">
        <v>91</v>
      </c>
      <c r="D9" s="162" t="s">
        <v>97</v>
      </c>
      <c r="E9" s="153">
        <v>45362</v>
      </c>
      <c r="F9" s="154">
        <v>5</v>
      </c>
      <c r="G9" s="153">
        <f>WORKDAY(E9,F9-1,fériés[Date])</f>
        <v>45366</v>
      </c>
      <c r="H9" s="136" t="s">
        <v>84</v>
      </c>
      <c r="I9" s="123" t="str">
        <f t="shared" si="7"/>
        <v/>
      </c>
      <c r="J9" s="123" t="str">
        <f t="shared" si="7"/>
        <v/>
      </c>
      <c r="K9" s="123" t="str">
        <f t="shared" si="7"/>
        <v/>
      </c>
      <c r="L9" s="123" t="str">
        <f t="shared" si="7"/>
        <v/>
      </c>
      <c r="M9" s="123" t="str">
        <f t="shared" si="7"/>
        <v/>
      </c>
      <c r="N9" s="123" t="str">
        <f t="shared" si="7"/>
        <v/>
      </c>
      <c r="O9" s="123" t="str">
        <f t="shared" si="7"/>
        <v/>
      </c>
      <c r="P9" s="123" t="str">
        <f t="shared" si="7"/>
        <v/>
      </c>
      <c r="Q9" s="123" t="str">
        <f t="shared" si="7"/>
        <v/>
      </c>
      <c r="R9" s="123" t="str">
        <f t="shared" si="7"/>
        <v/>
      </c>
      <c r="S9" s="123" t="str">
        <f t="shared" si="8"/>
        <v/>
      </c>
      <c r="T9" s="123" t="str">
        <f t="shared" si="8"/>
        <v/>
      </c>
      <c r="U9" s="123" t="str">
        <f t="shared" si="8"/>
        <v/>
      </c>
      <c r="V9" s="123" t="str">
        <f t="shared" si="8"/>
        <v/>
      </c>
      <c r="W9" s="123" t="str">
        <f t="shared" si="8"/>
        <v/>
      </c>
      <c r="X9" s="123" t="str">
        <f t="shared" si="8"/>
        <v/>
      </c>
      <c r="Y9" s="123" t="str">
        <f t="shared" si="8"/>
        <v/>
      </c>
      <c r="Z9" s="123" t="str">
        <f t="shared" si="8"/>
        <v/>
      </c>
      <c r="AA9" s="123" t="str">
        <f t="shared" si="8"/>
        <v/>
      </c>
      <c r="AB9" s="123" t="str">
        <f t="shared" si="8"/>
        <v/>
      </c>
      <c r="AC9" s="123" t="str">
        <f t="shared" si="9"/>
        <v/>
      </c>
      <c r="AD9" s="123" t="str">
        <f t="shared" si="9"/>
        <v/>
      </c>
      <c r="AE9" s="123" t="str">
        <f t="shared" si="9"/>
        <v/>
      </c>
      <c r="AF9" s="123" t="str">
        <f t="shared" si="9"/>
        <v/>
      </c>
      <c r="AG9" s="123" t="str">
        <f t="shared" si="9"/>
        <v/>
      </c>
      <c r="AH9" s="123" t="str">
        <f t="shared" si="9"/>
        <v/>
      </c>
      <c r="AI9" s="123" t="str">
        <f t="shared" si="9"/>
        <v/>
      </c>
      <c r="AJ9" s="123" t="str">
        <f t="shared" si="9"/>
        <v/>
      </c>
      <c r="AK9" s="123" t="str">
        <f t="shared" si="9"/>
        <v/>
      </c>
      <c r="AL9" s="123" t="str">
        <f t="shared" si="9"/>
        <v/>
      </c>
      <c r="AM9" s="123" t="str">
        <f t="shared" si="10"/>
        <v/>
      </c>
      <c r="AN9" s="123" t="str">
        <f t="shared" si="10"/>
        <v/>
      </c>
      <c r="AO9" s="123" t="str">
        <f t="shared" si="10"/>
        <v/>
      </c>
      <c r="AP9" s="123" t="str">
        <f t="shared" si="10"/>
        <v/>
      </c>
      <c r="AQ9" s="123" t="str">
        <f t="shared" si="10"/>
        <v/>
      </c>
      <c r="AR9" s="123" t="str">
        <f t="shared" si="10"/>
        <v/>
      </c>
      <c r="AS9" s="123" t="str">
        <f t="shared" si="10"/>
        <v/>
      </c>
      <c r="AT9" s="123" t="str">
        <f t="shared" si="10"/>
        <v/>
      </c>
      <c r="AU9" s="123" t="str">
        <f t="shared" si="10"/>
        <v/>
      </c>
      <c r="AV9" s="123" t="str">
        <f t="shared" si="10"/>
        <v/>
      </c>
      <c r="AW9" s="123" t="str">
        <f t="shared" si="10"/>
        <v/>
      </c>
      <c r="AX9" s="123" t="str">
        <f t="shared" si="10"/>
        <v/>
      </c>
      <c r="AY9" s="124"/>
      <c r="AZ9" s="124"/>
      <c r="BA9" s="124"/>
      <c r="BB9" s="124"/>
      <c r="BC9" s="124"/>
      <c r="BD9" s="124"/>
      <c r="BE9" s="124"/>
      <c r="BF9" s="124"/>
      <c r="BG9" s="124"/>
    </row>
    <row r="10" spans="1:59" s="125" customFormat="1" ht="20" customHeight="1" outlineLevel="1" x14ac:dyDescent="0.35">
      <c r="A10" s="126"/>
      <c r="B10" s="126"/>
      <c r="C10" s="126" t="s">
        <v>92</v>
      </c>
      <c r="D10" s="162" t="s">
        <v>96</v>
      </c>
      <c r="E10" s="153">
        <v>45364</v>
      </c>
      <c r="F10" s="154">
        <v>4</v>
      </c>
      <c r="G10" s="153">
        <f>WORKDAY(E10,F10-1,fériés[Date])</f>
        <v>45369</v>
      </c>
      <c r="H10" s="136" t="s">
        <v>84</v>
      </c>
      <c r="I10" s="123" t="str">
        <f t="shared" si="7"/>
        <v/>
      </c>
      <c r="J10" s="123" t="str">
        <f t="shared" si="7"/>
        <v/>
      </c>
      <c r="K10" s="123" t="str">
        <f t="shared" si="7"/>
        <v/>
      </c>
      <c r="L10" s="123" t="str">
        <f t="shared" si="7"/>
        <v/>
      </c>
      <c r="M10" s="123" t="str">
        <f t="shared" si="7"/>
        <v/>
      </c>
      <c r="N10" s="123" t="str">
        <f t="shared" si="7"/>
        <v/>
      </c>
      <c r="O10" s="123" t="str">
        <f t="shared" si="7"/>
        <v/>
      </c>
      <c r="P10" s="123" t="str">
        <f t="shared" si="7"/>
        <v/>
      </c>
      <c r="Q10" s="123" t="str">
        <f t="shared" si="7"/>
        <v/>
      </c>
      <c r="R10" s="123" t="str">
        <f t="shared" si="7"/>
        <v/>
      </c>
      <c r="S10" s="123" t="str">
        <f t="shared" si="8"/>
        <v/>
      </c>
      <c r="T10" s="123" t="str">
        <f t="shared" si="8"/>
        <v/>
      </c>
      <c r="U10" s="123" t="str">
        <f t="shared" si="8"/>
        <v/>
      </c>
      <c r="V10" s="123" t="str">
        <f t="shared" si="8"/>
        <v/>
      </c>
      <c r="W10" s="123" t="str">
        <f t="shared" si="8"/>
        <v/>
      </c>
      <c r="X10" s="123" t="str">
        <f t="shared" si="8"/>
        <v/>
      </c>
      <c r="Y10" s="123" t="str">
        <f t="shared" si="8"/>
        <v/>
      </c>
      <c r="Z10" s="123" t="str">
        <f t="shared" si="8"/>
        <v/>
      </c>
      <c r="AA10" s="123" t="str">
        <f t="shared" si="8"/>
        <v/>
      </c>
      <c r="AB10" s="123" t="str">
        <f t="shared" si="8"/>
        <v/>
      </c>
      <c r="AC10" s="123" t="str">
        <f t="shared" si="9"/>
        <v/>
      </c>
      <c r="AD10" s="123" t="str">
        <f t="shared" si="9"/>
        <v/>
      </c>
      <c r="AE10" s="123" t="str">
        <f t="shared" si="9"/>
        <v/>
      </c>
      <c r="AF10" s="123" t="str">
        <f t="shared" si="9"/>
        <v/>
      </c>
      <c r="AG10" s="123" t="str">
        <f t="shared" si="9"/>
        <v/>
      </c>
      <c r="AH10" s="123" t="str">
        <f t="shared" si="9"/>
        <v/>
      </c>
      <c r="AI10" s="123" t="str">
        <f t="shared" si="9"/>
        <v/>
      </c>
      <c r="AJ10" s="123" t="str">
        <f t="shared" si="9"/>
        <v/>
      </c>
      <c r="AK10" s="123" t="str">
        <f t="shared" si="9"/>
        <v/>
      </c>
      <c r="AL10" s="123" t="str">
        <f t="shared" si="9"/>
        <v/>
      </c>
      <c r="AM10" s="123" t="str">
        <f t="shared" si="10"/>
        <v/>
      </c>
      <c r="AN10" s="123" t="str">
        <f t="shared" si="10"/>
        <v/>
      </c>
      <c r="AO10" s="123" t="str">
        <f t="shared" si="10"/>
        <v/>
      </c>
      <c r="AP10" s="123" t="str">
        <f t="shared" si="10"/>
        <v/>
      </c>
      <c r="AQ10" s="123" t="str">
        <f t="shared" si="10"/>
        <v/>
      </c>
      <c r="AR10" s="123" t="str">
        <f t="shared" si="10"/>
        <v/>
      </c>
      <c r="AS10" s="123" t="str">
        <f t="shared" si="10"/>
        <v/>
      </c>
      <c r="AT10" s="123" t="str">
        <f t="shared" si="10"/>
        <v/>
      </c>
      <c r="AU10" s="123" t="str">
        <f t="shared" si="10"/>
        <v/>
      </c>
      <c r="AV10" s="123" t="str">
        <f t="shared" si="10"/>
        <v/>
      </c>
      <c r="AW10" s="123" t="str">
        <f t="shared" si="10"/>
        <v/>
      </c>
      <c r="AX10" s="123" t="str">
        <f t="shared" si="10"/>
        <v/>
      </c>
      <c r="AY10" s="124"/>
      <c r="AZ10" s="124"/>
      <c r="BA10" s="124"/>
      <c r="BB10" s="124"/>
      <c r="BC10" s="124"/>
      <c r="BD10" s="124"/>
      <c r="BE10" s="124"/>
      <c r="BF10" s="124"/>
      <c r="BG10" s="124"/>
    </row>
    <row r="11" spans="1:59" s="125" customFormat="1" ht="20" customHeight="1" outlineLevel="1" x14ac:dyDescent="0.35">
      <c r="A11" s="126"/>
      <c r="B11" s="126"/>
      <c r="C11" s="126" t="s">
        <v>93</v>
      </c>
      <c r="D11" s="162" t="s">
        <v>97</v>
      </c>
      <c r="E11" s="153">
        <v>45365</v>
      </c>
      <c r="F11" s="154">
        <v>20</v>
      </c>
      <c r="G11" s="153">
        <f>WORKDAY(E11,F11-1,fériés[Date])</f>
        <v>45394</v>
      </c>
      <c r="H11" s="136" t="s">
        <v>84</v>
      </c>
      <c r="I11" s="123" t="str">
        <f t="shared" si="7"/>
        <v/>
      </c>
      <c r="J11" s="123" t="str">
        <f t="shared" si="7"/>
        <v/>
      </c>
      <c r="K11" s="123" t="str">
        <f t="shared" si="7"/>
        <v/>
      </c>
      <c r="L11" s="123" t="str">
        <f t="shared" si="7"/>
        <v/>
      </c>
      <c r="M11" s="123" t="str">
        <f t="shared" si="7"/>
        <v/>
      </c>
      <c r="N11" s="123" t="str">
        <f t="shared" si="7"/>
        <v/>
      </c>
      <c r="O11" s="123" t="str">
        <f t="shared" si="7"/>
        <v/>
      </c>
      <c r="P11" s="123" t="str">
        <f t="shared" si="7"/>
        <v/>
      </c>
      <c r="Q11" s="123" t="str">
        <f t="shared" si="7"/>
        <v/>
      </c>
      <c r="R11" s="123" t="str">
        <f t="shared" si="7"/>
        <v/>
      </c>
      <c r="S11" s="123" t="str">
        <f t="shared" si="8"/>
        <v/>
      </c>
      <c r="T11" s="123" t="str">
        <f t="shared" si="8"/>
        <v/>
      </c>
      <c r="U11" s="123" t="str">
        <f t="shared" si="8"/>
        <v/>
      </c>
      <c r="V11" s="123" t="str">
        <f t="shared" si="8"/>
        <v/>
      </c>
      <c r="W11" s="123" t="str">
        <f t="shared" si="8"/>
        <v/>
      </c>
      <c r="X11" s="123" t="str">
        <f t="shared" si="8"/>
        <v/>
      </c>
      <c r="Y11" s="123" t="str">
        <f t="shared" si="8"/>
        <v/>
      </c>
      <c r="Z11" s="123" t="str">
        <f t="shared" si="8"/>
        <v/>
      </c>
      <c r="AA11" s="123" t="str">
        <f t="shared" si="8"/>
        <v/>
      </c>
      <c r="AB11" s="123" t="str">
        <f t="shared" si="8"/>
        <v/>
      </c>
      <c r="AC11" s="123" t="str">
        <f t="shared" si="9"/>
        <v/>
      </c>
      <c r="AD11" s="123" t="str">
        <f t="shared" si="9"/>
        <v/>
      </c>
      <c r="AE11" s="123" t="str">
        <f t="shared" si="9"/>
        <v/>
      </c>
      <c r="AF11" s="123" t="str">
        <f t="shared" si="9"/>
        <v/>
      </c>
      <c r="AG11" s="123" t="str">
        <f t="shared" si="9"/>
        <v/>
      </c>
      <c r="AH11" s="123" t="str">
        <f t="shared" si="9"/>
        <v/>
      </c>
      <c r="AI11" s="123" t="str">
        <f t="shared" si="9"/>
        <v/>
      </c>
      <c r="AJ11" s="123" t="str">
        <f t="shared" si="9"/>
        <v/>
      </c>
      <c r="AK11" s="123" t="str">
        <f t="shared" si="9"/>
        <v/>
      </c>
      <c r="AL11" s="123" t="str">
        <f t="shared" si="9"/>
        <v/>
      </c>
      <c r="AM11" s="123" t="str">
        <f t="shared" si="10"/>
        <v/>
      </c>
      <c r="AN11" s="123" t="str">
        <f t="shared" si="10"/>
        <v/>
      </c>
      <c r="AO11" s="123" t="str">
        <f t="shared" si="10"/>
        <v/>
      </c>
      <c r="AP11" s="123" t="str">
        <f t="shared" si="10"/>
        <v/>
      </c>
      <c r="AQ11" s="123" t="str">
        <f t="shared" si="10"/>
        <v/>
      </c>
      <c r="AR11" s="123" t="str">
        <f t="shared" si="10"/>
        <v/>
      </c>
      <c r="AS11" s="123" t="str">
        <f t="shared" si="10"/>
        <v/>
      </c>
      <c r="AT11" s="123" t="str">
        <f t="shared" si="10"/>
        <v/>
      </c>
      <c r="AU11" s="123" t="str">
        <f t="shared" si="10"/>
        <v/>
      </c>
      <c r="AV11" s="123" t="str">
        <f t="shared" si="10"/>
        <v/>
      </c>
      <c r="AW11" s="123" t="str">
        <f t="shared" si="10"/>
        <v/>
      </c>
      <c r="AX11" s="123" t="str">
        <f t="shared" si="10"/>
        <v/>
      </c>
      <c r="AY11" s="124"/>
      <c r="AZ11" s="124"/>
      <c r="BA11" s="124"/>
      <c r="BB11" s="124"/>
      <c r="BC11" s="124"/>
      <c r="BD11" s="124"/>
      <c r="BE11" s="124"/>
      <c r="BF11" s="124"/>
      <c r="BG11" s="124"/>
    </row>
    <row r="12" spans="1:59" s="125" customFormat="1" ht="20" customHeight="1" outlineLevel="1" thickBot="1" x14ac:dyDescent="0.4">
      <c r="A12" s="126"/>
      <c r="B12" s="126"/>
      <c r="C12" s="126" t="s">
        <v>94</v>
      </c>
      <c r="D12" s="162" t="s">
        <v>98</v>
      </c>
      <c r="E12" s="153">
        <v>45461</v>
      </c>
      <c r="F12" s="154">
        <v>30</v>
      </c>
      <c r="G12" s="153">
        <f>WORKDAY(E12,F12-1,fériés[Date])</f>
        <v>45502</v>
      </c>
      <c r="H12" s="136" t="s">
        <v>84</v>
      </c>
      <c r="I12" s="123" t="str">
        <f t="shared" si="7"/>
        <v/>
      </c>
      <c r="J12" s="123" t="str">
        <f t="shared" si="7"/>
        <v/>
      </c>
      <c r="K12" s="123" t="str">
        <f t="shared" si="7"/>
        <v/>
      </c>
      <c r="L12" s="123" t="str">
        <f t="shared" si="7"/>
        <v/>
      </c>
      <c r="M12" s="123" t="str">
        <f t="shared" si="7"/>
        <v/>
      </c>
      <c r="N12" s="123" t="str">
        <f t="shared" si="7"/>
        <v/>
      </c>
      <c r="O12" s="123" t="str">
        <f t="shared" si="7"/>
        <v/>
      </c>
      <c r="P12" s="123" t="str">
        <f t="shared" si="7"/>
        <v/>
      </c>
      <c r="Q12" s="123" t="str">
        <f t="shared" si="7"/>
        <v/>
      </c>
      <c r="R12" s="123" t="str">
        <f t="shared" si="7"/>
        <v/>
      </c>
      <c r="S12" s="123" t="str">
        <f t="shared" si="8"/>
        <v/>
      </c>
      <c r="T12" s="123" t="str">
        <f t="shared" si="8"/>
        <v/>
      </c>
      <c r="U12" s="123" t="str">
        <f t="shared" si="8"/>
        <v/>
      </c>
      <c r="V12" s="123" t="str">
        <f t="shared" si="8"/>
        <v/>
      </c>
      <c r="W12" s="123" t="str">
        <f t="shared" si="8"/>
        <v/>
      </c>
      <c r="X12" s="123" t="str">
        <f t="shared" si="8"/>
        <v/>
      </c>
      <c r="Y12" s="123" t="str">
        <f t="shared" si="8"/>
        <v/>
      </c>
      <c r="Z12" s="123" t="str">
        <f t="shared" si="8"/>
        <v/>
      </c>
      <c r="AA12" s="123" t="str">
        <f t="shared" si="8"/>
        <v/>
      </c>
      <c r="AB12" s="123" t="str">
        <f t="shared" si="8"/>
        <v/>
      </c>
      <c r="AC12" s="123" t="str">
        <f t="shared" si="9"/>
        <v/>
      </c>
      <c r="AD12" s="123" t="str">
        <f t="shared" si="9"/>
        <v/>
      </c>
      <c r="AE12" s="123" t="str">
        <f t="shared" si="9"/>
        <v/>
      </c>
      <c r="AF12" s="123" t="str">
        <f t="shared" si="9"/>
        <v/>
      </c>
      <c r="AG12" s="123" t="str">
        <f t="shared" si="9"/>
        <v/>
      </c>
      <c r="AH12" s="123" t="str">
        <f t="shared" si="9"/>
        <v/>
      </c>
      <c r="AI12" s="123" t="str">
        <f t="shared" si="9"/>
        <v/>
      </c>
      <c r="AJ12" s="123" t="str">
        <f t="shared" si="9"/>
        <v/>
      </c>
      <c r="AK12" s="123" t="str">
        <f t="shared" si="9"/>
        <v/>
      </c>
      <c r="AL12" s="123" t="str">
        <f t="shared" si="9"/>
        <v/>
      </c>
      <c r="AM12" s="123" t="str">
        <f t="shared" si="10"/>
        <v/>
      </c>
      <c r="AN12" s="123" t="str">
        <f t="shared" si="10"/>
        <v/>
      </c>
      <c r="AO12" s="123" t="str">
        <f t="shared" si="10"/>
        <v/>
      </c>
      <c r="AP12" s="123" t="str">
        <f t="shared" si="10"/>
        <v/>
      </c>
      <c r="AQ12" s="123" t="str">
        <f t="shared" si="10"/>
        <v/>
      </c>
      <c r="AR12" s="123" t="str">
        <f t="shared" si="10"/>
        <v/>
      </c>
      <c r="AS12" s="123" t="str">
        <f t="shared" si="10"/>
        <v/>
      </c>
      <c r="AT12" s="123" t="str">
        <f t="shared" si="10"/>
        <v/>
      </c>
      <c r="AU12" s="123" t="str">
        <f t="shared" si="10"/>
        <v/>
      </c>
      <c r="AV12" s="123" t="str">
        <f t="shared" si="10"/>
        <v/>
      </c>
      <c r="AW12" s="123" t="str">
        <f t="shared" si="10"/>
        <v/>
      </c>
      <c r="AX12" s="123" t="str">
        <f t="shared" si="10"/>
        <v/>
      </c>
      <c r="AY12" s="124"/>
      <c r="AZ12" s="124"/>
      <c r="BA12" s="124"/>
      <c r="BB12" s="124"/>
      <c r="BC12" s="124"/>
      <c r="BD12" s="124"/>
      <c r="BE12" s="124"/>
      <c r="BF12" s="124"/>
      <c r="BG12" s="124"/>
    </row>
    <row r="13" spans="1:59" s="125" customFormat="1" ht="20" customHeight="1" x14ac:dyDescent="0.35">
      <c r="A13" s="139" t="s">
        <v>87</v>
      </c>
      <c r="B13" s="122" t="s">
        <v>97</v>
      </c>
      <c r="C13" s="140"/>
      <c r="D13" s="163"/>
      <c r="E13" s="166">
        <v>45361</v>
      </c>
      <c r="F13" s="155"/>
      <c r="G13" s="166">
        <v>45422</v>
      </c>
      <c r="H13" s="136" t="s">
        <v>85</v>
      </c>
      <c r="I13" s="123" t="str">
        <f t="shared" si="7"/>
        <v>En cours</v>
      </c>
      <c r="J13" s="123" t="str">
        <f t="shared" si="7"/>
        <v>En cours</v>
      </c>
      <c r="K13" s="123" t="str">
        <f t="shared" si="7"/>
        <v>En cours</v>
      </c>
      <c r="L13" s="123" t="str">
        <f t="shared" si="7"/>
        <v>En cours</v>
      </c>
      <c r="M13" s="123" t="str">
        <f t="shared" si="7"/>
        <v>En cours</v>
      </c>
      <c r="N13" s="123" t="str">
        <f t="shared" si="7"/>
        <v>En cours</v>
      </c>
      <c r="O13" s="123" t="str">
        <f t="shared" si="7"/>
        <v>En cours</v>
      </c>
      <c r="P13" s="123" t="str">
        <f t="shared" si="7"/>
        <v>En cours</v>
      </c>
      <c r="Q13" s="123" t="str">
        <f t="shared" si="7"/>
        <v>En cours</v>
      </c>
      <c r="R13" s="123" t="str">
        <f t="shared" si="7"/>
        <v>En cours</v>
      </c>
      <c r="S13" s="123" t="str">
        <f t="shared" si="8"/>
        <v>En cours</v>
      </c>
      <c r="T13" s="123" t="str">
        <f t="shared" si="8"/>
        <v/>
      </c>
      <c r="U13" s="123" t="str">
        <f t="shared" si="8"/>
        <v/>
      </c>
      <c r="V13" s="123" t="str">
        <f t="shared" si="8"/>
        <v/>
      </c>
      <c r="W13" s="123" t="str">
        <f t="shared" si="8"/>
        <v/>
      </c>
      <c r="X13" s="123" t="str">
        <f t="shared" si="8"/>
        <v/>
      </c>
      <c r="Y13" s="123" t="str">
        <f t="shared" si="8"/>
        <v/>
      </c>
      <c r="Z13" s="123" t="str">
        <f t="shared" si="8"/>
        <v/>
      </c>
      <c r="AA13" s="123" t="str">
        <f t="shared" si="8"/>
        <v/>
      </c>
      <c r="AB13" s="123" t="str">
        <f t="shared" si="8"/>
        <v/>
      </c>
      <c r="AC13" s="123" t="str">
        <f t="shared" si="9"/>
        <v/>
      </c>
      <c r="AD13" s="123" t="str">
        <f t="shared" si="9"/>
        <v/>
      </c>
      <c r="AE13" s="123" t="str">
        <f t="shared" si="9"/>
        <v/>
      </c>
      <c r="AF13" s="123" t="str">
        <f t="shared" si="9"/>
        <v/>
      </c>
      <c r="AG13" s="123" t="str">
        <f t="shared" si="9"/>
        <v/>
      </c>
      <c r="AH13" s="123" t="str">
        <f t="shared" si="9"/>
        <v/>
      </c>
      <c r="AI13" s="123" t="str">
        <f t="shared" si="9"/>
        <v/>
      </c>
      <c r="AJ13" s="123" t="str">
        <f t="shared" si="9"/>
        <v/>
      </c>
      <c r="AK13" s="123" t="str">
        <f t="shared" si="9"/>
        <v/>
      </c>
      <c r="AL13" s="123" t="str">
        <f t="shared" si="9"/>
        <v/>
      </c>
      <c r="AM13" s="123" t="str">
        <f t="shared" si="10"/>
        <v/>
      </c>
      <c r="AN13" s="123" t="str">
        <f t="shared" si="10"/>
        <v/>
      </c>
      <c r="AO13" s="123" t="str">
        <f t="shared" si="10"/>
        <v/>
      </c>
      <c r="AP13" s="123" t="str">
        <f t="shared" si="10"/>
        <v/>
      </c>
      <c r="AQ13" s="123" t="str">
        <f t="shared" si="10"/>
        <v/>
      </c>
      <c r="AR13" s="123" t="str">
        <f t="shared" si="10"/>
        <v/>
      </c>
      <c r="AS13" s="123" t="str">
        <f t="shared" si="10"/>
        <v/>
      </c>
      <c r="AT13" s="123" t="str">
        <f t="shared" si="10"/>
        <v/>
      </c>
      <c r="AU13" s="123" t="str">
        <f t="shared" si="10"/>
        <v/>
      </c>
      <c r="AV13" s="123" t="str">
        <f t="shared" si="10"/>
        <v/>
      </c>
      <c r="AW13" s="123" t="str">
        <f t="shared" si="10"/>
        <v/>
      </c>
      <c r="AX13" s="123" t="str">
        <f t="shared" si="10"/>
        <v/>
      </c>
      <c r="AY13" s="127"/>
      <c r="AZ13" s="127"/>
      <c r="BA13" s="127"/>
      <c r="BB13" s="127"/>
      <c r="BC13" s="127"/>
      <c r="BD13" s="127"/>
      <c r="BE13" s="127"/>
      <c r="BF13" s="127"/>
      <c r="BG13" s="127"/>
    </row>
    <row r="14" spans="1:59" s="125" customFormat="1" ht="20" customHeight="1" outlineLevel="1" x14ac:dyDescent="0.35">
      <c r="A14" s="126"/>
      <c r="B14" s="126"/>
      <c r="C14" s="126" t="s">
        <v>90</v>
      </c>
      <c r="D14" s="162" t="s">
        <v>97</v>
      </c>
      <c r="E14" s="153">
        <v>45362</v>
      </c>
      <c r="F14" s="154">
        <v>1</v>
      </c>
      <c r="G14" s="153">
        <f>WORKDAY(E14,F14-1,fériés[Date])</f>
        <v>45362</v>
      </c>
      <c r="H14" s="136" t="s">
        <v>95</v>
      </c>
      <c r="I14" s="123" t="str">
        <f t="shared" si="7"/>
        <v/>
      </c>
      <c r="J14" s="123" t="str">
        <f t="shared" si="7"/>
        <v/>
      </c>
      <c r="K14" s="123" t="str">
        <f t="shared" si="7"/>
        <v/>
      </c>
      <c r="L14" s="123" t="str">
        <f t="shared" si="7"/>
        <v/>
      </c>
      <c r="M14" s="123" t="str">
        <f t="shared" si="7"/>
        <v/>
      </c>
      <c r="N14" s="123" t="str">
        <f t="shared" si="7"/>
        <v/>
      </c>
      <c r="O14" s="123" t="str">
        <f t="shared" si="7"/>
        <v/>
      </c>
      <c r="P14" s="123" t="str">
        <f t="shared" si="7"/>
        <v/>
      </c>
      <c r="Q14" s="123" t="str">
        <f t="shared" si="7"/>
        <v/>
      </c>
      <c r="R14" s="123" t="str">
        <f t="shared" si="7"/>
        <v/>
      </c>
      <c r="S14" s="123" t="str">
        <f t="shared" si="8"/>
        <v/>
      </c>
      <c r="T14" s="123" t="str">
        <f t="shared" si="8"/>
        <v/>
      </c>
      <c r="U14" s="123" t="str">
        <f t="shared" si="8"/>
        <v/>
      </c>
      <c r="V14" s="123" t="str">
        <f t="shared" si="8"/>
        <v/>
      </c>
      <c r="W14" s="123" t="str">
        <f t="shared" si="8"/>
        <v/>
      </c>
      <c r="X14" s="123" t="str">
        <f t="shared" si="8"/>
        <v/>
      </c>
      <c r="Y14" s="123" t="str">
        <f t="shared" si="8"/>
        <v/>
      </c>
      <c r="Z14" s="123" t="str">
        <f t="shared" si="8"/>
        <v/>
      </c>
      <c r="AA14" s="123" t="str">
        <f t="shared" si="8"/>
        <v/>
      </c>
      <c r="AB14" s="123" t="str">
        <f t="shared" si="8"/>
        <v/>
      </c>
      <c r="AC14" s="123" t="str">
        <f t="shared" si="9"/>
        <v/>
      </c>
      <c r="AD14" s="123" t="str">
        <f t="shared" si="9"/>
        <v/>
      </c>
      <c r="AE14" s="123" t="str">
        <f t="shared" si="9"/>
        <v/>
      </c>
      <c r="AF14" s="123" t="str">
        <f t="shared" si="9"/>
        <v/>
      </c>
      <c r="AG14" s="123" t="str">
        <f t="shared" si="9"/>
        <v/>
      </c>
      <c r="AH14" s="123" t="str">
        <f t="shared" si="9"/>
        <v/>
      </c>
      <c r="AI14" s="123" t="str">
        <f t="shared" si="9"/>
        <v/>
      </c>
      <c r="AJ14" s="123" t="str">
        <f t="shared" si="9"/>
        <v/>
      </c>
      <c r="AK14" s="123" t="str">
        <f t="shared" si="9"/>
        <v/>
      </c>
      <c r="AL14" s="123" t="str">
        <f t="shared" si="9"/>
        <v/>
      </c>
      <c r="AM14" s="123" t="str">
        <f t="shared" si="10"/>
        <v/>
      </c>
      <c r="AN14" s="123" t="str">
        <f t="shared" si="10"/>
        <v/>
      </c>
      <c r="AO14" s="123" t="str">
        <f t="shared" si="10"/>
        <v/>
      </c>
      <c r="AP14" s="123" t="str">
        <f t="shared" si="10"/>
        <v/>
      </c>
      <c r="AQ14" s="123" t="str">
        <f t="shared" si="10"/>
        <v/>
      </c>
      <c r="AR14" s="123" t="str">
        <f t="shared" si="10"/>
        <v/>
      </c>
      <c r="AS14" s="123" t="str">
        <f t="shared" si="10"/>
        <v/>
      </c>
      <c r="AT14" s="123" t="str">
        <f t="shared" si="10"/>
        <v/>
      </c>
      <c r="AU14" s="123" t="str">
        <f t="shared" si="10"/>
        <v/>
      </c>
      <c r="AV14" s="123" t="str">
        <f t="shared" si="10"/>
        <v/>
      </c>
      <c r="AW14" s="123" t="str">
        <f t="shared" si="10"/>
        <v/>
      </c>
      <c r="AX14" s="123" t="str">
        <f t="shared" si="10"/>
        <v/>
      </c>
      <c r="AY14" s="123" t="str">
        <f t="shared" ref="AY14:BF19" si="12">IF(AND(AY$5&gt;=$E14,AY$5&lt;=$G14),$H14,"")</f>
        <v/>
      </c>
      <c r="AZ14" s="123" t="str">
        <f t="shared" si="12"/>
        <v/>
      </c>
      <c r="BA14" s="123" t="str">
        <f t="shared" si="12"/>
        <v/>
      </c>
      <c r="BB14" s="123" t="str">
        <f t="shared" si="12"/>
        <v/>
      </c>
      <c r="BC14" s="123" t="str">
        <f t="shared" si="12"/>
        <v/>
      </c>
      <c r="BD14" s="123" t="str">
        <f t="shared" si="12"/>
        <v/>
      </c>
      <c r="BE14" s="123" t="str">
        <f t="shared" si="12"/>
        <v/>
      </c>
      <c r="BF14" s="123" t="str">
        <f t="shared" si="12"/>
        <v/>
      </c>
      <c r="BG14" s="124"/>
    </row>
    <row r="15" spans="1:59" s="125" customFormat="1" ht="20" customHeight="1" outlineLevel="1" x14ac:dyDescent="0.35">
      <c r="A15" s="126"/>
      <c r="B15" s="126"/>
      <c r="C15" s="126" t="s">
        <v>91</v>
      </c>
      <c r="D15" s="162" t="s">
        <v>98</v>
      </c>
      <c r="E15" s="153">
        <v>45369</v>
      </c>
      <c r="F15" s="154">
        <v>1</v>
      </c>
      <c r="G15" s="153">
        <f>WORKDAY(E15,F15-1,fériés[Date])</f>
        <v>45369</v>
      </c>
      <c r="H15" s="136" t="s">
        <v>84</v>
      </c>
      <c r="I15" s="123" t="str">
        <f t="shared" ref="I15:R24" si="13">IF(AND(I$5&gt;=$E15,I$5&lt;=$G15),$H15,"")</f>
        <v/>
      </c>
      <c r="J15" s="123" t="str">
        <f t="shared" si="13"/>
        <v/>
      </c>
      <c r="K15" s="123" t="str">
        <f t="shared" si="13"/>
        <v/>
      </c>
      <c r="L15" s="123" t="str">
        <f t="shared" si="13"/>
        <v/>
      </c>
      <c r="M15" s="123" t="str">
        <f t="shared" si="13"/>
        <v/>
      </c>
      <c r="N15" s="123" t="str">
        <f t="shared" si="13"/>
        <v/>
      </c>
      <c r="O15" s="123" t="str">
        <f t="shared" si="13"/>
        <v/>
      </c>
      <c r="P15" s="123" t="str">
        <f t="shared" si="13"/>
        <v/>
      </c>
      <c r="Q15" s="123" t="str">
        <f t="shared" si="13"/>
        <v/>
      </c>
      <c r="R15" s="123" t="str">
        <f t="shared" si="13"/>
        <v/>
      </c>
      <c r="S15" s="123" t="str">
        <f t="shared" ref="S15:AB24" si="14">IF(AND(S$5&gt;=$E15,S$5&lt;=$G15),$H15,"")</f>
        <v/>
      </c>
      <c r="T15" s="123" t="str">
        <f t="shared" si="14"/>
        <v/>
      </c>
      <c r="U15" s="123" t="str">
        <f t="shared" si="14"/>
        <v/>
      </c>
      <c r="V15" s="123" t="str">
        <f t="shared" si="14"/>
        <v/>
      </c>
      <c r="W15" s="123" t="str">
        <f t="shared" si="14"/>
        <v/>
      </c>
      <c r="X15" s="123" t="str">
        <f t="shared" si="14"/>
        <v/>
      </c>
      <c r="Y15" s="123" t="str">
        <f t="shared" si="14"/>
        <v/>
      </c>
      <c r="Z15" s="123" t="str">
        <f t="shared" si="14"/>
        <v/>
      </c>
      <c r="AA15" s="123" t="str">
        <f t="shared" si="14"/>
        <v/>
      </c>
      <c r="AB15" s="123" t="str">
        <f t="shared" si="14"/>
        <v/>
      </c>
      <c r="AC15" s="123" t="str">
        <f t="shared" ref="AC15:AL24" si="15">IF(AND(AC$5&gt;=$E15,AC$5&lt;=$G15),$H15,"")</f>
        <v/>
      </c>
      <c r="AD15" s="123" t="str">
        <f t="shared" si="15"/>
        <v/>
      </c>
      <c r="AE15" s="123" t="str">
        <f t="shared" si="15"/>
        <v/>
      </c>
      <c r="AF15" s="123" t="str">
        <f t="shared" si="15"/>
        <v/>
      </c>
      <c r="AG15" s="123" t="str">
        <f t="shared" si="15"/>
        <v/>
      </c>
      <c r="AH15" s="123" t="str">
        <f t="shared" si="15"/>
        <v/>
      </c>
      <c r="AI15" s="123" t="str">
        <f t="shared" si="15"/>
        <v/>
      </c>
      <c r="AJ15" s="123" t="str">
        <f t="shared" si="15"/>
        <v/>
      </c>
      <c r="AK15" s="123" t="str">
        <f t="shared" si="15"/>
        <v/>
      </c>
      <c r="AL15" s="123" t="str">
        <f t="shared" si="15"/>
        <v/>
      </c>
      <c r="AM15" s="123" t="str">
        <f t="shared" ref="AM15:AX24" si="16">IF(AND(AM$5&gt;=$E15,AM$5&lt;=$G15),$H15,"")</f>
        <v/>
      </c>
      <c r="AN15" s="123" t="str">
        <f t="shared" si="16"/>
        <v/>
      </c>
      <c r="AO15" s="123" t="str">
        <f t="shared" si="16"/>
        <v/>
      </c>
      <c r="AP15" s="123" t="str">
        <f t="shared" si="16"/>
        <v/>
      </c>
      <c r="AQ15" s="123" t="str">
        <f t="shared" si="16"/>
        <v/>
      </c>
      <c r="AR15" s="123" t="str">
        <f t="shared" si="16"/>
        <v/>
      </c>
      <c r="AS15" s="123" t="str">
        <f t="shared" si="16"/>
        <v/>
      </c>
      <c r="AT15" s="123" t="str">
        <f t="shared" si="16"/>
        <v/>
      </c>
      <c r="AU15" s="123" t="str">
        <f t="shared" si="16"/>
        <v/>
      </c>
      <c r="AV15" s="123" t="str">
        <f t="shared" si="16"/>
        <v/>
      </c>
      <c r="AW15" s="123" t="str">
        <f t="shared" si="16"/>
        <v/>
      </c>
      <c r="AX15" s="123" t="str">
        <f t="shared" si="16"/>
        <v/>
      </c>
      <c r="AY15" s="124"/>
      <c r="AZ15" s="124"/>
      <c r="BA15" s="124"/>
      <c r="BB15" s="124"/>
      <c r="BC15" s="124"/>
      <c r="BD15" s="124"/>
      <c r="BE15" s="124"/>
      <c r="BF15" s="124"/>
      <c r="BG15" s="124"/>
    </row>
    <row r="16" spans="1:59" s="125" customFormat="1" ht="20" customHeight="1" outlineLevel="1" x14ac:dyDescent="0.35">
      <c r="A16" s="126"/>
      <c r="B16" s="126"/>
      <c r="C16" s="126" t="s">
        <v>92</v>
      </c>
      <c r="D16" s="162" t="s">
        <v>98</v>
      </c>
      <c r="E16" s="153">
        <v>45378</v>
      </c>
      <c r="F16" s="154">
        <v>1</v>
      </c>
      <c r="G16" s="153">
        <f>WORKDAY(E16,F16-1,fériés[Date])</f>
        <v>45378</v>
      </c>
      <c r="H16" s="136" t="s">
        <v>84</v>
      </c>
      <c r="I16" s="123" t="str">
        <f t="shared" si="13"/>
        <v/>
      </c>
      <c r="J16" s="123" t="str">
        <f t="shared" si="13"/>
        <v/>
      </c>
      <c r="K16" s="123" t="str">
        <f t="shared" si="13"/>
        <v/>
      </c>
      <c r="L16" s="123" t="str">
        <f t="shared" si="13"/>
        <v/>
      </c>
      <c r="M16" s="123" t="str">
        <f t="shared" si="13"/>
        <v/>
      </c>
      <c r="N16" s="123" t="str">
        <f t="shared" si="13"/>
        <v/>
      </c>
      <c r="O16" s="123" t="str">
        <f t="shared" si="13"/>
        <v/>
      </c>
      <c r="P16" s="123" t="str">
        <f t="shared" si="13"/>
        <v/>
      </c>
      <c r="Q16" s="123" t="str">
        <f t="shared" si="13"/>
        <v/>
      </c>
      <c r="R16" s="123" t="str">
        <f t="shared" si="13"/>
        <v/>
      </c>
      <c r="S16" s="123" t="str">
        <f t="shared" si="14"/>
        <v/>
      </c>
      <c r="T16" s="123" t="str">
        <f t="shared" si="14"/>
        <v/>
      </c>
      <c r="U16" s="123" t="str">
        <f t="shared" si="14"/>
        <v/>
      </c>
      <c r="V16" s="123" t="str">
        <f t="shared" si="14"/>
        <v/>
      </c>
      <c r="W16" s="123" t="str">
        <f t="shared" si="14"/>
        <v/>
      </c>
      <c r="X16" s="123" t="str">
        <f t="shared" si="14"/>
        <v/>
      </c>
      <c r="Y16" s="123" t="str">
        <f t="shared" si="14"/>
        <v/>
      </c>
      <c r="Z16" s="123" t="str">
        <f t="shared" si="14"/>
        <v/>
      </c>
      <c r="AA16" s="123" t="str">
        <f t="shared" si="14"/>
        <v/>
      </c>
      <c r="AB16" s="123" t="str">
        <f t="shared" si="14"/>
        <v/>
      </c>
      <c r="AC16" s="123" t="str">
        <f t="shared" si="15"/>
        <v/>
      </c>
      <c r="AD16" s="123" t="str">
        <f t="shared" si="15"/>
        <v/>
      </c>
      <c r="AE16" s="123" t="str">
        <f t="shared" si="15"/>
        <v/>
      </c>
      <c r="AF16" s="123" t="str">
        <f t="shared" si="15"/>
        <v/>
      </c>
      <c r="AG16" s="123" t="str">
        <f t="shared" si="15"/>
        <v/>
      </c>
      <c r="AH16" s="123" t="str">
        <f t="shared" si="15"/>
        <v/>
      </c>
      <c r="AI16" s="123" t="str">
        <f t="shared" si="15"/>
        <v/>
      </c>
      <c r="AJ16" s="123" t="str">
        <f t="shared" si="15"/>
        <v/>
      </c>
      <c r="AK16" s="123" t="str">
        <f t="shared" si="15"/>
        <v/>
      </c>
      <c r="AL16" s="123" t="str">
        <f t="shared" si="15"/>
        <v/>
      </c>
      <c r="AM16" s="123" t="str">
        <f t="shared" si="16"/>
        <v/>
      </c>
      <c r="AN16" s="123" t="str">
        <f t="shared" si="16"/>
        <v/>
      </c>
      <c r="AO16" s="123" t="str">
        <f t="shared" si="16"/>
        <v/>
      </c>
      <c r="AP16" s="123" t="str">
        <f t="shared" si="16"/>
        <v/>
      </c>
      <c r="AQ16" s="123" t="str">
        <f t="shared" si="16"/>
        <v/>
      </c>
      <c r="AR16" s="123" t="str">
        <f t="shared" si="16"/>
        <v/>
      </c>
      <c r="AS16" s="123" t="str">
        <f t="shared" si="16"/>
        <v/>
      </c>
      <c r="AT16" s="123" t="str">
        <f t="shared" si="16"/>
        <v/>
      </c>
      <c r="AU16" s="123" t="str">
        <f t="shared" si="16"/>
        <v/>
      </c>
      <c r="AV16" s="123" t="str">
        <f t="shared" si="16"/>
        <v/>
      </c>
      <c r="AW16" s="123" t="str">
        <f t="shared" si="16"/>
        <v/>
      </c>
      <c r="AX16" s="123" t="str">
        <f t="shared" si="16"/>
        <v/>
      </c>
      <c r="AY16" s="124"/>
      <c r="AZ16" s="124"/>
      <c r="BA16" s="124"/>
      <c r="BB16" s="124"/>
      <c r="BC16" s="124"/>
      <c r="BD16" s="124"/>
      <c r="BE16" s="124"/>
      <c r="BF16" s="124"/>
      <c r="BG16" s="124"/>
    </row>
    <row r="17" spans="1:65" s="125" customFormat="1" ht="20" customHeight="1" outlineLevel="1" x14ac:dyDescent="0.35">
      <c r="A17" s="126"/>
      <c r="B17" s="126"/>
      <c r="C17" s="126" t="s">
        <v>93</v>
      </c>
      <c r="D17" s="162" t="s">
        <v>96</v>
      </c>
      <c r="E17" s="153">
        <v>45384</v>
      </c>
      <c r="F17" s="154">
        <v>4</v>
      </c>
      <c r="G17" s="153">
        <f>WORKDAY(E17,F17-1,fériés[Date])</f>
        <v>45387</v>
      </c>
      <c r="H17" s="136" t="s">
        <v>95</v>
      </c>
      <c r="I17" s="123" t="str">
        <f t="shared" si="13"/>
        <v/>
      </c>
      <c r="J17" s="123" t="str">
        <f t="shared" si="13"/>
        <v/>
      </c>
      <c r="K17" s="123" t="str">
        <f t="shared" si="13"/>
        <v/>
      </c>
      <c r="L17" s="123" t="str">
        <f t="shared" si="13"/>
        <v/>
      </c>
      <c r="M17" s="123" t="str">
        <f t="shared" si="13"/>
        <v/>
      </c>
      <c r="N17" s="123" t="str">
        <f t="shared" si="13"/>
        <v/>
      </c>
      <c r="O17" s="123" t="str">
        <f t="shared" si="13"/>
        <v/>
      </c>
      <c r="P17" s="123" t="str">
        <f t="shared" si="13"/>
        <v/>
      </c>
      <c r="Q17" s="123" t="str">
        <f t="shared" si="13"/>
        <v/>
      </c>
      <c r="R17" s="123" t="str">
        <f t="shared" si="13"/>
        <v/>
      </c>
      <c r="S17" s="123" t="str">
        <f t="shared" si="14"/>
        <v/>
      </c>
      <c r="T17" s="123" t="str">
        <f t="shared" si="14"/>
        <v/>
      </c>
      <c r="U17" s="123" t="str">
        <f t="shared" si="14"/>
        <v/>
      </c>
      <c r="V17" s="123" t="str">
        <f t="shared" si="14"/>
        <v/>
      </c>
      <c r="W17" s="123" t="str">
        <f t="shared" si="14"/>
        <v/>
      </c>
      <c r="X17" s="123" t="str">
        <f t="shared" si="14"/>
        <v/>
      </c>
      <c r="Y17" s="123" t="str">
        <f t="shared" si="14"/>
        <v/>
      </c>
      <c r="Z17" s="123" t="str">
        <f t="shared" si="14"/>
        <v/>
      </c>
      <c r="AA17" s="123" t="str">
        <f t="shared" si="14"/>
        <v/>
      </c>
      <c r="AB17" s="123" t="str">
        <f t="shared" si="14"/>
        <v/>
      </c>
      <c r="AC17" s="123" t="str">
        <f t="shared" si="15"/>
        <v/>
      </c>
      <c r="AD17" s="123" t="str">
        <f t="shared" si="15"/>
        <v/>
      </c>
      <c r="AE17" s="123" t="str">
        <f t="shared" si="15"/>
        <v/>
      </c>
      <c r="AF17" s="123" t="str">
        <f t="shared" si="15"/>
        <v/>
      </c>
      <c r="AG17" s="123" t="str">
        <f t="shared" si="15"/>
        <v/>
      </c>
      <c r="AH17" s="123" t="str">
        <f t="shared" si="15"/>
        <v/>
      </c>
      <c r="AI17" s="123" t="str">
        <f t="shared" si="15"/>
        <v/>
      </c>
      <c r="AJ17" s="123" t="str">
        <f t="shared" si="15"/>
        <v/>
      </c>
      <c r="AK17" s="123" t="str">
        <f t="shared" si="15"/>
        <v/>
      </c>
      <c r="AL17" s="123" t="str">
        <f t="shared" si="15"/>
        <v/>
      </c>
      <c r="AM17" s="123" t="str">
        <f t="shared" si="16"/>
        <v/>
      </c>
      <c r="AN17" s="123" t="str">
        <f t="shared" si="16"/>
        <v/>
      </c>
      <c r="AO17" s="123" t="str">
        <f t="shared" si="16"/>
        <v/>
      </c>
      <c r="AP17" s="123" t="str">
        <f t="shared" si="16"/>
        <v/>
      </c>
      <c r="AQ17" s="123" t="str">
        <f t="shared" si="16"/>
        <v/>
      </c>
      <c r="AR17" s="123" t="str">
        <f t="shared" si="16"/>
        <v/>
      </c>
      <c r="AS17" s="123" t="str">
        <f t="shared" si="16"/>
        <v/>
      </c>
      <c r="AT17" s="123" t="str">
        <f t="shared" si="16"/>
        <v/>
      </c>
      <c r="AU17" s="123" t="str">
        <f t="shared" si="16"/>
        <v/>
      </c>
      <c r="AV17" s="123" t="str">
        <f t="shared" si="16"/>
        <v/>
      </c>
      <c r="AW17" s="123" t="str">
        <f t="shared" si="16"/>
        <v/>
      </c>
      <c r="AX17" s="123" t="str">
        <f t="shared" si="16"/>
        <v/>
      </c>
      <c r="AY17" s="124"/>
      <c r="AZ17" s="124"/>
      <c r="BA17" s="124"/>
      <c r="BB17" s="124"/>
      <c r="BC17" s="124"/>
      <c r="BD17" s="124"/>
      <c r="BE17" s="124"/>
      <c r="BF17" s="124"/>
      <c r="BG17" s="124"/>
    </row>
    <row r="18" spans="1:65" s="125" customFormat="1" ht="20" customHeight="1" outlineLevel="1" thickBot="1" x14ac:dyDescent="0.4">
      <c r="A18" s="126"/>
      <c r="B18" s="128"/>
      <c r="C18" s="126" t="s">
        <v>94</v>
      </c>
      <c r="D18" s="162" t="s">
        <v>96</v>
      </c>
      <c r="E18" s="153">
        <v>45411</v>
      </c>
      <c r="F18" s="154">
        <v>3</v>
      </c>
      <c r="G18" s="153">
        <f>WORKDAY(E18,F18-1,fériés[Date])</f>
        <v>45413</v>
      </c>
      <c r="H18" s="136" t="s">
        <v>95</v>
      </c>
      <c r="I18" s="123" t="str">
        <f t="shared" si="13"/>
        <v>En attente</v>
      </c>
      <c r="J18" s="123" t="str">
        <f t="shared" si="13"/>
        <v>En attente</v>
      </c>
      <c r="K18" s="123" t="str">
        <f t="shared" si="13"/>
        <v/>
      </c>
      <c r="L18" s="123" t="str">
        <f t="shared" si="13"/>
        <v/>
      </c>
      <c r="M18" s="123" t="str">
        <f t="shared" si="13"/>
        <v/>
      </c>
      <c r="N18" s="123" t="str">
        <f t="shared" si="13"/>
        <v/>
      </c>
      <c r="O18" s="123" t="str">
        <f t="shared" si="13"/>
        <v/>
      </c>
      <c r="P18" s="123" t="str">
        <f t="shared" si="13"/>
        <v/>
      </c>
      <c r="Q18" s="123" t="str">
        <f t="shared" si="13"/>
        <v/>
      </c>
      <c r="R18" s="123" t="str">
        <f t="shared" si="13"/>
        <v/>
      </c>
      <c r="S18" s="123" t="str">
        <f t="shared" si="14"/>
        <v/>
      </c>
      <c r="T18" s="123" t="str">
        <f t="shared" si="14"/>
        <v/>
      </c>
      <c r="U18" s="123" t="str">
        <f t="shared" si="14"/>
        <v/>
      </c>
      <c r="V18" s="123" t="str">
        <f t="shared" si="14"/>
        <v/>
      </c>
      <c r="W18" s="123" t="str">
        <f t="shared" si="14"/>
        <v/>
      </c>
      <c r="X18" s="123" t="str">
        <f t="shared" si="14"/>
        <v/>
      </c>
      <c r="Y18" s="123" t="str">
        <f t="shared" si="14"/>
        <v/>
      </c>
      <c r="Z18" s="123" t="str">
        <f t="shared" si="14"/>
        <v/>
      </c>
      <c r="AA18" s="123" t="str">
        <f t="shared" si="14"/>
        <v/>
      </c>
      <c r="AB18" s="123" t="str">
        <f t="shared" si="14"/>
        <v/>
      </c>
      <c r="AC18" s="123" t="str">
        <f t="shared" si="15"/>
        <v/>
      </c>
      <c r="AD18" s="123" t="str">
        <f t="shared" si="15"/>
        <v/>
      </c>
      <c r="AE18" s="123" t="str">
        <f t="shared" si="15"/>
        <v/>
      </c>
      <c r="AF18" s="123" t="str">
        <f t="shared" si="15"/>
        <v/>
      </c>
      <c r="AG18" s="123" t="str">
        <f t="shared" si="15"/>
        <v/>
      </c>
      <c r="AH18" s="123" t="str">
        <f t="shared" si="15"/>
        <v/>
      </c>
      <c r="AI18" s="123" t="str">
        <f t="shared" si="15"/>
        <v/>
      </c>
      <c r="AJ18" s="123" t="str">
        <f t="shared" si="15"/>
        <v/>
      </c>
      <c r="AK18" s="123" t="str">
        <f t="shared" si="15"/>
        <v/>
      </c>
      <c r="AL18" s="123" t="str">
        <f t="shared" si="15"/>
        <v/>
      </c>
      <c r="AM18" s="123" t="str">
        <f t="shared" si="16"/>
        <v/>
      </c>
      <c r="AN18" s="123" t="str">
        <f t="shared" si="16"/>
        <v/>
      </c>
      <c r="AO18" s="123" t="str">
        <f t="shared" si="16"/>
        <v/>
      </c>
      <c r="AP18" s="123" t="str">
        <f t="shared" si="16"/>
        <v/>
      </c>
      <c r="AQ18" s="123" t="str">
        <f t="shared" si="16"/>
        <v/>
      </c>
      <c r="AR18" s="123" t="str">
        <f t="shared" si="16"/>
        <v/>
      </c>
      <c r="AS18" s="123" t="str">
        <f t="shared" si="16"/>
        <v/>
      </c>
      <c r="AT18" s="123" t="str">
        <f t="shared" si="16"/>
        <v/>
      </c>
      <c r="AU18" s="123" t="str">
        <f t="shared" si="16"/>
        <v/>
      </c>
      <c r="AV18" s="123" t="str">
        <f t="shared" si="16"/>
        <v/>
      </c>
      <c r="AW18" s="123" t="str">
        <f t="shared" si="16"/>
        <v/>
      </c>
      <c r="AX18" s="123" t="str">
        <f t="shared" si="16"/>
        <v/>
      </c>
      <c r="AY18" s="124"/>
      <c r="AZ18" s="124"/>
      <c r="BA18" s="124"/>
      <c r="BB18" s="124"/>
      <c r="BC18" s="124"/>
      <c r="BD18" s="124"/>
      <c r="BE18" s="124"/>
      <c r="BF18" s="124"/>
      <c r="BG18" s="124"/>
    </row>
    <row r="19" spans="1:65" s="125" customFormat="1" ht="20" customHeight="1" x14ac:dyDescent="0.35">
      <c r="A19" s="121" t="s">
        <v>88</v>
      </c>
      <c r="B19" s="122" t="s">
        <v>98</v>
      </c>
      <c r="C19" s="141"/>
      <c r="D19" s="164"/>
      <c r="E19" s="156"/>
      <c r="F19" s="157"/>
      <c r="G19" s="151"/>
      <c r="H19" s="136"/>
      <c r="I19" s="123" t="str">
        <f t="shared" si="13"/>
        <v/>
      </c>
      <c r="J19" s="123" t="str">
        <f t="shared" si="13"/>
        <v/>
      </c>
      <c r="K19" s="123" t="str">
        <f t="shared" si="13"/>
        <v/>
      </c>
      <c r="L19" s="123" t="str">
        <f t="shared" si="13"/>
        <v/>
      </c>
      <c r="M19" s="123" t="str">
        <f t="shared" si="13"/>
        <v/>
      </c>
      <c r="N19" s="123" t="str">
        <f t="shared" si="13"/>
        <v/>
      </c>
      <c r="O19" s="123" t="str">
        <f t="shared" si="13"/>
        <v/>
      </c>
      <c r="P19" s="123" t="str">
        <f t="shared" si="13"/>
        <v/>
      </c>
      <c r="Q19" s="123" t="str">
        <f t="shared" si="13"/>
        <v/>
      </c>
      <c r="R19" s="123" t="str">
        <f t="shared" si="13"/>
        <v/>
      </c>
      <c r="S19" s="123" t="str">
        <f t="shared" si="14"/>
        <v/>
      </c>
      <c r="T19" s="123" t="str">
        <f t="shared" si="14"/>
        <v/>
      </c>
      <c r="U19" s="123" t="str">
        <f t="shared" si="14"/>
        <v/>
      </c>
      <c r="V19" s="123" t="str">
        <f t="shared" si="14"/>
        <v/>
      </c>
      <c r="W19" s="123" t="str">
        <f t="shared" si="14"/>
        <v/>
      </c>
      <c r="X19" s="123" t="str">
        <f t="shared" si="14"/>
        <v/>
      </c>
      <c r="Y19" s="123" t="str">
        <f t="shared" si="14"/>
        <v/>
      </c>
      <c r="Z19" s="123" t="str">
        <f t="shared" si="14"/>
        <v/>
      </c>
      <c r="AA19" s="123" t="str">
        <f t="shared" si="14"/>
        <v/>
      </c>
      <c r="AB19" s="123" t="str">
        <f t="shared" si="14"/>
        <v/>
      </c>
      <c r="AC19" s="123" t="str">
        <f t="shared" si="15"/>
        <v/>
      </c>
      <c r="AD19" s="123" t="str">
        <f t="shared" si="15"/>
        <v/>
      </c>
      <c r="AE19" s="123" t="str">
        <f t="shared" si="15"/>
        <v/>
      </c>
      <c r="AF19" s="123" t="str">
        <f t="shared" si="15"/>
        <v/>
      </c>
      <c r="AG19" s="123" t="str">
        <f t="shared" si="15"/>
        <v/>
      </c>
      <c r="AH19" s="123" t="str">
        <f t="shared" si="15"/>
        <v/>
      </c>
      <c r="AI19" s="123" t="str">
        <f t="shared" si="15"/>
        <v/>
      </c>
      <c r="AJ19" s="123" t="str">
        <f t="shared" si="15"/>
        <v/>
      </c>
      <c r="AK19" s="123" t="str">
        <f t="shared" si="15"/>
        <v/>
      </c>
      <c r="AL19" s="123" t="str">
        <f t="shared" si="15"/>
        <v/>
      </c>
      <c r="AM19" s="123" t="str">
        <f t="shared" si="16"/>
        <v/>
      </c>
      <c r="AN19" s="123" t="str">
        <f t="shared" si="16"/>
        <v/>
      </c>
      <c r="AO19" s="123" t="str">
        <f t="shared" si="16"/>
        <v/>
      </c>
      <c r="AP19" s="123" t="str">
        <f t="shared" si="16"/>
        <v/>
      </c>
      <c r="AQ19" s="123" t="str">
        <f t="shared" si="16"/>
        <v/>
      </c>
      <c r="AR19" s="123" t="str">
        <f t="shared" si="16"/>
        <v/>
      </c>
      <c r="AS19" s="123" t="str">
        <f t="shared" si="16"/>
        <v/>
      </c>
      <c r="AT19" s="123" t="str">
        <f t="shared" si="16"/>
        <v/>
      </c>
      <c r="AU19" s="123" t="str">
        <f t="shared" si="16"/>
        <v/>
      </c>
      <c r="AV19" s="123" t="str">
        <f t="shared" si="16"/>
        <v/>
      </c>
      <c r="AW19" s="123" t="str">
        <f t="shared" si="16"/>
        <v/>
      </c>
      <c r="AX19" s="123" t="str">
        <f t="shared" si="16"/>
        <v/>
      </c>
      <c r="AY19" s="123" t="str">
        <f t="shared" si="12"/>
        <v/>
      </c>
      <c r="AZ19" s="123" t="str">
        <f t="shared" si="12"/>
        <v/>
      </c>
      <c r="BA19" s="123" t="str">
        <f t="shared" si="12"/>
        <v/>
      </c>
      <c r="BB19" s="123" t="str">
        <f t="shared" si="12"/>
        <v/>
      </c>
      <c r="BC19" s="123" t="str">
        <f t="shared" si="12"/>
        <v/>
      </c>
      <c r="BD19" s="123" t="str">
        <f t="shared" si="12"/>
        <v/>
      </c>
      <c r="BE19" s="123" t="str">
        <f t="shared" si="12"/>
        <v/>
      </c>
      <c r="BF19" s="123" t="str">
        <f t="shared" si="12"/>
        <v/>
      </c>
      <c r="BG19" s="123">
        <f t="shared" ref="BG19" si="17">IF(AND(BG$5&gt;=$E19,BG$5&lt;=$G19),$H19,"")</f>
        <v>0</v>
      </c>
    </row>
    <row r="20" spans="1:65" s="125" customFormat="1" ht="20" customHeight="1" outlineLevel="1" x14ac:dyDescent="0.35">
      <c r="A20" s="128"/>
      <c r="B20" s="128"/>
      <c r="C20" s="126" t="s">
        <v>90</v>
      </c>
      <c r="D20" s="162"/>
      <c r="E20" s="158"/>
      <c r="F20" s="159"/>
      <c r="G20" s="153"/>
      <c r="H20" s="136"/>
      <c r="I20" s="123" t="str">
        <f t="shared" si="13"/>
        <v/>
      </c>
      <c r="J20" s="123" t="str">
        <f t="shared" si="13"/>
        <v/>
      </c>
      <c r="K20" s="123" t="str">
        <f t="shared" si="13"/>
        <v/>
      </c>
      <c r="L20" s="123" t="str">
        <f t="shared" si="13"/>
        <v/>
      </c>
      <c r="M20" s="123" t="str">
        <f t="shared" si="13"/>
        <v/>
      </c>
      <c r="N20" s="123" t="str">
        <f t="shared" si="13"/>
        <v/>
      </c>
      <c r="O20" s="123" t="str">
        <f t="shared" si="13"/>
        <v/>
      </c>
      <c r="P20" s="123" t="str">
        <f t="shared" si="13"/>
        <v/>
      </c>
      <c r="Q20" s="123" t="str">
        <f t="shared" si="13"/>
        <v/>
      </c>
      <c r="R20" s="123" t="str">
        <f t="shared" si="13"/>
        <v/>
      </c>
      <c r="S20" s="123" t="str">
        <f t="shared" si="14"/>
        <v/>
      </c>
      <c r="T20" s="123" t="str">
        <f t="shared" si="14"/>
        <v/>
      </c>
      <c r="U20" s="123" t="str">
        <f t="shared" si="14"/>
        <v/>
      </c>
      <c r="V20" s="123" t="str">
        <f t="shared" si="14"/>
        <v/>
      </c>
      <c r="W20" s="123" t="str">
        <f t="shared" si="14"/>
        <v/>
      </c>
      <c r="X20" s="123" t="str">
        <f t="shared" si="14"/>
        <v/>
      </c>
      <c r="Y20" s="123" t="str">
        <f t="shared" si="14"/>
        <v/>
      </c>
      <c r="Z20" s="123" t="str">
        <f t="shared" si="14"/>
        <v/>
      </c>
      <c r="AA20" s="123" t="str">
        <f t="shared" si="14"/>
        <v/>
      </c>
      <c r="AB20" s="123" t="str">
        <f t="shared" si="14"/>
        <v/>
      </c>
      <c r="AC20" s="123" t="str">
        <f t="shared" si="15"/>
        <v/>
      </c>
      <c r="AD20" s="123" t="str">
        <f t="shared" si="15"/>
        <v/>
      </c>
      <c r="AE20" s="123" t="str">
        <f t="shared" si="15"/>
        <v/>
      </c>
      <c r="AF20" s="123" t="str">
        <f t="shared" si="15"/>
        <v/>
      </c>
      <c r="AG20" s="123" t="str">
        <f t="shared" si="15"/>
        <v/>
      </c>
      <c r="AH20" s="123" t="str">
        <f t="shared" si="15"/>
        <v/>
      </c>
      <c r="AI20" s="123" t="str">
        <f t="shared" si="15"/>
        <v/>
      </c>
      <c r="AJ20" s="123" t="str">
        <f t="shared" si="15"/>
        <v/>
      </c>
      <c r="AK20" s="123" t="str">
        <f t="shared" si="15"/>
        <v/>
      </c>
      <c r="AL20" s="123" t="str">
        <f t="shared" si="15"/>
        <v/>
      </c>
      <c r="AM20" s="123" t="str">
        <f t="shared" si="16"/>
        <v/>
      </c>
      <c r="AN20" s="123" t="str">
        <f t="shared" si="16"/>
        <v/>
      </c>
      <c r="AO20" s="123" t="str">
        <f t="shared" si="16"/>
        <v/>
      </c>
      <c r="AP20" s="123" t="str">
        <f t="shared" si="16"/>
        <v/>
      </c>
      <c r="AQ20" s="123" t="str">
        <f t="shared" si="16"/>
        <v/>
      </c>
      <c r="AR20" s="123" t="str">
        <f t="shared" si="16"/>
        <v/>
      </c>
      <c r="AS20" s="123" t="str">
        <f t="shared" si="16"/>
        <v/>
      </c>
      <c r="AT20" s="123" t="str">
        <f t="shared" si="16"/>
        <v/>
      </c>
      <c r="AU20" s="123" t="str">
        <f t="shared" si="16"/>
        <v/>
      </c>
      <c r="AV20" s="123" t="str">
        <f t="shared" si="16"/>
        <v/>
      </c>
      <c r="AW20" s="123" t="str">
        <f t="shared" si="16"/>
        <v/>
      </c>
      <c r="AX20" s="123" t="str">
        <f t="shared" si="16"/>
        <v/>
      </c>
      <c r="AY20" s="123"/>
      <c r="AZ20" s="123"/>
      <c r="BA20" s="123"/>
      <c r="BB20" s="123"/>
      <c r="BC20" s="123"/>
      <c r="BD20" s="123"/>
      <c r="BE20" s="123"/>
      <c r="BF20" s="123"/>
      <c r="BG20" s="123"/>
    </row>
    <row r="21" spans="1:65" s="125" customFormat="1" ht="20" customHeight="1" outlineLevel="1" x14ac:dyDescent="0.35">
      <c r="A21" s="128"/>
      <c r="B21" s="128"/>
      <c r="C21" s="126" t="s">
        <v>91</v>
      </c>
      <c r="D21" s="162"/>
      <c r="E21" s="158"/>
      <c r="F21" s="159"/>
      <c r="G21" s="153"/>
      <c r="H21" s="136"/>
      <c r="I21" s="123" t="str">
        <f t="shared" si="13"/>
        <v/>
      </c>
      <c r="J21" s="123" t="str">
        <f t="shared" si="13"/>
        <v/>
      </c>
      <c r="K21" s="123" t="str">
        <f t="shared" si="13"/>
        <v/>
      </c>
      <c r="L21" s="123" t="str">
        <f t="shared" si="13"/>
        <v/>
      </c>
      <c r="M21" s="123" t="str">
        <f t="shared" si="13"/>
        <v/>
      </c>
      <c r="N21" s="123" t="str">
        <f t="shared" si="13"/>
        <v/>
      </c>
      <c r="O21" s="123" t="str">
        <f t="shared" si="13"/>
        <v/>
      </c>
      <c r="P21" s="123" t="str">
        <f t="shared" si="13"/>
        <v/>
      </c>
      <c r="Q21" s="123" t="str">
        <f t="shared" si="13"/>
        <v/>
      </c>
      <c r="R21" s="123" t="str">
        <f t="shared" si="13"/>
        <v/>
      </c>
      <c r="S21" s="123" t="str">
        <f t="shared" si="14"/>
        <v/>
      </c>
      <c r="T21" s="123" t="str">
        <f t="shared" si="14"/>
        <v/>
      </c>
      <c r="U21" s="123" t="str">
        <f t="shared" si="14"/>
        <v/>
      </c>
      <c r="V21" s="123" t="str">
        <f t="shared" si="14"/>
        <v/>
      </c>
      <c r="W21" s="123" t="str">
        <f t="shared" si="14"/>
        <v/>
      </c>
      <c r="X21" s="123" t="str">
        <f t="shared" si="14"/>
        <v/>
      </c>
      <c r="Y21" s="123" t="str">
        <f t="shared" si="14"/>
        <v/>
      </c>
      <c r="Z21" s="123" t="str">
        <f t="shared" si="14"/>
        <v/>
      </c>
      <c r="AA21" s="123" t="str">
        <f t="shared" si="14"/>
        <v/>
      </c>
      <c r="AB21" s="123" t="str">
        <f t="shared" si="14"/>
        <v/>
      </c>
      <c r="AC21" s="123" t="str">
        <f t="shared" si="15"/>
        <v/>
      </c>
      <c r="AD21" s="123" t="str">
        <f t="shared" si="15"/>
        <v/>
      </c>
      <c r="AE21" s="123" t="str">
        <f t="shared" si="15"/>
        <v/>
      </c>
      <c r="AF21" s="123" t="str">
        <f t="shared" si="15"/>
        <v/>
      </c>
      <c r="AG21" s="123" t="str">
        <f t="shared" si="15"/>
        <v/>
      </c>
      <c r="AH21" s="123" t="str">
        <f t="shared" si="15"/>
        <v/>
      </c>
      <c r="AI21" s="123" t="str">
        <f t="shared" si="15"/>
        <v/>
      </c>
      <c r="AJ21" s="123" t="str">
        <f t="shared" si="15"/>
        <v/>
      </c>
      <c r="AK21" s="123" t="str">
        <f t="shared" si="15"/>
        <v/>
      </c>
      <c r="AL21" s="123" t="str">
        <f t="shared" si="15"/>
        <v/>
      </c>
      <c r="AM21" s="123" t="str">
        <f t="shared" si="16"/>
        <v/>
      </c>
      <c r="AN21" s="123" t="str">
        <f t="shared" si="16"/>
        <v/>
      </c>
      <c r="AO21" s="123" t="str">
        <f t="shared" si="16"/>
        <v/>
      </c>
      <c r="AP21" s="123" t="str">
        <f t="shared" si="16"/>
        <v/>
      </c>
      <c r="AQ21" s="123" t="str">
        <f t="shared" si="16"/>
        <v/>
      </c>
      <c r="AR21" s="123" t="str">
        <f t="shared" si="16"/>
        <v/>
      </c>
      <c r="AS21" s="123" t="str">
        <f t="shared" si="16"/>
        <v/>
      </c>
      <c r="AT21" s="123" t="str">
        <f t="shared" si="16"/>
        <v/>
      </c>
      <c r="AU21" s="123" t="str">
        <f t="shared" si="16"/>
        <v/>
      </c>
      <c r="AV21" s="123" t="str">
        <f t="shared" si="16"/>
        <v/>
      </c>
      <c r="AW21" s="123" t="str">
        <f t="shared" si="16"/>
        <v/>
      </c>
      <c r="AX21" s="123" t="str">
        <f t="shared" si="16"/>
        <v/>
      </c>
      <c r="AY21" s="123"/>
      <c r="AZ21" s="123"/>
      <c r="BA21" s="123"/>
      <c r="BB21" s="123"/>
      <c r="BC21" s="123"/>
      <c r="BD21" s="123"/>
      <c r="BE21" s="123"/>
      <c r="BF21" s="123"/>
      <c r="BG21" s="123"/>
    </row>
    <row r="22" spans="1:65" s="125" customFormat="1" ht="20" customHeight="1" outlineLevel="1" x14ac:dyDescent="0.35">
      <c r="A22" s="128"/>
      <c r="B22" s="128"/>
      <c r="C22" s="126" t="s">
        <v>92</v>
      </c>
      <c r="D22" s="162"/>
      <c r="E22" s="158"/>
      <c r="F22" s="159"/>
      <c r="G22" s="153"/>
      <c r="H22" s="136"/>
      <c r="I22" s="123" t="str">
        <f t="shared" si="13"/>
        <v/>
      </c>
      <c r="J22" s="123" t="str">
        <f t="shared" si="13"/>
        <v/>
      </c>
      <c r="K22" s="123" t="str">
        <f t="shared" si="13"/>
        <v/>
      </c>
      <c r="L22" s="123" t="str">
        <f t="shared" si="13"/>
        <v/>
      </c>
      <c r="M22" s="123" t="str">
        <f t="shared" si="13"/>
        <v/>
      </c>
      <c r="N22" s="123" t="str">
        <f t="shared" si="13"/>
        <v/>
      </c>
      <c r="O22" s="123" t="str">
        <f t="shared" si="13"/>
        <v/>
      </c>
      <c r="P22" s="123" t="str">
        <f t="shared" si="13"/>
        <v/>
      </c>
      <c r="Q22" s="123" t="str">
        <f t="shared" si="13"/>
        <v/>
      </c>
      <c r="R22" s="123" t="str">
        <f t="shared" si="13"/>
        <v/>
      </c>
      <c r="S22" s="123" t="str">
        <f t="shared" si="14"/>
        <v/>
      </c>
      <c r="T22" s="123" t="str">
        <f t="shared" si="14"/>
        <v/>
      </c>
      <c r="U22" s="123" t="str">
        <f t="shared" si="14"/>
        <v/>
      </c>
      <c r="V22" s="123" t="str">
        <f t="shared" si="14"/>
        <v/>
      </c>
      <c r="W22" s="123" t="str">
        <f t="shared" si="14"/>
        <v/>
      </c>
      <c r="X22" s="123" t="str">
        <f t="shared" si="14"/>
        <v/>
      </c>
      <c r="Y22" s="123" t="str">
        <f t="shared" si="14"/>
        <v/>
      </c>
      <c r="Z22" s="123" t="str">
        <f t="shared" si="14"/>
        <v/>
      </c>
      <c r="AA22" s="123" t="str">
        <f t="shared" si="14"/>
        <v/>
      </c>
      <c r="AB22" s="123" t="str">
        <f t="shared" si="14"/>
        <v/>
      </c>
      <c r="AC22" s="123" t="str">
        <f t="shared" si="15"/>
        <v/>
      </c>
      <c r="AD22" s="123" t="str">
        <f t="shared" si="15"/>
        <v/>
      </c>
      <c r="AE22" s="123" t="str">
        <f t="shared" si="15"/>
        <v/>
      </c>
      <c r="AF22" s="123" t="str">
        <f t="shared" si="15"/>
        <v/>
      </c>
      <c r="AG22" s="123" t="str">
        <f t="shared" si="15"/>
        <v/>
      </c>
      <c r="AH22" s="123" t="str">
        <f t="shared" si="15"/>
        <v/>
      </c>
      <c r="AI22" s="123" t="str">
        <f t="shared" si="15"/>
        <v/>
      </c>
      <c r="AJ22" s="123" t="str">
        <f t="shared" si="15"/>
        <v/>
      </c>
      <c r="AK22" s="123" t="str">
        <f t="shared" si="15"/>
        <v/>
      </c>
      <c r="AL22" s="123" t="str">
        <f t="shared" si="15"/>
        <v/>
      </c>
      <c r="AM22" s="123" t="str">
        <f t="shared" si="16"/>
        <v/>
      </c>
      <c r="AN22" s="123" t="str">
        <f t="shared" si="16"/>
        <v/>
      </c>
      <c r="AO22" s="123" t="str">
        <f t="shared" si="16"/>
        <v/>
      </c>
      <c r="AP22" s="123" t="str">
        <f t="shared" si="16"/>
        <v/>
      </c>
      <c r="AQ22" s="123" t="str">
        <f t="shared" si="16"/>
        <v/>
      </c>
      <c r="AR22" s="123" t="str">
        <f t="shared" si="16"/>
        <v/>
      </c>
      <c r="AS22" s="123" t="str">
        <f t="shared" si="16"/>
        <v/>
      </c>
      <c r="AT22" s="123" t="str">
        <f t="shared" si="16"/>
        <v/>
      </c>
      <c r="AU22" s="123" t="str">
        <f t="shared" si="16"/>
        <v/>
      </c>
      <c r="AV22" s="123" t="str">
        <f t="shared" si="16"/>
        <v/>
      </c>
      <c r="AW22" s="123" t="str">
        <f t="shared" si="16"/>
        <v/>
      </c>
      <c r="AX22" s="123" t="str">
        <f t="shared" si="16"/>
        <v/>
      </c>
      <c r="AY22" s="123"/>
      <c r="AZ22" s="123"/>
      <c r="BA22" s="123"/>
      <c r="BB22" s="123"/>
      <c r="BC22" s="123"/>
      <c r="BD22" s="123"/>
      <c r="BE22" s="123"/>
      <c r="BF22" s="123"/>
      <c r="BG22" s="123"/>
    </row>
    <row r="23" spans="1:65" s="125" customFormat="1" ht="20" customHeight="1" outlineLevel="1" x14ac:dyDescent="0.35">
      <c r="A23" s="128"/>
      <c r="B23" s="128"/>
      <c r="C23" s="126" t="s">
        <v>93</v>
      </c>
      <c r="D23" s="162"/>
      <c r="E23" s="158"/>
      <c r="F23" s="159"/>
      <c r="G23" s="153"/>
      <c r="H23" s="136"/>
      <c r="I23" s="123" t="str">
        <f t="shared" si="13"/>
        <v/>
      </c>
      <c r="J23" s="123" t="str">
        <f t="shared" si="13"/>
        <v/>
      </c>
      <c r="K23" s="123" t="str">
        <f t="shared" si="13"/>
        <v/>
      </c>
      <c r="L23" s="123" t="str">
        <f t="shared" si="13"/>
        <v/>
      </c>
      <c r="M23" s="123" t="str">
        <f t="shared" si="13"/>
        <v/>
      </c>
      <c r="N23" s="123" t="str">
        <f t="shared" si="13"/>
        <v/>
      </c>
      <c r="O23" s="123" t="str">
        <f t="shared" si="13"/>
        <v/>
      </c>
      <c r="P23" s="123" t="str">
        <f t="shared" si="13"/>
        <v/>
      </c>
      <c r="Q23" s="123" t="str">
        <f t="shared" si="13"/>
        <v/>
      </c>
      <c r="R23" s="123" t="str">
        <f t="shared" si="13"/>
        <v/>
      </c>
      <c r="S23" s="123" t="str">
        <f t="shared" si="14"/>
        <v/>
      </c>
      <c r="T23" s="123" t="str">
        <f t="shared" si="14"/>
        <v/>
      </c>
      <c r="U23" s="123" t="str">
        <f t="shared" si="14"/>
        <v/>
      </c>
      <c r="V23" s="123" t="str">
        <f t="shared" si="14"/>
        <v/>
      </c>
      <c r="W23" s="123" t="str">
        <f t="shared" si="14"/>
        <v/>
      </c>
      <c r="X23" s="123" t="str">
        <f t="shared" si="14"/>
        <v/>
      </c>
      <c r="Y23" s="123" t="str">
        <f t="shared" si="14"/>
        <v/>
      </c>
      <c r="Z23" s="123" t="str">
        <f t="shared" si="14"/>
        <v/>
      </c>
      <c r="AA23" s="123" t="str">
        <f t="shared" si="14"/>
        <v/>
      </c>
      <c r="AB23" s="123" t="str">
        <f t="shared" si="14"/>
        <v/>
      </c>
      <c r="AC23" s="123" t="str">
        <f t="shared" si="15"/>
        <v/>
      </c>
      <c r="AD23" s="123" t="str">
        <f t="shared" si="15"/>
        <v/>
      </c>
      <c r="AE23" s="123" t="str">
        <f t="shared" si="15"/>
        <v/>
      </c>
      <c r="AF23" s="123" t="str">
        <f t="shared" si="15"/>
        <v/>
      </c>
      <c r="AG23" s="123" t="str">
        <f t="shared" si="15"/>
        <v/>
      </c>
      <c r="AH23" s="123" t="str">
        <f t="shared" si="15"/>
        <v/>
      </c>
      <c r="AI23" s="123" t="str">
        <f t="shared" si="15"/>
        <v/>
      </c>
      <c r="AJ23" s="123" t="str">
        <f t="shared" si="15"/>
        <v/>
      </c>
      <c r="AK23" s="123" t="str">
        <f t="shared" si="15"/>
        <v/>
      </c>
      <c r="AL23" s="123" t="str">
        <f t="shared" si="15"/>
        <v/>
      </c>
      <c r="AM23" s="123" t="str">
        <f t="shared" si="16"/>
        <v/>
      </c>
      <c r="AN23" s="123" t="str">
        <f t="shared" si="16"/>
        <v/>
      </c>
      <c r="AO23" s="123" t="str">
        <f t="shared" si="16"/>
        <v/>
      </c>
      <c r="AP23" s="123" t="str">
        <f t="shared" si="16"/>
        <v/>
      </c>
      <c r="AQ23" s="123" t="str">
        <f t="shared" si="16"/>
        <v/>
      </c>
      <c r="AR23" s="123" t="str">
        <f t="shared" si="16"/>
        <v/>
      </c>
      <c r="AS23" s="123" t="str">
        <f t="shared" si="16"/>
        <v/>
      </c>
      <c r="AT23" s="123" t="str">
        <f t="shared" si="16"/>
        <v/>
      </c>
      <c r="AU23" s="123" t="str">
        <f t="shared" si="16"/>
        <v/>
      </c>
      <c r="AV23" s="123" t="str">
        <f t="shared" si="16"/>
        <v/>
      </c>
      <c r="AW23" s="123" t="str">
        <f t="shared" si="16"/>
        <v/>
      </c>
      <c r="AX23" s="123" t="str">
        <f t="shared" si="16"/>
        <v/>
      </c>
      <c r="AY23" s="123"/>
      <c r="AZ23" s="123"/>
      <c r="BA23" s="123"/>
      <c r="BB23" s="123"/>
      <c r="BC23" s="123"/>
      <c r="BD23" s="123"/>
      <c r="BE23" s="123"/>
      <c r="BF23" s="123"/>
      <c r="BG23" s="123"/>
    </row>
    <row r="24" spans="1:65" s="125" customFormat="1" ht="20" customHeight="1" outlineLevel="1" thickBot="1" x14ac:dyDescent="0.4">
      <c r="A24" s="128"/>
      <c r="B24" s="128"/>
      <c r="C24" s="126" t="s">
        <v>94</v>
      </c>
      <c r="D24" s="162"/>
      <c r="E24" s="158"/>
      <c r="F24" s="159"/>
      <c r="G24" s="153"/>
      <c r="H24" s="136"/>
      <c r="I24" s="123" t="str">
        <f t="shared" si="13"/>
        <v/>
      </c>
      <c r="J24" s="123" t="str">
        <f t="shared" si="13"/>
        <v/>
      </c>
      <c r="K24" s="123" t="str">
        <f t="shared" si="13"/>
        <v/>
      </c>
      <c r="L24" s="123" t="str">
        <f t="shared" si="13"/>
        <v/>
      </c>
      <c r="M24" s="123" t="str">
        <f t="shared" si="13"/>
        <v/>
      </c>
      <c r="N24" s="123" t="str">
        <f t="shared" si="13"/>
        <v/>
      </c>
      <c r="O24" s="123" t="str">
        <f t="shared" si="13"/>
        <v/>
      </c>
      <c r="P24" s="123" t="str">
        <f t="shared" si="13"/>
        <v/>
      </c>
      <c r="Q24" s="123" t="str">
        <f t="shared" si="13"/>
        <v/>
      </c>
      <c r="R24" s="123" t="str">
        <f t="shared" si="13"/>
        <v/>
      </c>
      <c r="S24" s="123" t="str">
        <f t="shared" si="14"/>
        <v/>
      </c>
      <c r="T24" s="123" t="str">
        <f t="shared" si="14"/>
        <v/>
      </c>
      <c r="U24" s="123" t="str">
        <f t="shared" si="14"/>
        <v/>
      </c>
      <c r="V24" s="123" t="str">
        <f t="shared" si="14"/>
        <v/>
      </c>
      <c r="W24" s="123" t="str">
        <f t="shared" si="14"/>
        <v/>
      </c>
      <c r="X24" s="123" t="str">
        <f t="shared" si="14"/>
        <v/>
      </c>
      <c r="Y24" s="123" t="str">
        <f t="shared" si="14"/>
        <v/>
      </c>
      <c r="Z24" s="123" t="str">
        <f t="shared" si="14"/>
        <v/>
      </c>
      <c r="AA24" s="123" t="str">
        <f t="shared" si="14"/>
        <v/>
      </c>
      <c r="AB24" s="123" t="str">
        <f t="shared" si="14"/>
        <v/>
      </c>
      <c r="AC24" s="123" t="str">
        <f t="shared" si="15"/>
        <v/>
      </c>
      <c r="AD24" s="123" t="str">
        <f t="shared" si="15"/>
        <v/>
      </c>
      <c r="AE24" s="123" t="str">
        <f t="shared" si="15"/>
        <v/>
      </c>
      <c r="AF24" s="123" t="str">
        <f t="shared" si="15"/>
        <v/>
      </c>
      <c r="AG24" s="123" t="str">
        <f t="shared" si="15"/>
        <v/>
      </c>
      <c r="AH24" s="123" t="str">
        <f t="shared" si="15"/>
        <v/>
      </c>
      <c r="AI24" s="123" t="str">
        <f t="shared" si="15"/>
        <v/>
      </c>
      <c r="AJ24" s="123" t="str">
        <f t="shared" si="15"/>
        <v/>
      </c>
      <c r="AK24" s="123" t="str">
        <f t="shared" si="15"/>
        <v/>
      </c>
      <c r="AL24" s="123" t="str">
        <f t="shared" si="15"/>
        <v/>
      </c>
      <c r="AM24" s="123" t="str">
        <f t="shared" si="16"/>
        <v/>
      </c>
      <c r="AN24" s="123" t="str">
        <f t="shared" si="16"/>
        <v/>
      </c>
      <c r="AO24" s="123" t="str">
        <f t="shared" si="16"/>
        <v/>
      </c>
      <c r="AP24" s="123" t="str">
        <f t="shared" si="16"/>
        <v/>
      </c>
      <c r="AQ24" s="123" t="str">
        <f t="shared" si="16"/>
        <v/>
      </c>
      <c r="AR24" s="123" t="str">
        <f t="shared" si="16"/>
        <v/>
      </c>
      <c r="AS24" s="123" t="str">
        <f t="shared" si="16"/>
        <v/>
      </c>
      <c r="AT24" s="123" t="str">
        <f t="shared" si="16"/>
        <v/>
      </c>
      <c r="AU24" s="123" t="str">
        <f t="shared" si="16"/>
        <v/>
      </c>
      <c r="AV24" s="123" t="str">
        <f t="shared" si="16"/>
        <v/>
      </c>
      <c r="AW24" s="123" t="str">
        <f t="shared" si="16"/>
        <v/>
      </c>
      <c r="AX24" s="123" t="str">
        <f t="shared" si="16"/>
        <v/>
      </c>
      <c r="AY24" s="123"/>
      <c r="AZ24" s="123"/>
      <c r="BA24" s="123"/>
      <c r="BB24" s="123"/>
      <c r="BC24" s="123"/>
      <c r="BD24" s="123"/>
      <c r="BE24" s="123"/>
      <c r="BF24" s="123"/>
      <c r="BG24" s="123"/>
    </row>
    <row r="25" spans="1:65" s="125" customFormat="1" ht="20" customHeight="1" x14ac:dyDescent="0.35">
      <c r="A25" s="121" t="s">
        <v>89</v>
      </c>
      <c r="B25" s="122"/>
      <c r="C25" s="137"/>
      <c r="D25" s="161"/>
      <c r="E25" s="151"/>
      <c r="F25" s="152"/>
      <c r="G25" s="151"/>
      <c r="H25" s="136"/>
      <c r="I25" s="123" t="str">
        <f t="shared" ref="I25:R30" si="18">IF(AND(I$5&gt;=$E25,I$5&lt;=$G25),$H25,"")</f>
        <v/>
      </c>
      <c r="J25" s="123" t="str">
        <f t="shared" si="18"/>
        <v/>
      </c>
      <c r="K25" s="123" t="str">
        <f t="shared" si="18"/>
        <v/>
      </c>
      <c r="L25" s="123" t="str">
        <f t="shared" si="18"/>
        <v/>
      </c>
      <c r="M25" s="123" t="str">
        <f t="shared" si="18"/>
        <v/>
      </c>
      <c r="N25" s="123" t="str">
        <f t="shared" si="18"/>
        <v/>
      </c>
      <c r="O25" s="123" t="str">
        <f t="shared" si="18"/>
        <v/>
      </c>
      <c r="P25" s="123" t="str">
        <f t="shared" si="18"/>
        <v/>
      </c>
      <c r="Q25" s="123" t="str">
        <f t="shared" si="18"/>
        <v/>
      </c>
      <c r="R25" s="123" t="str">
        <f t="shared" si="18"/>
        <v/>
      </c>
      <c r="S25" s="123" t="str">
        <f t="shared" ref="S25:AB30" si="19">IF(AND(S$5&gt;=$E25,S$5&lt;=$G25),$H25,"")</f>
        <v/>
      </c>
      <c r="T25" s="123" t="str">
        <f t="shared" si="19"/>
        <v/>
      </c>
      <c r="U25" s="123" t="str">
        <f t="shared" si="19"/>
        <v/>
      </c>
      <c r="V25" s="123" t="str">
        <f t="shared" si="19"/>
        <v/>
      </c>
      <c r="W25" s="123" t="str">
        <f t="shared" si="19"/>
        <v/>
      </c>
      <c r="X25" s="123" t="str">
        <f t="shared" si="19"/>
        <v/>
      </c>
      <c r="Y25" s="123" t="str">
        <f t="shared" si="19"/>
        <v/>
      </c>
      <c r="Z25" s="123" t="str">
        <f t="shared" si="19"/>
        <v/>
      </c>
      <c r="AA25" s="123" t="str">
        <f t="shared" si="19"/>
        <v/>
      </c>
      <c r="AB25" s="123" t="str">
        <f t="shared" si="19"/>
        <v/>
      </c>
      <c r="AC25" s="123" t="str">
        <f t="shared" ref="AC25:AL30" si="20">IF(AND(AC$5&gt;=$E25,AC$5&lt;=$G25),$H25,"")</f>
        <v/>
      </c>
      <c r="AD25" s="123" t="str">
        <f t="shared" si="20"/>
        <v/>
      </c>
      <c r="AE25" s="123" t="str">
        <f t="shared" si="20"/>
        <v/>
      </c>
      <c r="AF25" s="123" t="str">
        <f t="shared" si="20"/>
        <v/>
      </c>
      <c r="AG25" s="123" t="str">
        <f t="shared" si="20"/>
        <v/>
      </c>
      <c r="AH25" s="123" t="str">
        <f t="shared" si="20"/>
        <v/>
      </c>
      <c r="AI25" s="123" t="str">
        <f t="shared" si="20"/>
        <v/>
      </c>
      <c r="AJ25" s="123" t="str">
        <f t="shared" si="20"/>
        <v/>
      </c>
      <c r="AK25" s="123" t="str">
        <f t="shared" si="20"/>
        <v/>
      </c>
      <c r="AL25" s="123" t="str">
        <f t="shared" si="20"/>
        <v/>
      </c>
      <c r="AM25" s="123" t="str">
        <f t="shared" ref="AM25:AX30" si="21">IF(AND(AM$5&gt;=$E25,AM$5&lt;=$G25),$H25,"")</f>
        <v/>
      </c>
      <c r="AN25" s="123" t="str">
        <f t="shared" si="21"/>
        <v/>
      </c>
      <c r="AO25" s="123" t="str">
        <f t="shared" si="21"/>
        <v/>
      </c>
      <c r="AP25" s="123" t="str">
        <f t="shared" si="21"/>
        <v/>
      </c>
      <c r="AQ25" s="123" t="str">
        <f t="shared" si="21"/>
        <v/>
      </c>
      <c r="AR25" s="123" t="str">
        <f t="shared" si="21"/>
        <v/>
      </c>
      <c r="AS25" s="123" t="str">
        <f t="shared" si="21"/>
        <v/>
      </c>
      <c r="AT25" s="123" t="str">
        <f t="shared" si="21"/>
        <v/>
      </c>
      <c r="AU25" s="123" t="str">
        <f t="shared" si="21"/>
        <v/>
      </c>
      <c r="AV25" s="123" t="str">
        <f t="shared" si="21"/>
        <v/>
      </c>
      <c r="AW25" s="123" t="str">
        <f t="shared" si="21"/>
        <v/>
      </c>
      <c r="AX25" s="123" t="str">
        <f t="shared" si="21"/>
        <v/>
      </c>
      <c r="AY25" s="124"/>
      <c r="AZ25" s="124"/>
      <c r="BA25" s="124"/>
      <c r="BB25" s="124"/>
      <c r="BC25" s="124"/>
      <c r="BD25" s="124"/>
      <c r="BE25" s="124"/>
      <c r="BF25" s="124"/>
      <c r="BG25" s="124"/>
    </row>
    <row r="26" spans="1:65" s="125" customFormat="1" ht="20" customHeight="1" outlineLevel="1" x14ac:dyDescent="0.35">
      <c r="A26" s="126"/>
      <c r="B26" s="126"/>
      <c r="C26" s="126"/>
      <c r="D26" s="162"/>
      <c r="E26" s="153"/>
      <c r="F26" s="159"/>
      <c r="G26" s="153"/>
      <c r="H26" s="136"/>
      <c r="I26" s="123" t="str">
        <f t="shared" si="18"/>
        <v/>
      </c>
      <c r="J26" s="123" t="str">
        <f t="shared" si="18"/>
        <v/>
      </c>
      <c r="K26" s="123" t="str">
        <f t="shared" si="18"/>
        <v/>
      </c>
      <c r="L26" s="123" t="str">
        <f t="shared" si="18"/>
        <v/>
      </c>
      <c r="M26" s="123" t="str">
        <f t="shared" si="18"/>
        <v/>
      </c>
      <c r="N26" s="123" t="str">
        <f t="shared" si="18"/>
        <v/>
      </c>
      <c r="O26" s="123" t="str">
        <f t="shared" si="18"/>
        <v/>
      </c>
      <c r="P26" s="123" t="str">
        <f t="shared" si="18"/>
        <v/>
      </c>
      <c r="Q26" s="123" t="str">
        <f t="shared" si="18"/>
        <v/>
      </c>
      <c r="R26" s="123" t="str">
        <f t="shared" si="18"/>
        <v/>
      </c>
      <c r="S26" s="123" t="str">
        <f t="shared" si="19"/>
        <v/>
      </c>
      <c r="T26" s="123" t="str">
        <f t="shared" si="19"/>
        <v/>
      </c>
      <c r="U26" s="123" t="str">
        <f t="shared" si="19"/>
        <v/>
      </c>
      <c r="V26" s="123" t="str">
        <f t="shared" si="19"/>
        <v/>
      </c>
      <c r="W26" s="123" t="str">
        <f t="shared" si="19"/>
        <v/>
      </c>
      <c r="X26" s="123" t="str">
        <f t="shared" si="19"/>
        <v/>
      </c>
      <c r="Y26" s="123" t="str">
        <f t="shared" si="19"/>
        <v/>
      </c>
      <c r="Z26" s="123" t="str">
        <f t="shared" si="19"/>
        <v/>
      </c>
      <c r="AA26" s="123" t="str">
        <f t="shared" si="19"/>
        <v/>
      </c>
      <c r="AB26" s="123" t="str">
        <f t="shared" si="19"/>
        <v/>
      </c>
      <c r="AC26" s="123" t="str">
        <f t="shared" si="20"/>
        <v/>
      </c>
      <c r="AD26" s="123" t="str">
        <f t="shared" si="20"/>
        <v/>
      </c>
      <c r="AE26" s="123" t="str">
        <f t="shared" si="20"/>
        <v/>
      </c>
      <c r="AF26" s="123" t="str">
        <f t="shared" si="20"/>
        <v/>
      </c>
      <c r="AG26" s="123" t="str">
        <f t="shared" si="20"/>
        <v/>
      </c>
      <c r="AH26" s="123" t="str">
        <f t="shared" si="20"/>
        <v/>
      </c>
      <c r="AI26" s="123" t="str">
        <f t="shared" si="20"/>
        <v/>
      </c>
      <c r="AJ26" s="123" t="str">
        <f t="shared" si="20"/>
        <v/>
      </c>
      <c r="AK26" s="123" t="str">
        <f t="shared" si="20"/>
        <v/>
      </c>
      <c r="AL26" s="123" t="str">
        <f t="shared" si="20"/>
        <v/>
      </c>
      <c r="AM26" s="123" t="str">
        <f t="shared" si="21"/>
        <v/>
      </c>
      <c r="AN26" s="123" t="str">
        <f t="shared" si="21"/>
        <v/>
      </c>
      <c r="AO26" s="123" t="str">
        <f t="shared" si="21"/>
        <v/>
      </c>
      <c r="AP26" s="123" t="str">
        <f t="shared" si="21"/>
        <v/>
      </c>
      <c r="AQ26" s="123" t="str">
        <f t="shared" si="21"/>
        <v/>
      </c>
      <c r="AR26" s="123" t="str">
        <f t="shared" si="21"/>
        <v/>
      </c>
      <c r="AS26" s="123" t="str">
        <f t="shared" si="21"/>
        <v/>
      </c>
      <c r="AT26" s="123" t="str">
        <f t="shared" si="21"/>
        <v/>
      </c>
      <c r="AU26" s="123" t="str">
        <f t="shared" si="21"/>
        <v/>
      </c>
      <c r="AV26" s="123" t="str">
        <f t="shared" si="21"/>
        <v/>
      </c>
      <c r="AW26" s="123" t="str">
        <f t="shared" si="21"/>
        <v/>
      </c>
      <c r="AX26" s="123" t="str">
        <f t="shared" si="21"/>
        <v/>
      </c>
      <c r="AY26" s="124"/>
      <c r="AZ26" s="124"/>
      <c r="BA26" s="124"/>
      <c r="BB26" s="124"/>
      <c r="BC26" s="124"/>
      <c r="BD26" s="124"/>
      <c r="BE26" s="124"/>
      <c r="BF26" s="124"/>
      <c r="BG26" s="124"/>
    </row>
    <row r="27" spans="1:65" s="125" customFormat="1" ht="20" customHeight="1" outlineLevel="1" x14ac:dyDescent="0.35">
      <c r="A27" s="126"/>
      <c r="B27" s="126"/>
      <c r="C27" s="126"/>
      <c r="D27" s="162"/>
      <c r="E27" s="153"/>
      <c r="F27" s="154"/>
      <c r="G27" s="153"/>
      <c r="H27" s="136"/>
      <c r="I27" s="123" t="str">
        <f t="shared" si="18"/>
        <v/>
      </c>
      <c r="J27" s="123" t="str">
        <f t="shared" si="18"/>
        <v/>
      </c>
      <c r="K27" s="123" t="str">
        <f t="shared" si="18"/>
        <v/>
      </c>
      <c r="L27" s="123" t="str">
        <f t="shared" si="18"/>
        <v/>
      </c>
      <c r="M27" s="123" t="str">
        <f t="shared" si="18"/>
        <v/>
      </c>
      <c r="N27" s="123" t="str">
        <f t="shared" si="18"/>
        <v/>
      </c>
      <c r="O27" s="123" t="str">
        <f t="shared" si="18"/>
        <v/>
      </c>
      <c r="P27" s="123" t="str">
        <f t="shared" si="18"/>
        <v/>
      </c>
      <c r="Q27" s="123" t="str">
        <f t="shared" si="18"/>
        <v/>
      </c>
      <c r="R27" s="123" t="str">
        <f t="shared" si="18"/>
        <v/>
      </c>
      <c r="S27" s="123" t="str">
        <f t="shared" si="19"/>
        <v/>
      </c>
      <c r="T27" s="123" t="str">
        <f t="shared" si="19"/>
        <v/>
      </c>
      <c r="U27" s="123" t="str">
        <f t="shared" si="19"/>
        <v/>
      </c>
      <c r="V27" s="123" t="str">
        <f t="shared" si="19"/>
        <v/>
      </c>
      <c r="W27" s="123" t="str">
        <f t="shared" si="19"/>
        <v/>
      </c>
      <c r="X27" s="123" t="str">
        <f t="shared" si="19"/>
        <v/>
      </c>
      <c r="Y27" s="123" t="str">
        <f t="shared" si="19"/>
        <v/>
      </c>
      <c r="Z27" s="123" t="str">
        <f t="shared" si="19"/>
        <v/>
      </c>
      <c r="AA27" s="123" t="str">
        <f t="shared" si="19"/>
        <v/>
      </c>
      <c r="AB27" s="123" t="str">
        <f t="shared" si="19"/>
        <v/>
      </c>
      <c r="AC27" s="123" t="str">
        <f t="shared" si="20"/>
        <v/>
      </c>
      <c r="AD27" s="123" t="str">
        <f t="shared" si="20"/>
        <v/>
      </c>
      <c r="AE27" s="123" t="str">
        <f t="shared" si="20"/>
        <v/>
      </c>
      <c r="AF27" s="123" t="str">
        <f t="shared" si="20"/>
        <v/>
      </c>
      <c r="AG27" s="123" t="str">
        <f t="shared" si="20"/>
        <v/>
      </c>
      <c r="AH27" s="123" t="str">
        <f t="shared" si="20"/>
        <v/>
      </c>
      <c r="AI27" s="123" t="str">
        <f t="shared" si="20"/>
        <v/>
      </c>
      <c r="AJ27" s="123" t="str">
        <f t="shared" si="20"/>
        <v/>
      </c>
      <c r="AK27" s="123" t="str">
        <f t="shared" si="20"/>
        <v/>
      </c>
      <c r="AL27" s="123" t="str">
        <f t="shared" si="20"/>
        <v/>
      </c>
      <c r="AM27" s="123" t="str">
        <f t="shared" si="21"/>
        <v/>
      </c>
      <c r="AN27" s="123" t="str">
        <f t="shared" si="21"/>
        <v/>
      </c>
      <c r="AO27" s="123" t="str">
        <f t="shared" si="21"/>
        <v/>
      </c>
      <c r="AP27" s="123" t="str">
        <f t="shared" si="21"/>
        <v/>
      </c>
      <c r="AQ27" s="123" t="str">
        <f t="shared" si="21"/>
        <v/>
      </c>
      <c r="AR27" s="123" t="str">
        <f t="shared" si="21"/>
        <v/>
      </c>
      <c r="AS27" s="123" t="str">
        <f t="shared" si="21"/>
        <v/>
      </c>
      <c r="AT27" s="123" t="str">
        <f t="shared" si="21"/>
        <v/>
      </c>
      <c r="AU27" s="123" t="str">
        <f t="shared" si="21"/>
        <v/>
      </c>
      <c r="AV27" s="123" t="str">
        <f t="shared" si="21"/>
        <v/>
      </c>
      <c r="AW27" s="123" t="str">
        <f t="shared" si="21"/>
        <v/>
      </c>
      <c r="AX27" s="123" t="str">
        <f t="shared" si="21"/>
        <v/>
      </c>
      <c r="AY27" s="124"/>
      <c r="AZ27" s="124"/>
      <c r="BA27" s="124"/>
      <c r="BB27" s="124"/>
      <c r="BC27" s="124"/>
      <c r="BD27" s="124"/>
      <c r="BE27" s="124"/>
      <c r="BF27" s="124"/>
      <c r="BG27" s="124"/>
    </row>
    <row r="28" spans="1:65" s="125" customFormat="1" ht="20" customHeight="1" outlineLevel="1" x14ac:dyDescent="0.35">
      <c r="A28" s="126"/>
      <c r="B28" s="126"/>
      <c r="C28" s="126"/>
      <c r="D28" s="162"/>
      <c r="E28" s="153"/>
      <c r="F28" s="154"/>
      <c r="G28" s="153"/>
      <c r="H28" s="136"/>
      <c r="I28" s="123" t="str">
        <f t="shared" si="18"/>
        <v/>
      </c>
      <c r="J28" s="123" t="str">
        <f t="shared" si="18"/>
        <v/>
      </c>
      <c r="K28" s="123" t="str">
        <f t="shared" si="18"/>
        <v/>
      </c>
      <c r="L28" s="123" t="str">
        <f t="shared" si="18"/>
        <v/>
      </c>
      <c r="M28" s="123" t="str">
        <f t="shared" si="18"/>
        <v/>
      </c>
      <c r="N28" s="123" t="str">
        <f t="shared" si="18"/>
        <v/>
      </c>
      <c r="O28" s="123" t="str">
        <f t="shared" si="18"/>
        <v/>
      </c>
      <c r="P28" s="123" t="str">
        <f t="shared" si="18"/>
        <v/>
      </c>
      <c r="Q28" s="123" t="str">
        <f t="shared" si="18"/>
        <v/>
      </c>
      <c r="R28" s="123" t="str">
        <f t="shared" si="18"/>
        <v/>
      </c>
      <c r="S28" s="123" t="str">
        <f t="shared" si="19"/>
        <v/>
      </c>
      <c r="T28" s="123" t="str">
        <f t="shared" si="19"/>
        <v/>
      </c>
      <c r="U28" s="123" t="str">
        <f t="shared" si="19"/>
        <v/>
      </c>
      <c r="V28" s="123" t="str">
        <f t="shared" si="19"/>
        <v/>
      </c>
      <c r="W28" s="123" t="str">
        <f t="shared" si="19"/>
        <v/>
      </c>
      <c r="X28" s="123" t="str">
        <f t="shared" si="19"/>
        <v/>
      </c>
      <c r="Y28" s="123" t="str">
        <f t="shared" si="19"/>
        <v/>
      </c>
      <c r="Z28" s="123" t="str">
        <f t="shared" si="19"/>
        <v/>
      </c>
      <c r="AA28" s="123" t="str">
        <f t="shared" si="19"/>
        <v/>
      </c>
      <c r="AB28" s="123" t="str">
        <f t="shared" si="19"/>
        <v/>
      </c>
      <c r="AC28" s="123" t="str">
        <f t="shared" si="20"/>
        <v/>
      </c>
      <c r="AD28" s="123" t="str">
        <f t="shared" si="20"/>
        <v/>
      </c>
      <c r="AE28" s="123" t="str">
        <f t="shared" si="20"/>
        <v/>
      </c>
      <c r="AF28" s="123" t="str">
        <f t="shared" si="20"/>
        <v/>
      </c>
      <c r="AG28" s="123" t="str">
        <f t="shared" si="20"/>
        <v/>
      </c>
      <c r="AH28" s="123" t="str">
        <f t="shared" si="20"/>
        <v/>
      </c>
      <c r="AI28" s="123" t="str">
        <f t="shared" si="20"/>
        <v/>
      </c>
      <c r="AJ28" s="123" t="str">
        <f t="shared" si="20"/>
        <v/>
      </c>
      <c r="AK28" s="123" t="str">
        <f t="shared" si="20"/>
        <v/>
      </c>
      <c r="AL28" s="123" t="str">
        <f t="shared" si="20"/>
        <v/>
      </c>
      <c r="AM28" s="123" t="str">
        <f t="shared" si="21"/>
        <v/>
      </c>
      <c r="AN28" s="123" t="str">
        <f t="shared" si="21"/>
        <v/>
      </c>
      <c r="AO28" s="123" t="str">
        <f t="shared" si="21"/>
        <v/>
      </c>
      <c r="AP28" s="123" t="str">
        <f t="shared" si="21"/>
        <v/>
      </c>
      <c r="AQ28" s="123" t="str">
        <f t="shared" si="21"/>
        <v/>
      </c>
      <c r="AR28" s="123" t="str">
        <f t="shared" si="21"/>
        <v/>
      </c>
      <c r="AS28" s="123" t="str">
        <f t="shared" si="21"/>
        <v/>
      </c>
      <c r="AT28" s="123" t="str">
        <f t="shared" si="21"/>
        <v/>
      </c>
      <c r="AU28" s="123" t="str">
        <f t="shared" si="21"/>
        <v/>
      </c>
      <c r="AV28" s="123" t="str">
        <f t="shared" si="21"/>
        <v/>
      </c>
      <c r="AW28" s="123" t="str">
        <f t="shared" si="21"/>
        <v/>
      </c>
      <c r="AX28" s="123" t="str">
        <f t="shared" si="21"/>
        <v/>
      </c>
      <c r="AY28" s="124"/>
      <c r="AZ28" s="124"/>
      <c r="BA28" s="124"/>
      <c r="BB28" s="124"/>
      <c r="BC28" s="124"/>
      <c r="BD28" s="124"/>
      <c r="BE28" s="124"/>
      <c r="BF28" s="124"/>
      <c r="BG28" s="124"/>
    </row>
    <row r="29" spans="1:65" s="125" customFormat="1" ht="20" customHeight="1" outlineLevel="1" x14ac:dyDescent="0.35">
      <c r="A29" s="126"/>
      <c r="B29" s="126"/>
      <c r="C29" s="126"/>
      <c r="D29" s="162"/>
      <c r="E29" s="153"/>
      <c r="F29" s="159"/>
      <c r="G29" s="153"/>
      <c r="H29" s="136"/>
      <c r="I29" s="123" t="str">
        <f t="shared" si="18"/>
        <v/>
      </c>
      <c r="J29" s="123" t="str">
        <f t="shared" si="18"/>
        <v/>
      </c>
      <c r="K29" s="123" t="str">
        <f t="shared" si="18"/>
        <v/>
      </c>
      <c r="L29" s="123" t="str">
        <f t="shared" si="18"/>
        <v/>
      </c>
      <c r="M29" s="123" t="str">
        <f t="shared" si="18"/>
        <v/>
      </c>
      <c r="N29" s="123" t="str">
        <f t="shared" si="18"/>
        <v/>
      </c>
      <c r="O29" s="123" t="str">
        <f t="shared" si="18"/>
        <v/>
      </c>
      <c r="P29" s="123" t="str">
        <f t="shared" si="18"/>
        <v/>
      </c>
      <c r="Q29" s="123" t="str">
        <f t="shared" si="18"/>
        <v/>
      </c>
      <c r="R29" s="123" t="str">
        <f t="shared" si="18"/>
        <v/>
      </c>
      <c r="S29" s="123" t="str">
        <f t="shared" si="19"/>
        <v/>
      </c>
      <c r="T29" s="123" t="str">
        <f t="shared" si="19"/>
        <v/>
      </c>
      <c r="U29" s="123" t="str">
        <f t="shared" si="19"/>
        <v/>
      </c>
      <c r="V29" s="123" t="str">
        <f t="shared" si="19"/>
        <v/>
      </c>
      <c r="W29" s="123" t="str">
        <f t="shared" si="19"/>
        <v/>
      </c>
      <c r="X29" s="123" t="str">
        <f t="shared" si="19"/>
        <v/>
      </c>
      <c r="Y29" s="123" t="str">
        <f t="shared" si="19"/>
        <v/>
      </c>
      <c r="Z29" s="123" t="str">
        <f t="shared" si="19"/>
        <v/>
      </c>
      <c r="AA29" s="123" t="str">
        <f t="shared" si="19"/>
        <v/>
      </c>
      <c r="AB29" s="123" t="str">
        <f t="shared" si="19"/>
        <v/>
      </c>
      <c r="AC29" s="123" t="str">
        <f t="shared" si="20"/>
        <v/>
      </c>
      <c r="AD29" s="123" t="str">
        <f t="shared" si="20"/>
        <v/>
      </c>
      <c r="AE29" s="123" t="str">
        <f t="shared" si="20"/>
        <v/>
      </c>
      <c r="AF29" s="123" t="str">
        <f t="shared" si="20"/>
        <v/>
      </c>
      <c r="AG29" s="123" t="str">
        <f t="shared" si="20"/>
        <v/>
      </c>
      <c r="AH29" s="123" t="str">
        <f t="shared" si="20"/>
        <v/>
      </c>
      <c r="AI29" s="123" t="str">
        <f t="shared" si="20"/>
        <v/>
      </c>
      <c r="AJ29" s="123" t="str">
        <f t="shared" si="20"/>
        <v/>
      </c>
      <c r="AK29" s="123" t="str">
        <f t="shared" si="20"/>
        <v/>
      </c>
      <c r="AL29" s="123" t="str">
        <f t="shared" si="20"/>
        <v/>
      </c>
      <c r="AM29" s="123" t="str">
        <f t="shared" si="21"/>
        <v/>
      </c>
      <c r="AN29" s="123" t="str">
        <f t="shared" si="21"/>
        <v/>
      </c>
      <c r="AO29" s="123" t="str">
        <f t="shared" si="21"/>
        <v/>
      </c>
      <c r="AP29" s="123" t="str">
        <f t="shared" si="21"/>
        <v/>
      </c>
      <c r="AQ29" s="123" t="str">
        <f t="shared" si="21"/>
        <v/>
      </c>
      <c r="AR29" s="123" t="str">
        <f t="shared" si="21"/>
        <v/>
      </c>
      <c r="AS29" s="123" t="str">
        <f t="shared" si="21"/>
        <v/>
      </c>
      <c r="AT29" s="123" t="str">
        <f t="shared" si="21"/>
        <v/>
      </c>
      <c r="AU29" s="123" t="str">
        <f t="shared" si="21"/>
        <v/>
      </c>
      <c r="AV29" s="123" t="str">
        <f t="shared" si="21"/>
        <v/>
      </c>
      <c r="AW29" s="123" t="str">
        <f t="shared" si="21"/>
        <v/>
      </c>
      <c r="AX29" s="123" t="str">
        <f t="shared" si="21"/>
        <v/>
      </c>
      <c r="AY29" s="124"/>
      <c r="AZ29" s="124"/>
      <c r="BA29" s="124"/>
      <c r="BB29" s="124"/>
      <c r="BC29" s="124"/>
      <c r="BD29" s="124"/>
      <c r="BE29" s="124"/>
      <c r="BF29" s="124"/>
      <c r="BG29" s="124"/>
    </row>
    <row r="30" spans="1:65" s="125" customFormat="1" ht="20" customHeight="1" outlineLevel="1" thickBot="1" x14ac:dyDescent="0.4">
      <c r="A30" s="126"/>
      <c r="B30" s="128"/>
      <c r="C30" s="126"/>
      <c r="D30" s="162"/>
      <c r="E30" s="158"/>
      <c r="F30" s="159"/>
      <c r="G30" s="153"/>
      <c r="H30" s="136"/>
      <c r="I30" s="123" t="str">
        <f t="shared" si="18"/>
        <v/>
      </c>
      <c r="J30" s="123" t="str">
        <f t="shared" si="18"/>
        <v/>
      </c>
      <c r="K30" s="123" t="str">
        <f t="shared" si="18"/>
        <v/>
      </c>
      <c r="L30" s="123" t="str">
        <f t="shared" si="18"/>
        <v/>
      </c>
      <c r="M30" s="123" t="str">
        <f t="shared" si="18"/>
        <v/>
      </c>
      <c r="N30" s="123" t="str">
        <f t="shared" si="18"/>
        <v/>
      </c>
      <c r="O30" s="123" t="str">
        <f t="shared" si="18"/>
        <v/>
      </c>
      <c r="P30" s="123" t="str">
        <f t="shared" si="18"/>
        <v/>
      </c>
      <c r="Q30" s="123" t="str">
        <f t="shared" si="18"/>
        <v/>
      </c>
      <c r="R30" s="123" t="str">
        <f t="shared" si="18"/>
        <v/>
      </c>
      <c r="S30" s="123" t="str">
        <f t="shared" si="19"/>
        <v/>
      </c>
      <c r="T30" s="123" t="str">
        <f t="shared" si="19"/>
        <v/>
      </c>
      <c r="U30" s="123" t="str">
        <f t="shared" si="19"/>
        <v/>
      </c>
      <c r="V30" s="123" t="str">
        <f t="shared" si="19"/>
        <v/>
      </c>
      <c r="W30" s="123" t="str">
        <f t="shared" si="19"/>
        <v/>
      </c>
      <c r="X30" s="123" t="str">
        <f t="shared" si="19"/>
        <v/>
      </c>
      <c r="Y30" s="123" t="str">
        <f t="shared" si="19"/>
        <v/>
      </c>
      <c r="Z30" s="123" t="str">
        <f t="shared" si="19"/>
        <v/>
      </c>
      <c r="AA30" s="123" t="str">
        <f t="shared" si="19"/>
        <v/>
      </c>
      <c r="AB30" s="123" t="str">
        <f t="shared" si="19"/>
        <v/>
      </c>
      <c r="AC30" s="123" t="str">
        <f t="shared" si="20"/>
        <v/>
      </c>
      <c r="AD30" s="123" t="str">
        <f t="shared" si="20"/>
        <v/>
      </c>
      <c r="AE30" s="123" t="str">
        <f t="shared" si="20"/>
        <v/>
      </c>
      <c r="AF30" s="123" t="str">
        <f t="shared" si="20"/>
        <v/>
      </c>
      <c r="AG30" s="123" t="str">
        <f t="shared" si="20"/>
        <v/>
      </c>
      <c r="AH30" s="123" t="str">
        <f t="shared" si="20"/>
        <v/>
      </c>
      <c r="AI30" s="123" t="str">
        <f t="shared" si="20"/>
        <v/>
      </c>
      <c r="AJ30" s="123" t="str">
        <f t="shared" si="20"/>
        <v/>
      </c>
      <c r="AK30" s="123" t="str">
        <f t="shared" si="20"/>
        <v/>
      </c>
      <c r="AL30" s="123" t="str">
        <f t="shared" si="20"/>
        <v/>
      </c>
      <c r="AM30" s="123" t="str">
        <f t="shared" si="21"/>
        <v/>
      </c>
      <c r="AN30" s="123" t="str">
        <f t="shared" si="21"/>
        <v/>
      </c>
      <c r="AO30" s="123" t="str">
        <f t="shared" si="21"/>
        <v/>
      </c>
      <c r="AP30" s="123" t="str">
        <f t="shared" si="21"/>
        <v/>
      </c>
      <c r="AQ30" s="123" t="str">
        <f t="shared" si="21"/>
        <v/>
      </c>
      <c r="AR30" s="123" t="str">
        <f t="shared" si="21"/>
        <v/>
      </c>
      <c r="AS30" s="123" t="str">
        <f t="shared" si="21"/>
        <v/>
      </c>
      <c r="AT30" s="123" t="str">
        <f t="shared" si="21"/>
        <v/>
      </c>
      <c r="AU30" s="123" t="str">
        <f t="shared" si="21"/>
        <v/>
      </c>
      <c r="AV30" s="123" t="str">
        <f t="shared" si="21"/>
        <v/>
      </c>
      <c r="AW30" s="123" t="str">
        <f t="shared" si="21"/>
        <v/>
      </c>
      <c r="AX30" s="123" t="str">
        <f t="shared" si="21"/>
        <v/>
      </c>
      <c r="AY30" s="124"/>
      <c r="AZ30" s="124"/>
      <c r="BA30" s="124"/>
      <c r="BB30" s="124"/>
      <c r="BC30" s="124"/>
      <c r="BD30" s="124"/>
      <c r="BE30" s="124"/>
      <c r="BF30" s="124"/>
      <c r="BG30" s="124"/>
    </row>
    <row r="31" spans="1:65" s="125" customFormat="1" ht="30.5" customHeight="1" thickBot="1" x14ac:dyDescent="0.4">
      <c r="A31" s="129" t="s">
        <v>51</v>
      </c>
      <c r="B31" s="130"/>
      <c r="C31" s="129"/>
      <c r="D31" s="160"/>
      <c r="E31" s="160"/>
      <c r="F31" s="160"/>
      <c r="G31" s="160"/>
      <c r="H31" s="160"/>
      <c r="I31" s="130"/>
      <c r="J31" s="130"/>
      <c r="K31" s="130"/>
      <c r="L31" s="130"/>
      <c r="M31" s="130"/>
      <c r="N31" s="130"/>
      <c r="O31" s="130"/>
      <c r="P31" s="130"/>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N31" s="130"/>
      <c r="AO31" s="130"/>
      <c r="AP31" s="130"/>
      <c r="AQ31" s="130"/>
      <c r="AR31" s="130"/>
      <c r="AS31" s="130"/>
      <c r="AT31" s="130"/>
      <c r="AU31" s="130"/>
      <c r="AV31" s="130"/>
      <c r="AW31" s="130"/>
      <c r="AX31" s="130"/>
      <c r="AY31" s="114"/>
      <c r="AZ31" s="114"/>
      <c r="BA31" s="114"/>
      <c r="BB31" s="114"/>
      <c r="BC31" s="114"/>
      <c r="BD31" s="114"/>
      <c r="BE31" s="114"/>
      <c r="BF31" s="114"/>
      <c r="BG31" s="114"/>
      <c r="BH31" s="114"/>
      <c r="BI31" s="114"/>
      <c r="BJ31" s="114"/>
      <c r="BK31" s="114"/>
      <c r="BL31" s="114"/>
      <c r="BM31" s="114"/>
    </row>
    <row r="32" spans="1:65" s="125" customFormat="1" ht="20.5" customHeight="1" x14ac:dyDescent="0.35">
      <c r="A32" s="127"/>
      <c r="C32" s="115"/>
      <c r="D32" s="168"/>
      <c r="E32" s="116"/>
      <c r="F32" s="116"/>
      <c r="G32" s="116"/>
      <c r="H32" s="116"/>
      <c r="I32" s="114"/>
      <c r="J32" s="114"/>
      <c r="K32" s="114"/>
      <c r="L32" s="114"/>
      <c r="M32" s="114"/>
      <c r="N32" s="114"/>
      <c r="O32" s="114"/>
      <c r="P32" s="114"/>
      <c r="Q32" s="114"/>
      <c r="R32" s="114"/>
      <c r="S32" s="114"/>
      <c r="T32" s="114"/>
      <c r="U32" s="114"/>
      <c r="V32" s="114"/>
      <c r="W32" s="114"/>
      <c r="X32" s="114"/>
      <c r="Y32" s="114"/>
      <c r="Z32" s="114"/>
      <c r="AA32" s="114"/>
      <c r="AB32" s="114"/>
      <c r="AC32" s="114"/>
      <c r="AD32" s="114"/>
      <c r="AE32" s="114"/>
      <c r="AF32" s="114"/>
      <c r="AG32" s="114"/>
      <c r="AH32" s="114"/>
      <c r="AI32" s="114"/>
      <c r="AJ32" s="114"/>
      <c r="AK32" s="114"/>
      <c r="AL32" s="114"/>
      <c r="AM32" s="114"/>
      <c r="AN32" s="114"/>
      <c r="AO32" s="114"/>
      <c r="AP32" s="114"/>
      <c r="AQ32" s="114"/>
      <c r="AR32" s="114"/>
      <c r="AS32" s="114"/>
      <c r="AT32" s="114"/>
      <c r="AU32" s="114"/>
      <c r="AV32" s="114"/>
      <c r="AW32" s="114"/>
      <c r="AX32" s="114"/>
      <c r="AY32" s="114"/>
      <c r="AZ32" s="114"/>
      <c r="BA32" s="114"/>
      <c r="BB32" s="114"/>
      <c r="BC32" s="114"/>
      <c r="BD32" s="114"/>
      <c r="BE32" s="114"/>
      <c r="BF32" s="114"/>
      <c r="BG32" s="114"/>
      <c r="BH32" s="114"/>
      <c r="BI32" s="114"/>
      <c r="BJ32" s="114"/>
      <c r="BK32" s="114"/>
      <c r="BL32" s="114"/>
    </row>
    <row r="33" spans="1:64" s="125" customFormat="1" ht="20.5" customHeight="1" x14ac:dyDescent="0.35">
      <c r="A33" s="127"/>
      <c r="C33" s="115"/>
      <c r="D33" s="116"/>
      <c r="E33" s="116"/>
      <c r="F33" s="116"/>
      <c r="G33" s="116"/>
      <c r="H33" s="116"/>
      <c r="I33" s="114"/>
      <c r="J33" s="114"/>
      <c r="K33" s="114"/>
      <c r="L33" s="114"/>
      <c r="M33" s="114"/>
      <c r="N33" s="114"/>
      <c r="O33" s="114"/>
      <c r="P33" s="114"/>
      <c r="Q33" s="114"/>
      <c r="R33" s="114"/>
      <c r="S33" s="114"/>
      <c r="T33" s="114"/>
      <c r="U33" s="114"/>
      <c r="V33" s="114"/>
      <c r="W33" s="114"/>
      <c r="X33" s="114"/>
      <c r="Y33" s="114"/>
      <c r="Z33" s="114"/>
      <c r="AA33" s="114"/>
      <c r="AB33" s="114"/>
      <c r="AC33" s="114"/>
      <c r="AD33" s="114"/>
      <c r="AE33" s="114"/>
      <c r="AF33" s="114"/>
      <c r="AG33" s="114"/>
      <c r="AH33" s="114"/>
      <c r="AI33" s="114"/>
      <c r="AJ33" s="114"/>
      <c r="AK33" s="114"/>
      <c r="AL33" s="114"/>
      <c r="AM33" s="114"/>
      <c r="AN33" s="114"/>
      <c r="AO33" s="114"/>
      <c r="AP33" s="114"/>
      <c r="AQ33" s="114"/>
      <c r="AR33" s="114"/>
      <c r="AS33" s="114"/>
      <c r="AT33" s="114"/>
      <c r="AU33" s="114"/>
      <c r="AV33" s="114"/>
      <c r="AW33" s="114"/>
      <c r="AX33" s="114"/>
      <c r="AY33" s="114"/>
      <c r="AZ33" s="114"/>
      <c r="BA33" s="114"/>
      <c r="BB33" s="114"/>
      <c r="BC33" s="114"/>
      <c r="BD33" s="114"/>
      <c r="BE33" s="114"/>
      <c r="BF33" s="114"/>
      <c r="BG33" s="114"/>
      <c r="BH33" s="114"/>
      <c r="BI33" s="114"/>
      <c r="BJ33" s="114"/>
      <c r="BK33" s="114"/>
      <c r="BL33" s="114"/>
    </row>
    <row r="34" spans="1:64" s="125" customFormat="1" ht="20.5" customHeight="1" x14ac:dyDescent="0.35">
      <c r="A34" s="127"/>
      <c r="C34" s="115"/>
      <c r="D34" s="116"/>
      <c r="E34" s="116"/>
      <c r="F34" s="116"/>
      <c r="G34" s="116"/>
      <c r="H34" s="116"/>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4"/>
    </row>
    <row r="35" spans="1:64" ht="20.5" customHeight="1" x14ac:dyDescent="0.35">
      <c r="A35" s="127"/>
      <c r="B35" s="125"/>
    </row>
    <row r="36" spans="1:64" ht="20.5" customHeight="1" x14ac:dyDescent="0.35">
      <c r="A36" s="127"/>
      <c r="B36" s="125"/>
    </row>
  </sheetData>
  <autoFilter ref="A5:H5" xr:uid="{FF123BE0-E093-4188-B658-716211458F9E}"/>
  <dataConsolidate/>
  <mergeCells count="12">
    <mergeCell ref="AR4:AX4"/>
    <mergeCell ref="I3:O3"/>
    <mergeCell ref="P3:V3"/>
    <mergeCell ref="W3:AC3"/>
    <mergeCell ref="AD3:AJ3"/>
    <mergeCell ref="AK3:AQ3"/>
    <mergeCell ref="AR3:AX3"/>
    <mergeCell ref="I4:O4"/>
    <mergeCell ref="P4:V4"/>
    <mergeCell ref="W4:AC4"/>
    <mergeCell ref="AD4:AJ4"/>
    <mergeCell ref="AK4:AQ4"/>
  </mergeCells>
  <phoneticPr fontId="43" type="noConversion"/>
  <conditionalFormatting sqref="I5:AX30 AY7:BF8 AY14:BF14 AY19:BG24">
    <cfRule type="expression" dxfId="13" priority="18">
      <formula>I$5=TODAY()</formula>
    </cfRule>
    <cfRule type="expression" dxfId="12" priority="19">
      <formula>WEEKDAY(I$5,2)&gt;5</formula>
    </cfRule>
  </conditionalFormatting>
  <conditionalFormatting sqref="I7:BG8 AY9:BG12 I9:AX30 AY14:BG30">
    <cfRule type="cellIs" dxfId="10" priority="16" operator="equal">
      <formula>"Complétée"</formula>
    </cfRule>
    <cfRule type="cellIs" dxfId="9" priority="17" operator="equal">
      <formula>"En cours"</formula>
    </cfRule>
  </conditionalFormatting>
  <dataValidations count="1">
    <dataValidation type="whole" operator="greaterThanOrEqual" allowBlank="1" showInputMessage="1" promptTitle="Semaine d’affichage" prompt="La modification de ce nombre entraînera la défilement du diagramme de Gantt." sqref="C3" xr:uid="{C4CEA7F5-F316-4017-8509-C85A5C25E7F1}">
      <formula1>1</formula1>
    </dataValidation>
  </dataValidations>
  <printOptions horizontalCentered="1"/>
  <pageMargins left="0.35" right="0.35" top="0.35" bottom="0.5" header="0.3" footer="0.3"/>
  <pageSetup paperSize="9" scale="43" fitToHeight="0" orientation="landscape" r:id="rId1"/>
  <headerFooter differentFirst="1" scaleWithDoc="0">
    <oddFooter>Page &amp;P of &amp;N</oddFooter>
  </headerFooter>
  <rowBreaks count="1" manualBreakCount="1">
    <brk id="33" max="16383" man="1"/>
  </rowBreaks>
  <colBreaks count="1" manualBreakCount="1">
    <brk id="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3313" r:id="rId4" name="Scroll Bar 1">
              <controlPr defaultSize="0" autoPict="0">
                <anchor moveWithCells="1">
                  <from>
                    <xdr:col>8</xdr:col>
                    <xdr:colOff>6350</xdr:colOff>
                    <xdr:row>0</xdr:row>
                    <xdr:rowOff>787400</xdr:rowOff>
                  </from>
                  <to>
                    <xdr:col>49</xdr:col>
                    <xdr:colOff>63500</xdr:colOff>
                    <xdr:row>2</xdr:row>
                    <xdr:rowOff>88900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45" operator="containsText" id="{9F3CC909-D048-4B22-978D-D9E093EC4A6C}">
            <xm:f>NOT(ISERROR(SEARCH(Sources!$D$2,H6)))</xm:f>
            <xm:f>Sources!$D$2</xm:f>
            <x14:dxf>
              <fill>
                <patternFill>
                  <bgColor rgb="FFFFC000"/>
                </patternFill>
              </fill>
            </x14:dxf>
          </x14:cfRule>
          <x14:cfRule type="containsText" priority="46" operator="containsText" id="{2CAC088E-1FB6-4109-96E4-932B504ACBFF}">
            <xm:f>NOT(ISERROR(SEARCH(Sources!$D$3,H6)))</xm:f>
            <xm:f>Sources!$D$3</xm:f>
            <x14:dxf>
              <fill>
                <patternFill>
                  <bgColor rgb="FF92D050"/>
                </patternFill>
              </fill>
            </x14:dxf>
          </x14:cfRule>
          <x14:cfRule type="containsText" priority="1" operator="containsText" id="{3308FF5B-546A-46FB-98D7-392591225AD9}">
            <xm:f>NOT(ISERROR(SEARCH(Sources!$D$4,H6)))</xm:f>
            <xm:f>Sources!$D$4</xm:f>
            <x14:dxf>
              <font>
                <color theme="0"/>
              </font>
              <fill>
                <patternFill>
                  <bgColor theme="9" tint="-0.24994659260841701"/>
                </patternFill>
              </fill>
            </x14:dxf>
          </x14:cfRule>
          <xm:sqref>H6:H30</xm:sqref>
        </x14:conditionalFormatting>
        <x14:conditionalFormatting xmlns:xm="http://schemas.microsoft.com/office/excel/2006/main">
          <x14:cfRule type="expression" priority="20" id="{D0D2E139-9BA3-4DE5-805A-27263A29AC2E}">
            <xm:f>COUNTIF(Sources!$B$2:$B$10,I$5)&gt;0</xm:f>
            <x14:dxf>
              <fill>
                <patternFill patternType="lightGrid">
                  <fgColor theme="4" tint="0.59996337778862885"/>
                </patternFill>
              </fill>
            </x14:dxf>
          </x14:cfRule>
          <xm:sqref>I5:AX30 AY7:BF8 AY14:BF14 AY19:BG24</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35E952B1-1081-4D8B-BE90-1EACF6E191D2}">
          <x14:formula1>
            <xm:f>Sources!$D$2:$D$3</xm:f>
          </x14:formula1>
          <xm:sqref>H6</xm:sqref>
        </x14:dataValidation>
        <x14:dataValidation type="list" allowBlank="1" showInputMessage="1" showErrorMessage="1" xr:uid="{3D99609E-6D76-4BE4-BFCB-1ED5C5296095}">
          <x14:formula1>
            <xm:f>Sources!$D$2:$D$5</xm:f>
          </x14:formula1>
          <xm:sqref>H7:H30</xm:sqref>
        </x14:dataValidation>
        <x14:dataValidation type="list" allowBlank="1" showInputMessage="1" showErrorMessage="1" xr:uid="{A85EF582-BEE9-4F0F-9610-6AC05D5C336F}">
          <x14:formula1>
            <xm:f>Sources!$F$2:$F$5</xm:f>
          </x14:formula1>
          <xm:sqref>B7 B13 B19 B25 D8:D12 D14:D18 D26:D30 D20:D24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5631220-a394-4e34-a50e-010dbd1892ba" xsi:nil="true"/>
    <lcf76f155ced4ddcb4097134ff3c332f xmlns="0155f4e4-c688-40aa-994a-dcfa751f74fb">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F4E16BBCBCA5348812DC3BFC9A1CC2D" ma:contentTypeVersion="13" ma:contentTypeDescription="Crée un document." ma:contentTypeScope="" ma:versionID="7d15a977a86e87c6d067e1f928ae7bd8">
  <xsd:schema xmlns:xsd="http://www.w3.org/2001/XMLSchema" xmlns:xs="http://www.w3.org/2001/XMLSchema" xmlns:p="http://schemas.microsoft.com/office/2006/metadata/properties" xmlns:ns2="0155f4e4-c688-40aa-994a-dcfa751f74fb" xmlns:ns3="c5631220-a394-4e34-a50e-010dbd1892ba" targetNamespace="http://schemas.microsoft.com/office/2006/metadata/properties" ma:root="true" ma:fieldsID="23a1cd62d2f3bf019ae3827134215d60" ns2:_="" ns3:_="">
    <xsd:import namespace="0155f4e4-c688-40aa-994a-dcfa751f74fb"/>
    <xsd:import namespace="c5631220-a394-4e34-a50e-010dbd1892b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55f4e4-c688-40aa-994a-dcfa751f74f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Balises d’images" ma:readOnly="false" ma:fieldId="{5cf76f15-5ced-4ddc-b409-7134ff3c332f}" ma:taxonomyMulti="true" ma:sspId="9380ec1d-9d51-436b-9601-f6d0c97f5d3c"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5631220-a394-4e34-a50e-010dbd1892b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cc59282-5685-4338-bc6a-11c196ef3c3b}" ma:internalName="TaxCatchAll" ma:showField="CatchAllData" ma:web="c5631220-a394-4e34-a50e-010dbd1892b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144944C-1F1D-4162-962A-96F3FC8455D8}">
  <ds:schemaRefs>
    <ds:schemaRef ds:uri="http://purl.org/dc/dcmitype/"/>
    <ds:schemaRef ds:uri="0155f4e4-c688-40aa-994a-dcfa751f74fb"/>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http://purl.org/dc/elements/1.1/"/>
    <ds:schemaRef ds:uri="c5631220-a394-4e34-a50e-010dbd1892ba"/>
    <ds:schemaRef ds:uri="http://www.w3.org/XML/1998/namespace"/>
    <ds:schemaRef ds:uri="http://purl.org/dc/terms/"/>
  </ds:schemaRefs>
</ds:datastoreItem>
</file>

<file path=customXml/itemProps2.xml><?xml version="1.0" encoding="utf-8"?>
<ds:datastoreItem xmlns:ds="http://schemas.openxmlformats.org/officeDocument/2006/customXml" ds:itemID="{05AA141F-6468-447C-94A2-C955AD18A1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55f4e4-c688-40aa-994a-dcfa751f74fb"/>
    <ds:schemaRef ds:uri="c5631220-a394-4e34-a50e-010dbd1892b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E8ED85-58B3-4608-8E91-0433556D50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TM16400962</Template>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12</vt:i4>
      </vt:variant>
    </vt:vector>
  </HeadingPairs>
  <TitlesOfParts>
    <vt:vector size="17" baseType="lpstr">
      <vt:lpstr>Vertex42</vt:lpstr>
      <vt:lpstr>Exemple planning</vt:lpstr>
      <vt:lpstr>Gantt</vt:lpstr>
      <vt:lpstr>Sources</vt:lpstr>
      <vt:lpstr>Dossiers département</vt:lpstr>
      <vt:lpstr>'Dossiers département'!avancement_tâche</vt:lpstr>
      <vt:lpstr>'Exemple planning'!avancement_tâche</vt:lpstr>
      <vt:lpstr>'Dossiers département'!Début_Projet</vt:lpstr>
      <vt:lpstr>'Exemple planning'!Début_Projet</vt:lpstr>
      <vt:lpstr>'Dossiers département'!début_tâche</vt:lpstr>
      <vt:lpstr>'Exemple planning'!début_tâche</vt:lpstr>
      <vt:lpstr>'Dossiers département'!fin_tâche</vt:lpstr>
      <vt:lpstr>'Exemple planning'!fin_tâche</vt:lpstr>
      <vt:lpstr>'Dossiers département'!Impression_des_titres</vt:lpstr>
      <vt:lpstr>'Exemple planning'!Impression_des_titres</vt:lpstr>
      <vt:lpstr>'Dossiers département'!Semaine_Affichage</vt:lpstr>
      <vt:lpstr>'Exemple planning'!Semaine_Affichage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2024-04-09T09:28:01Z</dcterms:created>
  <dcterms:modified xsi:type="dcterms:W3CDTF">2024-07-30T08:18:21Z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0x0101007F4E16BBCBCA5348812DC3BFC9A1CC2D</vt:lpwstr>
  </property>
  <property fmtid="{D5CDD505-2E9C-101B-9397-08002B2CF9AE}" pid="3" name="MediaServiceImageTags">
    <vt:lpwstr/>
  </property>
</Properties>
</file>