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326" codeName="{00CF4601-37BD-836D-55AB-7E336CB4BC7A}"/>
  <workbookPr codeName="ThisWorkbook" autoCompressPictures="0"/>
  <mc:AlternateContent xmlns:mc="http://schemas.openxmlformats.org/markup-compatibility/2006">
    <mc:Choice Requires="x15">
      <x15ac:absPath xmlns:x15ac="http://schemas.microsoft.com/office/spreadsheetml/2010/11/ac" url="C:\Users\Alexis\Desktop\"/>
    </mc:Choice>
  </mc:AlternateContent>
  <bookViews>
    <workbookView xWindow="0" yWindow="0" windowWidth="23040" windowHeight="9048" activeTab="1"/>
  </bookViews>
  <sheets>
    <sheet name="ODP" sheetId="6" r:id="rId1"/>
    <sheet name="CMD" sheetId="1" r:id="rId2"/>
    <sheet name="PageGarde" sheetId="9" r:id="rId3"/>
    <sheet name="BL" sheetId="14" r:id="rId4"/>
    <sheet name="Base AL" sheetId="8" r:id="rId5"/>
    <sheet name="Bilan" sheetId="5" r:id="rId6"/>
    <sheet name="Planning" sheetId="4" r:id="rId7"/>
    <sheet name="capacitaire" sheetId="3" r:id="rId8"/>
    <sheet name="devis" sheetId="16" r:id="rId9"/>
  </sheets>
  <definedNames>
    <definedName name="_xlnm._FilterDatabase" localSheetId="1" hidden="1">CMD!$A$4:$AG$986</definedName>
    <definedName name="_xlnm._FilterDatabase" localSheetId="0" hidden="1">ODP!$A$4:$N$219</definedName>
    <definedName name="reqtarget" localSheetId="0">ODP!#REF!</definedName>
    <definedName name="_xlnm.Print_Area" localSheetId="3">BL!$A$1:$K$46</definedName>
    <definedName name="_xlnm.Print_Area" localSheetId="8">devis!$A$1:$I$54</definedName>
    <definedName name="_xlnm.Print_Area" localSheetId="2">PageGarde!$A$1:$J$46</definedName>
  </definedNames>
  <calcPr calcId="162913"/>
  <extLst>
    <ext xmlns:mx="http://schemas.microsoft.com/office/mac/excel/2008/main" uri="{7523E5D3-25F3-A5E0-1632-64F254C22452}">
      <mx:ArchID Flags="2"/>
    </ext>
  </extLst>
</workbook>
</file>

<file path=xl/calcChain.xml><?xml version="1.0" encoding="utf-8"?>
<calcChain xmlns="http://schemas.openxmlformats.org/spreadsheetml/2006/main">
  <c r="A13" i="16" l="1"/>
  <c r="M8" i="1" l="1"/>
  <c r="M73" i="1" l="1"/>
  <c r="D14" i="14"/>
  <c r="D18" i="14"/>
  <c r="D16" i="14"/>
  <c r="D12" i="14"/>
  <c r="D10" i="14"/>
  <c r="N72" i="1"/>
  <c r="D17" i="9" l="1"/>
  <c r="N53" i="1"/>
  <c r="O53" i="1" s="1"/>
  <c r="N52" i="1"/>
  <c r="N9" i="1"/>
  <c r="N13" i="1"/>
  <c r="N12" i="1"/>
  <c r="N24" i="1"/>
  <c r="N36" i="1"/>
  <c r="N11" i="1"/>
  <c r="N44" i="1"/>
  <c r="N14" i="1"/>
  <c r="N25" i="1"/>
  <c r="N20" i="1"/>
  <c r="N46" i="1"/>
  <c r="N26" i="1"/>
  <c r="N45" i="1"/>
  <c r="N67" i="1"/>
  <c r="N21" i="1"/>
  <c r="N7" i="1"/>
  <c r="N30" i="1"/>
  <c r="N22" i="1"/>
  <c r="N48" i="1"/>
  <c r="N33" i="1"/>
  <c r="N55" i="1"/>
  <c r="N10" i="1"/>
  <c r="N65" i="1"/>
  <c r="N64" i="1"/>
  <c r="N58" i="1"/>
  <c r="N66" i="1"/>
  <c r="N6" i="1"/>
  <c r="N15" i="1"/>
  <c r="N16" i="1"/>
  <c r="N17" i="1"/>
  <c r="N18" i="1"/>
  <c r="N19" i="1"/>
  <c r="N23" i="1"/>
  <c r="N29" i="1"/>
  <c r="N31" i="1"/>
  <c r="N32" i="1"/>
  <c r="N34" i="1"/>
  <c r="N35" i="1"/>
  <c r="N37" i="1"/>
  <c r="N38" i="1"/>
  <c r="N39" i="1"/>
  <c r="N40" i="1"/>
  <c r="N41" i="1"/>
  <c r="N42" i="1"/>
  <c r="N43" i="1"/>
  <c r="N50" i="1"/>
  <c r="N51" i="1"/>
  <c r="N54" i="1"/>
  <c r="N56" i="1"/>
  <c r="N57" i="1"/>
  <c r="N59" i="1"/>
  <c r="N62" i="1"/>
  <c r="N63" i="1"/>
  <c r="N8" i="1"/>
  <c r="N28" i="1"/>
  <c r="N47" i="1"/>
  <c r="N49" i="1"/>
  <c r="N60" i="1"/>
  <c r="N61" i="1"/>
  <c r="N68" i="1"/>
  <c r="N69" i="1"/>
  <c r="N70" i="1"/>
  <c r="N71" i="1"/>
  <c r="N73" i="1"/>
  <c r="N74" i="1"/>
  <c r="N75" i="1"/>
  <c r="N76" i="1"/>
  <c r="N77" i="1"/>
  <c r="N78" i="1"/>
  <c r="N79" i="1"/>
  <c r="N80" i="1"/>
  <c r="N81" i="1"/>
  <c r="N82" i="1"/>
  <c r="N83" i="1"/>
  <c r="N84" i="1"/>
  <c r="N85" i="1"/>
  <c r="N86" i="1"/>
  <c r="N87" i="1"/>
  <c r="N88" i="1"/>
  <c r="N89" i="1"/>
  <c r="N90" i="1"/>
  <c r="N91" i="1"/>
  <c r="N92" i="1"/>
  <c r="N93" i="1"/>
  <c r="N94" i="1"/>
  <c r="N95" i="1"/>
  <c r="N96" i="1"/>
  <c r="N97" i="1"/>
  <c r="N98" i="1"/>
  <c r="N99" i="1"/>
  <c r="N100" i="1"/>
  <c r="N101" i="1"/>
  <c r="N102" i="1"/>
  <c r="N103" i="1"/>
  <c r="N104" i="1"/>
  <c r="N105" i="1"/>
  <c r="N106" i="1"/>
  <c r="N107" i="1"/>
  <c r="N108" i="1"/>
  <c r="N109" i="1"/>
  <c r="N110" i="1"/>
  <c r="N111" i="1"/>
  <c r="N112" i="1"/>
  <c r="N113" i="1"/>
  <c r="N114" i="1"/>
  <c r="N115" i="1"/>
  <c r="N116" i="1"/>
  <c r="N117" i="1"/>
  <c r="N118" i="1"/>
  <c r="N119" i="1"/>
  <c r="N120" i="1"/>
  <c r="N121" i="1"/>
  <c r="N122" i="1"/>
  <c r="N123" i="1"/>
  <c r="N124" i="1"/>
  <c r="N125" i="1"/>
  <c r="N126" i="1"/>
  <c r="N127" i="1"/>
  <c r="N128" i="1"/>
  <c r="N129" i="1"/>
  <c r="N130" i="1"/>
  <c r="N131" i="1"/>
  <c r="N132" i="1"/>
  <c r="N133" i="1"/>
  <c r="N134" i="1"/>
  <c r="N135" i="1"/>
  <c r="N136" i="1"/>
  <c r="N137" i="1"/>
  <c r="N138" i="1"/>
  <c r="N139" i="1"/>
  <c r="N140" i="1"/>
  <c r="N141" i="1"/>
  <c r="N142" i="1"/>
  <c r="N143" i="1"/>
  <c r="N144" i="1"/>
  <c r="N145" i="1"/>
  <c r="N146" i="1"/>
  <c r="N147" i="1"/>
  <c r="N148" i="1"/>
  <c r="N149" i="1"/>
  <c r="N150" i="1"/>
  <c r="N151" i="1"/>
  <c r="N152" i="1"/>
  <c r="N153" i="1"/>
  <c r="N154" i="1"/>
  <c r="N155" i="1"/>
  <c r="N156" i="1"/>
  <c r="N157" i="1"/>
  <c r="N158" i="1"/>
  <c r="N159" i="1"/>
  <c r="N160" i="1"/>
  <c r="N161" i="1"/>
  <c r="N162" i="1"/>
  <c r="N163" i="1"/>
  <c r="N164" i="1"/>
  <c r="N165" i="1"/>
  <c r="N166" i="1"/>
  <c r="N167" i="1"/>
  <c r="N168" i="1"/>
  <c r="N169" i="1"/>
  <c r="N170" i="1"/>
  <c r="N171" i="1"/>
  <c r="N172" i="1"/>
  <c r="N173" i="1"/>
  <c r="N174" i="1"/>
  <c r="N175" i="1"/>
  <c r="N176" i="1"/>
  <c r="N177" i="1"/>
  <c r="N178" i="1"/>
  <c r="N179" i="1"/>
  <c r="N180" i="1"/>
  <c r="N181" i="1"/>
  <c r="N182" i="1"/>
  <c r="N183" i="1"/>
  <c r="N184" i="1"/>
  <c r="N185" i="1"/>
  <c r="N186" i="1"/>
  <c r="N187" i="1"/>
  <c r="N188" i="1"/>
  <c r="N189" i="1"/>
  <c r="N190" i="1"/>
  <c r="N191" i="1"/>
  <c r="N192" i="1"/>
  <c r="N193" i="1"/>
  <c r="N194" i="1"/>
  <c r="N195" i="1"/>
  <c r="N196" i="1"/>
  <c r="N197" i="1"/>
  <c r="N198" i="1"/>
  <c r="N199" i="1"/>
  <c r="N200" i="1"/>
  <c r="N201" i="1"/>
  <c r="N202" i="1"/>
  <c r="N203" i="1"/>
  <c r="N204" i="1"/>
  <c r="N205" i="1"/>
  <c r="N206" i="1"/>
  <c r="N207" i="1"/>
  <c r="N208" i="1"/>
  <c r="N209" i="1"/>
  <c r="N210" i="1"/>
  <c r="N211" i="1"/>
  <c r="N212" i="1"/>
  <c r="N213" i="1"/>
  <c r="N214" i="1"/>
  <c r="N215" i="1"/>
  <c r="N216" i="1"/>
  <c r="N217" i="1"/>
  <c r="N218" i="1"/>
  <c r="N219" i="1"/>
  <c r="N220" i="1"/>
  <c r="N221" i="1"/>
  <c r="N222" i="1"/>
  <c r="N223" i="1"/>
  <c r="N224" i="1"/>
  <c r="N225" i="1"/>
  <c r="N226" i="1"/>
  <c r="N227" i="1"/>
  <c r="N228" i="1"/>
  <c r="N229" i="1"/>
  <c r="N230" i="1"/>
  <c r="N231" i="1"/>
  <c r="N232" i="1"/>
  <c r="N233" i="1"/>
  <c r="N234" i="1"/>
  <c r="N235" i="1"/>
  <c r="N236" i="1"/>
  <c r="N237" i="1"/>
  <c r="N238" i="1"/>
  <c r="N239" i="1"/>
  <c r="N240" i="1"/>
  <c r="N241" i="1"/>
  <c r="N242" i="1"/>
  <c r="N243" i="1"/>
  <c r="N244" i="1"/>
  <c r="N245" i="1"/>
  <c r="N246" i="1"/>
  <c r="N247" i="1"/>
  <c r="N248" i="1"/>
  <c r="N249" i="1"/>
  <c r="N250" i="1"/>
  <c r="N251" i="1"/>
  <c r="N252" i="1"/>
  <c r="N253" i="1"/>
  <c r="N254" i="1"/>
  <c r="N255" i="1"/>
  <c r="N256" i="1"/>
  <c r="N257" i="1"/>
  <c r="N258" i="1"/>
  <c r="N259" i="1"/>
  <c r="N260" i="1"/>
  <c r="N261" i="1"/>
  <c r="N262" i="1"/>
  <c r="N263" i="1"/>
  <c r="N264" i="1"/>
  <c r="N265" i="1"/>
  <c r="N266" i="1"/>
  <c r="N267" i="1"/>
  <c r="N268" i="1"/>
  <c r="N269" i="1"/>
  <c r="N270" i="1"/>
  <c r="N271" i="1"/>
  <c r="N272" i="1"/>
  <c r="N273" i="1"/>
  <c r="N274" i="1"/>
  <c r="N275" i="1"/>
  <c r="N276" i="1"/>
  <c r="N277" i="1"/>
  <c r="N278" i="1"/>
  <c r="N279" i="1"/>
  <c r="N280" i="1"/>
  <c r="N281" i="1"/>
  <c r="N282" i="1"/>
  <c r="N283" i="1"/>
  <c r="N284" i="1"/>
  <c r="N285" i="1"/>
  <c r="N286" i="1"/>
  <c r="N287" i="1"/>
  <c r="N288" i="1"/>
  <c r="N289" i="1"/>
  <c r="N290" i="1"/>
  <c r="N291" i="1"/>
  <c r="N292" i="1"/>
  <c r="N293" i="1"/>
  <c r="N294" i="1"/>
  <c r="N295" i="1"/>
  <c r="N296" i="1"/>
  <c r="N297" i="1"/>
  <c r="N298" i="1"/>
  <c r="N299" i="1"/>
  <c r="N300" i="1"/>
  <c r="N301" i="1"/>
  <c r="N302" i="1"/>
  <c r="N303" i="1"/>
  <c r="N304" i="1"/>
  <c r="N305" i="1"/>
  <c r="N306" i="1"/>
  <c r="N307" i="1"/>
  <c r="N308" i="1"/>
  <c r="N309" i="1"/>
  <c r="N310" i="1"/>
  <c r="N311" i="1"/>
  <c r="N312" i="1"/>
  <c r="N313" i="1"/>
  <c r="N314" i="1"/>
  <c r="N315" i="1"/>
  <c r="N316" i="1"/>
  <c r="N317" i="1"/>
  <c r="N318" i="1"/>
  <c r="N319" i="1"/>
  <c r="N320" i="1"/>
  <c r="N321" i="1"/>
  <c r="N322" i="1"/>
  <c r="N323" i="1"/>
  <c r="N324" i="1"/>
  <c r="N325" i="1"/>
  <c r="N326" i="1"/>
  <c r="N327" i="1"/>
  <c r="N328" i="1"/>
  <c r="N329" i="1"/>
  <c r="N330" i="1"/>
  <c r="N331" i="1"/>
  <c r="N332" i="1"/>
  <c r="N333" i="1"/>
  <c r="N334" i="1"/>
  <c r="N335" i="1"/>
  <c r="N336" i="1"/>
  <c r="N337" i="1"/>
  <c r="N338" i="1"/>
  <c r="N339" i="1"/>
  <c r="N340" i="1"/>
  <c r="N341" i="1"/>
  <c r="N342" i="1"/>
  <c r="N343" i="1"/>
  <c r="N344" i="1"/>
  <c r="N345" i="1"/>
  <c r="N346" i="1"/>
  <c r="N347" i="1"/>
  <c r="N348" i="1"/>
  <c r="N349" i="1"/>
  <c r="N350" i="1"/>
  <c r="N351" i="1"/>
  <c r="N352" i="1"/>
  <c r="N353" i="1"/>
  <c r="N354" i="1"/>
  <c r="N355" i="1"/>
  <c r="N356" i="1"/>
  <c r="N357" i="1"/>
  <c r="N358" i="1"/>
  <c r="N359" i="1"/>
  <c r="N360" i="1"/>
  <c r="N361" i="1"/>
  <c r="N362" i="1"/>
  <c r="N363" i="1"/>
  <c r="N364" i="1"/>
  <c r="N365" i="1"/>
  <c r="N366" i="1"/>
  <c r="N367" i="1"/>
  <c r="N368" i="1"/>
  <c r="N369" i="1"/>
  <c r="N370" i="1"/>
  <c r="N371" i="1"/>
  <c r="N372" i="1"/>
  <c r="N373" i="1"/>
  <c r="N374" i="1"/>
  <c r="N375" i="1"/>
  <c r="N376" i="1"/>
  <c r="N377" i="1"/>
  <c r="N378" i="1"/>
  <c r="N379" i="1"/>
  <c r="N380" i="1"/>
  <c r="N381" i="1"/>
  <c r="N382" i="1"/>
  <c r="N383" i="1"/>
  <c r="N384" i="1"/>
  <c r="N385" i="1"/>
  <c r="N386" i="1"/>
  <c r="N387" i="1"/>
  <c r="N388" i="1"/>
  <c r="N389" i="1"/>
  <c r="N390" i="1"/>
  <c r="N391" i="1"/>
  <c r="N392" i="1"/>
  <c r="N393" i="1"/>
  <c r="N394" i="1"/>
  <c r="N395" i="1"/>
  <c r="N396" i="1"/>
  <c r="N397" i="1"/>
  <c r="N398" i="1"/>
  <c r="N399" i="1"/>
  <c r="N400" i="1"/>
  <c r="N401" i="1"/>
  <c r="N402" i="1"/>
  <c r="N403" i="1"/>
  <c r="N404" i="1"/>
  <c r="N405" i="1"/>
  <c r="N406" i="1"/>
  <c r="N407" i="1"/>
  <c r="N408" i="1"/>
  <c r="N409" i="1"/>
  <c r="N410" i="1"/>
  <c r="N411" i="1"/>
  <c r="N412" i="1"/>
  <c r="N413" i="1"/>
  <c r="N414" i="1"/>
  <c r="N415" i="1"/>
  <c r="N416" i="1"/>
  <c r="N417" i="1"/>
  <c r="N418" i="1"/>
  <c r="N419" i="1"/>
  <c r="N420" i="1"/>
  <c r="N421" i="1"/>
  <c r="N422" i="1"/>
  <c r="N423" i="1"/>
  <c r="N424" i="1"/>
  <c r="N425" i="1"/>
  <c r="N426" i="1"/>
  <c r="N427" i="1"/>
  <c r="N428" i="1"/>
  <c r="N429" i="1"/>
  <c r="N430" i="1"/>
  <c r="N431" i="1"/>
  <c r="N432" i="1"/>
  <c r="N433" i="1"/>
  <c r="N434" i="1"/>
  <c r="N435" i="1"/>
  <c r="N436" i="1"/>
  <c r="N437" i="1"/>
  <c r="N438" i="1"/>
  <c r="N439" i="1"/>
  <c r="N440" i="1"/>
  <c r="N441" i="1"/>
  <c r="N442" i="1"/>
  <c r="N443" i="1"/>
  <c r="N444" i="1"/>
  <c r="N445" i="1"/>
  <c r="N446" i="1"/>
  <c r="N447" i="1"/>
  <c r="N448" i="1"/>
  <c r="N449" i="1"/>
  <c r="N450" i="1"/>
  <c r="N451" i="1"/>
  <c r="N452" i="1"/>
  <c r="N453" i="1"/>
  <c r="N454" i="1"/>
  <c r="N455" i="1"/>
  <c r="N456" i="1"/>
  <c r="N457" i="1"/>
  <c r="N458" i="1"/>
  <c r="N459" i="1"/>
  <c r="N460" i="1"/>
  <c r="N461" i="1"/>
  <c r="N462" i="1"/>
  <c r="N463" i="1"/>
  <c r="N464" i="1"/>
  <c r="N465" i="1"/>
  <c r="N466" i="1"/>
  <c r="N467" i="1"/>
  <c r="N468" i="1"/>
  <c r="N469" i="1"/>
  <c r="N470" i="1"/>
  <c r="N471" i="1"/>
  <c r="N472" i="1"/>
  <c r="N473" i="1"/>
  <c r="N474" i="1"/>
  <c r="N475" i="1"/>
  <c r="N476" i="1"/>
  <c r="N477" i="1"/>
  <c r="N478" i="1"/>
  <c r="N479" i="1"/>
  <c r="N480" i="1"/>
  <c r="N481" i="1"/>
  <c r="N482" i="1"/>
  <c r="N483" i="1"/>
  <c r="N484" i="1"/>
  <c r="N485" i="1"/>
  <c r="N486" i="1"/>
  <c r="N487" i="1"/>
  <c r="N488" i="1"/>
  <c r="N489" i="1"/>
  <c r="N490" i="1"/>
  <c r="N491" i="1"/>
  <c r="N492" i="1"/>
  <c r="N493" i="1"/>
  <c r="N494" i="1"/>
  <c r="N495" i="1"/>
  <c r="N496" i="1"/>
  <c r="N497" i="1"/>
  <c r="N498" i="1"/>
  <c r="N499" i="1"/>
  <c r="N500" i="1"/>
  <c r="N501" i="1"/>
  <c r="N502" i="1"/>
  <c r="N503" i="1"/>
  <c r="N504" i="1"/>
  <c r="N505" i="1"/>
  <c r="N506" i="1"/>
  <c r="N507" i="1"/>
  <c r="N508" i="1"/>
  <c r="N509" i="1"/>
  <c r="N510" i="1"/>
  <c r="N511" i="1"/>
  <c r="N512" i="1"/>
  <c r="N513" i="1"/>
  <c r="N514" i="1"/>
  <c r="N515" i="1"/>
  <c r="N516" i="1"/>
  <c r="N517" i="1"/>
  <c r="N518" i="1"/>
  <c r="N519" i="1"/>
  <c r="N520" i="1"/>
  <c r="N521" i="1"/>
  <c r="N522" i="1"/>
  <c r="N523" i="1"/>
  <c r="N524" i="1"/>
  <c r="N525" i="1"/>
  <c r="N526" i="1"/>
  <c r="N527" i="1"/>
  <c r="N528" i="1"/>
  <c r="N529" i="1"/>
  <c r="N530" i="1"/>
  <c r="N531" i="1"/>
  <c r="N532" i="1"/>
  <c r="N533" i="1"/>
  <c r="N534" i="1"/>
  <c r="N535" i="1"/>
  <c r="N536" i="1"/>
  <c r="N537" i="1"/>
  <c r="N538" i="1"/>
  <c r="N539" i="1"/>
  <c r="N540" i="1"/>
  <c r="N541" i="1"/>
  <c r="N542" i="1"/>
  <c r="N543" i="1"/>
  <c r="N544" i="1"/>
  <c r="N545" i="1"/>
  <c r="N546" i="1"/>
  <c r="N547" i="1"/>
  <c r="N548" i="1"/>
  <c r="N549" i="1"/>
  <c r="N550" i="1"/>
  <c r="N551" i="1"/>
  <c r="N552" i="1"/>
  <c r="N553" i="1"/>
  <c r="N554" i="1"/>
  <c r="N555" i="1"/>
  <c r="N556" i="1"/>
  <c r="N557" i="1"/>
  <c r="N558" i="1"/>
  <c r="N559" i="1"/>
  <c r="N560" i="1"/>
  <c r="N561" i="1"/>
  <c r="N562" i="1"/>
  <c r="N563" i="1"/>
  <c r="N564" i="1"/>
  <c r="N565" i="1"/>
  <c r="N566" i="1"/>
  <c r="N567" i="1"/>
  <c r="N568" i="1"/>
  <c r="N569" i="1"/>
  <c r="N570" i="1"/>
  <c r="N571" i="1"/>
  <c r="N572" i="1"/>
  <c r="N573" i="1"/>
  <c r="N574" i="1"/>
  <c r="N575" i="1"/>
  <c r="N576" i="1"/>
  <c r="N577" i="1"/>
  <c r="N578" i="1"/>
  <c r="N579" i="1"/>
  <c r="N580" i="1"/>
  <c r="N581" i="1"/>
  <c r="N582" i="1"/>
  <c r="N583" i="1"/>
  <c r="N584" i="1"/>
  <c r="N585" i="1"/>
  <c r="N586" i="1"/>
  <c r="N587" i="1"/>
  <c r="N588" i="1"/>
  <c r="N589" i="1"/>
  <c r="N590" i="1"/>
  <c r="N591" i="1"/>
  <c r="N592" i="1"/>
  <c r="N593" i="1"/>
  <c r="N594" i="1"/>
  <c r="N595" i="1"/>
  <c r="N596" i="1"/>
  <c r="N597" i="1"/>
  <c r="N598" i="1"/>
  <c r="N599" i="1"/>
  <c r="N600" i="1"/>
  <c r="N601" i="1"/>
  <c r="N602" i="1"/>
  <c r="N603" i="1"/>
  <c r="N604" i="1"/>
  <c r="N605" i="1"/>
  <c r="N606" i="1"/>
  <c r="N607" i="1"/>
  <c r="N608" i="1"/>
  <c r="N609" i="1"/>
  <c r="N610" i="1"/>
  <c r="N611" i="1"/>
  <c r="N612" i="1"/>
  <c r="N613" i="1"/>
  <c r="N614" i="1"/>
  <c r="N615" i="1"/>
  <c r="N616" i="1"/>
  <c r="N617" i="1"/>
  <c r="N618" i="1"/>
  <c r="N619" i="1"/>
  <c r="N620" i="1"/>
  <c r="N621" i="1"/>
  <c r="N622" i="1"/>
  <c r="N623" i="1"/>
  <c r="N624" i="1"/>
  <c r="N625" i="1"/>
  <c r="N626" i="1"/>
  <c r="N627" i="1"/>
  <c r="N628" i="1"/>
  <c r="N629" i="1"/>
  <c r="N630" i="1"/>
  <c r="N631" i="1"/>
  <c r="N632" i="1"/>
  <c r="N633" i="1"/>
  <c r="N634" i="1"/>
  <c r="N635" i="1"/>
  <c r="N636" i="1"/>
  <c r="N637" i="1"/>
  <c r="N638" i="1"/>
  <c r="N639" i="1"/>
  <c r="N640" i="1"/>
  <c r="N641" i="1"/>
  <c r="N642" i="1"/>
  <c r="N643" i="1"/>
  <c r="N644" i="1"/>
  <c r="N645" i="1"/>
  <c r="N646" i="1"/>
  <c r="N647" i="1"/>
  <c r="N648" i="1"/>
  <c r="N649" i="1"/>
  <c r="N650" i="1"/>
  <c r="N651" i="1"/>
  <c r="N652" i="1"/>
  <c r="N653" i="1"/>
  <c r="N654" i="1"/>
  <c r="N655" i="1"/>
  <c r="N656" i="1"/>
  <c r="N657" i="1"/>
  <c r="N658" i="1"/>
  <c r="N659" i="1"/>
  <c r="N660" i="1"/>
  <c r="N661" i="1"/>
  <c r="N662" i="1"/>
  <c r="N663" i="1"/>
  <c r="N664" i="1"/>
  <c r="N665" i="1"/>
  <c r="N666" i="1"/>
  <c r="N667" i="1"/>
  <c r="N668" i="1"/>
  <c r="N669" i="1"/>
  <c r="N670" i="1"/>
  <c r="N671" i="1"/>
  <c r="N672" i="1"/>
  <c r="N673" i="1"/>
  <c r="N674" i="1"/>
  <c r="N675" i="1"/>
  <c r="N676" i="1"/>
  <c r="N677" i="1"/>
  <c r="N678" i="1"/>
  <c r="N679" i="1"/>
  <c r="N680" i="1"/>
  <c r="N681" i="1"/>
  <c r="N682" i="1"/>
  <c r="N683" i="1"/>
  <c r="N684" i="1"/>
  <c r="N685" i="1"/>
  <c r="N686" i="1"/>
  <c r="N687" i="1"/>
  <c r="N688" i="1"/>
  <c r="N689" i="1"/>
  <c r="N690" i="1"/>
  <c r="N691" i="1"/>
  <c r="N692" i="1"/>
  <c r="N693" i="1"/>
  <c r="N694" i="1"/>
  <c r="N695" i="1"/>
  <c r="N696" i="1"/>
  <c r="N697" i="1"/>
  <c r="N698" i="1"/>
  <c r="N699" i="1"/>
  <c r="N700" i="1"/>
  <c r="N701" i="1"/>
  <c r="N702" i="1"/>
  <c r="N703" i="1"/>
  <c r="N704" i="1"/>
  <c r="N705" i="1"/>
  <c r="N706" i="1"/>
  <c r="N707" i="1"/>
  <c r="N708" i="1"/>
  <c r="N709" i="1"/>
  <c r="N710" i="1"/>
  <c r="N711" i="1"/>
  <c r="N712" i="1"/>
  <c r="N713" i="1"/>
  <c r="N714" i="1"/>
  <c r="N715" i="1"/>
  <c r="N716" i="1"/>
  <c r="N717" i="1"/>
  <c r="N718" i="1"/>
  <c r="N719" i="1"/>
  <c r="N720" i="1"/>
  <c r="N721" i="1"/>
  <c r="N722" i="1"/>
  <c r="N723" i="1"/>
  <c r="N724" i="1"/>
  <c r="N725" i="1"/>
  <c r="N726" i="1"/>
  <c r="N727" i="1"/>
  <c r="N728" i="1"/>
  <c r="N729" i="1"/>
  <c r="N730" i="1"/>
  <c r="N731" i="1"/>
  <c r="N732" i="1"/>
  <c r="N733" i="1"/>
  <c r="N734" i="1"/>
  <c r="N735" i="1"/>
  <c r="N736" i="1"/>
  <c r="N737" i="1"/>
  <c r="N738" i="1"/>
  <c r="N739" i="1"/>
  <c r="N740" i="1"/>
  <c r="N741" i="1"/>
  <c r="N742" i="1"/>
  <c r="N743" i="1"/>
  <c r="N744" i="1"/>
  <c r="N745" i="1"/>
  <c r="N746" i="1"/>
  <c r="N747" i="1"/>
  <c r="N748" i="1"/>
  <c r="N749" i="1"/>
  <c r="N750" i="1"/>
  <c r="N751" i="1"/>
  <c r="N752" i="1"/>
  <c r="N753" i="1"/>
  <c r="N754" i="1"/>
  <c r="N755" i="1"/>
  <c r="N756" i="1"/>
  <c r="N757" i="1"/>
  <c r="N758" i="1"/>
  <c r="N759" i="1"/>
  <c r="N760" i="1"/>
  <c r="N761" i="1"/>
  <c r="N762" i="1"/>
  <c r="N763" i="1"/>
  <c r="N764" i="1"/>
  <c r="N765" i="1"/>
  <c r="N766" i="1"/>
  <c r="N767" i="1"/>
  <c r="N768" i="1"/>
  <c r="N769" i="1"/>
  <c r="N770" i="1"/>
  <c r="N771" i="1"/>
  <c r="N772" i="1"/>
  <c r="N773" i="1"/>
  <c r="N774" i="1"/>
  <c r="N775" i="1"/>
  <c r="N776" i="1"/>
  <c r="N777" i="1"/>
  <c r="N778" i="1"/>
  <c r="N779" i="1"/>
  <c r="N780" i="1"/>
  <c r="N781" i="1"/>
  <c r="N782" i="1"/>
  <c r="N783" i="1"/>
  <c r="N784" i="1"/>
  <c r="N785" i="1"/>
  <c r="N786" i="1"/>
  <c r="N787" i="1"/>
  <c r="N788" i="1"/>
  <c r="N789" i="1"/>
  <c r="N790" i="1"/>
  <c r="N791" i="1"/>
  <c r="N792" i="1"/>
  <c r="N793" i="1"/>
  <c r="N794" i="1"/>
  <c r="N795" i="1"/>
  <c r="N796" i="1"/>
  <c r="N797" i="1"/>
  <c r="N798" i="1"/>
  <c r="N799" i="1"/>
  <c r="N800" i="1"/>
  <c r="N801" i="1"/>
  <c r="N802" i="1"/>
  <c r="N803" i="1"/>
  <c r="N804" i="1"/>
  <c r="N805" i="1"/>
  <c r="N806" i="1"/>
  <c r="N807" i="1"/>
  <c r="N808" i="1"/>
  <c r="N809" i="1"/>
  <c r="N810" i="1"/>
  <c r="N811" i="1"/>
  <c r="N812" i="1"/>
  <c r="N813" i="1"/>
  <c r="N814" i="1"/>
  <c r="N815" i="1"/>
  <c r="N816" i="1"/>
  <c r="N817" i="1"/>
  <c r="N818" i="1"/>
  <c r="N819" i="1"/>
  <c r="N820" i="1"/>
  <c r="N821" i="1"/>
  <c r="N822" i="1"/>
  <c r="N823" i="1"/>
  <c r="N824" i="1"/>
  <c r="N825" i="1"/>
  <c r="N826" i="1"/>
  <c r="N827" i="1"/>
  <c r="N828" i="1"/>
  <c r="N829" i="1"/>
  <c r="N830" i="1"/>
  <c r="N831" i="1"/>
  <c r="N832" i="1"/>
  <c r="N833" i="1"/>
  <c r="N834" i="1"/>
  <c r="N835" i="1"/>
  <c r="N836" i="1"/>
  <c r="N837" i="1"/>
  <c r="N838" i="1"/>
  <c r="N839" i="1"/>
  <c r="N840" i="1"/>
  <c r="N841" i="1"/>
  <c r="N842" i="1"/>
  <c r="N843" i="1"/>
  <c r="N844" i="1"/>
  <c r="N845" i="1"/>
  <c r="N846" i="1"/>
  <c r="N847" i="1"/>
  <c r="N848" i="1"/>
  <c r="N849" i="1"/>
  <c r="N850" i="1"/>
  <c r="N851" i="1"/>
  <c r="N852" i="1"/>
  <c r="N853" i="1"/>
  <c r="N854" i="1"/>
  <c r="N855" i="1"/>
  <c r="N856" i="1"/>
  <c r="N857" i="1"/>
  <c r="N858" i="1"/>
  <c r="N859" i="1"/>
  <c r="N860" i="1"/>
  <c r="N861" i="1"/>
  <c r="N862" i="1"/>
  <c r="N863" i="1"/>
  <c r="N864" i="1"/>
  <c r="N865" i="1"/>
  <c r="N866" i="1"/>
  <c r="N867" i="1"/>
  <c r="N868" i="1"/>
  <c r="N869" i="1"/>
  <c r="N870" i="1"/>
  <c r="N871" i="1"/>
  <c r="N872" i="1"/>
  <c r="N873" i="1"/>
  <c r="N874" i="1"/>
  <c r="N875" i="1"/>
  <c r="N876" i="1"/>
  <c r="N877" i="1"/>
  <c r="N878" i="1"/>
  <c r="N879" i="1"/>
  <c r="N880" i="1"/>
  <c r="N881" i="1"/>
  <c r="N882" i="1"/>
  <c r="N883" i="1"/>
  <c r="N884" i="1"/>
  <c r="N885" i="1"/>
  <c r="N886" i="1"/>
  <c r="N887" i="1"/>
  <c r="N888" i="1"/>
  <c r="N889" i="1"/>
  <c r="N890" i="1"/>
  <c r="N891" i="1"/>
  <c r="N892" i="1"/>
  <c r="N893" i="1"/>
  <c r="N894" i="1"/>
  <c r="N895" i="1"/>
  <c r="N896" i="1"/>
  <c r="N897" i="1"/>
  <c r="N898" i="1"/>
  <c r="N899" i="1"/>
  <c r="N900" i="1"/>
  <c r="N901" i="1"/>
  <c r="N902" i="1"/>
  <c r="N903" i="1"/>
  <c r="N904" i="1"/>
  <c r="N905" i="1"/>
  <c r="N906" i="1"/>
  <c r="N907" i="1"/>
  <c r="N908" i="1"/>
  <c r="N909" i="1"/>
  <c r="N910" i="1"/>
  <c r="N911" i="1"/>
  <c r="N912" i="1"/>
  <c r="N913" i="1"/>
  <c r="N914" i="1"/>
  <c r="N915" i="1"/>
  <c r="N916" i="1"/>
  <c r="N917" i="1"/>
  <c r="N918" i="1"/>
  <c r="N919" i="1"/>
  <c r="N920" i="1"/>
  <c r="N921" i="1"/>
  <c r="N922" i="1"/>
  <c r="N923" i="1"/>
  <c r="N924" i="1"/>
  <c r="N925" i="1"/>
  <c r="N926" i="1"/>
  <c r="N927" i="1"/>
  <c r="N928" i="1"/>
  <c r="N929" i="1"/>
  <c r="N930" i="1"/>
  <c r="N931" i="1"/>
  <c r="N932" i="1"/>
  <c r="N933" i="1"/>
  <c r="N934" i="1"/>
  <c r="N935" i="1"/>
  <c r="N936" i="1"/>
  <c r="N937" i="1"/>
  <c r="N938" i="1"/>
  <c r="N939" i="1"/>
  <c r="N940" i="1"/>
  <c r="N941" i="1"/>
  <c r="N942" i="1"/>
  <c r="N943" i="1"/>
  <c r="N944" i="1"/>
  <c r="N945" i="1"/>
  <c r="N946" i="1"/>
  <c r="N947" i="1"/>
  <c r="N948" i="1"/>
  <c r="N949" i="1"/>
  <c r="N950" i="1"/>
  <c r="N951" i="1"/>
  <c r="N952" i="1"/>
  <c r="N953" i="1"/>
  <c r="N954" i="1"/>
  <c r="N955" i="1"/>
  <c r="N956" i="1"/>
  <c r="N957" i="1"/>
  <c r="N958" i="1"/>
  <c r="N959" i="1"/>
  <c r="N960" i="1"/>
  <c r="N961" i="1"/>
  <c r="N962" i="1"/>
  <c r="N963" i="1"/>
  <c r="N964" i="1"/>
  <c r="N965" i="1"/>
  <c r="N966" i="1"/>
  <c r="N967" i="1"/>
  <c r="N968" i="1"/>
  <c r="N969" i="1"/>
  <c r="N970" i="1"/>
  <c r="N971" i="1"/>
  <c r="N972" i="1"/>
  <c r="N973" i="1"/>
  <c r="N974" i="1"/>
  <c r="N975" i="1"/>
  <c r="N976" i="1"/>
  <c r="N977" i="1"/>
  <c r="N978" i="1"/>
  <c r="N979" i="1"/>
  <c r="N980" i="1"/>
  <c r="N981" i="1"/>
  <c r="N982" i="1"/>
  <c r="N983" i="1"/>
  <c r="N984" i="1"/>
  <c r="N27" i="1"/>
  <c r="H19" i="9" l="1"/>
  <c r="K156" i="6" l="1"/>
  <c r="L156" i="6" s="1"/>
  <c r="D19" i="9" l="1"/>
  <c r="D16" i="9"/>
  <c r="H13" i="9"/>
  <c r="D13" i="9"/>
  <c r="D10" i="9"/>
  <c r="I130" i="6" l="1"/>
  <c r="K130" i="6" s="1"/>
  <c r="L130" i="6" s="1"/>
  <c r="K112" i="6"/>
  <c r="L112" i="6" s="1"/>
  <c r="K113" i="6"/>
  <c r="L113" i="6" s="1"/>
  <c r="K114" i="6"/>
  <c r="L114" i="6" s="1"/>
  <c r="K115" i="6"/>
  <c r="L115" i="6" s="1"/>
  <c r="K116" i="6"/>
  <c r="L116" i="6" s="1"/>
  <c r="K117" i="6"/>
  <c r="L117" i="6" s="1"/>
  <c r="K118" i="6"/>
  <c r="L118" i="6" s="1"/>
  <c r="K119" i="6"/>
  <c r="L119" i="6" s="1"/>
  <c r="K120" i="6"/>
  <c r="L120" i="6" s="1"/>
  <c r="K121" i="6"/>
  <c r="L121" i="6" s="1"/>
  <c r="K122" i="6"/>
  <c r="L122" i="6" s="1"/>
  <c r="K123" i="6"/>
  <c r="L123" i="6" s="1"/>
  <c r="K124" i="6"/>
  <c r="L124" i="6" s="1"/>
  <c r="K125" i="6"/>
  <c r="L125" i="6" s="1"/>
  <c r="K126" i="6"/>
  <c r="L126" i="6" s="1"/>
  <c r="K127" i="6"/>
  <c r="L127" i="6" s="1"/>
  <c r="K128" i="6"/>
  <c r="L128" i="6" s="1"/>
  <c r="K129" i="6"/>
  <c r="L129" i="6" s="1"/>
  <c r="K131" i="6"/>
  <c r="L131" i="6" s="1"/>
  <c r="K132" i="6"/>
  <c r="L132" i="6" s="1"/>
  <c r="K133" i="6"/>
  <c r="L133" i="6" s="1"/>
  <c r="K134" i="6"/>
  <c r="L134" i="6" s="1"/>
  <c r="K135" i="6"/>
  <c r="L135" i="6" s="1"/>
  <c r="K136" i="6"/>
  <c r="L136" i="6" s="1"/>
  <c r="K137" i="6"/>
  <c r="L137" i="6" s="1"/>
  <c r="K138" i="6"/>
  <c r="L138" i="6" s="1"/>
  <c r="K139" i="6"/>
  <c r="L139" i="6" s="1"/>
  <c r="K140" i="6"/>
  <c r="L140" i="6" s="1"/>
  <c r="K141" i="6"/>
  <c r="L141" i="6" s="1"/>
  <c r="K142" i="6"/>
  <c r="L142" i="6" s="1"/>
  <c r="K143" i="6"/>
  <c r="L143" i="6" s="1"/>
  <c r="K144" i="6"/>
  <c r="L144" i="6" s="1"/>
  <c r="K145" i="6"/>
  <c r="L145" i="6" s="1"/>
  <c r="K146" i="6"/>
  <c r="L146" i="6" s="1"/>
  <c r="K147" i="6"/>
  <c r="L147" i="6" s="1"/>
  <c r="K148" i="6"/>
  <c r="L148" i="6" s="1"/>
  <c r="K149" i="6"/>
  <c r="L149" i="6" s="1"/>
  <c r="K150" i="6"/>
  <c r="L150" i="6" s="1"/>
  <c r="K151" i="6"/>
  <c r="L151" i="6" s="1"/>
  <c r="K152" i="6"/>
  <c r="L152" i="6" s="1"/>
  <c r="K153" i="6"/>
  <c r="L153" i="6" s="1"/>
  <c r="K154" i="6"/>
  <c r="L154" i="6" s="1"/>
  <c r="K155" i="6"/>
  <c r="L155" i="6" s="1"/>
  <c r="K157" i="6"/>
  <c r="L157" i="6" s="1"/>
  <c r="K158" i="6"/>
  <c r="L158" i="6" s="1"/>
  <c r="K159" i="6"/>
  <c r="L159" i="6" s="1"/>
  <c r="K160" i="6"/>
  <c r="L160" i="6" s="1"/>
  <c r="K161" i="6"/>
  <c r="L161" i="6" s="1"/>
  <c r="K162" i="6"/>
  <c r="L162" i="6" s="1"/>
  <c r="K163" i="6"/>
  <c r="L163" i="6" s="1"/>
  <c r="K164" i="6"/>
  <c r="L164" i="6" s="1"/>
  <c r="K165" i="6"/>
  <c r="L165" i="6" s="1"/>
  <c r="K166" i="6"/>
  <c r="L166" i="6" s="1"/>
  <c r="K167" i="6"/>
  <c r="L167" i="6" s="1"/>
  <c r="K168" i="6"/>
  <c r="L168" i="6" s="1"/>
  <c r="K169" i="6"/>
  <c r="L169" i="6" s="1"/>
  <c r="K170" i="6"/>
  <c r="L170" i="6" s="1"/>
  <c r="K171" i="6"/>
  <c r="L171" i="6" s="1"/>
  <c r="K172" i="6"/>
  <c r="L172" i="6" s="1"/>
  <c r="K173" i="6"/>
  <c r="L173" i="6" s="1"/>
  <c r="K174" i="6"/>
  <c r="L174" i="6" s="1"/>
  <c r="K175" i="6"/>
  <c r="L175" i="6" s="1"/>
  <c r="K176" i="6"/>
  <c r="L176" i="6" s="1"/>
  <c r="K177" i="6"/>
  <c r="L177" i="6" s="1"/>
  <c r="K178" i="6"/>
  <c r="L178" i="6" s="1"/>
  <c r="K179" i="6"/>
  <c r="L179" i="6" s="1"/>
  <c r="K180" i="6"/>
  <c r="L180" i="6" s="1"/>
  <c r="K181" i="6"/>
  <c r="L181" i="6" s="1"/>
  <c r="K182" i="6"/>
  <c r="L182" i="6" s="1"/>
  <c r="K183" i="6"/>
  <c r="L183" i="6" s="1"/>
  <c r="K184" i="6"/>
  <c r="L184" i="6" s="1"/>
  <c r="K185" i="6"/>
  <c r="L185" i="6" s="1"/>
  <c r="K186" i="6"/>
  <c r="L186" i="6" s="1"/>
  <c r="K187" i="6"/>
  <c r="L187" i="6" s="1"/>
  <c r="K188" i="6"/>
  <c r="L188" i="6" s="1"/>
  <c r="K189" i="6"/>
  <c r="L189" i="6" s="1"/>
  <c r="K190" i="6"/>
  <c r="L190" i="6" s="1"/>
  <c r="K191" i="6"/>
  <c r="L191" i="6" s="1"/>
  <c r="K192" i="6"/>
  <c r="L192" i="6" s="1"/>
  <c r="K193" i="6"/>
  <c r="L193" i="6" s="1"/>
  <c r="K194" i="6"/>
  <c r="L194" i="6" s="1"/>
  <c r="K195" i="6"/>
  <c r="L195" i="6" s="1"/>
  <c r="K196" i="6"/>
  <c r="L196" i="6" s="1"/>
  <c r="K197" i="6"/>
  <c r="L197" i="6" s="1"/>
  <c r="K198" i="6"/>
  <c r="L198" i="6" s="1"/>
  <c r="K199" i="6"/>
  <c r="L199" i="6" s="1"/>
  <c r="K200" i="6"/>
  <c r="L200" i="6" s="1"/>
  <c r="K201" i="6"/>
  <c r="L201" i="6" s="1"/>
  <c r="K68" i="6"/>
  <c r="L68" i="6" s="1"/>
  <c r="K67" i="6"/>
  <c r="L67" i="6" s="1"/>
  <c r="O7" i="1"/>
  <c r="Q7" i="1" s="1"/>
  <c r="O8" i="1"/>
  <c r="Q8" i="1" s="1"/>
  <c r="O9" i="1"/>
  <c r="Q9" i="1" s="1"/>
  <c r="O10" i="1"/>
  <c r="Q10" i="1" s="1"/>
  <c r="O11" i="1"/>
  <c r="Q11" i="1" s="1"/>
  <c r="O12" i="1"/>
  <c r="Q12" i="1" s="1"/>
  <c r="O13" i="1"/>
  <c r="Q13" i="1" s="1"/>
  <c r="O14" i="1"/>
  <c r="Q14" i="1" s="1"/>
  <c r="O15" i="1"/>
  <c r="Q15" i="1" s="1"/>
  <c r="O16" i="1"/>
  <c r="Q16" i="1" s="1"/>
  <c r="O17" i="1"/>
  <c r="Q17" i="1" s="1"/>
  <c r="O19" i="1"/>
  <c r="Q19" i="1" s="1"/>
  <c r="O20" i="1"/>
  <c r="Q20" i="1" s="1"/>
  <c r="O21" i="1"/>
  <c r="Q21" i="1" s="1"/>
  <c r="O22" i="1"/>
  <c r="Q22" i="1" s="1"/>
  <c r="O24" i="1"/>
  <c r="Q24" i="1" s="1"/>
  <c r="O25" i="1"/>
  <c r="Q25" i="1" s="1"/>
  <c r="O26" i="1"/>
  <c r="Q26" i="1" s="1"/>
  <c r="O27" i="1"/>
  <c r="Q27" i="1" s="1"/>
  <c r="O28" i="1"/>
  <c r="Q28" i="1" s="1"/>
  <c r="O29" i="1"/>
  <c r="Q29" i="1" s="1"/>
  <c r="O30" i="1"/>
  <c r="Q30" i="1" s="1"/>
  <c r="O31" i="1"/>
  <c r="Q31" i="1" s="1"/>
  <c r="O32" i="1"/>
  <c r="Q32" i="1" s="1"/>
  <c r="O33" i="1"/>
  <c r="Q33" i="1" s="1"/>
  <c r="O34" i="1"/>
  <c r="Q34" i="1" s="1"/>
  <c r="O35" i="1"/>
  <c r="Q35" i="1" s="1"/>
  <c r="O36" i="1"/>
  <c r="Q36" i="1" s="1"/>
  <c r="O38" i="1"/>
  <c r="Q38" i="1" s="1"/>
  <c r="O39" i="1"/>
  <c r="Q39" i="1" s="1"/>
  <c r="O40" i="1"/>
  <c r="Q40" i="1" s="1"/>
  <c r="O41" i="1"/>
  <c r="Q41" i="1" s="1"/>
  <c r="O42" i="1"/>
  <c r="Q42" i="1" s="1"/>
  <c r="O43" i="1"/>
  <c r="Q43" i="1" s="1"/>
  <c r="O44" i="1"/>
  <c r="Q44" i="1" s="1"/>
  <c r="O46" i="1"/>
  <c r="Q46" i="1" s="1"/>
  <c r="O47" i="1"/>
  <c r="Q47" i="1" s="1"/>
  <c r="O48" i="1"/>
  <c r="Q48" i="1" s="1"/>
  <c r="O49" i="1"/>
  <c r="Q49" i="1" s="1"/>
  <c r="O50" i="1"/>
  <c r="Q50" i="1" s="1"/>
  <c r="O51" i="1"/>
  <c r="Q51" i="1" s="1"/>
  <c r="O52" i="1"/>
  <c r="Q52" i="1" s="1"/>
  <c r="Q53" i="1"/>
  <c r="O54" i="1"/>
  <c r="Q54" i="1" s="1"/>
  <c r="O55" i="1"/>
  <c r="Q55" i="1" s="1"/>
  <c r="O56" i="1"/>
  <c r="Q56" i="1" s="1"/>
  <c r="O57" i="1"/>
  <c r="Q57" i="1" s="1"/>
  <c r="O58" i="1"/>
  <c r="Q58" i="1" s="1"/>
  <c r="O59" i="1"/>
  <c r="Q59" i="1" s="1"/>
  <c r="O60" i="1"/>
  <c r="Q60" i="1" s="1"/>
  <c r="O62" i="1"/>
  <c r="Q62" i="1" s="1"/>
  <c r="O63" i="1"/>
  <c r="Q63" i="1" s="1"/>
  <c r="O64" i="1"/>
  <c r="Q64" i="1" s="1"/>
  <c r="O65" i="1"/>
  <c r="Q65" i="1" s="1"/>
  <c r="O66" i="1"/>
  <c r="Q66" i="1" s="1"/>
  <c r="O67" i="1"/>
  <c r="Q67" i="1" s="1"/>
  <c r="O68" i="1"/>
  <c r="Q68" i="1" s="1"/>
  <c r="O69" i="1"/>
  <c r="Q69" i="1" s="1"/>
  <c r="O70" i="1"/>
  <c r="Q70" i="1" s="1"/>
  <c r="O72" i="1"/>
  <c r="Q72" i="1" s="1"/>
  <c r="O73" i="1"/>
  <c r="Q73" i="1" s="1"/>
  <c r="O74" i="1"/>
  <c r="Q74" i="1" s="1"/>
  <c r="O75" i="1"/>
  <c r="Q75" i="1" s="1"/>
  <c r="O76" i="1"/>
  <c r="Q76" i="1" s="1"/>
  <c r="O78" i="1"/>
  <c r="Q78" i="1" s="1"/>
  <c r="O79" i="1"/>
  <c r="Q79" i="1" s="1"/>
  <c r="O80" i="1"/>
  <c r="Q80" i="1" s="1"/>
  <c r="O81" i="1"/>
  <c r="Q81" i="1" s="1"/>
  <c r="O82" i="1"/>
  <c r="Q82" i="1" s="1"/>
  <c r="O83" i="1"/>
  <c r="Q83" i="1" s="1"/>
  <c r="O84" i="1"/>
  <c r="Q84" i="1" s="1"/>
  <c r="O86" i="1"/>
  <c r="Q86" i="1" s="1"/>
  <c r="O87" i="1"/>
  <c r="Q87" i="1" s="1"/>
  <c r="O89" i="1"/>
  <c r="Q89" i="1" s="1"/>
  <c r="O90" i="1"/>
  <c r="Q90" i="1" s="1"/>
  <c r="O91" i="1"/>
  <c r="Q91" i="1" s="1"/>
  <c r="O92" i="1"/>
  <c r="Q92" i="1" s="1"/>
  <c r="O93" i="1"/>
  <c r="Q93" i="1" s="1"/>
  <c r="O94" i="1"/>
  <c r="Q94" i="1" s="1"/>
  <c r="O95" i="1"/>
  <c r="Q95" i="1" s="1"/>
  <c r="O96" i="1"/>
  <c r="Q96" i="1" s="1"/>
  <c r="O97" i="1"/>
  <c r="Q97" i="1" s="1"/>
  <c r="O98" i="1"/>
  <c r="Q98" i="1" s="1"/>
  <c r="O99" i="1"/>
  <c r="Q99" i="1" s="1"/>
  <c r="O100" i="1"/>
  <c r="Q100" i="1" s="1"/>
  <c r="O101" i="1"/>
  <c r="Q101" i="1" s="1"/>
  <c r="O102" i="1"/>
  <c r="Q102" i="1" s="1"/>
  <c r="O103" i="1"/>
  <c r="Q103" i="1" s="1"/>
  <c r="O104" i="1"/>
  <c r="Q104" i="1" s="1"/>
  <c r="O105" i="1"/>
  <c r="Q105" i="1" s="1"/>
  <c r="O106" i="1"/>
  <c r="Q106" i="1" s="1"/>
  <c r="O107" i="1"/>
  <c r="Q107" i="1" s="1"/>
  <c r="O108" i="1"/>
  <c r="Q108" i="1" s="1"/>
  <c r="O109" i="1"/>
  <c r="Q109" i="1" s="1"/>
  <c r="O110" i="1"/>
  <c r="Q110" i="1" s="1"/>
  <c r="O111" i="1"/>
  <c r="Q111" i="1" s="1"/>
  <c r="O112" i="1"/>
  <c r="Q112" i="1" s="1"/>
  <c r="O113" i="1"/>
  <c r="Q113" i="1" s="1"/>
  <c r="O114" i="1"/>
  <c r="Q114" i="1" s="1"/>
  <c r="O115" i="1"/>
  <c r="Q115" i="1" s="1"/>
  <c r="O116" i="1"/>
  <c r="Q116" i="1" s="1"/>
  <c r="O117" i="1"/>
  <c r="Q117" i="1" s="1"/>
  <c r="O118" i="1"/>
  <c r="Q118" i="1" s="1"/>
  <c r="O119" i="1"/>
  <c r="Q119" i="1" s="1"/>
  <c r="O120" i="1"/>
  <c r="Q120" i="1" s="1"/>
  <c r="O121" i="1"/>
  <c r="Q121" i="1" s="1"/>
  <c r="O122" i="1"/>
  <c r="Q122" i="1" s="1"/>
  <c r="O123" i="1"/>
  <c r="Q123" i="1" s="1"/>
  <c r="O124" i="1"/>
  <c r="Q124" i="1" s="1"/>
  <c r="O125" i="1"/>
  <c r="Q125" i="1" s="1"/>
  <c r="O126" i="1"/>
  <c r="Q126" i="1" s="1"/>
  <c r="O127" i="1"/>
  <c r="Q127" i="1" s="1"/>
  <c r="O128" i="1"/>
  <c r="Q128" i="1" s="1"/>
  <c r="O129" i="1"/>
  <c r="Q129" i="1" s="1"/>
  <c r="O130" i="1"/>
  <c r="Q130" i="1" s="1"/>
  <c r="O131" i="1"/>
  <c r="Q131" i="1" s="1"/>
  <c r="O132" i="1"/>
  <c r="Q132" i="1" s="1"/>
  <c r="O133" i="1"/>
  <c r="Q133" i="1" s="1"/>
  <c r="O134" i="1"/>
  <c r="Q134" i="1" s="1"/>
  <c r="O135" i="1"/>
  <c r="Q135" i="1" s="1"/>
  <c r="O136" i="1"/>
  <c r="Q136" i="1" s="1"/>
  <c r="O137" i="1"/>
  <c r="Q137" i="1" s="1"/>
  <c r="O138" i="1"/>
  <c r="Q138" i="1" s="1"/>
  <c r="O139" i="1"/>
  <c r="Q139" i="1" s="1"/>
  <c r="O140" i="1"/>
  <c r="Q140" i="1" s="1"/>
  <c r="O141" i="1"/>
  <c r="Q141" i="1" s="1"/>
  <c r="O142" i="1"/>
  <c r="Q142" i="1" s="1"/>
  <c r="O143" i="1"/>
  <c r="Q143" i="1" s="1"/>
  <c r="O144" i="1"/>
  <c r="Q144" i="1" s="1"/>
  <c r="O145" i="1"/>
  <c r="Q145" i="1" s="1"/>
  <c r="O146" i="1"/>
  <c r="Q146" i="1" s="1"/>
  <c r="O147" i="1"/>
  <c r="Q147" i="1" s="1"/>
  <c r="O148" i="1"/>
  <c r="Q148" i="1" s="1"/>
  <c r="O149" i="1"/>
  <c r="Q149" i="1" s="1"/>
  <c r="O150" i="1"/>
  <c r="Q150" i="1" s="1"/>
  <c r="O151" i="1"/>
  <c r="Q151" i="1" s="1"/>
  <c r="O152" i="1"/>
  <c r="Q152" i="1" s="1"/>
  <c r="O153" i="1"/>
  <c r="Q153" i="1" s="1"/>
  <c r="O154" i="1"/>
  <c r="Q154" i="1" s="1"/>
  <c r="O155" i="1"/>
  <c r="Q155" i="1" s="1"/>
  <c r="O156" i="1"/>
  <c r="Q156" i="1" s="1"/>
  <c r="O157" i="1"/>
  <c r="Q157" i="1" s="1"/>
  <c r="O158" i="1"/>
  <c r="Q158" i="1" s="1"/>
  <c r="O159" i="1"/>
  <c r="Q159" i="1" s="1"/>
  <c r="O160" i="1"/>
  <c r="Q160" i="1" s="1"/>
  <c r="O161" i="1"/>
  <c r="Q161" i="1" s="1"/>
  <c r="O162" i="1"/>
  <c r="Q162" i="1" s="1"/>
  <c r="O163" i="1"/>
  <c r="Q163" i="1" s="1"/>
  <c r="O164" i="1"/>
  <c r="Q164" i="1" s="1"/>
  <c r="O165" i="1"/>
  <c r="Q165" i="1" s="1"/>
  <c r="O166" i="1"/>
  <c r="Q166" i="1" s="1"/>
  <c r="O167" i="1"/>
  <c r="Q167" i="1" s="1"/>
  <c r="O168" i="1"/>
  <c r="Q168" i="1" s="1"/>
  <c r="O169" i="1"/>
  <c r="Q169" i="1" s="1"/>
  <c r="O170" i="1"/>
  <c r="Q170" i="1" s="1"/>
  <c r="O171" i="1"/>
  <c r="Q171" i="1" s="1"/>
  <c r="O172" i="1"/>
  <c r="Q172" i="1" s="1"/>
  <c r="O173" i="1"/>
  <c r="Q173" i="1" s="1"/>
  <c r="O174" i="1"/>
  <c r="Q174" i="1" s="1"/>
  <c r="O175" i="1"/>
  <c r="Q175" i="1" s="1"/>
  <c r="O176" i="1"/>
  <c r="Q176" i="1" s="1"/>
  <c r="O177" i="1"/>
  <c r="Q177" i="1" s="1"/>
  <c r="O178" i="1"/>
  <c r="Q178" i="1" s="1"/>
  <c r="O179" i="1"/>
  <c r="Q179" i="1" s="1"/>
  <c r="O180" i="1"/>
  <c r="Q180" i="1" s="1"/>
  <c r="O181" i="1"/>
  <c r="Q181" i="1" s="1"/>
  <c r="O182" i="1"/>
  <c r="Q182" i="1" s="1"/>
  <c r="O183" i="1"/>
  <c r="Q183" i="1" s="1"/>
  <c r="O184" i="1"/>
  <c r="Q184" i="1" s="1"/>
  <c r="O185" i="1"/>
  <c r="Q185" i="1" s="1"/>
  <c r="O186" i="1"/>
  <c r="Q186" i="1" s="1"/>
  <c r="O187" i="1"/>
  <c r="Q187" i="1" s="1"/>
  <c r="O188" i="1"/>
  <c r="Q188" i="1" s="1"/>
  <c r="O189" i="1"/>
  <c r="Q189" i="1" s="1"/>
  <c r="O190" i="1"/>
  <c r="Q190" i="1" s="1"/>
  <c r="O191" i="1"/>
  <c r="Q191" i="1" s="1"/>
  <c r="O192" i="1"/>
  <c r="Q192" i="1" s="1"/>
  <c r="O193" i="1"/>
  <c r="Q193" i="1" s="1"/>
  <c r="O194" i="1"/>
  <c r="Q194" i="1" s="1"/>
  <c r="O195" i="1"/>
  <c r="Q195" i="1" s="1"/>
  <c r="O196" i="1"/>
  <c r="Q196" i="1" s="1"/>
  <c r="O197" i="1"/>
  <c r="Q197" i="1" s="1"/>
  <c r="O198" i="1"/>
  <c r="Q198" i="1" s="1"/>
  <c r="O199" i="1"/>
  <c r="Q199" i="1" s="1"/>
  <c r="O200" i="1"/>
  <c r="Q200" i="1" s="1"/>
  <c r="O201" i="1"/>
  <c r="Q201" i="1" s="1"/>
  <c r="O202" i="1"/>
  <c r="Q202" i="1" s="1"/>
  <c r="O203" i="1"/>
  <c r="Q203" i="1" s="1"/>
  <c r="O204" i="1"/>
  <c r="Q204" i="1" s="1"/>
  <c r="O205" i="1"/>
  <c r="Q205" i="1" s="1"/>
  <c r="O206" i="1"/>
  <c r="Q206" i="1" s="1"/>
  <c r="O207" i="1"/>
  <c r="Q207" i="1" s="1"/>
  <c r="O208" i="1"/>
  <c r="Q208" i="1" s="1"/>
  <c r="O209" i="1"/>
  <c r="Q209" i="1" s="1"/>
  <c r="O210" i="1"/>
  <c r="Q210" i="1" s="1"/>
  <c r="O211" i="1"/>
  <c r="Q211" i="1" s="1"/>
  <c r="O212" i="1"/>
  <c r="Q212" i="1" s="1"/>
  <c r="O213" i="1"/>
  <c r="Q213" i="1" s="1"/>
  <c r="O214" i="1"/>
  <c r="Q214" i="1" s="1"/>
  <c r="O215" i="1"/>
  <c r="Q215" i="1" s="1"/>
  <c r="O216" i="1"/>
  <c r="Q216" i="1" s="1"/>
  <c r="O217" i="1"/>
  <c r="Q217" i="1" s="1"/>
  <c r="O218" i="1"/>
  <c r="Q218" i="1" s="1"/>
  <c r="O219" i="1"/>
  <c r="Q219" i="1" s="1"/>
  <c r="O220" i="1"/>
  <c r="Q220" i="1" s="1"/>
  <c r="O221" i="1"/>
  <c r="Q221" i="1" s="1"/>
  <c r="O222" i="1"/>
  <c r="Q222" i="1" s="1"/>
  <c r="O223" i="1"/>
  <c r="Q223" i="1" s="1"/>
  <c r="O224" i="1"/>
  <c r="Q224" i="1" s="1"/>
  <c r="O225" i="1"/>
  <c r="Q225" i="1" s="1"/>
  <c r="O226" i="1"/>
  <c r="Q226" i="1" s="1"/>
  <c r="O227" i="1"/>
  <c r="Q227" i="1" s="1"/>
  <c r="O228" i="1"/>
  <c r="Q228" i="1" s="1"/>
  <c r="O229" i="1"/>
  <c r="Q229" i="1" s="1"/>
  <c r="O230" i="1"/>
  <c r="Q230" i="1" s="1"/>
  <c r="O231" i="1"/>
  <c r="Q231" i="1" s="1"/>
  <c r="O232" i="1"/>
  <c r="Q232" i="1" s="1"/>
  <c r="O233" i="1"/>
  <c r="Q233" i="1" s="1"/>
  <c r="O234" i="1"/>
  <c r="Q234" i="1" s="1"/>
  <c r="O235" i="1"/>
  <c r="Q235" i="1" s="1"/>
  <c r="O236" i="1"/>
  <c r="Q236" i="1" s="1"/>
  <c r="O237" i="1"/>
  <c r="Q237" i="1" s="1"/>
  <c r="O238" i="1"/>
  <c r="Q238" i="1" s="1"/>
  <c r="O239" i="1"/>
  <c r="Q239" i="1" s="1"/>
  <c r="O240" i="1"/>
  <c r="Q240" i="1" s="1"/>
  <c r="O241" i="1"/>
  <c r="Q241" i="1" s="1"/>
  <c r="O242" i="1"/>
  <c r="Q242" i="1" s="1"/>
  <c r="O243" i="1"/>
  <c r="Q243" i="1" s="1"/>
  <c r="O244" i="1"/>
  <c r="Q244" i="1" s="1"/>
  <c r="O245" i="1"/>
  <c r="Q245" i="1" s="1"/>
  <c r="O246" i="1"/>
  <c r="Q246" i="1" s="1"/>
  <c r="O247" i="1"/>
  <c r="Q247" i="1" s="1"/>
  <c r="O248" i="1"/>
  <c r="Q248" i="1" s="1"/>
  <c r="O249" i="1"/>
  <c r="Q249" i="1" s="1"/>
  <c r="O250" i="1"/>
  <c r="Q250" i="1" s="1"/>
  <c r="O251" i="1"/>
  <c r="Q251" i="1" s="1"/>
  <c r="O252" i="1"/>
  <c r="Q252" i="1" s="1"/>
  <c r="O253" i="1"/>
  <c r="Q253" i="1" s="1"/>
  <c r="O254" i="1"/>
  <c r="Q254" i="1" s="1"/>
  <c r="O255" i="1"/>
  <c r="Q255" i="1" s="1"/>
  <c r="O256" i="1"/>
  <c r="Q256" i="1" s="1"/>
  <c r="O257" i="1"/>
  <c r="Q257" i="1" s="1"/>
  <c r="O258" i="1"/>
  <c r="Q258" i="1" s="1"/>
  <c r="O259" i="1"/>
  <c r="Q259" i="1" s="1"/>
  <c r="O260" i="1"/>
  <c r="Q260" i="1" s="1"/>
  <c r="O261" i="1"/>
  <c r="Q261" i="1" s="1"/>
  <c r="O262" i="1"/>
  <c r="Q262" i="1" s="1"/>
  <c r="O263" i="1"/>
  <c r="Q263" i="1" s="1"/>
  <c r="O264" i="1"/>
  <c r="Q264" i="1" s="1"/>
  <c r="O265" i="1"/>
  <c r="Q265" i="1" s="1"/>
  <c r="O266" i="1"/>
  <c r="Q266" i="1" s="1"/>
  <c r="O267" i="1"/>
  <c r="Q267" i="1" s="1"/>
  <c r="O268" i="1"/>
  <c r="Q268" i="1" s="1"/>
  <c r="O269" i="1"/>
  <c r="Q269" i="1" s="1"/>
  <c r="O270" i="1"/>
  <c r="Q270" i="1" s="1"/>
  <c r="O271" i="1"/>
  <c r="Q271" i="1" s="1"/>
  <c r="O272" i="1"/>
  <c r="Q272" i="1" s="1"/>
  <c r="O273" i="1"/>
  <c r="Q273" i="1" s="1"/>
  <c r="O274" i="1"/>
  <c r="Q274" i="1" s="1"/>
  <c r="O275" i="1"/>
  <c r="Q275" i="1" s="1"/>
  <c r="O276" i="1"/>
  <c r="Q276" i="1" s="1"/>
  <c r="O277" i="1"/>
  <c r="Q277" i="1" s="1"/>
  <c r="O278" i="1"/>
  <c r="Q278" i="1" s="1"/>
  <c r="O279" i="1"/>
  <c r="Q279" i="1" s="1"/>
  <c r="O280" i="1"/>
  <c r="Q280" i="1" s="1"/>
  <c r="O281" i="1"/>
  <c r="Q281" i="1" s="1"/>
  <c r="O282" i="1"/>
  <c r="Q282" i="1" s="1"/>
  <c r="O283" i="1"/>
  <c r="Q283" i="1" s="1"/>
  <c r="O284" i="1"/>
  <c r="Q284" i="1" s="1"/>
  <c r="O285" i="1"/>
  <c r="Q285" i="1" s="1"/>
  <c r="O286" i="1"/>
  <c r="Q286" i="1" s="1"/>
  <c r="O287" i="1"/>
  <c r="Q287" i="1" s="1"/>
  <c r="O288" i="1"/>
  <c r="Q288" i="1" s="1"/>
  <c r="O289" i="1"/>
  <c r="Q289" i="1" s="1"/>
  <c r="O290" i="1"/>
  <c r="Q290" i="1" s="1"/>
  <c r="O291" i="1"/>
  <c r="Q291" i="1" s="1"/>
  <c r="O292" i="1"/>
  <c r="Q292" i="1" s="1"/>
  <c r="O293" i="1"/>
  <c r="Q293" i="1" s="1"/>
  <c r="O294" i="1"/>
  <c r="Q294" i="1" s="1"/>
  <c r="O295" i="1"/>
  <c r="Q295" i="1" s="1"/>
  <c r="O296" i="1"/>
  <c r="Q296" i="1" s="1"/>
  <c r="O297" i="1"/>
  <c r="Q297" i="1" s="1"/>
  <c r="O298" i="1"/>
  <c r="Q298" i="1" s="1"/>
  <c r="O299" i="1"/>
  <c r="Q299" i="1" s="1"/>
  <c r="O300" i="1"/>
  <c r="Q300" i="1" s="1"/>
  <c r="O301" i="1"/>
  <c r="Q301" i="1" s="1"/>
  <c r="O302" i="1"/>
  <c r="Q302" i="1" s="1"/>
  <c r="O303" i="1"/>
  <c r="Q303" i="1" s="1"/>
  <c r="O304" i="1"/>
  <c r="Q304" i="1" s="1"/>
  <c r="O305" i="1"/>
  <c r="Q305" i="1" s="1"/>
  <c r="O306" i="1"/>
  <c r="Q306" i="1" s="1"/>
  <c r="O307" i="1"/>
  <c r="Q307" i="1" s="1"/>
  <c r="O308" i="1"/>
  <c r="Q308" i="1" s="1"/>
  <c r="O309" i="1"/>
  <c r="Q309" i="1" s="1"/>
  <c r="O310" i="1"/>
  <c r="Q310" i="1" s="1"/>
  <c r="O311" i="1"/>
  <c r="Q311" i="1" s="1"/>
  <c r="O312" i="1"/>
  <c r="Q312" i="1" s="1"/>
  <c r="O313" i="1"/>
  <c r="Q313" i="1" s="1"/>
  <c r="O314" i="1"/>
  <c r="Q314" i="1" s="1"/>
  <c r="O315" i="1"/>
  <c r="Q315" i="1" s="1"/>
  <c r="O316" i="1"/>
  <c r="Q316" i="1" s="1"/>
  <c r="O317" i="1"/>
  <c r="Q317" i="1" s="1"/>
  <c r="O318" i="1"/>
  <c r="Q318" i="1" s="1"/>
  <c r="O319" i="1"/>
  <c r="Q319" i="1" s="1"/>
  <c r="O6" i="1"/>
  <c r="Q6" i="1" s="1"/>
  <c r="K6" i="6"/>
  <c r="L6" i="6" s="1"/>
  <c r="K7" i="6"/>
  <c r="L7" i="6" s="1"/>
  <c r="K8" i="6"/>
  <c r="L8" i="6" s="1"/>
  <c r="K9" i="6"/>
  <c r="L9" i="6" s="1"/>
  <c r="K10" i="6"/>
  <c r="L10" i="6" s="1"/>
  <c r="K11" i="6"/>
  <c r="L11" i="6" s="1"/>
  <c r="K12" i="6"/>
  <c r="L12" i="6" s="1"/>
  <c r="K13" i="6"/>
  <c r="L13" i="6" s="1"/>
  <c r="K14" i="6"/>
  <c r="L14" i="6" s="1"/>
  <c r="K15" i="6"/>
  <c r="L15" i="6" s="1"/>
  <c r="K16" i="6"/>
  <c r="L16" i="6" s="1"/>
  <c r="K17" i="6"/>
  <c r="L17" i="6" s="1"/>
  <c r="K18" i="6"/>
  <c r="L18" i="6" s="1"/>
  <c r="K19" i="6"/>
  <c r="L19" i="6" s="1"/>
  <c r="K20" i="6"/>
  <c r="L20" i="6" s="1"/>
  <c r="K21" i="6"/>
  <c r="L21" i="6" s="1"/>
  <c r="K22" i="6"/>
  <c r="L22" i="6" s="1"/>
  <c r="K23" i="6"/>
  <c r="L23" i="6" s="1"/>
  <c r="K24" i="6"/>
  <c r="L24" i="6" s="1"/>
  <c r="K25" i="6"/>
  <c r="L25" i="6" s="1"/>
  <c r="K26" i="6"/>
  <c r="L26" i="6" s="1"/>
  <c r="K27" i="6"/>
  <c r="L27" i="6" s="1"/>
  <c r="K28" i="6"/>
  <c r="L28" i="6" s="1"/>
  <c r="K29" i="6"/>
  <c r="L29" i="6" s="1"/>
  <c r="K30" i="6"/>
  <c r="L30" i="6" s="1"/>
  <c r="K31" i="6"/>
  <c r="L31" i="6" s="1"/>
  <c r="K32" i="6"/>
  <c r="L32" i="6" s="1"/>
  <c r="K33" i="6"/>
  <c r="L33" i="6" s="1"/>
  <c r="K34" i="6"/>
  <c r="L34" i="6" s="1"/>
  <c r="K35" i="6"/>
  <c r="L35" i="6" s="1"/>
  <c r="K36" i="6"/>
  <c r="L36" i="6" s="1"/>
  <c r="K37" i="6"/>
  <c r="L37" i="6" s="1"/>
  <c r="K38" i="6"/>
  <c r="L38" i="6" s="1"/>
  <c r="K39" i="6"/>
  <c r="L39" i="6" s="1"/>
  <c r="K40" i="6"/>
  <c r="L40" i="6" s="1"/>
  <c r="K41" i="6"/>
  <c r="L41" i="6" s="1"/>
  <c r="K42" i="6"/>
  <c r="L42" i="6" s="1"/>
  <c r="K43" i="6"/>
  <c r="L43" i="6" s="1"/>
  <c r="K44" i="6"/>
  <c r="L44" i="6" s="1"/>
  <c r="K45" i="6"/>
  <c r="L45" i="6" s="1"/>
  <c r="K46" i="6"/>
  <c r="L46" i="6" s="1"/>
  <c r="K47" i="6"/>
  <c r="L47" i="6" s="1"/>
  <c r="K48" i="6"/>
  <c r="L48" i="6" s="1"/>
  <c r="K49" i="6"/>
  <c r="L49" i="6" s="1"/>
  <c r="K50" i="6"/>
  <c r="L50" i="6" s="1"/>
  <c r="K51" i="6"/>
  <c r="L51" i="6" s="1"/>
  <c r="K52" i="6"/>
  <c r="L52" i="6" s="1"/>
  <c r="K53" i="6"/>
  <c r="L53" i="6" s="1"/>
  <c r="K54" i="6"/>
  <c r="L54" i="6" s="1"/>
  <c r="K55" i="6"/>
  <c r="L55" i="6" s="1"/>
  <c r="K56" i="6"/>
  <c r="L56" i="6" s="1"/>
  <c r="K57" i="6"/>
  <c r="L57" i="6" s="1"/>
  <c r="K58" i="6"/>
  <c r="L58" i="6" s="1"/>
  <c r="K59" i="6"/>
  <c r="L59" i="6" s="1"/>
  <c r="K60" i="6"/>
  <c r="L60" i="6" s="1"/>
  <c r="K61" i="6"/>
  <c r="L61" i="6" s="1"/>
  <c r="K62" i="6"/>
  <c r="L62" i="6" s="1"/>
  <c r="K63" i="6"/>
  <c r="L63" i="6" s="1"/>
  <c r="K64" i="6"/>
  <c r="L64" i="6" s="1"/>
  <c r="K65" i="6"/>
  <c r="L65" i="6" s="1"/>
  <c r="K66" i="6"/>
  <c r="L66" i="6" s="1"/>
  <c r="K70" i="6"/>
  <c r="L70" i="6" s="1"/>
  <c r="K71" i="6"/>
  <c r="L71" i="6" s="1"/>
  <c r="K72" i="6"/>
  <c r="L72" i="6" s="1"/>
  <c r="K73" i="6"/>
  <c r="L73" i="6" s="1"/>
  <c r="K74" i="6"/>
  <c r="L74" i="6" s="1"/>
  <c r="K75" i="6"/>
  <c r="L75" i="6" s="1"/>
  <c r="K76" i="6"/>
  <c r="L76" i="6" s="1"/>
  <c r="K77" i="6"/>
  <c r="L77" i="6" s="1"/>
  <c r="K78" i="6"/>
  <c r="L78" i="6" s="1"/>
  <c r="K79" i="6"/>
  <c r="L79" i="6" s="1"/>
  <c r="K80" i="6"/>
  <c r="L80" i="6" s="1"/>
  <c r="K81" i="6"/>
  <c r="L81" i="6" s="1"/>
  <c r="K82" i="6"/>
  <c r="L82" i="6" s="1"/>
  <c r="K83" i="6"/>
  <c r="L83" i="6" s="1"/>
  <c r="K84" i="6"/>
  <c r="L84" i="6" s="1"/>
  <c r="K85" i="6"/>
  <c r="L85" i="6" s="1"/>
  <c r="K86" i="6"/>
  <c r="L86" i="6" s="1"/>
  <c r="K91" i="6"/>
  <c r="L91" i="6" s="1"/>
  <c r="K92" i="6"/>
  <c r="L92" i="6" s="1"/>
  <c r="K93" i="6"/>
  <c r="L93" i="6" s="1"/>
  <c r="K94" i="6"/>
  <c r="L94" i="6" s="1"/>
  <c r="K95" i="6"/>
  <c r="L95" i="6" s="1"/>
  <c r="K96" i="6"/>
  <c r="L96" i="6" s="1"/>
  <c r="K97" i="6"/>
  <c r="L97" i="6" s="1"/>
  <c r="K98" i="6"/>
  <c r="L98" i="6" s="1"/>
  <c r="K99" i="6"/>
  <c r="L99" i="6" s="1"/>
  <c r="K100" i="6"/>
  <c r="L100" i="6" s="1"/>
  <c r="K101" i="6"/>
  <c r="L101" i="6" s="1"/>
  <c r="K102" i="6"/>
  <c r="L102" i="6" s="1"/>
  <c r="K103" i="6"/>
  <c r="L103" i="6" s="1"/>
  <c r="K104" i="6"/>
  <c r="L104" i="6" s="1"/>
  <c r="K105" i="6"/>
  <c r="L105" i="6" s="1"/>
  <c r="K106" i="6"/>
  <c r="L106" i="6" s="1"/>
  <c r="K107" i="6"/>
  <c r="L107" i="6" s="1"/>
  <c r="K108" i="6"/>
  <c r="L108" i="6" s="1"/>
  <c r="K109" i="6"/>
  <c r="L109" i="6" s="1"/>
  <c r="K110" i="6"/>
  <c r="L110" i="6" s="1"/>
  <c r="K111" i="6"/>
  <c r="L111" i="6" s="1"/>
  <c r="K5" i="6"/>
  <c r="L5" i="6" s="1"/>
  <c r="R15" i="1"/>
  <c r="R85" i="1"/>
  <c r="R86" i="1"/>
  <c r="R87" i="1"/>
  <c r="R88" i="1"/>
  <c r="R89"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302" i="1"/>
  <c r="R303" i="1"/>
  <c r="R304" i="1"/>
  <c r="R305" i="1"/>
  <c r="R306" i="1"/>
  <c r="R307" i="1"/>
  <c r="R308" i="1"/>
  <c r="R309" i="1"/>
  <c r="R310" i="1"/>
  <c r="R311" i="1"/>
  <c r="R312" i="1"/>
  <c r="R313" i="1"/>
  <c r="R314" i="1"/>
  <c r="R315" i="1"/>
  <c r="R316" i="1"/>
  <c r="R317" i="1"/>
  <c r="R318" i="1"/>
  <c r="R319" i="1"/>
  <c r="R320" i="1"/>
  <c r="R321" i="1"/>
  <c r="R322" i="1"/>
  <c r="R323" i="1"/>
  <c r="R324" i="1"/>
  <c r="R325" i="1"/>
  <c r="R326" i="1"/>
  <c r="R327" i="1"/>
  <c r="R328" i="1"/>
  <c r="R329" i="1"/>
  <c r="R330" i="1"/>
  <c r="R331" i="1"/>
  <c r="R332" i="1"/>
  <c r="R333" i="1"/>
  <c r="R334" i="1"/>
  <c r="R335" i="1"/>
  <c r="R336" i="1"/>
  <c r="R337" i="1"/>
  <c r="R338" i="1"/>
  <c r="R339" i="1"/>
  <c r="R340" i="1"/>
  <c r="R341" i="1"/>
  <c r="R342" i="1"/>
  <c r="R343" i="1"/>
  <c r="R344" i="1"/>
  <c r="R345" i="1"/>
  <c r="R346" i="1"/>
  <c r="R347" i="1"/>
  <c r="R348" i="1"/>
  <c r="R349" i="1"/>
  <c r="R350" i="1"/>
  <c r="R351" i="1"/>
  <c r="R352" i="1"/>
  <c r="R353" i="1"/>
  <c r="R354" i="1"/>
  <c r="R355" i="1"/>
  <c r="R356" i="1"/>
  <c r="R357" i="1"/>
  <c r="R358" i="1"/>
  <c r="R359" i="1"/>
  <c r="R360" i="1"/>
  <c r="R361" i="1"/>
  <c r="R362" i="1"/>
  <c r="R363" i="1"/>
  <c r="R364" i="1"/>
  <c r="R365" i="1"/>
  <c r="R366" i="1"/>
  <c r="R367" i="1"/>
  <c r="R368" i="1"/>
  <c r="R369" i="1"/>
  <c r="R370" i="1"/>
  <c r="R371" i="1"/>
  <c r="R372" i="1"/>
  <c r="R373" i="1"/>
  <c r="R374" i="1"/>
  <c r="R375" i="1"/>
  <c r="R376" i="1"/>
  <c r="R377" i="1"/>
  <c r="R378" i="1"/>
  <c r="R379" i="1"/>
  <c r="R380" i="1"/>
  <c r="R381" i="1"/>
  <c r="R382" i="1"/>
  <c r="R383" i="1"/>
  <c r="R384" i="1"/>
  <c r="R385" i="1"/>
  <c r="R386" i="1"/>
  <c r="R387" i="1"/>
  <c r="R388" i="1"/>
  <c r="R389" i="1"/>
  <c r="R390" i="1"/>
  <c r="R391" i="1"/>
  <c r="R392" i="1"/>
  <c r="R393" i="1"/>
  <c r="R394" i="1"/>
  <c r="R395" i="1"/>
  <c r="R396" i="1"/>
  <c r="R397" i="1"/>
  <c r="R398" i="1"/>
  <c r="R399" i="1"/>
  <c r="R400" i="1"/>
  <c r="R401" i="1"/>
  <c r="R402" i="1"/>
  <c r="R403" i="1"/>
  <c r="R404" i="1"/>
  <c r="R405" i="1"/>
  <c r="R406" i="1"/>
  <c r="R407" i="1"/>
  <c r="R408" i="1"/>
  <c r="R409" i="1"/>
  <c r="R410" i="1"/>
  <c r="R411" i="1"/>
  <c r="R412" i="1"/>
  <c r="R413" i="1"/>
  <c r="R414" i="1"/>
  <c r="R415" i="1"/>
  <c r="R416" i="1"/>
  <c r="R417" i="1"/>
  <c r="R418" i="1"/>
  <c r="R419" i="1"/>
  <c r="R420" i="1"/>
  <c r="R421" i="1"/>
  <c r="R422" i="1"/>
  <c r="R423" i="1"/>
  <c r="R424" i="1"/>
  <c r="R425" i="1"/>
  <c r="R426" i="1"/>
  <c r="R427" i="1"/>
  <c r="R428" i="1"/>
  <c r="R429" i="1"/>
  <c r="R430" i="1"/>
  <c r="R431" i="1"/>
  <c r="R432" i="1"/>
  <c r="R433" i="1"/>
  <c r="R434" i="1"/>
  <c r="R435" i="1"/>
  <c r="R436" i="1"/>
  <c r="R437" i="1"/>
  <c r="R438" i="1"/>
  <c r="R439" i="1"/>
  <c r="R440" i="1"/>
  <c r="R441" i="1"/>
  <c r="R442" i="1"/>
  <c r="R443" i="1"/>
  <c r="R444" i="1"/>
  <c r="R445" i="1"/>
  <c r="R446" i="1"/>
  <c r="R447" i="1"/>
  <c r="R448" i="1"/>
  <c r="R449" i="1"/>
  <c r="R450" i="1"/>
  <c r="R451" i="1"/>
  <c r="R452" i="1"/>
  <c r="R453" i="1"/>
  <c r="R454" i="1"/>
  <c r="R455" i="1"/>
  <c r="R456" i="1"/>
  <c r="R457" i="1"/>
  <c r="R458" i="1"/>
  <c r="R459" i="1"/>
  <c r="R460" i="1"/>
  <c r="R461" i="1"/>
  <c r="R462" i="1"/>
  <c r="R463" i="1"/>
  <c r="R464" i="1"/>
  <c r="R465" i="1"/>
  <c r="R466" i="1"/>
  <c r="R467" i="1"/>
  <c r="R468" i="1"/>
  <c r="R469" i="1"/>
  <c r="R470" i="1"/>
  <c r="R471" i="1"/>
  <c r="R472" i="1"/>
  <c r="R473" i="1"/>
  <c r="R474" i="1"/>
  <c r="R475" i="1"/>
  <c r="R476" i="1"/>
  <c r="R477" i="1"/>
  <c r="R478" i="1"/>
  <c r="R479" i="1"/>
  <c r="R480" i="1"/>
  <c r="R481" i="1"/>
  <c r="R482" i="1"/>
  <c r="R483" i="1"/>
  <c r="R484" i="1"/>
  <c r="R485" i="1"/>
  <c r="R486" i="1"/>
  <c r="R487" i="1"/>
  <c r="R488" i="1"/>
  <c r="R489" i="1"/>
  <c r="R490" i="1"/>
  <c r="R491" i="1"/>
  <c r="R492" i="1"/>
  <c r="R493" i="1"/>
  <c r="R494" i="1"/>
  <c r="R495" i="1"/>
  <c r="R496" i="1"/>
  <c r="R497" i="1"/>
  <c r="R498" i="1"/>
  <c r="R499" i="1"/>
  <c r="R500" i="1"/>
  <c r="R501" i="1"/>
  <c r="R502" i="1"/>
  <c r="R503" i="1"/>
  <c r="R504" i="1"/>
  <c r="R505" i="1"/>
  <c r="R506" i="1"/>
  <c r="R507" i="1"/>
  <c r="R508" i="1"/>
  <c r="R509" i="1"/>
  <c r="R510" i="1"/>
  <c r="R511" i="1"/>
  <c r="R512" i="1"/>
  <c r="R513" i="1"/>
  <c r="R514" i="1"/>
  <c r="R515" i="1"/>
  <c r="R516" i="1"/>
  <c r="R517" i="1"/>
  <c r="R518" i="1"/>
  <c r="R519" i="1"/>
  <c r="R520" i="1"/>
  <c r="R521" i="1"/>
  <c r="R522" i="1"/>
  <c r="R523" i="1"/>
  <c r="R524" i="1"/>
  <c r="R525" i="1"/>
  <c r="R526" i="1"/>
  <c r="R527" i="1"/>
  <c r="R528" i="1"/>
  <c r="R529" i="1"/>
  <c r="R530" i="1"/>
  <c r="R531" i="1"/>
  <c r="R532" i="1"/>
  <c r="R533" i="1"/>
  <c r="R534" i="1"/>
  <c r="R535" i="1"/>
  <c r="R536" i="1"/>
  <c r="R537" i="1"/>
  <c r="R538" i="1"/>
  <c r="R539" i="1"/>
  <c r="R540" i="1"/>
  <c r="R541" i="1"/>
  <c r="R542" i="1"/>
  <c r="R543" i="1"/>
  <c r="R544" i="1"/>
  <c r="R545" i="1"/>
  <c r="R546" i="1"/>
  <c r="R547" i="1"/>
  <c r="R548" i="1"/>
  <c r="R549" i="1"/>
  <c r="R550" i="1"/>
  <c r="R551" i="1"/>
  <c r="R552" i="1"/>
  <c r="R553" i="1"/>
  <c r="R554" i="1"/>
  <c r="R555" i="1"/>
  <c r="R556" i="1"/>
  <c r="R557" i="1"/>
  <c r="R558" i="1"/>
  <c r="R559" i="1"/>
  <c r="R560" i="1"/>
  <c r="R561" i="1"/>
  <c r="R562" i="1"/>
  <c r="R563" i="1"/>
  <c r="R564" i="1"/>
  <c r="R565" i="1"/>
  <c r="R566" i="1"/>
  <c r="R567" i="1"/>
  <c r="R568" i="1"/>
  <c r="R569" i="1"/>
  <c r="R570" i="1"/>
  <c r="R571" i="1"/>
  <c r="R572" i="1"/>
  <c r="R573" i="1"/>
  <c r="R574" i="1"/>
  <c r="R575" i="1"/>
  <c r="R576" i="1"/>
  <c r="R577" i="1"/>
  <c r="R578" i="1"/>
  <c r="R579" i="1"/>
  <c r="R580" i="1"/>
  <c r="R581" i="1"/>
  <c r="R582" i="1"/>
  <c r="R583" i="1"/>
  <c r="R584" i="1"/>
  <c r="R585" i="1"/>
  <c r="R586" i="1"/>
  <c r="R587" i="1"/>
  <c r="R588" i="1"/>
  <c r="R589" i="1"/>
  <c r="R590" i="1"/>
  <c r="R591" i="1"/>
  <c r="R592" i="1"/>
  <c r="R593" i="1"/>
  <c r="R594" i="1"/>
  <c r="R595" i="1"/>
  <c r="R596" i="1"/>
  <c r="R597" i="1"/>
  <c r="R598" i="1"/>
  <c r="R599" i="1"/>
  <c r="R600" i="1"/>
  <c r="R601" i="1"/>
  <c r="R602" i="1"/>
  <c r="R603" i="1"/>
  <c r="R604" i="1"/>
  <c r="R605" i="1"/>
  <c r="R606" i="1"/>
  <c r="R607" i="1"/>
  <c r="R608" i="1"/>
  <c r="R609" i="1"/>
  <c r="R610" i="1"/>
  <c r="R611" i="1"/>
  <c r="R612" i="1"/>
  <c r="R613" i="1"/>
  <c r="R614" i="1"/>
  <c r="R615" i="1"/>
  <c r="R616" i="1"/>
  <c r="R617" i="1"/>
  <c r="R618" i="1"/>
  <c r="R619" i="1"/>
  <c r="R620" i="1"/>
  <c r="R621" i="1"/>
  <c r="R622" i="1"/>
  <c r="R623" i="1"/>
  <c r="R624" i="1"/>
  <c r="R625" i="1"/>
  <c r="R626" i="1"/>
  <c r="R627" i="1"/>
  <c r="R628" i="1"/>
  <c r="R629" i="1"/>
  <c r="R630" i="1"/>
  <c r="R631" i="1"/>
  <c r="R632" i="1"/>
  <c r="R633" i="1"/>
  <c r="R634" i="1"/>
  <c r="R635" i="1"/>
  <c r="R636" i="1"/>
  <c r="R637" i="1"/>
  <c r="R638" i="1"/>
  <c r="R639" i="1"/>
  <c r="R640" i="1"/>
  <c r="R641" i="1"/>
  <c r="R642" i="1"/>
  <c r="R643" i="1"/>
  <c r="R644" i="1"/>
  <c r="R645" i="1"/>
  <c r="R646" i="1"/>
  <c r="R647" i="1"/>
  <c r="R648" i="1"/>
  <c r="R649" i="1"/>
  <c r="R650" i="1"/>
  <c r="R651" i="1"/>
  <c r="R652" i="1"/>
  <c r="R653" i="1"/>
  <c r="R654" i="1"/>
  <c r="R655" i="1"/>
  <c r="R656" i="1"/>
  <c r="R657" i="1"/>
  <c r="R658" i="1"/>
  <c r="R659" i="1"/>
  <c r="R660" i="1"/>
  <c r="R661" i="1"/>
  <c r="R662" i="1"/>
  <c r="R663" i="1"/>
  <c r="R664" i="1"/>
  <c r="R665" i="1"/>
  <c r="R666" i="1"/>
  <c r="R667" i="1"/>
  <c r="R668" i="1"/>
  <c r="R669" i="1"/>
  <c r="R670" i="1"/>
  <c r="R671" i="1"/>
  <c r="R672" i="1"/>
  <c r="R673" i="1"/>
  <c r="R674" i="1"/>
  <c r="R675" i="1"/>
  <c r="R676" i="1"/>
  <c r="R677" i="1"/>
  <c r="R678" i="1"/>
  <c r="R679" i="1"/>
  <c r="R680" i="1"/>
  <c r="R681" i="1"/>
  <c r="R682" i="1"/>
  <c r="R683" i="1"/>
  <c r="R684" i="1"/>
  <c r="R685" i="1"/>
  <c r="R686" i="1"/>
  <c r="R687" i="1"/>
  <c r="R688" i="1"/>
  <c r="R689" i="1"/>
  <c r="R690" i="1"/>
  <c r="R691" i="1"/>
  <c r="R692" i="1"/>
  <c r="R693" i="1"/>
  <c r="R694" i="1"/>
  <c r="R695" i="1"/>
  <c r="R696" i="1"/>
  <c r="R697" i="1"/>
  <c r="R698" i="1"/>
  <c r="R699" i="1"/>
  <c r="R700" i="1"/>
  <c r="R701" i="1"/>
  <c r="R702" i="1"/>
  <c r="R703" i="1"/>
  <c r="R704" i="1"/>
  <c r="R705" i="1"/>
  <c r="R706" i="1"/>
  <c r="R707" i="1"/>
  <c r="R708" i="1"/>
  <c r="R709" i="1"/>
  <c r="R710" i="1"/>
  <c r="R711" i="1"/>
  <c r="R712" i="1"/>
  <c r="R713" i="1"/>
  <c r="R714" i="1"/>
  <c r="R715" i="1"/>
  <c r="R716" i="1"/>
  <c r="R717" i="1"/>
  <c r="R718" i="1"/>
  <c r="R719" i="1"/>
  <c r="R720" i="1"/>
  <c r="R721" i="1"/>
  <c r="R722" i="1"/>
  <c r="R723" i="1"/>
  <c r="R724" i="1"/>
  <c r="R725" i="1"/>
  <c r="R726" i="1"/>
  <c r="R727" i="1"/>
  <c r="R728" i="1"/>
  <c r="R729" i="1"/>
  <c r="R730" i="1"/>
  <c r="R731" i="1"/>
  <c r="R732" i="1"/>
  <c r="R733" i="1"/>
  <c r="R734" i="1"/>
  <c r="R735" i="1"/>
  <c r="R736" i="1"/>
  <c r="R737" i="1"/>
  <c r="R738" i="1"/>
  <c r="R739" i="1"/>
  <c r="R740" i="1"/>
  <c r="R741" i="1"/>
  <c r="R742" i="1"/>
  <c r="R743" i="1"/>
  <c r="R744" i="1"/>
  <c r="R745" i="1"/>
  <c r="R746" i="1"/>
  <c r="R747" i="1"/>
  <c r="R748" i="1"/>
  <c r="R749" i="1"/>
  <c r="R750" i="1"/>
  <c r="R751" i="1"/>
  <c r="R752" i="1"/>
  <c r="R753" i="1"/>
  <c r="R754" i="1"/>
  <c r="R755" i="1"/>
  <c r="R756" i="1"/>
  <c r="R757" i="1"/>
  <c r="R758" i="1"/>
  <c r="R759" i="1"/>
  <c r="R760" i="1"/>
  <c r="R761" i="1"/>
  <c r="R762" i="1"/>
  <c r="R763" i="1"/>
  <c r="R764" i="1"/>
  <c r="R765" i="1"/>
  <c r="R766" i="1"/>
  <c r="R767" i="1"/>
  <c r="R768" i="1"/>
  <c r="R769" i="1"/>
  <c r="R770" i="1"/>
  <c r="R771" i="1"/>
  <c r="R772" i="1"/>
  <c r="R773" i="1"/>
  <c r="R774" i="1"/>
  <c r="R775" i="1"/>
  <c r="R776" i="1"/>
  <c r="R777" i="1"/>
  <c r="R778" i="1"/>
  <c r="R779" i="1"/>
  <c r="R780" i="1"/>
  <c r="R781" i="1"/>
  <c r="R782" i="1"/>
  <c r="R783" i="1"/>
  <c r="R784" i="1"/>
  <c r="R785" i="1"/>
  <c r="R786" i="1"/>
  <c r="R787" i="1"/>
  <c r="R788" i="1"/>
  <c r="R789" i="1"/>
  <c r="R790" i="1"/>
  <c r="R791" i="1"/>
  <c r="R792" i="1"/>
  <c r="R793" i="1"/>
  <c r="R794" i="1"/>
  <c r="R795" i="1"/>
  <c r="R796" i="1"/>
  <c r="R797" i="1"/>
  <c r="R798" i="1"/>
  <c r="R799" i="1"/>
  <c r="R800" i="1"/>
  <c r="R801" i="1"/>
  <c r="R802" i="1"/>
  <c r="R803" i="1"/>
  <c r="R804" i="1"/>
  <c r="R805" i="1"/>
  <c r="R806" i="1"/>
  <c r="R807" i="1"/>
  <c r="R808" i="1"/>
  <c r="R809" i="1"/>
  <c r="R810" i="1"/>
  <c r="R811" i="1"/>
  <c r="R812" i="1"/>
  <c r="R813" i="1"/>
  <c r="R814" i="1"/>
  <c r="R815" i="1"/>
  <c r="R816" i="1"/>
  <c r="R817" i="1"/>
  <c r="R818" i="1"/>
  <c r="R819" i="1"/>
  <c r="R820" i="1"/>
  <c r="R821" i="1"/>
  <c r="R822" i="1"/>
  <c r="R823" i="1"/>
  <c r="R824" i="1"/>
  <c r="R825" i="1"/>
  <c r="R826" i="1"/>
  <c r="R827" i="1"/>
  <c r="R828" i="1"/>
  <c r="R829" i="1"/>
  <c r="R830" i="1"/>
  <c r="R831" i="1"/>
  <c r="R832" i="1"/>
  <c r="R833" i="1"/>
  <c r="R834" i="1"/>
  <c r="R835" i="1"/>
  <c r="R836" i="1"/>
  <c r="R837" i="1"/>
  <c r="R838" i="1"/>
  <c r="R839" i="1"/>
  <c r="R840" i="1"/>
  <c r="R841" i="1"/>
  <c r="R842" i="1"/>
  <c r="R843" i="1"/>
  <c r="R844" i="1"/>
  <c r="R845" i="1"/>
  <c r="R846" i="1"/>
  <c r="R847" i="1"/>
  <c r="R848" i="1"/>
  <c r="R849" i="1"/>
  <c r="R850" i="1"/>
  <c r="R851" i="1"/>
  <c r="R852" i="1"/>
  <c r="R853" i="1"/>
  <c r="R854" i="1"/>
  <c r="R855" i="1"/>
  <c r="R856" i="1"/>
  <c r="R857" i="1"/>
  <c r="R858" i="1"/>
  <c r="R859" i="1"/>
  <c r="R860" i="1"/>
  <c r="R861" i="1"/>
  <c r="R862" i="1"/>
  <c r="R863" i="1"/>
  <c r="R864" i="1"/>
  <c r="R865" i="1"/>
  <c r="R866" i="1"/>
  <c r="R867" i="1"/>
  <c r="R868" i="1"/>
  <c r="R869" i="1"/>
  <c r="R870" i="1"/>
  <c r="R871" i="1"/>
  <c r="R872" i="1"/>
  <c r="R873" i="1"/>
  <c r="R874" i="1"/>
  <c r="R875" i="1"/>
  <c r="R876" i="1"/>
  <c r="R877" i="1"/>
  <c r="R878" i="1"/>
  <c r="R879" i="1"/>
  <c r="R880" i="1"/>
  <c r="R881" i="1"/>
  <c r="R882" i="1"/>
  <c r="R883" i="1"/>
  <c r="R884" i="1"/>
  <c r="R885" i="1"/>
  <c r="R886" i="1"/>
  <c r="R887" i="1"/>
  <c r="R888" i="1"/>
  <c r="R889" i="1"/>
  <c r="R890" i="1"/>
  <c r="R891" i="1"/>
  <c r="R892" i="1"/>
  <c r="R893" i="1"/>
  <c r="R894" i="1"/>
  <c r="R895" i="1"/>
  <c r="R896" i="1"/>
  <c r="R897" i="1"/>
  <c r="R898" i="1"/>
  <c r="R899" i="1"/>
  <c r="R900" i="1"/>
  <c r="R901" i="1"/>
  <c r="R902" i="1"/>
  <c r="R903" i="1"/>
  <c r="R904" i="1"/>
  <c r="R905" i="1"/>
  <c r="R906" i="1"/>
  <c r="R907" i="1"/>
  <c r="R908" i="1"/>
  <c r="R909" i="1"/>
  <c r="R910" i="1"/>
  <c r="R911" i="1"/>
  <c r="R912" i="1"/>
  <c r="R913" i="1"/>
  <c r="R914" i="1"/>
  <c r="R915" i="1"/>
  <c r="R916" i="1"/>
  <c r="R917" i="1"/>
  <c r="R918" i="1"/>
  <c r="R919" i="1"/>
  <c r="R920" i="1"/>
  <c r="R921" i="1"/>
  <c r="R922" i="1"/>
  <c r="R923" i="1"/>
  <c r="R924" i="1"/>
  <c r="R925" i="1"/>
  <c r="R926" i="1"/>
  <c r="R927" i="1"/>
  <c r="R928" i="1"/>
  <c r="R929" i="1"/>
  <c r="R930" i="1"/>
  <c r="R931" i="1"/>
  <c r="R932" i="1"/>
  <c r="R933" i="1"/>
  <c r="R934" i="1"/>
  <c r="R935" i="1"/>
  <c r="R936" i="1"/>
  <c r="R937" i="1"/>
  <c r="R938" i="1"/>
  <c r="R939" i="1"/>
  <c r="R940" i="1"/>
  <c r="R941" i="1"/>
  <c r="R942" i="1"/>
  <c r="R943" i="1"/>
  <c r="R944" i="1"/>
  <c r="R945" i="1"/>
  <c r="R946" i="1"/>
  <c r="R947" i="1"/>
  <c r="R948" i="1"/>
  <c r="R949" i="1"/>
  <c r="R950" i="1"/>
  <c r="R951" i="1"/>
  <c r="R952" i="1"/>
  <c r="R953" i="1"/>
  <c r="R954" i="1"/>
  <c r="R955" i="1"/>
  <c r="R956" i="1"/>
  <c r="R957" i="1"/>
  <c r="R958" i="1"/>
  <c r="R959" i="1"/>
  <c r="R960" i="1"/>
  <c r="R961" i="1"/>
  <c r="R962" i="1"/>
  <c r="R963" i="1"/>
  <c r="R964" i="1"/>
  <c r="R965" i="1"/>
  <c r="R966" i="1"/>
  <c r="R967" i="1"/>
  <c r="R968" i="1"/>
  <c r="R969" i="1"/>
  <c r="R970" i="1"/>
  <c r="R971" i="1"/>
  <c r="R972" i="1"/>
  <c r="R973" i="1"/>
  <c r="R974" i="1"/>
  <c r="R975" i="1"/>
  <c r="R976" i="1"/>
  <c r="R977" i="1"/>
  <c r="R978" i="1"/>
  <c r="R979" i="1"/>
  <c r="R980" i="1"/>
  <c r="R981" i="1"/>
  <c r="R982" i="1"/>
  <c r="R983" i="1"/>
  <c r="R984" i="1"/>
  <c r="R985" i="1"/>
  <c r="R986" i="1"/>
  <c r="Q942" i="1"/>
  <c r="Q943" i="1"/>
  <c r="Q944" i="1"/>
  <c r="Q945" i="1"/>
  <c r="Q946" i="1"/>
  <c r="Q947" i="1"/>
  <c r="Q948" i="1"/>
  <c r="Q949" i="1"/>
  <c r="Q950" i="1"/>
  <c r="Q951" i="1"/>
  <c r="Q952" i="1"/>
  <c r="Q953" i="1"/>
  <c r="Q954" i="1"/>
  <c r="Q955" i="1"/>
  <c r="Q956" i="1"/>
  <c r="Q957" i="1"/>
  <c r="Q958" i="1"/>
  <c r="Q959" i="1"/>
  <c r="Q960" i="1"/>
  <c r="Q961" i="1"/>
  <c r="Q962" i="1"/>
  <c r="Q963" i="1"/>
  <c r="Q964" i="1"/>
  <c r="Q965" i="1"/>
  <c r="Q966" i="1"/>
  <c r="Q967" i="1"/>
  <c r="Q968" i="1"/>
  <c r="Q969" i="1"/>
  <c r="Q970" i="1"/>
  <c r="Q971" i="1"/>
  <c r="Q972" i="1"/>
  <c r="Q973" i="1"/>
  <c r="Q974" i="1"/>
  <c r="Q975" i="1"/>
  <c r="Q976" i="1"/>
  <c r="Q977" i="1"/>
  <c r="Q978" i="1"/>
  <c r="Q979" i="1"/>
  <c r="Q980" i="1"/>
  <c r="Q981" i="1"/>
  <c r="Q982" i="1"/>
  <c r="O88" i="1"/>
  <c r="Q88" i="1" s="1"/>
  <c r="O320" i="1"/>
  <c r="Q320" i="1" s="1"/>
  <c r="O321" i="1"/>
  <c r="Q321" i="1" s="1"/>
  <c r="O322" i="1"/>
  <c r="Q322" i="1" s="1"/>
  <c r="O323" i="1"/>
  <c r="Q323" i="1" s="1"/>
  <c r="O324" i="1"/>
  <c r="Q324" i="1" s="1"/>
  <c r="O325" i="1"/>
  <c r="Q325" i="1" s="1"/>
  <c r="O326" i="1"/>
  <c r="Q326" i="1" s="1"/>
  <c r="O327" i="1"/>
  <c r="Q327" i="1" s="1"/>
  <c r="O328" i="1"/>
  <c r="Q328" i="1" s="1"/>
  <c r="O329" i="1"/>
  <c r="Q329" i="1" s="1"/>
  <c r="O330" i="1"/>
  <c r="Q330" i="1" s="1"/>
  <c r="O331" i="1"/>
  <c r="Q331" i="1" s="1"/>
  <c r="O332" i="1"/>
  <c r="Q332" i="1" s="1"/>
  <c r="O333" i="1"/>
  <c r="Q333" i="1" s="1"/>
  <c r="O334" i="1"/>
  <c r="Q334" i="1" s="1"/>
  <c r="O335" i="1"/>
  <c r="Q335" i="1" s="1"/>
  <c r="O336" i="1"/>
  <c r="Q336" i="1" s="1"/>
  <c r="O337" i="1"/>
  <c r="Q337" i="1" s="1"/>
  <c r="O338" i="1"/>
  <c r="Q338" i="1" s="1"/>
  <c r="O339" i="1"/>
  <c r="Q339" i="1" s="1"/>
  <c r="O340" i="1"/>
  <c r="Q340" i="1" s="1"/>
  <c r="O341" i="1"/>
  <c r="Q341" i="1" s="1"/>
  <c r="O342" i="1"/>
  <c r="Q342" i="1" s="1"/>
  <c r="O343" i="1"/>
  <c r="Q343" i="1" s="1"/>
  <c r="O344" i="1"/>
  <c r="Q344" i="1" s="1"/>
  <c r="O345" i="1"/>
  <c r="Q345" i="1" s="1"/>
  <c r="O346" i="1"/>
  <c r="Q346" i="1" s="1"/>
  <c r="O347" i="1"/>
  <c r="Q347" i="1" s="1"/>
  <c r="O348" i="1"/>
  <c r="Q348" i="1" s="1"/>
  <c r="O349" i="1"/>
  <c r="Q349" i="1" s="1"/>
  <c r="O350" i="1"/>
  <c r="Q350" i="1" s="1"/>
  <c r="O351" i="1"/>
  <c r="Q351" i="1" s="1"/>
  <c r="O352" i="1"/>
  <c r="Q352" i="1" s="1"/>
  <c r="O353" i="1"/>
  <c r="Q353" i="1" s="1"/>
  <c r="O354" i="1"/>
  <c r="Q354" i="1" s="1"/>
  <c r="O355" i="1"/>
  <c r="Q355" i="1" s="1"/>
  <c r="O356" i="1"/>
  <c r="Q356" i="1" s="1"/>
  <c r="O357" i="1"/>
  <c r="Q357" i="1" s="1"/>
  <c r="O358" i="1"/>
  <c r="Q358" i="1" s="1"/>
  <c r="O359" i="1"/>
  <c r="Q359" i="1" s="1"/>
  <c r="O360" i="1"/>
  <c r="Q360" i="1" s="1"/>
  <c r="O361" i="1"/>
  <c r="Q361" i="1" s="1"/>
  <c r="O362" i="1"/>
  <c r="Q362" i="1" s="1"/>
  <c r="O363" i="1"/>
  <c r="Q363" i="1" s="1"/>
  <c r="O364" i="1"/>
  <c r="Q364" i="1" s="1"/>
  <c r="O365" i="1"/>
  <c r="Q365" i="1" s="1"/>
  <c r="O366" i="1"/>
  <c r="Q366" i="1" s="1"/>
  <c r="O367" i="1"/>
  <c r="Q367" i="1" s="1"/>
  <c r="O368" i="1"/>
  <c r="Q368" i="1" s="1"/>
  <c r="O369" i="1"/>
  <c r="Q369" i="1" s="1"/>
  <c r="O370" i="1"/>
  <c r="Q370" i="1" s="1"/>
  <c r="O371" i="1"/>
  <c r="Q371" i="1" s="1"/>
  <c r="O372" i="1"/>
  <c r="Q372" i="1" s="1"/>
  <c r="O373" i="1"/>
  <c r="Q373" i="1" s="1"/>
  <c r="O374" i="1"/>
  <c r="Q374" i="1" s="1"/>
  <c r="O375" i="1"/>
  <c r="Q375" i="1" s="1"/>
  <c r="O376" i="1"/>
  <c r="Q376" i="1" s="1"/>
  <c r="O377" i="1"/>
  <c r="Q377" i="1" s="1"/>
  <c r="O378" i="1"/>
  <c r="Q378" i="1" s="1"/>
  <c r="O379" i="1"/>
  <c r="Q379" i="1" s="1"/>
  <c r="O380" i="1"/>
  <c r="Q380" i="1" s="1"/>
  <c r="O381" i="1"/>
  <c r="Q381" i="1" s="1"/>
  <c r="O382" i="1"/>
  <c r="Q382" i="1" s="1"/>
  <c r="O383" i="1"/>
  <c r="Q383" i="1" s="1"/>
  <c r="O384" i="1"/>
  <c r="Q384" i="1" s="1"/>
  <c r="O385" i="1"/>
  <c r="Q385" i="1" s="1"/>
  <c r="O386" i="1"/>
  <c r="Q386" i="1" s="1"/>
  <c r="O387" i="1"/>
  <c r="Q387" i="1" s="1"/>
  <c r="O388" i="1"/>
  <c r="Q388" i="1" s="1"/>
  <c r="O389" i="1"/>
  <c r="Q389" i="1" s="1"/>
  <c r="O390" i="1"/>
  <c r="Q390" i="1" s="1"/>
  <c r="O391" i="1"/>
  <c r="Q391" i="1" s="1"/>
  <c r="O392" i="1"/>
  <c r="Q392" i="1" s="1"/>
  <c r="O393" i="1"/>
  <c r="Q393" i="1" s="1"/>
  <c r="O394" i="1"/>
  <c r="Q394" i="1" s="1"/>
  <c r="O395" i="1"/>
  <c r="Q395" i="1" s="1"/>
  <c r="O396" i="1"/>
  <c r="Q396" i="1" s="1"/>
  <c r="O397" i="1"/>
  <c r="Q397" i="1" s="1"/>
  <c r="O398" i="1"/>
  <c r="Q398" i="1" s="1"/>
  <c r="O399" i="1"/>
  <c r="Q399" i="1" s="1"/>
  <c r="O400" i="1"/>
  <c r="Q400" i="1" s="1"/>
  <c r="O401" i="1"/>
  <c r="Q401" i="1" s="1"/>
  <c r="O402" i="1"/>
  <c r="Q402" i="1" s="1"/>
  <c r="O403" i="1"/>
  <c r="Q403" i="1" s="1"/>
  <c r="O404" i="1"/>
  <c r="Q404" i="1" s="1"/>
  <c r="O405" i="1"/>
  <c r="Q405" i="1" s="1"/>
  <c r="O406" i="1"/>
  <c r="Q406" i="1" s="1"/>
  <c r="O407" i="1"/>
  <c r="Q407" i="1" s="1"/>
  <c r="O408" i="1"/>
  <c r="Q408" i="1" s="1"/>
  <c r="O409" i="1"/>
  <c r="Q409" i="1" s="1"/>
  <c r="O410" i="1"/>
  <c r="Q410" i="1" s="1"/>
  <c r="O411" i="1"/>
  <c r="Q411" i="1" s="1"/>
  <c r="O412" i="1"/>
  <c r="Q412" i="1" s="1"/>
  <c r="O413" i="1"/>
  <c r="Q413" i="1" s="1"/>
  <c r="O414" i="1"/>
  <c r="Q414" i="1" s="1"/>
  <c r="O415" i="1"/>
  <c r="Q415" i="1" s="1"/>
  <c r="O416" i="1"/>
  <c r="Q416" i="1" s="1"/>
  <c r="O417" i="1"/>
  <c r="Q417" i="1" s="1"/>
  <c r="O418" i="1"/>
  <c r="Q418" i="1" s="1"/>
  <c r="O419" i="1"/>
  <c r="Q419" i="1" s="1"/>
  <c r="O420" i="1"/>
  <c r="Q420" i="1" s="1"/>
  <c r="O421" i="1"/>
  <c r="Q421" i="1" s="1"/>
  <c r="O422" i="1"/>
  <c r="Q422" i="1" s="1"/>
  <c r="O423" i="1"/>
  <c r="Q423" i="1" s="1"/>
  <c r="O424" i="1"/>
  <c r="Q424" i="1" s="1"/>
  <c r="O425" i="1"/>
  <c r="Q425" i="1" s="1"/>
  <c r="O426" i="1"/>
  <c r="Q426" i="1" s="1"/>
  <c r="O427" i="1"/>
  <c r="Q427" i="1" s="1"/>
  <c r="O428" i="1"/>
  <c r="Q428" i="1" s="1"/>
  <c r="O429" i="1"/>
  <c r="Q429" i="1" s="1"/>
  <c r="O430" i="1"/>
  <c r="Q430" i="1" s="1"/>
  <c r="O431" i="1"/>
  <c r="Q431" i="1" s="1"/>
  <c r="O432" i="1"/>
  <c r="Q432" i="1" s="1"/>
  <c r="O433" i="1"/>
  <c r="Q433" i="1" s="1"/>
  <c r="O434" i="1"/>
  <c r="Q434" i="1" s="1"/>
  <c r="O435" i="1"/>
  <c r="Q435" i="1" s="1"/>
  <c r="O436" i="1"/>
  <c r="Q436" i="1" s="1"/>
  <c r="O437" i="1"/>
  <c r="Q437" i="1" s="1"/>
  <c r="O438" i="1"/>
  <c r="Q438" i="1" s="1"/>
  <c r="O439" i="1"/>
  <c r="Q439" i="1" s="1"/>
  <c r="O440" i="1"/>
  <c r="Q440" i="1" s="1"/>
  <c r="O441" i="1"/>
  <c r="Q441" i="1" s="1"/>
  <c r="O442" i="1"/>
  <c r="Q442" i="1" s="1"/>
  <c r="O443" i="1"/>
  <c r="Q443" i="1" s="1"/>
  <c r="O444" i="1"/>
  <c r="Q444" i="1" s="1"/>
  <c r="O445" i="1"/>
  <c r="Q445" i="1" s="1"/>
  <c r="O446" i="1"/>
  <c r="Q446" i="1" s="1"/>
  <c r="O447" i="1"/>
  <c r="Q447" i="1" s="1"/>
  <c r="O448" i="1"/>
  <c r="Q448" i="1" s="1"/>
  <c r="O449" i="1"/>
  <c r="Q449" i="1" s="1"/>
  <c r="O450" i="1"/>
  <c r="Q450" i="1" s="1"/>
  <c r="O451" i="1"/>
  <c r="Q451" i="1" s="1"/>
  <c r="O452" i="1"/>
  <c r="Q452" i="1" s="1"/>
  <c r="O453" i="1"/>
  <c r="Q453" i="1" s="1"/>
  <c r="O454" i="1"/>
  <c r="Q454" i="1" s="1"/>
  <c r="O455" i="1"/>
  <c r="Q455" i="1" s="1"/>
  <c r="O456" i="1"/>
  <c r="Q456" i="1" s="1"/>
  <c r="O457" i="1"/>
  <c r="Q457" i="1" s="1"/>
  <c r="O458" i="1"/>
  <c r="Q458" i="1" s="1"/>
  <c r="O459" i="1"/>
  <c r="Q459" i="1" s="1"/>
  <c r="O460" i="1"/>
  <c r="Q460" i="1" s="1"/>
  <c r="O461" i="1"/>
  <c r="Q461" i="1" s="1"/>
  <c r="O462" i="1"/>
  <c r="Q462" i="1" s="1"/>
  <c r="O463" i="1"/>
  <c r="Q463" i="1" s="1"/>
  <c r="O464" i="1"/>
  <c r="Q464" i="1" s="1"/>
  <c r="O465" i="1"/>
  <c r="Q465" i="1" s="1"/>
  <c r="O466" i="1"/>
  <c r="Q466" i="1" s="1"/>
  <c r="O467" i="1"/>
  <c r="Q467" i="1" s="1"/>
  <c r="O468" i="1"/>
  <c r="Q468" i="1" s="1"/>
  <c r="O469" i="1"/>
  <c r="Q469" i="1" s="1"/>
  <c r="O470" i="1"/>
  <c r="Q470" i="1" s="1"/>
  <c r="O471" i="1"/>
  <c r="Q471" i="1" s="1"/>
  <c r="O472" i="1"/>
  <c r="Q472" i="1" s="1"/>
  <c r="O473" i="1"/>
  <c r="Q473" i="1" s="1"/>
  <c r="O474" i="1"/>
  <c r="Q474" i="1" s="1"/>
  <c r="O475" i="1"/>
  <c r="Q475" i="1" s="1"/>
  <c r="O476" i="1"/>
  <c r="Q476" i="1" s="1"/>
  <c r="O477" i="1"/>
  <c r="Q477" i="1" s="1"/>
  <c r="O478" i="1"/>
  <c r="Q478" i="1" s="1"/>
  <c r="O479" i="1"/>
  <c r="Q479" i="1" s="1"/>
  <c r="O480" i="1"/>
  <c r="Q480" i="1" s="1"/>
  <c r="O481" i="1"/>
  <c r="Q481" i="1" s="1"/>
  <c r="O482" i="1"/>
  <c r="Q482" i="1" s="1"/>
  <c r="O483" i="1"/>
  <c r="Q483" i="1" s="1"/>
  <c r="O484" i="1"/>
  <c r="Q484" i="1" s="1"/>
  <c r="O485" i="1"/>
  <c r="Q485" i="1" s="1"/>
  <c r="O486" i="1"/>
  <c r="Q486" i="1" s="1"/>
  <c r="O487" i="1"/>
  <c r="Q487" i="1" s="1"/>
  <c r="O488" i="1"/>
  <c r="Q488" i="1" s="1"/>
  <c r="O489" i="1"/>
  <c r="Q489" i="1" s="1"/>
  <c r="O490" i="1"/>
  <c r="Q490" i="1" s="1"/>
  <c r="O491" i="1"/>
  <c r="Q491" i="1" s="1"/>
  <c r="O492" i="1"/>
  <c r="Q492" i="1" s="1"/>
  <c r="O493" i="1"/>
  <c r="Q493" i="1" s="1"/>
  <c r="O494" i="1"/>
  <c r="Q494" i="1" s="1"/>
  <c r="O495" i="1"/>
  <c r="Q495" i="1" s="1"/>
  <c r="O496" i="1"/>
  <c r="Q496" i="1" s="1"/>
  <c r="O497" i="1"/>
  <c r="Q497" i="1" s="1"/>
  <c r="O498" i="1"/>
  <c r="Q498" i="1" s="1"/>
  <c r="O499" i="1"/>
  <c r="Q499" i="1" s="1"/>
  <c r="O500" i="1"/>
  <c r="Q500" i="1" s="1"/>
  <c r="O501" i="1"/>
  <c r="Q501" i="1" s="1"/>
  <c r="O502" i="1"/>
  <c r="Q502" i="1" s="1"/>
  <c r="O503" i="1"/>
  <c r="Q503" i="1" s="1"/>
  <c r="O504" i="1"/>
  <c r="Q504" i="1" s="1"/>
  <c r="O505" i="1"/>
  <c r="Q505" i="1" s="1"/>
  <c r="O506" i="1"/>
  <c r="Q506" i="1" s="1"/>
  <c r="O507" i="1"/>
  <c r="Q507" i="1" s="1"/>
  <c r="O508" i="1"/>
  <c r="Q508" i="1" s="1"/>
  <c r="O509" i="1"/>
  <c r="Q509" i="1" s="1"/>
  <c r="O510" i="1"/>
  <c r="Q510" i="1" s="1"/>
  <c r="O511" i="1"/>
  <c r="Q511" i="1" s="1"/>
  <c r="O512" i="1"/>
  <c r="Q512" i="1" s="1"/>
  <c r="O513" i="1"/>
  <c r="Q513" i="1" s="1"/>
  <c r="O514" i="1"/>
  <c r="Q514" i="1" s="1"/>
  <c r="O515" i="1"/>
  <c r="Q515" i="1" s="1"/>
  <c r="O516" i="1"/>
  <c r="Q516" i="1" s="1"/>
  <c r="O517" i="1"/>
  <c r="Q517" i="1" s="1"/>
  <c r="O518" i="1"/>
  <c r="Q518" i="1" s="1"/>
  <c r="O519" i="1"/>
  <c r="Q519" i="1" s="1"/>
  <c r="O520" i="1"/>
  <c r="Q520" i="1" s="1"/>
  <c r="O521" i="1"/>
  <c r="Q521" i="1" s="1"/>
  <c r="O522" i="1"/>
  <c r="Q522" i="1" s="1"/>
  <c r="O523" i="1"/>
  <c r="Q523" i="1" s="1"/>
  <c r="O524" i="1"/>
  <c r="Q524" i="1" s="1"/>
  <c r="O525" i="1"/>
  <c r="Q525" i="1" s="1"/>
  <c r="O526" i="1"/>
  <c r="Q526" i="1" s="1"/>
  <c r="O527" i="1"/>
  <c r="Q527" i="1" s="1"/>
  <c r="O528" i="1"/>
  <c r="Q528" i="1" s="1"/>
  <c r="O529" i="1"/>
  <c r="Q529" i="1" s="1"/>
  <c r="O530" i="1"/>
  <c r="Q530" i="1" s="1"/>
  <c r="O531" i="1"/>
  <c r="Q531" i="1" s="1"/>
  <c r="O532" i="1"/>
  <c r="Q532" i="1" s="1"/>
  <c r="O533" i="1"/>
  <c r="Q533" i="1" s="1"/>
  <c r="O534" i="1"/>
  <c r="Q534" i="1" s="1"/>
  <c r="O535" i="1"/>
  <c r="Q535" i="1" s="1"/>
  <c r="O536" i="1"/>
  <c r="Q536" i="1" s="1"/>
  <c r="O537" i="1"/>
  <c r="Q537" i="1" s="1"/>
  <c r="O538" i="1"/>
  <c r="Q538" i="1" s="1"/>
  <c r="O539" i="1"/>
  <c r="Q539" i="1" s="1"/>
  <c r="O540" i="1"/>
  <c r="Q540" i="1" s="1"/>
  <c r="O541" i="1"/>
  <c r="Q541" i="1" s="1"/>
  <c r="O542" i="1"/>
  <c r="Q542" i="1" s="1"/>
  <c r="O543" i="1"/>
  <c r="Q543" i="1" s="1"/>
  <c r="O544" i="1"/>
  <c r="Q544" i="1" s="1"/>
  <c r="O545" i="1"/>
  <c r="Q545" i="1" s="1"/>
  <c r="O546" i="1"/>
  <c r="Q546" i="1" s="1"/>
  <c r="O547" i="1"/>
  <c r="Q547" i="1" s="1"/>
  <c r="O548" i="1"/>
  <c r="Q548" i="1" s="1"/>
  <c r="O549" i="1"/>
  <c r="Q549" i="1" s="1"/>
  <c r="O550" i="1"/>
  <c r="Q550" i="1" s="1"/>
  <c r="O551" i="1"/>
  <c r="Q551" i="1" s="1"/>
  <c r="O552" i="1"/>
  <c r="Q552" i="1" s="1"/>
  <c r="O553" i="1"/>
  <c r="Q553" i="1" s="1"/>
  <c r="O554" i="1"/>
  <c r="Q554" i="1" s="1"/>
  <c r="O555" i="1"/>
  <c r="Q555" i="1" s="1"/>
  <c r="O556" i="1"/>
  <c r="Q556" i="1" s="1"/>
  <c r="O557" i="1"/>
  <c r="Q557" i="1" s="1"/>
  <c r="O558" i="1"/>
  <c r="Q558" i="1" s="1"/>
  <c r="O559" i="1"/>
  <c r="Q559" i="1" s="1"/>
  <c r="O560" i="1"/>
  <c r="Q560" i="1" s="1"/>
  <c r="O561" i="1"/>
  <c r="Q561" i="1" s="1"/>
  <c r="O562" i="1"/>
  <c r="Q562" i="1" s="1"/>
  <c r="O563" i="1"/>
  <c r="Q563" i="1" s="1"/>
  <c r="O564" i="1"/>
  <c r="Q564" i="1" s="1"/>
  <c r="O565" i="1"/>
  <c r="Q565" i="1" s="1"/>
  <c r="O566" i="1"/>
  <c r="Q566" i="1" s="1"/>
  <c r="O567" i="1"/>
  <c r="Q567" i="1" s="1"/>
  <c r="O568" i="1"/>
  <c r="Q568" i="1" s="1"/>
  <c r="O569" i="1"/>
  <c r="Q569" i="1" s="1"/>
  <c r="O570" i="1"/>
  <c r="Q570" i="1" s="1"/>
  <c r="O571" i="1"/>
  <c r="Q571" i="1" s="1"/>
  <c r="O572" i="1"/>
  <c r="Q572" i="1" s="1"/>
  <c r="O573" i="1"/>
  <c r="Q573" i="1" s="1"/>
  <c r="O574" i="1"/>
  <c r="Q574" i="1" s="1"/>
  <c r="O575" i="1"/>
  <c r="Q575" i="1" s="1"/>
  <c r="O576" i="1"/>
  <c r="Q576" i="1" s="1"/>
  <c r="O577" i="1"/>
  <c r="Q577" i="1" s="1"/>
  <c r="O578" i="1"/>
  <c r="Q578" i="1" s="1"/>
  <c r="O579" i="1"/>
  <c r="Q579" i="1" s="1"/>
  <c r="O580" i="1"/>
  <c r="Q580" i="1" s="1"/>
  <c r="O581" i="1"/>
  <c r="Q581" i="1" s="1"/>
  <c r="O582" i="1"/>
  <c r="Q582" i="1" s="1"/>
  <c r="O583" i="1"/>
  <c r="Q583" i="1" s="1"/>
  <c r="O584" i="1"/>
  <c r="Q584" i="1" s="1"/>
  <c r="O585" i="1"/>
  <c r="Q585" i="1" s="1"/>
  <c r="O586" i="1"/>
  <c r="Q586" i="1" s="1"/>
  <c r="O587" i="1"/>
  <c r="Q587" i="1" s="1"/>
  <c r="O588" i="1"/>
  <c r="Q588" i="1" s="1"/>
  <c r="O589" i="1"/>
  <c r="Q589" i="1" s="1"/>
  <c r="O590" i="1"/>
  <c r="Q590" i="1" s="1"/>
  <c r="O591" i="1"/>
  <c r="Q591" i="1" s="1"/>
  <c r="O592" i="1"/>
  <c r="Q592" i="1" s="1"/>
  <c r="O593" i="1"/>
  <c r="Q593" i="1" s="1"/>
  <c r="O594" i="1"/>
  <c r="Q594" i="1" s="1"/>
  <c r="O595" i="1"/>
  <c r="Q595" i="1" s="1"/>
  <c r="O596" i="1"/>
  <c r="Q596" i="1" s="1"/>
  <c r="O597" i="1"/>
  <c r="Q597" i="1" s="1"/>
  <c r="O598" i="1"/>
  <c r="Q598" i="1" s="1"/>
  <c r="O599" i="1"/>
  <c r="Q599" i="1" s="1"/>
  <c r="O600" i="1"/>
  <c r="Q600" i="1" s="1"/>
  <c r="O601" i="1"/>
  <c r="Q601" i="1" s="1"/>
  <c r="O602" i="1"/>
  <c r="Q602" i="1" s="1"/>
  <c r="O603" i="1"/>
  <c r="Q603" i="1" s="1"/>
  <c r="O604" i="1"/>
  <c r="Q604" i="1" s="1"/>
  <c r="O605" i="1"/>
  <c r="Q605" i="1" s="1"/>
  <c r="O606" i="1"/>
  <c r="Q606" i="1" s="1"/>
  <c r="O607" i="1"/>
  <c r="Q607" i="1" s="1"/>
  <c r="O608" i="1"/>
  <c r="Q608" i="1" s="1"/>
  <c r="O609" i="1"/>
  <c r="Q609" i="1" s="1"/>
  <c r="O610" i="1"/>
  <c r="Q610" i="1" s="1"/>
  <c r="O611" i="1"/>
  <c r="Q611" i="1" s="1"/>
  <c r="O612" i="1"/>
  <c r="Q612" i="1" s="1"/>
  <c r="O613" i="1"/>
  <c r="Q613" i="1" s="1"/>
  <c r="O614" i="1"/>
  <c r="Q614" i="1" s="1"/>
  <c r="O615" i="1"/>
  <c r="Q615" i="1" s="1"/>
  <c r="O616" i="1"/>
  <c r="Q616" i="1" s="1"/>
  <c r="O617" i="1"/>
  <c r="Q617" i="1" s="1"/>
  <c r="O618" i="1"/>
  <c r="Q618" i="1" s="1"/>
  <c r="O619" i="1"/>
  <c r="Q619" i="1" s="1"/>
  <c r="O620" i="1"/>
  <c r="Q620" i="1" s="1"/>
  <c r="O621" i="1"/>
  <c r="Q621" i="1" s="1"/>
  <c r="O622" i="1"/>
  <c r="Q622" i="1" s="1"/>
  <c r="O623" i="1"/>
  <c r="Q623" i="1" s="1"/>
  <c r="O624" i="1"/>
  <c r="Q624" i="1" s="1"/>
  <c r="O625" i="1"/>
  <c r="Q625" i="1" s="1"/>
  <c r="O626" i="1"/>
  <c r="Q626" i="1" s="1"/>
  <c r="O627" i="1"/>
  <c r="Q627" i="1" s="1"/>
  <c r="O628" i="1"/>
  <c r="Q628" i="1" s="1"/>
  <c r="O629" i="1"/>
  <c r="Q629" i="1" s="1"/>
  <c r="O630" i="1"/>
  <c r="Q630" i="1" s="1"/>
  <c r="O631" i="1"/>
  <c r="Q631" i="1" s="1"/>
  <c r="O632" i="1"/>
  <c r="Q632" i="1" s="1"/>
  <c r="O633" i="1"/>
  <c r="Q633" i="1" s="1"/>
  <c r="O634" i="1"/>
  <c r="Q634" i="1" s="1"/>
  <c r="O635" i="1"/>
  <c r="Q635" i="1" s="1"/>
  <c r="O636" i="1"/>
  <c r="Q636" i="1" s="1"/>
  <c r="O637" i="1"/>
  <c r="Q637" i="1" s="1"/>
  <c r="O638" i="1"/>
  <c r="Q638" i="1" s="1"/>
  <c r="O639" i="1"/>
  <c r="Q639" i="1" s="1"/>
  <c r="O640" i="1"/>
  <c r="Q640" i="1" s="1"/>
  <c r="O641" i="1"/>
  <c r="Q641" i="1" s="1"/>
  <c r="O642" i="1"/>
  <c r="Q642" i="1" s="1"/>
  <c r="O643" i="1"/>
  <c r="Q643" i="1" s="1"/>
  <c r="O644" i="1"/>
  <c r="Q644" i="1" s="1"/>
  <c r="O645" i="1"/>
  <c r="Q645" i="1" s="1"/>
  <c r="O646" i="1"/>
  <c r="Q646" i="1" s="1"/>
  <c r="O647" i="1"/>
  <c r="Q647" i="1" s="1"/>
  <c r="O648" i="1"/>
  <c r="Q648" i="1" s="1"/>
  <c r="O649" i="1"/>
  <c r="Q649" i="1" s="1"/>
  <c r="O650" i="1"/>
  <c r="Q650" i="1" s="1"/>
  <c r="O651" i="1"/>
  <c r="Q651" i="1" s="1"/>
  <c r="O652" i="1"/>
  <c r="Q652" i="1" s="1"/>
  <c r="O653" i="1"/>
  <c r="Q653" i="1" s="1"/>
  <c r="O654" i="1"/>
  <c r="Q654" i="1" s="1"/>
  <c r="O655" i="1"/>
  <c r="Q655" i="1" s="1"/>
  <c r="O656" i="1"/>
  <c r="Q656" i="1" s="1"/>
  <c r="O657" i="1"/>
  <c r="Q657" i="1" s="1"/>
  <c r="O658" i="1"/>
  <c r="Q658" i="1" s="1"/>
  <c r="O659" i="1"/>
  <c r="Q659" i="1" s="1"/>
  <c r="O660" i="1"/>
  <c r="Q660" i="1" s="1"/>
  <c r="O661" i="1"/>
  <c r="Q661" i="1" s="1"/>
  <c r="O662" i="1"/>
  <c r="Q662" i="1" s="1"/>
  <c r="O663" i="1"/>
  <c r="Q663" i="1" s="1"/>
  <c r="O664" i="1"/>
  <c r="Q664" i="1" s="1"/>
  <c r="O665" i="1"/>
  <c r="Q665" i="1" s="1"/>
  <c r="O666" i="1"/>
  <c r="Q666" i="1" s="1"/>
  <c r="O667" i="1"/>
  <c r="Q667" i="1" s="1"/>
  <c r="O668" i="1"/>
  <c r="Q668" i="1" s="1"/>
  <c r="O669" i="1"/>
  <c r="Q669" i="1" s="1"/>
  <c r="O670" i="1"/>
  <c r="Q670" i="1" s="1"/>
  <c r="O671" i="1"/>
  <c r="Q671" i="1" s="1"/>
  <c r="O672" i="1"/>
  <c r="Q672" i="1" s="1"/>
  <c r="O673" i="1"/>
  <c r="Q673" i="1" s="1"/>
  <c r="O674" i="1"/>
  <c r="Q674" i="1" s="1"/>
  <c r="O675" i="1"/>
  <c r="Q675" i="1" s="1"/>
  <c r="O676" i="1"/>
  <c r="Q676" i="1" s="1"/>
  <c r="O677" i="1"/>
  <c r="Q677" i="1" s="1"/>
  <c r="O678" i="1"/>
  <c r="Q678" i="1" s="1"/>
  <c r="O679" i="1"/>
  <c r="Q679" i="1" s="1"/>
  <c r="O680" i="1"/>
  <c r="Q680" i="1" s="1"/>
  <c r="O681" i="1"/>
  <c r="Q681" i="1" s="1"/>
  <c r="O682" i="1"/>
  <c r="Q682" i="1" s="1"/>
  <c r="O683" i="1"/>
  <c r="Q683" i="1" s="1"/>
  <c r="O684" i="1"/>
  <c r="Q684" i="1" s="1"/>
  <c r="O685" i="1"/>
  <c r="Q685" i="1" s="1"/>
  <c r="O686" i="1"/>
  <c r="Q686" i="1" s="1"/>
  <c r="O687" i="1"/>
  <c r="Q687" i="1" s="1"/>
  <c r="O688" i="1"/>
  <c r="Q688" i="1" s="1"/>
  <c r="O689" i="1"/>
  <c r="Q689" i="1" s="1"/>
  <c r="O690" i="1"/>
  <c r="Q690" i="1" s="1"/>
  <c r="O691" i="1"/>
  <c r="Q691" i="1" s="1"/>
  <c r="O692" i="1"/>
  <c r="Q692" i="1" s="1"/>
  <c r="O693" i="1"/>
  <c r="Q693" i="1" s="1"/>
  <c r="O694" i="1"/>
  <c r="Q694" i="1" s="1"/>
  <c r="O695" i="1"/>
  <c r="Q695" i="1" s="1"/>
  <c r="O696" i="1"/>
  <c r="Q696" i="1" s="1"/>
  <c r="O697" i="1"/>
  <c r="Q697" i="1" s="1"/>
  <c r="O698" i="1"/>
  <c r="Q698" i="1" s="1"/>
  <c r="O699" i="1"/>
  <c r="Q699" i="1" s="1"/>
  <c r="O700" i="1"/>
  <c r="Q700" i="1" s="1"/>
  <c r="O701" i="1"/>
  <c r="Q701" i="1" s="1"/>
  <c r="O702" i="1"/>
  <c r="Q702" i="1" s="1"/>
  <c r="O703" i="1"/>
  <c r="Q703" i="1" s="1"/>
  <c r="O704" i="1"/>
  <c r="Q704" i="1" s="1"/>
  <c r="O705" i="1"/>
  <c r="Q705" i="1" s="1"/>
  <c r="O706" i="1"/>
  <c r="Q706" i="1" s="1"/>
  <c r="O707" i="1"/>
  <c r="Q707" i="1" s="1"/>
  <c r="O708" i="1"/>
  <c r="Q708" i="1" s="1"/>
  <c r="O709" i="1"/>
  <c r="Q709" i="1" s="1"/>
  <c r="O710" i="1"/>
  <c r="Q710" i="1" s="1"/>
  <c r="O711" i="1"/>
  <c r="Q711" i="1" s="1"/>
  <c r="O712" i="1"/>
  <c r="Q712" i="1" s="1"/>
  <c r="O713" i="1"/>
  <c r="Q713" i="1" s="1"/>
  <c r="O714" i="1"/>
  <c r="Q714" i="1" s="1"/>
  <c r="O715" i="1"/>
  <c r="Q715" i="1" s="1"/>
  <c r="O716" i="1"/>
  <c r="Q716" i="1" s="1"/>
  <c r="O717" i="1"/>
  <c r="Q717" i="1" s="1"/>
  <c r="O718" i="1"/>
  <c r="Q718" i="1" s="1"/>
  <c r="O719" i="1"/>
  <c r="Q719" i="1" s="1"/>
  <c r="O720" i="1"/>
  <c r="Q720" i="1" s="1"/>
  <c r="O721" i="1"/>
  <c r="Q721" i="1" s="1"/>
  <c r="O722" i="1"/>
  <c r="Q722" i="1" s="1"/>
  <c r="O723" i="1"/>
  <c r="Q723" i="1" s="1"/>
  <c r="O724" i="1"/>
  <c r="Q724" i="1" s="1"/>
  <c r="O725" i="1"/>
  <c r="Q725" i="1" s="1"/>
  <c r="O726" i="1"/>
  <c r="Q726" i="1" s="1"/>
  <c r="O727" i="1"/>
  <c r="Q727" i="1" s="1"/>
  <c r="O728" i="1"/>
  <c r="Q728" i="1" s="1"/>
  <c r="O729" i="1"/>
  <c r="Q729" i="1" s="1"/>
  <c r="O730" i="1"/>
  <c r="Q730" i="1" s="1"/>
  <c r="O731" i="1"/>
  <c r="Q731" i="1" s="1"/>
  <c r="O732" i="1"/>
  <c r="Q732" i="1" s="1"/>
  <c r="O733" i="1"/>
  <c r="Q733" i="1" s="1"/>
  <c r="O734" i="1"/>
  <c r="Q734" i="1" s="1"/>
  <c r="O735" i="1"/>
  <c r="Q735" i="1" s="1"/>
  <c r="O736" i="1"/>
  <c r="Q736" i="1" s="1"/>
  <c r="O737" i="1"/>
  <c r="Q737" i="1" s="1"/>
  <c r="O738" i="1"/>
  <c r="Q738" i="1" s="1"/>
  <c r="O739" i="1"/>
  <c r="Q739" i="1" s="1"/>
  <c r="O740" i="1"/>
  <c r="Q740" i="1" s="1"/>
  <c r="O741" i="1"/>
  <c r="Q741" i="1" s="1"/>
  <c r="O742" i="1"/>
  <c r="Q742" i="1" s="1"/>
  <c r="O743" i="1"/>
  <c r="Q743" i="1" s="1"/>
  <c r="O744" i="1"/>
  <c r="Q744" i="1" s="1"/>
  <c r="O745" i="1"/>
  <c r="Q745" i="1" s="1"/>
  <c r="O746" i="1"/>
  <c r="Q746" i="1" s="1"/>
  <c r="O747" i="1"/>
  <c r="Q747" i="1" s="1"/>
  <c r="O748" i="1"/>
  <c r="Q748" i="1" s="1"/>
  <c r="O749" i="1"/>
  <c r="Q749" i="1" s="1"/>
  <c r="O750" i="1"/>
  <c r="Q750" i="1" s="1"/>
  <c r="O751" i="1"/>
  <c r="Q751" i="1" s="1"/>
  <c r="O752" i="1"/>
  <c r="Q752" i="1" s="1"/>
  <c r="O753" i="1"/>
  <c r="Q753" i="1" s="1"/>
  <c r="O754" i="1"/>
  <c r="Q754" i="1" s="1"/>
  <c r="O755" i="1"/>
  <c r="Q755" i="1" s="1"/>
  <c r="O756" i="1"/>
  <c r="Q756" i="1" s="1"/>
  <c r="O757" i="1"/>
  <c r="Q757" i="1" s="1"/>
  <c r="O758" i="1"/>
  <c r="Q758" i="1" s="1"/>
  <c r="O759" i="1"/>
  <c r="Q759" i="1" s="1"/>
  <c r="O760" i="1"/>
  <c r="Q760" i="1" s="1"/>
  <c r="O761" i="1"/>
  <c r="Q761" i="1" s="1"/>
  <c r="O762" i="1"/>
  <c r="Q762" i="1" s="1"/>
  <c r="O763" i="1"/>
  <c r="Q763" i="1" s="1"/>
  <c r="O764" i="1"/>
  <c r="Q764" i="1" s="1"/>
  <c r="O765" i="1"/>
  <c r="Q765" i="1" s="1"/>
  <c r="O766" i="1"/>
  <c r="Q766" i="1" s="1"/>
  <c r="O767" i="1"/>
  <c r="Q767" i="1" s="1"/>
  <c r="O768" i="1"/>
  <c r="Q768" i="1" s="1"/>
  <c r="O769" i="1"/>
  <c r="Q769" i="1" s="1"/>
  <c r="O770" i="1"/>
  <c r="Q770" i="1" s="1"/>
  <c r="O771" i="1"/>
  <c r="Q771" i="1" s="1"/>
  <c r="O772" i="1"/>
  <c r="Q772" i="1" s="1"/>
  <c r="O773" i="1"/>
  <c r="Q773" i="1" s="1"/>
  <c r="O774" i="1"/>
  <c r="Q774" i="1" s="1"/>
  <c r="O775" i="1"/>
  <c r="Q775" i="1" s="1"/>
  <c r="O776" i="1"/>
  <c r="Q776" i="1" s="1"/>
  <c r="O777" i="1"/>
  <c r="Q777" i="1" s="1"/>
  <c r="O778" i="1"/>
  <c r="Q778" i="1" s="1"/>
  <c r="O779" i="1"/>
  <c r="Q779" i="1" s="1"/>
  <c r="O780" i="1"/>
  <c r="Q780" i="1" s="1"/>
  <c r="O781" i="1"/>
  <c r="Q781" i="1" s="1"/>
  <c r="O782" i="1"/>
  <c r="Q782" i="1" s="1"/>
  <c r="O783" i="1"/>
  <c r="Q783" i="1" s="1"/>
  <c r="O784" i="1"/>
  <c r="Q784" i="1" s="1"/>
  <c r="O785" i="1"/>
  <c r="Q785" i="1" s="1"/>
  <c r="O786" i="1"/>
  <c r="Q786" i="1" s="1"/>
  <c r="O787" i="1"/>
  <c r="Q787" i="1" s="1"/>
  <c r="O788" i="1"/>
  <c r="Q788" i="1" s="1"/>
  <c r="O789" i="1"/>
  <c r="Q789" i="1" s="1"/>
  <c r="O790" i="1"/>
  <c r="Q790" i="1" s="1"/>
  <c r="O791" i="1"/>
  <c r="Q791" i="1" s="1"/>
  <c r="O792" i="1"/>
  <c r="Q792" i="1" s="1"/>
  <c r="O793" i="1"/>
  <c r="Q793" i="1" s="1"/>
  <c r="O794" i="1"/>
  <c r="Q794" i="1" s="1"/>
  <c r="O795" i="1"/>
  <c r="Q795" i="1" s="1"/>
  <c r="O796" i="1"/>
  <c r="Q796" i="1" s="1"/>
  <c r="O797" i="1"/>
  <c r="Q797" i="1" s="1"/>
  <c r="O798" i="1"/>
  <c r="Q798" i="1" s="1"/>
  <c r="O799" i="1"/>
  <c r="Q799" i="1" s="1"/>
  <c r="O800" i="1"/>
  <c r="Q800" i="1" s="1"/>
  <c r="O801" i="1"/>
  <c r="Q801" i="1" s="1"/>
  <c r="O802" i="1"/>
  <c r="Q802" i="1" s="1"/>
  <c r="O803" i="1"/>
  <c r="Q803" i="1" s="1"/>
  <c r="O804" i="1"/>
  <c r="Q804" i="1" s="1"/>
  <c r="O805" i="1"/>
  <c r="Q805" i="1" s="1"/>
  <c r="O806" i="1"/>
  <c r="Q806" i="1" s="1"/>
  <c r="O807" i="1"/>
  <c r="Q807" i="1" s="1"/>
  <c r="O808" i="1"/>
  <c r="Q808" i="1" s="1"/>
  <c r="O809" i="1"/>
  <c r="Q809" i="1" s="1"/>
  <c r="O810" i="1"/>
  <c r="Q810" i="1" s="1"/>
  <c r="O811" i="1"/>
  <c r="Q811" i="1" s="1"/>
  <c r="O812" i="1"/>
  <c r="Q812" i="1" s="1"/>
  <c r="O813" i="1"/>
  <c r="Q813" i="1" s="1"/>
  <c r="O814" i="1"/>
  <c r="Q814" i="1" s="1"/>
  <c r="O815" i="1"/>
  <c r="Q815" i="1" s="1"/>
  <c r="O816" i="1"/>
  <c r="Q816" i="1" s="1"/>
  <c r="O817" i="1"/>
  <c r="Q817" i="1" s="1"/>
  <c r="O818" i="1"/>
  <c r="Q818" i="1" s="1"/>
  <c r="O819" i="1"/>
  <c r="Q819" i="1" s="1"/>
  <c r="O820" i="1"/>
  <c r="Q820" i="1" s="1"/>
  <c r="O821" i="1"/>
  <c r="Q821" i="1" s="1"/>
  <c r="O822" i="1"/>
  <c r="Q822" i="1" s="1"/>
  <c r="O823" i="1"/>
  <c r="Q823" i="1" s="1"/>
  <c r="O824" i="1"/>
  <c r="Q824" i="1" s="1"/>
  <c r="O825" i="1"/>
  <c r="Q825" i="1" s="1"/>
  <c r="O826" i="1"/>
  <c r="Q826" i="1" s="1"/>
  <c r="O827" i="1"/>
  <c r="Q827" i="1" s="1"/>
  <c r="O828" i="1"/>
  <c r="Q828" i="1" s="1"/>
  <c r="O829" i="1"/>
  <c r="Q829" i="1" s="1"/>
  <c r="O830" i="1"/>
  <c r="Q830" i="1" s="1"/>
  <c r="O831" i="1"/>
  <c r="Q831" i="1" s="1"/>
  <c r="O832" i="1"/>
  <c r="Q832" i="1" s="1"/>
  <c r="O833" i="1"/>
  <c r="Q833" i="1" s="1"/>
  <c r="O834" i="1"/>
  <c r="Q834" i="1" s="1"/>
  <c r="O835" i="1"/>
  <c r="Q835" i="1" s="1"/>
  <c r="O836" i="1"/>
  <c r="Q836" i="1" s="1"/>
  <c r="O837" i="1"/>
  <c r="Q837" i="1" s="1"/>
  <c r="O838" i="1"/>
  <c r="Q838" i="1" s="1"/>
  <c r="O839" i="1"/>
  <c r="Q839" i="1" s="1"/>
  <c r="O840" i="1"/>
  <c r="Q840" i="1" s="1"/>
  <c r="O841" i="1"/>
  <c r="Q841" i="1" s="1"/>
  <c r="O842" i="1"/>
  <c r="Q842" i="1" s="1"/>
  <c r="O843" i="1"/>
  <c r="Q843" i="1" s="1"/>
  <c r="O844" i="1"/>
  <c r="Q844" i="1" s="1"/>
  <c r="O845" i="1"/>
  <c r="Q845" i="1" s="1"/>
  <c r="O846" i="1"/>
  <c r="Q846" i="1" s="1"/>
  <c r="O847" i="1"/>
  <c r="Q847" i="1" s="1"/>
  <c r="O848" i="1"/>
  <c r="Q848" i="1" s="1"/>
  <c r="O849" i="1"/>
  <c r="Q849" i="1" s="1"/>
  <c r="O850" i="1"/>
  <c r="Q850" i="1" s="1"/>
  <c r="O851" i="1"/>
  <c r="Q851" i="1" s="1"/>
  <c r="O852" i="1"/>
  <c r="Q852" i="1" s="1"/>
  <c r="O853" i="1"/>
  <c r="Q853" i="1" s="1"/>
  <c r="O854" i="1"/>
  <c r="Q854" i="1" s="1"/>
  <c r="O855" i="1"/>
  <c r="Q855" i="1" s="1"/>
  <c r="O856" i="1"/>
  <c r="Q856" i="1" s="1"/>
  <c r="O857" i="1"/>
  <c r="Q857" i="1" s="1"/>
  <c r="O858" i="1"/>
  <c r="Q858" i="1" s="1"/>
  <c r="O859" i="1"/>
  <c r="Q859" i="1" s="1"/>
  <c r="O860" i="1"/>
  <c r="Q860" i="1" s="1"/>
  <c r="O861" i="1"/>
  <c r="Q861" i="1" s="1"/>
  <c r="O862" i="1"/>
  <c r="Q862" i="1" s="1"/>
  <c r="O863" i="1"/>
  <c r="Q863" i="1" s="1"/>
  <c r="O864" i="1"/>
  <c r="Q864" i="1" s="1"/>
  <c r="O865" i="1"/>
  <c r="Q865" i="1" s="1"/>
  <c r="O866" i="1"/>
  <c r="Q866" i="1" s="1"/>
  <c r="O867" i="1"/>
  <c r="Q867" i="1" s="1"/>
  <c r="O868" i="1"/>
  <c r="Q868" i="1" s="1"/>
  <c r="O869" i="1"/>
  <c r="Q869" i="1" s="1"/>
  <c r="O870" i="1"/>
  <c r="Q870" i="1" s="1"/>
  <c r="O871" i="1"/>
  <c r="Q871" i="1" s="1"/>
  <c r="O872" i="1"/>
  <c r="Q872" i="1" s="1"/>
  <c r="O873" i="1"/>
  <c r="Q873" i="1" s="1"/>
  <c r="O874" i="1"/>
  <c r="Q874" i="1" s="1"/>
  <c r="O875" i="1"/>
  <c r="Q875" i="1" s="1"/>
  <c r="O876" i="1"/>
  <c r="Q876" i="1" s="1"/>
  <c r="O877" i="1"/>
  <c r="Q877" i="1" s="1"/>
  <c r="O878" i="1"/>
  <c r="Q878" i="1" s="1"/>
  <c r="O879" i="1"/>
  <c r="Q879" i="1" s="1"/>
  <c r="O880" i="1"/>
  <c r="Q880" i="1" s="1"/>
  <c r="O881" i="1"/>
  <c r="Q881" i="1" s="1"/>
  <c r="O882" i="1"/>
  <c r="Q882" i="1" s="1"/>
  <c r="O883" i="1"/>
  <c r="Q883" i="1" s="1"/>
  <c r="O884" i="1"/>
  <c r="Q884" i="1" s="1"/>
  <c r="O885" i="1"/>
  <c r="Q885" i="1" s="1"/>
  <c r="O886" i="1"/>
  <c r="Q886" i="1" s="1"/>
  <c r="O887" i="1"/>
  <c r="Q887" i="1" s="1"/>
  <c r="O888" i="1"/>
  <c r="Q888" i="1" s="1"/>
  <c r="O889" i="1"/>
  <c r="Q889" i="1" s="1"/>
  <c r="O890" i="1"/>
  <c r="Q890" i="1" s="1"/>
  <c r="O891" i="1"/>
  <c r="Q891" i="1" s="1"/>
  <c r="O892" i="1"/>
  <c r="Q892" i="1" s="1"/>
  <c r="O893" i="1"/>
  <c r="Q893" i="1" s="1"/>
  <c r="O894" i="1"/>
  <c r="Q894" i="1" s="1"/>
  <c r="O895" i="1"/>
  <c r="Q895" i="1" s="1"/>
  <c r="O896" i="1"/>
  <c r="Q896" i="1" s="1"/>
  <c r="O897" i="1"/>
  <c r="Q897" i="1" s="1"/>
  <c r="O898" i="1"/>
  <c r="Q898" i="1" s="1"/>
  <c r="O899" i="1"/>
  <c r="Q899" i="1" s="1"/>
  <c r="O900" i="1"/>
  <c r="Q900" i="1" s="1"/>
  <c r="O901" i="1"/>
  <c r="Q901" i="1" s="1"/>
  <c r="O902" i="1"/>
  <c r="Q902" i="1" s="1"/>
  <c r="O903" i="1"/>
  <c r="Q903" i="1" s="1"/>
  <c r="O904" i="1"/>
  <c r="Q904" i="1" s="1"/>
  <c r="O905" i="1"/>
  <c r="Q905" i="1" s="1"/>
  <c r="O906" i="1"/>
  <c r="Q906" i="1" s="1"/>
  <c r="O907" i="1"/>
  <c r="Q907" i="1" s="1"/>
  <c r="O908" i="1"/>
  <c r="Q908" i="1" s="1"/>
  <c r="O909" i="1"/>
  <c r="Q909" i="1" s="1"/>
  <c r="O910" i="1"/>
  <c r="Q910" i="1" s="1"/>
  <c r="O911" i="1"/>
  <c r="Q911" i="1" s="1"/>
  <c r="O912" i="1"/>
  <c r="Q912" i="1" s="1"/>
  <c r="O913" i="1"/>
  <c r="Q913" i="1" s="1"/>
  <c r="O914" i="1"/>
  <c r="Q914" i="1" s="1"/>
  <c r="O915" i="1"/>
  <c r="Q915" i="1" s="1"/>
  <c r="O916" i="1"/>
  <c r="Q916" i="1" s="1"/>
  <c r="O917" i="1"/>
  <c r="Q917" i="1" s="1"/>
  <c r="O918" i="1"/>
  <c r="Q918" i="1" s="1"/>
  <c r="O919" i="1"/>
  <c r="Q919" i="1" s="1"/>
  <c r="O920" i="1"/>
  <c r="Q920" i="1" s="1"/>
  <c r="O921" i="1"/>
  <c r="Q921" i="1" s="1"/>
  <c r="O922" i="1"/>
  <c r="Q922" i="1" s="1"/>
  <c r="O923" i="1"/>
  <c r="Q923" i="1" s="1"/>
  <c r="O924" i="1"/>
  <c r="Q924" i="1" s="1"/>
  <c r="O925" i="1"/>
  <c r="Q925" i="1" s="1"/>
  <c r="O926" i="1"/>
  <c r="Q926" i="1" s="1"/>
  <c r="O927" i="1"/>
  <c r="Q927" i="1" s="1"/>
  <c r="O928" i="1"/>
  <c r="Q928" i="1" s="1"/>
  <c r="O929" i="1"/>
  <c r="Q929" i="1" s="1"/>
  <c r="O930" i="1"/>
  <c r="Q930" i="1" s="1"/>
  <c r="O931" i="1"/>
  <c r="Q931" i="1" s="1"/>
  <c r="O932" i="1"/>
  <c r="Q932" i="1" s="1"/>
  <c r="O933" i="1"/>
  <c r="Q933" i="1" s="1"/>
  <c r="O934" i="1"/>
  <c r="Q934" i="1" s="1"/>
  <c r="O935" i="1"/>
  <c r="Q935" i="1" s="1"/>
  <c r="O936" i="1"/>
  <c r="Q936" i="1" s="1"/>
  <c r="O937" i="1"/>
  <c r="Q937" i="1" s="1"/>
  <c r="O938" i="1"/>
  <c r="Q938" i="1" s="1"/>
  <c r="O939" i="1"/>
  <c r="Q939" i="1" s="1"/>
  <c r="O940" i="1"/>
  <c r="Q940" i="1" s="1"/>
  <c r="O941" i="1"/>
  <c r="Q941" i="1" s="1"/>
  <c r="E6" i="1"/>
  <c r="C9" i="3"/>
  <c r="C10" i="3"/>
  <c r="C11" i="3"/>
  <c r="C12" i="3"/>
  <c r="C13" i="3"/>
  <c r="C14" i="3"/>
  <c r="C15" i="3"/>
  <c r="C16" i="3"/>
  <c r="C8" i="3"/>
  <c r="K575" i="6"/>
  <c r="K574" i="6"/>
  <c r="K573" i="6"/>
  <c r="K572" i="6"/>
  <c r="K571" i="6"/>
  <c r="K570" i="6"/>
  <c r="K569" i="6"/>
  <c r="K568" i="6"/>
  <c r="K567" i="6"/>
  <c r="K566" i="6"/>
  <c r="K565" i="6"/>
  <c r="K564" i="6"/>
  <c r="K563" i="6"/>
  <c r="K562" i="6"/>
  <c r="K561" i="6"/>
  <c r="K560" i="6"/>
  <c r="K559" i="6"/>
  <c r="K558" i="6"/>
  <c r="K557" i="6"/>
  <c r="K556" i="6"/>
  <c r="K555" i="6"/>
  <c r="K554" i="6"/>
  <c r="K553" i="6"/>
  <c r="K552" i="6"/>
  <c r="K551" i="6"/>
  <c r="K550" i="6"/>
  <c r="K549" i="6"/>
  <c r="K548" i="6"/>
  <c r="K547" i="6"/>
  <c r="K546" i="6"/>
  <c r="K545" i="6"/>
  <c r="K544" i="6"/>
  <c r="K543" i="6"/>
  <c r="K542" i="6"/>
  <c r="K541" i="6"/>
  <c r="K540" i="6"/>
  <c r="K539" i="6"/>
  <c r="K538" i="6"/>
  <c r="K537" i="6"/>
  <c r="K536" i="6"/>
  <c r="K535" i="6"/>
  <c r="K534" i="6"/>
  <c r="K533" i="6"/>
  <c r="K532" i="6"/>
  <c r="K531" i="6"/>
  <c r="K530" i="6"/>
  <c r="K529" i="6"/>
  <c r="K528" i="6"/>
  <c r="K527" i="6"/>
  <c r="K526" i="6"/>
  <c r="K525" i="6"/>
  <c r="K524" i="6"/>
  <c r="K523" i="6"/>
  <c r="K522" i="6"/>
  <c r="K521" i="6"/>
  <c r="K520" i="6"/>
  <c r="K519" i="6"/>
  <c r="K518" i="6"/>
  <c r="K517" i="6"/>
  <c r="K516" i="6"/>
  <c r="K515" i="6"/>
  <c r="K514" i="6"/>
  <c r="K513" i="6"/>
  <c r="K512" i="6"/>
  <c r="K511" i="6"/>
  <c r="K510" i="6"/>
  <c r="K509" i="6"/>
  <c r="K508" i="6"/>
  <c r="K507" i="6"/>
  <c r="K506" i="6"/>
  <c r="K505" i="6"/>
  <c r="K504" i="6"/>
  <c r="K503" i="6"/>
  <c r="K502" i="6"/>
  <c r="K501" i="6"/>
  <c r="K500" i="6"/>
  <c r="K499" i="6"/>
  <c r="K498" i="6"/>
  <c r="K497" i="6"/>
  <c r="K496" i="6"/>
  <c r="K495" i="6"/>
  <c r="K494" i="6"/>
  <c r="K493" i="6"/>
  <c r="K492" i="6"/>
  <c r="K491" i="6"/>
  <c r="K490" i="6"/>
  <c r="K489" i="6"/>
  <c r="K488" i="6"/>
  <c r="K487" i="6"/>
  <c r="K486" i="6"/>
  <c r="K485" i="6"/>
  <c r="K484" i="6"/>
  <c r="K483" i="6"/>
  <c r="K482" i="6"/>
  <c r="K481" i="6"/>
  <c r="K480" i="6"/>
  <c r="K479" i="6"/>
  <c r="K478" i="6"/>
  <c r="K477" i="6"/>
  <c r="K476" i="6"/>
  <c r="K475" i="6"/>
  <c r="K474" i="6"/>
  <c r="K473" i="6"/>
  <c r="K472" i="6"/>
  <c r="K471" i="6"/>
  <c r="K470" i="6"/>
  <c r="K469" i="6"/>
  <c r="K468" i="6"/>
  <c r="K467" i="6"/>
  <c r="K466" i="6"/>
  <c r="K465" i="6"/>
  <c r="K464" i="6"/>
  <c r="K463" i="6"/>
  <c r="K462" i="6"/>
  <c r="K461" i="6"/>
  <c r="K460" i="6"/>
  <c r="K459" i="6"/>
  <c r="K458" i="6"/>
  <c r="K457" i="6"/>
  <c r="K456" i="6"/>
  <c r="K455" i="6"/>
  <c r="K454" i="6"/>
  <c r="K453" i="6"/>
  <c r="K452" i="6"/>
  <c r="K451" i="6"/>
  <c r="K450" i="6"/>
  <c r="K449" i="6"/>
  <c r="K448" i="6"/>
  <c r="K447" i="6"/>
  <c r="K446" i="6"/>
  <c r="K445" i="6"/>
  <c r="K444" i="6"/>
  <c r="K443" i="6"/>
  <c r="K442" i="6"/>
  <c r="K441" i="6"/>
  <c r="K440" i="6"/>
  <c r="K439" i="6"/>
  <c r="K438" i="6"/>
  <c r="K437" i="6"/>
  <c r="K436" i="6"/>
  <c r="K435" i="6"/>
  <c r="K434" i="6"/>
  <c r="K433" i="6"/>
  <c r="K432" i="6"/>
  <c r="K431" i="6"/>
  <c r="K430" i="6"/>
  <c r="K429" i="6"/>
  <c r="K428" i="6"/>
  <c r="K427" i="6"/>
  <c r="K426" i="6"/>
  <c r="K425" i="6"/>
  <c r="K424" i="6"/>
  <c r="K423" i="6"/>
  <c r="K422" i="6"/>
  <c r="K421" i="6"/>
  <c r="K420" i="6"/>
  <c r="K419" i="6"/>
  <c r="K418" i="6"/>
  <c r="K417" i="6"/>
  <c r="K416" i="6"/>
  <c r="K415" i="6"/>
  <c r="K414" i="6"/>
  <c r="K413" i="6"/>
  <c r="K412" i="6"/>
  <c r="K411" i="6"/>
  <c r="K410" i="6"/>
  <c r="K409" i="6"/>
  <c r="K408" i="6"/>
  <c r="K407" i="6"/>
  <c r="K406" i="6"/>
  <c r="K405" i="6"/>
  <c r="K404" i="6"/>
  <c r="K403" i="6"/>
  <c r="K402" i="6"/>
  <c r="K401" i="6"/>
  <c r="K400" i="6"/>
  <c r="K399" i="6"/>
  <c r="K398" i="6"/>
  <c r="K397" i="6"/>
  <c r="K396" i="6"/>
  <c r="K395" i="6"/>
  <c r="K394" i="6"/>
  <c r="K393" i="6"/>
  <c r="K392" i="6"/>
  <c r="K391" i="6"/>
  <c r="K390" i="6"/>
  <c r="K389" i="6"/>
  <c r="K388" i="6"/>
  <c r="K387" i="6"/>
  <c r="K386" i="6"/>
  <c r="K385" i="6"/>
  <c r="K384" i="6"/>
  <c r="K383" i="6"/>
  <c r="K382" i="6"/>
  <c r="K381" i="6"/>
  <c r="K380" i="6"/>
  <c r="K379" i="6"/>
  <c r="K378" i="6"/>
  <c r="K377" i="6"/>
  <c r="K376" i="6"/>
  <c r="K375" i="6"/>
  <c r="K374" i="6"/>
  <c r="K373" i="6"/>
  <c r="K372" i="6"/>
  <c r="K371" i="6"/>
  <c r="K370" i="6"/>
  <c r="K369" i="6"/>
  <c r="K368" i="6"/>
  <c r="K367" i="6"/>
  <c r="K366" i="6"/>
  <c r="K365" i="6"/>
  <c r="K364" i="6"/>
  <c r="K363" i="6"/>
  <c r="K362" i="6"/>
  <c r="K361" i="6"/>
  <c r="K360" i="6"/>
  <c r="K359" i="6"/>
  <c r="K358" i="6"/>
  <c r="K357" i="6"/>
  <c r="K356" i="6"/>
  <c r="K355" i="6"/>
  <c r="K354" i="6"/>
  <c r="K353" i="6"/>
  <c r="K352" i="6"/>
  <c r="K351" i="6"/>
  <c r="K350" i="6"/>
  <c r="K349" i="6"/>
  <c r="K348" i="6"/>
  <c r="K347" i="6"/>
  <c r="K346" i="6"/>
  <c r="K345" i="6"/>
  <c r="K344" i="6"/>
  <c r="K343" i="6"/>
  <c r="K342" i="6"/>
  <c r="K341" i="6"/>
  <c r="K340" i="6"/>
  <c r="K339" i="6"/>
  <c r="K338" i="6"/>
  <c r="K337" i="6"/>
  <c r="K336" i="6"/>
  <c r="K335" i="6"/>
  <c r="K334" i="6"/>
  <c r="K333" i="6"/>
  <c r="K332" i="6"/>
  <c r="K331" i="6"/>
  <c r="K330" i="6"/>
  <c r="K329" i="6"/>
  <c r="K328" i="6"/>
  <c r="K327" i="6"/>
  <c r="K326" i="6"/>
  <c r="K325" i="6"/>
  <c r="K324" i="6"/>
  <c r="K323" i="6"/>
  <c r="K322" i="6"/>
  <c r="K321" i="6"/>
  <c r="K320" i="6"/>
  <c r="K319" i="6"/>
  <c r="K318" i="6"/>
  <c r="K317" i="6"/>
  <c r="K316" i="6"/>
  <c r="K315" i="6"/>
  <c r="K314" i="6"/>
  <c r="K313" i="6"/>
  <c r="K312" i="6"/>
  <c r="K311" i="6"/>
  <c r="K310" i="6"/>
  <c r="K309" i="6"/>
  <c r="K308" i="6"/>
  <c r="K307" i="6"/>
  <c r="K306" i="6"/>
  <c r="K305" i="6"/>
  <c r="K304" i="6"/>
  <c r="K303" i="6"/>
  <c r="K302" i="6"/>
  <c r="K301" i="6"/>
  <c r="K300" i="6"/>
  <c r="K299" i="6"/>
  <c r="K298" i="6"/>
  <c r="K297" i="6"/>
  <c r="K296" i="6"/>
  <c r="K295" i="6"/>
  <c r="K294" i="6"/>
  <c r="K293" i="6"/>
  <c r="K292" i="6"/>
  <c r="K291" i="6"/>
  <c r="K290" i="6"/>
  <c r="K289" i="6"/>
  <c r="K288" i="6"/>
  <c r="K287" i="6"/>
  <c r="K286" i="6"/>
  <c r="K285" i="6"/>
  <c r="K284" i="6"/>
  <c r="K283" i="6"/>
  <c r="K282" i="6"/>
  <c r="K281" i="6"/>
  <c r="K280" i="6"/>
  <c r="K279" i="6"/>
  <c r="K278" i="6"/>
  <c r="K277" i="6"/>
  <c r="K276" i="6"/>
  <c r="K275" i="6"/>
  <c r="K274" i="6"/>
  <c r="K273" i="6"/>
  <c r="K272" i="6"/>
  <c r="K271" i="6"/>
  <c r="K270" i="6"/>
  <c r="K269" i="6"/>
  <c r="K268" i="6"/>
  <c r="K267" i="6"/>
  <c r="K266" i="6"/>
  <c r="K265" i="6"/>
  <c r="K264" i="6"/>
  <c r="K263" i="6"/>
  <c r="K262" i="6"/>
  <c r="K261" i="6"/>
  <c r="K260" i="6"/>
  <c r="K259" i="6"/>
  <c r="K258" i="6"/>
  <c r="K257" i="6"/>
  <c r="K256" i="6"/>
  <c r="K255" i="6"/>
  <c r="K254" i="6"/>
  <c r="K253" i="6"/>
  <c r="K252" i="6"/>
  <c r="K251" i="6"/>
  <c r="K250" i="6"/>
  <c r="K249" i="6"/>
  <c r="K248" i="6"/>
  <c r="K247" i="6"/>
  <c r="K246" i="6"/>
  <c r="K245" i="6"/>
  <c r="K244" i="6"/>
  <c r="K243" i="6"/>
  <c r="K242" i="6"/>
  <c r="K241" i="6"/>
  <c r="K240" i="6"/>
  <c r="K239" i="6"/>
  <c r="K238" i="6"/>
  <c r="K237" i="6"/>
  <c r="K236" i="6"/>
  <c r="K235" i="6"/>
  <c r="K234" i="6"/>
  <c r="K233" i="6"/>
  <c r="K232" i="6"/>
  <c r="K231" i="6"/>
  <c r="K230" i="6"/>
  <c r="K229" i="6"/>
  <c r="K228" i="6"/>
  <c r="K227" i="6"/>
  <c r="K226" i="6"/>
  <c r="K225" i="6"/>
  <c r="K224" i="6"/>
  <c r="K223" i="6"/>
  <c r="K222" i="6"/>
  <c r="K221" i="6"/>
  <c r="K220" i="6"/>
  <c r="K219" i="6"/>
  <c r="K218" i="6"/>
  <c r="K217" i="6"/>
  <c r="K216" i="6"/>
  <c r="K215" i="6"/>
  <c r="K214" i="6"/>
  <c r="K213" i="6"/>
  <c r="K212" i="6"/>
  <c r="K211" i="6"/>
  <c r="K210" i="6"/>
  <c r="K209" i="6"/>
  <c r="K208" i="6"/>
  <c r="K207" i="6"/>
  <c r="K206" i="6"/>
  <c r="K205" i="6"/>
  <c r="K204" i="6"/>
  <c r="K203" i="6"/>
  <c r="K202" i="6"/>
  <c r="K90" i="6"/>
  <c r="L90" i="6" s="1"/>
  <c r="K89" i="6"/>
  <c r="L89" i="6" s="1"/>
  <c r="K88" i="6"/>
  <c r="L88" i="6" s="1"/>
  <c r="K87" i="6"/>
  <c r="L87" i="6" s="1"/>
  <c r="O18" i="1"/>
  <c r="Q18" i="1" s="1"/>
  <c r="O23" i="1"/>
  <c r="Q23" i="1" s="1"/>
  <c r="O37" i="1"/>
  <c r="Q37" i="1" s="1"/>
  <c r="O45" i="1"/>
  <c r="Q45" i="1" s="1"/>
  <c r="O61" i="1"/>
  <c r="Q61" i="1" s="1"/>
  <c r="O71" i="1"/>
  <c r="Q71" i="1" s="1"/>
  <c r="O77" i="1"/>
  <c r="Q77" i="1" s="1"/>
  <c r="O85" i="1"/>
  <c r="Q85" i="1" s="1"/>
  <c r="P1" i="1"/>
  <c r="R10" i="1"/>
  <c r="R8" i="1"/>
  <c r="R6" i="1"/>
  <c r="R7" i="1"/>
  <c r="R11" i="1"/>
  <c r="R12" i="1"/>
  <c r="R13" i="1"/>
  <c r="R14" i="1"/>
  <c r="R16" i="1"/>
  <c r="R17" i="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9" i="1"/>
  <c r="I90" i="1"/>
  <c r="I91" i="1"/>
  <c r="R91" i="1" s="1"/>
  <c r="I92" i="1"/>
  <c r="R92" i="1" s="1"/>
  <c r="I93" i="1"/>
  <c r="I94" i="1"/>
  <c r="R94" i="1" s="1"/>
  <c r="I95" i="1"/>
  <c r="R95" i="1" s="1"/>
  <c r="I96" i="1"/>
  <c r="R96" i="1" s="1"/>
  <c r="I97" i="1"/>
  <c r="R97" i="1" s="1"/>
  <c r="I98" i="1"/>
  <c r="R98" i="1" s="1"/>
  <c r="I99" i="1"/>
  <c r="R99" i="1" s="1"/>
  <c r="I100" i="1"/>
  <c r="R100" i="1" s="1"/>
  <c r="I101" i="1"/>
  <c r="R101" i="1" s="1"/>
  <c r="S6" i="1"/>
  <c r="T6" i="1"/>
  <c r="T15" i="1"/>
  <c r="T37" i="1"/>
  <c r="T40" i="1"/>
  <c r="T16" i="1"/>
  <c r="T23" i="1"/>
  <c r="T38" i="1"/>
  <c r="T41" i="1"/>
  <c r="T57" i="1"/>
  <c r="T17" i="1"/>
  <c r="T31" i="1"/>
  <c r="T35" i="1"/>
  <c r="T50" i="1"/>
  <c r="T54" i="1"/>
  <c r="T39" i="1"/>
  <c r="T43" i="1"/>
  <c r="T18" i="1"/>
  <c r="T32" i="1"/>
  <c r="T51" i="1"/>
  <c r="S15" i="1"/>
  <c r="S37" i="1"/>
  <c r="S40" i="1"/>
  <c r="S16" i="1"/>
  <c r="S23" i="1"/>
  <c r="S38" i="1"/>
  <c r="S41" i="1"/>
  <c r="S57" i="1"/>
  <c r="S17" i="1"/>
  <c r="S31" i="1"/>
  <c r="S35" i="1"/>
  <c r="S50" i="1"/>
  <c r="S54" i="1"/>
  <c r="S18" i="1"/>
  <c r="S32" i="1"/>
  <c r="S39" i="1"/>
  <c r="S43" i="1"/>
  <c r="S51" i="1"/>
  <c r="S289" i="1" l="1"/>
  <c r="T72" i="1"/>
  <c r="T19" i="1"/>
  <c r="S19" i="1"/>
  <c r="S29" i="1"/>
  <c r="T29" i="1"/>
  <c r="S790" i="1"/>
  <c r="S792" i="1"/>
  <c r="S855" i="1"/>
  <c r="S376" i="1"/>
  <c r="S727" i="1"/>
  <c r="S387" i="1"/>
  <c r="S853" i="1"/>
  <c r="S721" i="1"/>
  <c r="S549" i="1"/>
  <c r="S632" i="1"/>
  <c r="S504" i="1"/>
  <c r="S776" i="1"/>
  <c r="S839" i="1"/>
  <c r="S711" i="1"/>
  <c r="S774" i="1"/>
  <c r="S837" i="1"/>
  <c r="S697" i="1"/>
  <c r="S517" i="1"/>
  <c r="S600" i="1"/>
  <c r="S344" i="1"/>
  <c r="S662" i="1"/>
  <c r="S856" i="1"/>
  <c r="S728" i="1"/>
  <c r="S791" i="1"/>
  <c r="S854" i="1"/>
  <c r="S726" i="1"/>
  <c r="S789" i="1"/>
  <c r="S633" i="1"/>
  <c r="S421" i="1"/>
  <c r="S587" i="1"/>
  <c r="S370" i="1"/>
  <c r="S840" i="1"/>
  <c r="S712" i="1"/>
  <c r="S775" i="1"/>
  <c r="S838" i="1"/>
  <c r="S710" i="1"/>
  <c r="S773" i="1"/>
  <c r="S613" i="1"/>
  <c r="S389" i="1"/>
  <c r="S472" i="1"/>
  <c r="S555" i="1"/>
  <c r="S458" i="1"/>
  <c r="S808" i="1"/>
  <c r="S744" i="1"/>
  <c r="S680" i="1"/>
  <c r="S807" i="1"/>
  <c r="S743" i="1"/>
  <c r="S679" i="1"/>
  <c r="S806" i="1"/>
  <c r="S742" i="1"/>
  <c r="S678" i="1"/>
  <c r="S805" i="1"/>
  <c r="S741" i="1"/>
  <c r="S657" i="1"/>
  <c r="S569" i="1"/>
  <c r="S453" i="1"/>
  <c r="S664" i="1"/>
  <c r="S536" i="1"/>
  <c r="S408" i="1"/>
  <c r="S619" i="1"/>
  <c r="S451" i="1"/>
  <c r="S534" i="1"/>
  <c r="S205" i="1"/>
  <c r="S824" i="1"/>
  <c r="S760" i="1"/>
  <c r="S696" i="1"/>
  <c r="S823" i="1"/>
  <c r="S759" i="1"/>
  <c r="S695" i="1"/>
  <c r="S822" i="1"/>
  <c r="S758" i="1"/>
  <c r="S694" i="1"/>
  <c r="S821" i="1"/>
  <c r="S757" i="1"/>
  <c r="S677" i="1"/>
  <c r="S593" i="1"/>
  <c r="S485" i="1"/>
  <c r="S357" i="1"/>
  <c r="S568" i="1"/>
  <c r="S440" i="1"/>
  <c r="S651" i="1"/>
  <c r="S515" i="1"/>
  <c r="S598" i="1"/>
  <c r="T757" i="1"/>
  <c r="T188" i="1"/>
  <c r="T442" i="1"/>
  <c r="T598" i="1"/>
  <c r="T698" i="1"/>
  <c r="T786" i="1"/>
  <c r="T334" i="1"/>
  <c r="T640" i="1"/>
  <c r="T800" i="1"/>
  <c r="T380" i="1"/>
  <c r="T552" i="1"/>
  <c r="T727" i="1"/>
  <c r="T839" i="1"/>
  <c r="T553" i="1"/>
  <c r="T676" i="1"/>
  <c r="T788" i="1"/>
  <c r="T852" i="1"/>
  <c r="S88" i="1"/>
  <c r="S122" i="1"/>
  <c r="S170" i="1"/>
  <c r="S230" i="1"/>
  <c r="S270" i="1"/>
  <c r="S318" i="1"/>
  <c r="S61" i="1"/>
  <c r="S105" i="1"/>
  <c r="S139" i="1"/>
  <c r="S191" i="1"/>
  <c r="S243" i="1"/>
  <c r="S275" i="1"/>
  <c r="S307" i="1"/>
  <c r="S46" i="1"/>
  <c r="S66" i="1"/>
  <c r="S98" i="1"/>
  <c r="S108" i="1"/>
  <c r="S132" i="1"/>
  <c r="S164" i="1"/>
  <c r="S192" i="1"/>
  <c r="S220" i="1"/>
  <c r="S252" i="1"/>
  <c r="S276" i="1"/>
  <c r="S304" i="1"/>
  <c r="S36" i="1"/>
  <c r="S59" i="1"/>
  <c r="S83" i="1"/>
  <c r="S125" i="1"/>
  <c r="S153" i="1"/>
  <c r="S185" i="1"/>
  <c r="S209" i="1"/>
  <c r="S229" i="1"/>
  <c r="S253" i="1"/>
  <c r="S273" i="1"/>
  <c r="S293" i="1"/>
  <c r="S317" i="1"/>
  <c r="S334" i="1"/>
  <c r="S354" i="1"/>
  <c r="S378" i="1"/>
  <c r="S398" i="1"/>
  <c r="S418" i="1"/>
  <c r="S442" i="1"/>
  <c r="S462" i="1"/>
  <c r="S482" i="1"/>
  <c r="S506" i="1"/>
  <c r="S522" i="1"/>
  <c r="S538" i="1"/>
  <c r="S554" i="1"/>
  <c r="S570" i="1"/>
  <c r="S586" i="1"/>
  <c r="S602" i="1"/>
  <c r="S618" i="1"/>
  <c r="S634" i="1"/>
  <c r="S650" i="1"/>
  <c r="S327" i="1"/>
  <c r="S343" i="1"/>
  <c r="S359" i="1"/>
  <c r="S375" i="1"/>
  <c r="S391" i="1"/>
  <c r="S407" i="1"/>
  <c r="S423" i="1"/>
  <c r="S439" i="1"/>
  <c r="S455" i="1"/>
  <c r="S471" i="1"/>
  <c r="S487" i="1"/>
  <c r="S503" i="1"/>
  <c r="S519" i="1"/>
  <c r="S535" i="1"/>
  <c r="T111" i="1"/>
  <c r="T490" i="1"/>
  <c r="T634" i="1"/>
  <c r="T726" i="1"/>
  <c r="T806" i="1"/>
  <c r="T398" i="1"/>
  <c r="T680" i="1"/>
  <c r="T460" i="1"/>
  <c r="T578" i="1"/>
  <c r="T735" i="1"/>
  <c r="T390" i="1"/>
  <c r="T600" i="1"/>
  <c r="T692" i="1"/>
  <c r="T820" i="1"/>
  <c r="T833" i="1"/>
  <c r="S56" i="1"/>
  <c r="S104" i="1"/>
  <c r="S126" i="1"/>
  <c r="S186" i="1"/>
  <c r="S234" i="1"/>
  <c r="S282" i="1"/>
  <c r="S73" i="1"/>
  <c r="S159" i="1"/>
  <c r="S203" i="1"/>
  <c r="S247" i="1"/>
  <c r="S287" i="1"/>
  <c r="S315" i="1"/>
  <c r="S78" i="1"/>
  <c r="S102" i="1"/>
  <c r="S112" i="1"/>
  <c r="S144" i="1"/>
  <c r="S172" i="1"/>
  <c r="S196" i="1"/>
  <c r="S228" i="1"/>
  <c r="S256" i="1"/>
  <c r="S284" i="1"/>
  <c r="S316" i="1"/>
  <c r="S21" i="1"/>
  <c r="S63" i="1"/>
  <c r="S95" i="1"/>
  <c r="S129" i="1"/>
  <c r="S161" i="1"/>
  <c r="S189" i="1"/>
  <c r="S213" i="1"/>
  <c r="S237" i="1"/>
  <c r="S257" i="1"/>
  <c r="S277" i="1"/>
  <c r="S301" i="1"/>
  <c r="S321" i="1"/>
  <c r="S338" i="1"/>
  <c r="S362" i="1"/>
  <c r="S382" i="1"/>
  <c r="S402" i="1"/>
  <c r="S426" i="1"/>
  <c r="S446" i="1"/>
  <c r="S466" i="1"/>
  <c r="S490" i="1"/>
  <c r="S510" i="1"/>
  <c r="S526" i="1"/>
  <c r="S542" i="1"/>
  <c r="S558" i="1"/>
  <c r="S574" i="1"/>
  <c r="S590" i="1"/>
  <c r="S606" i="1"/>
  <c r="S622" i="1"/>
  <c r="S638" i="1"/>
  <c r="S654" i="1"/>
  <c r="S331" i="1"/>
  <c r="S347" i="1"/>
  <c r="S363" i="1"/>
  <c r="S379" i="1"/>
  <c r="S395" i="1"/>
  <c r="S411" i="1"/>
  <c r="S427" i="1"/>
  <c r="S443" i="1"/>
  <c r="S459" i="1"/>
  <c r="S475" i="1"/>
  <c r="S491" i="1"/>
  <c r="S507" i="1"/>
  <c r="T281" i="1"/>
  <c r="T658" i="1"/>
  <c r="T838" i="1"/>
  <c r="T696" i="1"/>
  <c r="T340" i="1"/>
  <c r="T703" i="1"/>
  <c r="T502" i="1"/>
  <c r="T752" i="1"/>
  <c r="S11" i="1"/>
  <c r="S198" i="1"/>
  <c r="S298" i="1"/>
  <c r="S127" i="1"/>
  <c r="S231" i="1"/>
  <c r="S299" i="1"/>
  <c r="S62" i="1"/>
  <c r="S156" i="1"/>
  <c r="S212" i="1"/>
  <c r="S272" i="1"/>
  <c r="S324" i="1"/>
  <c r="S79" i="1"/>
  <c r="S121" i="1"/>
  <c r="S173" i="1"/>
  <c r="S225" i="1"/>
  <c r="S269" i="1"/>
  <c r="S309" i="1"/>
  <c r="S350" i="1"/>
  <c r="S394" i="1"/>
  <c r="S434" i="1"/>
  <c r="S478" i="1"/>
  <c r="S518" i="1"/>
  <c r="S550" i="1"/>
  <c r="S582" i="1"/>
  <c r="S614" i="1"/>
  <c r="S646" i="1"/>
  <c r="S339" i="1"/>
  <c r="S371" i="1"/>
  <c r="S403" i="1"/>
  <c r="S435" i="1"/>
  <c r="S467" i="1"/>
  <c r="S499" i="1"/>
  <c r="S527" i="1"/>
  <c r="S547" i="1"/>
  <c r="S563" i="1"/>
  <c r="S579" i="1"/>
  <c r="S595" i="1"/>
  <c r="S611" i="1"/>
  <c r="S627" i="1"/>
  <c r="S643" i="1"/>
  <c r="S659" i="1"/>
  <c r="S336" i="1"/>
  <c r="S352" i="1"/>
  <c r="S368" i="1"/>
  <c r="S384" i="1"/>
  <c r="S400" i="1"/>
  <c r="S416" i="1"/>
  <c r="S432" i="1"/>
  <c r="S448" i="1"/>
  <c r="S464" i="1"/>
  <c r="S480" i="1"/>
  <c r="S496" i="1"/>
  <c r="S512" i="1"/>
  <c r="S528" i="1"/>
  <c r="S544" i="1"/>
  <c r="S560" i="1"/>
  <c r="S576" i="1"/>
  <c r="S592" i="1"/>
  <c r="S608" i="1"/>
  <c r="S624" i="1"/>
  <c r="S640" i="1"/>
  <c r="S656" i="1"/>
  <c r="S333" i="1"/>
  <c r="S349" i="1"/>
  <c r="S365" i="1"/>
  <c r="S381" i="1"/>
  <c r="S397" i="1"/>
  <c r="S413" i="1"/>
  <c r="S429" i="1"/>
  <c r="S445" i="1"/>
  <c r="S461" i="1"/>
  <c r="S477" i="1"/>
  <c r="S493" i="1"/>
  <c r="S509" i="1"/>
  <c r="S525" i="1"/>
  <c r="S541" i="1"/>
  <c r="S557" i="1"/>
  <c r="S573" i="1"/>
  <c r="S589" i="1"/>
  <c r="S605" i="1"/>
  <c r="S621" i="1"/>
  <c r="S637" i="1"/>
  <c r="S653" i="1"/>
  <c r="S669" i="1"/>
  <c r="S685" i="1"/>
  <c r="S701" i="1"/>
  <c r="S717" i="1"/>
  <c r="S733" i="1"/>
  <c r="T386" i="1"/>
  <c r="T666" i="1"/>
  <c r="T854" i="1"/>
  <c r="T768" i="1"/>
  <c r="T476" i="1"/>
  <c r="T799" i="1"/>
  <c r="T608" i="1"/>
  <c r="T789" i="1"/>
  <c r="S110" i="1"/>
  <c r="S206" i="1"/>
  <c r="S314" i="1"/>
  <c r="S77" i="1"/>
  <c r="S167" i="1"/>
  <c r="S263" i="1"/>
  <c r="S319" i="1"/>
  <c r="S82" i="1"/>
  <c r="S124" i="1"/>
  <c r="S176" i="1"/>
  <c r="S236" i="1"/>
  <c r="S292" i="1"/>
  <c r="S99" i="1"/>
  <c r="S141" i="1"/>
  <c r="S193" i="1"/>
  <c r="S241" i="1"/>
  <c r="S285" i="1"/>
  <c r="S325" i="1"/>
  <c r="S366" i="1"/>
  <c r="S410" i="1"/>
  <c r="S450" i="1"/>
  <c r="S494" i="1"/>
  <c r="S530" i="1"/>
  <c r="S562" i="1"/>
  <c r="S594" i="1"/>
  <c r="S626" i="1"/>
  <c r="S658" i="1"/>
  <c r="S351" i="1"/>
  <c r="S383" i="1"/>
  <c r="S415" i="1"/>
  <c r="S447" i="1"/>
  <c r="S479" i="1"/>
  <c r="S511" i="1"/>
  <c r="S531" i="1"/>
  <c r="S551" i="1"/>
  <c r="S567" i="1"/>
  <c r="S583" i="1"/>
  <c r="S599" i="1"/>
  <c r="S615" i="1"/>
  <c r="S631" i="1"/>
  <c r="S647" i="1"/>
  <c r="S663" i="1"/>
  <c r="S340" i="1"/>
  <c r="S356" i="1"/>
  <c r="S372" i="1"/>
  <c r="S388" i="1"/>
  <c r="S404" i="1"/>
  <c r="S420" i="1"/>
  <c r="S436" i="1"/>
  <c r="S452" i="1"/>
  <c r="S468" i="1"/>
  <c r="S484" i="1"/>
  <c r="S500" i="1"/>
  <c r="S516" i="1"/>
  <c r="S532" i="1"/>
  <c r="S548" i="1"/>
  <c r="S564" i="1"/>
  <c r="S580" i="1"/>
  <c r="S596" i="1"/>
  <c r="S612" i="1"/>
  <c r="S628" i="1"/>
  <c r="S644" i="1"/>
  <c r="S660" i="1"/>
  <c r="S337" i="1"/>
  <c r="S353" i="1"/>
  <c r="S369" i="1"/>
  <c r="S385" i="1"/>
  <c r="S401" i="1"/>
  <c r="S417" i="1"/>
  <c r="S433" i="1"/>
  <c r="S449" i="1"/>
  <c r="S465" i="1"/>
  <c r="S481" i="1"/>
  <c r="S497" i="1"/>
  <c r="S513" i="1"/>
  <c r="S529" i="1"/>
  <c r="S545" i="1"/>
  <c r="S836" i="1"/>
  <c r="S804" i="1"/>
  <c r="S772" i="1"/>
  <c r="S740" i="1"/>
  <c r="S708" i="1"/>
  <c r="S676" i="1"/>
  <c r="S835" i="1"/>
  <c r="S803" i="1"/>
  <c r="S771" i="1"/>
  <c r="S755" i="1"/>
  <c r="S723" i="1"/>
  <c r="S691" i="1"/>
  <c r="S850" i="1"/>
  <c r="S818" i="1"/>
  <c r="S786" i="1"/>
  <c r="S754" i="1"/>
  <c r="S722" i="1"/>
  <c r="S690" i="1"/>
  <c r="S849" i="1"/>
  <c r="S817" i="1"/>
  <c r="S785" i="1"/>
  <c r="S753" i="1"/>
  <c r="S713" i="1"/>
  <c r="S673" i="1"/>
  <c r="S629" i="1"/>
  <c r="S585" i="1"/>
  <c r="S537" i="1"/>
  <c r="S473" i="1"/>
  <c r="S409" i="1"/>
  <c r="S345" i="1"/>
  <c r="S620" i="1"/>
  <c r="S556" i="1"/>
  <c r="S492" i="1"/>
  <c r="S428" i="1"/>
  <c r="S364" i="1"/>
  <c r="S639" i="1"/>
  <c r="S607" i="1"/>
  <c r="S575" i="1"/>
  <c r="S495" i="1"/>
  <c r="S367" i="1"/>
  <c r="S578" i="1"/>
  <c r="S430" i="1"/>
  <c r="S261" i="1"/>
  <c r="S75" i="1"/>
  <c r="S86" i="1"/>
  <c r="S267" i="1"/>
  <c r="S262" i="1"/>
  <c r="S26" i="1"/>
  <c r="T823" i="1"/>
  <c r="T742" i="1"/>
  <c r="S848" i="1"/>
  <c r="S816" i="1"/>
  <c r="S784" i="1"/>
  <c r="S736" i="1"/>
  <c r="S704" i="1"/>
  <c r="S847" i="1"/>
  <c r="S815" i="1"/>
  <c r="S783" i="1"/>
  <c r="S751" i="1"/>
  <c r="S719" i="1"/>
  <c r="S687" i="1"/>
  <c r="S846" i="1"/>
  <c r="S814" i="1"/>
  <c r="S798" i="1"/>
  <c r="S782" i="1"/>
  <c r="S766" i="1"/>
  <c r="S750" i="1"/>
  <c r="S734" i="1"/>
  <c r="S718" i="1"/>
  <c r="S702" i="1"/>
  <c r="S686" i="1"/>
  <c r="S670" i="1"/>
  <c r="S845" i="1"/>
  <c r="S829" i="1"/>
  <c r="S813" i="1"/>
  <c r="S797" i="1"/>
  <c r="S781" i="1"/>
  <c r="S765" i="1"/>
  <c r="S749" i="1"/>
  <c r="S729" i="1"/>
  <c r="S709" i="1"/>
  <c r="S689" i="1"/>
  <c r="S665" i="1"/>
  <c r="S645" i="1"/>
  <c r="S625" i="1"/>
  <c r="S601" i="1"/>
  <c r="S581" i="1"/>
  <c r="S561" i="1"/>
  <c r="S533" i="1"/>
  <c r="S501" i="1"/>
  <c r="S469" i="1"/>
  <c r="S437" i="1"/>
  <c r="S405" i="1"/>
  <c r="S373" i="1"/>
  <c r="S341" i="1"/>
  <c r="S648" i="1"/>
  <c r="S616" i="1"/>
  <c r="S584" i="1"/>
  <c r="S552" i="1"/>
  <c r="S520" i="1"/>
  <c r="S488" i="1"/>
  <c r="S456" i="1"/>
  <c r="S424" i="1"/>
  <c r="S392" i="1"/>
  <c r="S360" i="1"/>
  <c r="S328" i="1"/>
  <c r="S635" i="1"/>
  <c r="S603" i="1"/>
  <c r="S571" i="1"/>
  <c r="S539" i="1"/>
  <c r="S483" i="1"/>
  <c r="S419" i="1"/>
  <c r="S355" i="1"/>
  <c r="S630" i="1"/>
  <c r="S566" i="1"/>
  <c r="S498" i="1"/>
  <c r="S414" i="1"/>
  <c r="S330" i="1"/>
  <c r="S245" i="1"/>
  <c r="S145" i="1"/>
  <c r="S260" i="1"/>
  <c r="S148" i="1"/>
  <c r="S215" i="1"/>
  <c r="S238" i="1"/>
  <c r="S60" i="1"/>
  <c r="T736" i="1"/>
  <c r="T627" i="1"/>
  <c r="T569" i="1"/>
  <c r="T582" i="1"/>
  <c r="S320" i="1"/>
  <c r="S208" i="1"/>
  <c r="S291" i="1"/>
  <c r="S119" i="1"/>
  <c r="S150" i="1"/>
  <c r="T856" i="1"/>
  <c r="T406" i="1"/>
  <c r="T257" i="1"/>
  <c r="T774" i="1"/>
  <c r="S852" i="1"/>
  <c r="S820" i="1"/>
  <c r="S788" i="1"/>
  <c r="S756" i="1"/>
  <c r="S724" i="1"/>
  <c r="S692" i="1"/>
  <c r="S851" i="1"/>
  <c r="S819" i="1"/>
  <c r="S787" i="1"/>
  <c r="S739" i="1"/>
  <c r="S707" i="1"/>
  <c r="S675" i="1"/>
  <c r="S834" i="1"/>
  <c r="S802" i="1"/>
  <c r="S770" i="1"/>
  <c r="S738" i="1"/>
  <c r="S706" i="1"/>
  <c r="S674" i="1"/>
  <c r="S833" i="1"/>
  <c r="S801" i="1"/>
  <c r="S769" i="1"/>
  <c r="S737" i="1"/>
  <c r="S693" i="1"/>
  <c r="S649" i="1"/>
  <c r="S609" i="1"/>
  <c r="S565" i="1"/>
  <c r="S505" i="1"/>
  <c r="S441" i="1"/>
  <c r="S377" i="1"/>
  <c r="S652" i="1"/>
  <c r="S588" i="1"/>
  <c r="S524" i="1"/>
  <c r="S460" i="1"/>
  <c r="S396" i="1"/>
  <c r="S332" i="1"/>
  <c r="S543" i="1"/>
  <c r="S431" i="1"/>
  <c r="S642" i="1"/>
  <c r="S514" i="1"/>
  <c r="S346" i="1"/>
  <c r="S169" i="1"/>
  <c r="S300" i="1"/>
  <c r="S188" i="1"/>
  <c r="S97" i="1"/>
  <c r="S76" i="1"/>
  <c r="T849" i="1"/>
  <c r="T74" i="1"/>
  <c r="S832" i="1"/>
  <c r="S800" i="1"/>
  <c r="S768" i="1"/>
  <c r="S752" i="1"/>
  <c r="S720" i="1"/>
  <c r="S688" i="1"/>
  <c r="S672" i="1"/>
  <c r="S831" i="1"/>
  <c r="S799" i="1"/>
  <c r="S767" i="1"/>
  <c r="S735" i="1"/>
  <c r="S703" i="1"/>
  <c r="S671" i="1"/>
  <c r="S830" i="1"/>
  <c r="S844" i="1"/>
  <c r="S828" i="1"/>
  <c r="S812" i="1"/>
  <c r="S796" i="1"/>
  <c r="S780" i="1"/>
  <c r="S764" i="1"/>
  <c r="S748" i="1"/>
  <c r="S732" i="1"/>
  <c r="S716" i="1"/>
  <c r="S700" i="1"/>
  <c r="S684" i="1"/>
  <c r="S668" i="1"/>
  <c r="S843" i="1"/>
  <c r="S827" i="1"/>
  <c r="S811" i="1"/>
  <c r="S795" i="1"/>
  <c r="S779" i="1"/>
  <c r="S763" i="1"/>
  <c r="S747" i="1"/>
  <c r="S731" i="1"/>
  <c r="S715" i="1"/>
  <c r="S699" i="1"/>
  <c r="S683" i="1"/>
  <c r="S667" i="1"/>
  <c r="S842" i="1"/>
  <c r="S826" i="1"/>
  <c r="S810" i="1"/>
  <c r="S794" i="1"/>
  <c r="S778" i="1"/>
  <c r="S762" i="1"/>
  <c r="S746" i="1"/>
  <c r="S730" i="1"/>
  <c r="S714" i="1"/>
  <c r="S698" i="1"/>
  <c r="S682" i="1"/>
  <c r="S666" i="1"/>
  <c r="S841" i="1"/>
  <c r="S825" i="1"/>
  <c r="S809" i="1"/>
  <c r="S793" i="1"/>
  <c r="S777" i="1"/>
  <c r="S761" i="1"/>
  <c r="S745" i="1"/>
  <c r="S725" i="1"/>
  <c r="S705" i="1"/>
  <c r="S681" i="1"/>
  <c r="S661" i="1"/>
  <c r="S641" i="1"/>
  <c r="S617" i="1"/>
  <c r="S597" i="1"/>
  <c r="S577" i="1"/>
  <c r="S553" i="1"/>
  <c r="S521" i="1"/>
  <c r="S489" i="1"/>
  <c r="S457" i="1"/>
  <c r="S425" i="1"/>
  <c r="S393" i="1"/>
  <c r="S361" i="1"/>
  <c r="S329" i="1"/>
  <c r="S636" i="1"/>
  <c r="S604" i="1"/>
  <c r="S572" i="1"/>
  <c r="S540" i="1"/>
  <c r="S508" i="1"/>
  <c r="S476" i="1"/>
  <c r="S444" i="1"/>
  <c r="S412" i="1"/>
  <c r="S380" i="1"/>
  <c r="S348" i="1"/>
  <c r="S655" i="1"/>
  <c r="S623" i="1"/>
  <c r="S591" i="1"/>
  <c r="S559" i="1"/>
  <c r="S523" i="1"/>
  <c r="S463" i="1"/>
  <c r="S399" i="1"/>
  <c r="S335" i="1"/>
  <c r="S610" i="1"/>
  <c r="S546" i="1"/>
  <c r="S474" i="1"/>
  <c r="S386" i="1"/>
  <c r="S305" i="1"/>
  <c r="S221" i="1"/>
  <c r="S109" i="1"/>
  <c r="S240" i="1"/>
  <c r="S128" i="1"/>
  <c r="S13" i="1"/>
  <c r="S171" i="1"/>
  <c r="S49" i="1"/>
  <c r="S20" i="1"/>
  <c r="S154" i="1"/>
  <c r="T660" i="1"/>
  <c r="T500" i="1"/>
  <c r="T494" i="1"/>
  <c r="T577" i="1"/>
  <c r="T769" i="1"/>
  <c r="T745" i="1"/>
  <c r="T346" i="1"/>
  <c r="T514" i="1"/>
  <c r="T626" i="1"/>
  <c r="T690" i="1"/>
  <c r="T746" i="1"/>
  <c r="T826" i="1"/>
  <c r="T366" i="1"/>
  <c r="T604" i="1"/>
  <c r="T764" i="1"/>
  <c r="T396" i="1"/>
  <c r="T536" i="1"/>
  <c r="T671" i="1"/>
  <c r="T755" i="1"/>
  <c r="T326" i="1"/>
  <c r="T518" i="1"/>
  <c r="T636" i="1"/>
  <c r="T728" i="1"/>
  <c r="T796" i="1"/>
  <c r="T793" i="1"/>
  <c r="S7" i="1"/>
  <c r="S22" i="1"/>
  <c r="S44" i="1"/>
  <c r="S80" i="1"/>
  <c r="S142" i="1"/>
  <c r="S174" i="1"/>
  <c r="S214" i="1"/>
  <c r="S254" i="1"/>
  <c r="S294" i="1"/>
  <c r="S12" i="1"/>
  <c r="S27" i="1"/>
  <c r="S93" i="1"/>
  <c r="S107" i="1"/>
  <c r="S143" i="1"/>
  <c r="S187" i="1"/>
  <c r="S223" i="1"/>
  <c r="S251" i="1"/>
  <c r="S283" i="1"/>
  <c r="S303" i="1"/>
  <c r="S323" i="1"/>
  <c r="S28" i="1"/>
  <c r="S70" i="1"/>
  <c r="S94" i="1"/>
  <c r="S116" i="1"/>
  <c r="S140" i="1"/>
  <c r="S160" i="1"/>
  <c r="S180" i="1"/>
  <c r="S204" i="1"/>
  <c r="S224" i="1"/>
  <c r="S244" i="1"/>
  <c r="S268" i="1"/>
  <c r="S288" i="1"/>
  <c r="S308" i="1"/>
  <c r="S14" i="1"/>
  <c r="S47" i="1"/>
  <c r="S67" i="1"/>
  <c r="S91" i="1"/>
  <c r="S113" i="1"/>
  <c r="S137" i="1"/>
  <c r="S157" i="1"/>
  <c r="S177" i="1"/>
  <c r="S201" i="1"/>
  <c r="S217" i="1"/>
  <c r="S233" i="1"/>
  <c r="S249" i="1"/>
  <c r="S265" i="1"/>
  <c r="S281" i="1"/>
  <c r="S297" i="1"/>
  <c r="S313" i="1"/>
  <c r="S326" i="1"/>
  <c r="S342" i="1"/>
  <c r="S358" i="1"/>
  <c r="S374" i="1"/>
  <c r="S390" i="1"/>
  <c r="S406" i="1"/>
  <c r="S422" i="1"/>
  <c r="S438" i="1"/>
  <c r="S454" i="1"/>
  <c r="S470" i="1"/>
  <c r="S486" i="1"/>
  <c r="S502" i="1"/>
  <c r="T163" i="1"/>
  <c r="T709" i="1"/>
  <c r="T153" i="1"/>
  <c r="T426" i="1"/>
  <c r="T534" i="1"/>
  <c r="T614" i="1"/>
  <c r="T662" i="1"/>
  <c r="T710" i="1"/>
  <c r="T770" i="1"/>
  <c r="T810" i="1"/>
  <c r="T478" i="1"/>
  <c r="T632" i="1"/>
  <c r="T716" i="1"/>
  <c r="T824" i="1"/>
  <c r="T332" i="1"/>
  <c r="T428" i="1"/>
  <c r="T530" i="1"/>
  <c r="T583" i="1"/>
  <c r="T707" i="1"/>
  <c r="T783" i="1"/>
  <c r="T265" i="1"/>
  <c r="T438" i="1"/>
  <c r="T574" i="1"/>
  <c r="T644" i="1"/>
  <c r="T700" i="1"/>
  <c r="T772" i="1"/>
  <c r="T828" i="1"/>
  <c r="T809" i="1"/>
  <c r="T817" i="1"/>
  <c r="S64" i="1"/>
  <c r="S96" i="1"/>
  <c r="S106" i="1"/>
  <c r="S134" i="1"/>
  <c r="S166" i="1"/>
  <c r="S190" i="1"/>
  <c r="S218" i="1"/>
  <c r="S250" i="1"/>
  <c r="S278" i="1"/>
  <c r="S302" i="1"/>
  <c r="S34" i="1"/>
  <c r="S81" i="1"/>
  <c r="S123" i="1"/>
  <c r="S151" i="1"/>
  <c r="S183" i="1"/>
  <c r="S207" i="1"/>
  <c r="S235" i="1"/>
  <c r="S259" i="1"/>
  <c r="S279" i="1"/>
  <c r="S295" i="1"/>
  <c r="S311" i="1"/>
  <c r="S9" i="1"/>
  <c r="S24" i="1"/>
  <c r="S42" i="1"/>
  <c r="S58" i="1"/>
  <c r="S74" i="1"/>
  <c r="S90" i="1"/>
  <c r="S120" i="1"/>
  <c r="S136" i="1"/>
  <c r="S152" i="1"/>
  <c r="S168" i="1"/>
  <c r="S184" i="1"/>
  <c r="S200" i="1"/>
  <c r="S216" i="1"/>
  <c r="S232" i="1"/>
  <c r="S248" i="1"/>
  <c r="S264" i="1"/>
  <c r="S280" i="1"/>
  <c r="S296" i="1"/>
  <c r="S312" i="1"/>
  <c r="S10" i="1"/>
  <c r="S25" i="1"/>
  <c r="S55" i="1"/>
  <c r="S71" i="1"/>
  <c r="S87" i="1"/>
  <c r="S103" i="1"/>
  <c r="S117" i="1"/>
  <c r="S133" i="1"/>
  <c r="S149" i="1"/>
  <c r="S165" i="1"/>
  <c r="S181" i="1"/>
  <c r="S197" i="1"/>
  <c r="T705" i="1"/>
  <c r="T585" i="1"/>
  <c r="S271" i="1"/>
  <c r="S255" i="1"/>
  <c r="S239" i="1"/>
  <c r="S219" i="1"/>
  <c r="S199" i="1"/>
  <c r="S175" i="1"/>
  <c r="S155" i="1"/>
  <c r="S135" i="1"/>
  <c r="S111" i="1"/>
  <c r="S89" i="1"/>
  <c r="S65" i="1"/>
  <c r="S45" i="1"/>
  <c r="S30" i="1"/>
  <c r="S310" i="1"/>
  <c r="S286" i="1"/>
  <c r="S266" i="1"/>
  <c r="S246" i="1"/>
  <c r="S222" i="1"/>
  <c r="S202" i="1"/>
  <c r="S182" i="1"/>
  <c r="S158" i="1"/>
  <c r="S138" i="1"/>
  <c r="S118" i="1"/>
  <c r="S92" i="1"/>
  <c r="S72" i="1"/>
  <c r="S48" i="1"/>
  <c r="S33" i="1"/>
  <c r="T853" i="1"/>
  <c r="T841" i="1"/>
  <c r="T805" i="1"/>
  <c r="T804" i="1"/>
  <c r="T760" i="1"/>
  <c r="T704" i="1"/>
  <c r="T668" i="1"/>
  <c r="T628" i="1"/>
  <c r="T564" i="1"/>
  <c r="T470" i="1"/>
  <c r="T342" i="1"/>
  <c r="T835" i="1"/>
  <c r="T775" i="1"/>
  <c r="T711" i="1"/>
  <c r="T647" i="1"/>
  <c r="T562" i="1"/>
  <c r="T508" i="1"/>
  <c r="T436" i="1"/>
  <c r="T372" i="1"/>
  <c r="T161" i="1"/>
  <c r="T808" i="1"/>
  <c r="T740" i="1"/>
  <c r="T648" i="1"/>
  <c r="T592" i="1"/>
  <c r="T462" i="1"/>
  <c r="T201" i="1"/>
  <c r="T834" i="1"/>
  <c r="T794" i="1"/>
  <c r="T754" i="1"/>
  <c r="T722" i="1"/>
  <c r="T682" i="1"/>
  <c r="T642" i="1"/>
  <c r="T602" i="1"/>
  <c r="T566" i="1"/>
  <c r="T450" i="1"/>
  <c r="T362" i="1"/>
  <c r="T99" i="1"/>
  <c r="T729" i="1"/>
  <c r="T576" i="1"/>
  <c r="T560" i="1"/>
  <c r="T520" i="1"/>
  <c r="T512" i="1"/>
  <c r="T448" i="1"/>
  <c r="T392" i="1"/>
  <c r="T344" i="1"/>
  <c r="T209" i="1"/>
  <c r="T539" i="1"/>
  <c r="T499" i="1"/>
  <c r="T459" i="1"/>
  <c r="T588" i="1"/>
  <c r="T532" i="1"/>
  <c r="T454" i="1"/>
  <c r="T374" i="1"/>
  <c r="T847" i="1"/>
  <c r="T819" i="1"/>
  <c r="T759" i="1"/>
  <c r="T719" i="1"/>
  <c r="T691" i="1"/>
  <c r="T607" i="1"/>
  <c r="T557" i="1"/>
  <c r="T516" i="1"/>
  <c r="T468" i="1"/>
  <c r="T412" i="1"/>
  <c r="T348" i="1"/>
  <c r="T225" i="1"/>
  <c r="T840" i="1"/>
  <c r="T776" i="1"/>
  <c r="T732" i="1"/>
  <c r="T672" i="1"/>
  <c r="T612" i="1"/>
  <c r="T548" i="1"/>
  <c r="T414" i="1"/>
  <c r="T233" i="1"/>
  <c r="T850" i="1"/>
  <c r="T818" i="1"/>
  <c r="T790" i="1"/>
  <c r="T762" i="1"/>
  <c r="T730" i="1"/>
  <c r="T706" i="1"/>
  <c r="T678" i="1"/>
  <c r="T646" i="1"/>
  <c r="T618" i="1"/>
  <c r="T594" i="1"/>
  <c r="T556" i="1"/>
  <c r="T482" i="1"/>
  <c r="T394" i="1"/>
  <c r="T313" i="1"/>
  <c r="T36" i="1"/>
  <c r="T737" i="1"/>
  <c r="T661" i="1"/>
  <c r="T533" i="1"/>
  <c r="T424" i="1"/>
  <c r="T145" i="1"/>
  <c r="T375" i="1"/>
  <c r="T355" i="1"/>
  <c r="T339" i="1"/>
  <c r="T157" i="1"/>
  <c r="T95" i="1"/>
  <c r="T337" i="1"/>
  <c r="T165" i="1"/>
  <c r="T855" i="1"/>
  <c r="T851" i="1"/>
  <c r="T831" i="1"/>
  <c r="T223" i="1"/>
  <c r="T78" i="1"/>
  <c r="T807" i="1"/>
  <c r="T803" i="1"/>
  <c r="T773" i="1"/>
  <c r="T751" i="1"/>
  <c r="T75" i="1"/>
  <c r="T333" i="1"/>
  <c r="T81" i="1"/>
  <c r="T845" i="1"/>
  <c r="T821" i="1"/>
  <c r="T787" i="1"/>
  <c r="T739" i="1"/>
  <c r="T797" i="1"/>
  <c r="T52" i="1"/>
  <c r="T379" i="1"/>
  <c r="T285" i="1"/>
  <c r="T269" i="1"/>
  <c r="T14" i="1"/>
  <c r="T397" i="1"/>
  <c r="T389" i="1"/>
  <c r="T353" i="1"/>
  <c r="T25" i="1"/>
  <c r="T248" i="1"/>
  <c r="T204" i="1"/>
  <c r="T472" i="1"/>
  <c r="T360" i="1"/>
  <c r="T21" i="1"/>
  <c r="T395" i="1"/>
  <c r="T347" i="1"/>
  <c r="T205" i="1"/>
  <c r="T381" i="1"/>
  <c r="T197" i="1"/>
  <c r="T300" i="1"/>
  <c r="T108" i="1"/>
  <c r="T13" i="1"/>
  <c r="T323" i="1"/>
  <c r="T280" i="1"/>
  <c r="T132" i="1"/>
  <c r="T28" i="1"/>
  <c r="T311" i="1"/>
  <c r="T713" i="1"/>
  <c r="T625" i="1"/>
  <c r="T554" i="1"/>
  <c r="T480" i="1"/>
  <c r="T408" i="1"/>
  <c r="T273" i="1"/>
  <c r="T571" i="1"/>
  <c r="T423" i="1"/>
  <c r="T371" i="1"/>
  <c r="T327" i="1"/>
  <c r="T189" i="1"/>
  <c r="T47" i="1"/>
  <c r="T59" i="1"/>
  <c r="T477" i="1"/>
  <c r="T357" i="1"/>
  <c r="T245" i="1"/>
  <c r="T260" i="1"/>
  <c r="T148" i="1"/>
  <c r="T94" i="1"/>
  <c r="T46" i="1"/>
  <c r="T271" i="1"/>
  <c r="T247" i="1"/>
  <c r="T306" i="1"/>
  <c r="T836" i="1"/>
  <c r="T829" i="1"/>
  <c r="T815" i="1"/>
  <c r="T791" i="1"/>
  <c r="T771" i="1"/>
  <c r="T767" i="1"/>
  <c r="T743" i="1"/>
  <c r="T723" i="1"/>
  <c r="T720" i="1"/>
  <c r="T695" i="1"/>
  <c r="T689" i="1"/>
  <c r="T687" i="1"/>
  <c r="T681" i="1"/>
  <c r="T679" i="1"/>
  <c r="T675" i="1"/>
  <c r="T673" i="1"/>
  <c r="T663" i="1"/>
  <c r="T659" i="1"/>
  <c r="T655" i="1"/>
  <c r="T649" i="1"/>
  <c r="T645" i="1"/>
  <c r="T643" i="1"/>
  <c r="T115" i="1"/>
  <c r="T214" i="1"/>
  <c r="T639" i="1"/>
  <c r="T631" i="1"/>
  <c r="T629" i="1"/>
  <c r="T623" i="1"/>
  <c r="T617" i="1"/>
  <c r="T615" i="1"/>
  <c r="T611" i="1"/>
  <c r="T601" i="1"/>
  <c r="T599" i="1"/>
  <c r="T597" i="1"/>
  <c r="T595" i="1"/>
  <c r="T591" i="1"/>
  <c r="T573" i="1"/>
  <c r="T567" i="1"/>
  <c r="T551" i="1"/>
  <c r="T547" i="1"/>
  <c r="T545" i="1"/>
  <c r="T541" i="1"/>
  <c r="T537" i="1"/>
  <c r="T525" i="1"/>
  <c r="T523" i="1"/>
  <c r="T519" i="1"/>
  <c r="T509" i="1"/>
  <c r="T507" i="1"/>
  <c r="T501" i="1"/>
  <c r="T497" i="1"/>
  <c r="T487" i="1"/>
  <c r="T483" i="1"/>
  <c r="T481" i="1"/>
  <c r="T467" i="1"/>
  <c r="T465" i="1"/>
  <c r="T455" i="1"/>
  <c r="T453" i="1"/>
  <c r="T445" i="1"/>
  <c r="T439" i="1"/>
  <c r="T437" i="1"/>
  <c r="T435" i="1"/>
  <c r="T421" i="1"/>
  <c r="T417" i="1"/>
  <c r="T413" i="1"/>
  <c r="T411" i="1"/>
  <c r="T403" i="1"/>
  <c r="T352" i="1"/>
  <c r="T325" i="1"/>
  <c r="T290" i="1"/>
  <c r="T261" i="1"/>
  <c r="T120" i="1"/>
  <c r="T287" i="1"/>
  <c r="T195" i="1"/>
  <c r="T65" i="1"/>
  <c r="T130" i="1"/>
  <c r="T246" i="1"/>
  <c r="T114" i="1"/>
  <c r="T316" i="1"/>
  <c r="T312" i="1"/>
  <c r="T292" i="1"/>
  <c r="T276" i="1"/>
  <c r="T252" i="1"/>
  <c r="T232" i="1"/>
  <c r="T228" i="1"/>
  <c r="T216" i="1"/>
  <c r="T196" i="1"/>
  <c r="T172" i="1"/>
  <c r="T168" i="1"/>
  <c r="T164" i="1"/>
  <c r="T140" i="1"/>
  <c r="T62" i="1"/>
  <c r="T307" i="1"/>
  <c r="T243" i="1"/>
  <c r="T127" i="1"/>
  <c r="T88" i="1"/>
  <c r="T55" i="1"/>
  <c r="T369" i="1"/>
  <c r="T194" i="1"/>
  <c r="T102" i="1"/>
  <c r="T275" i="1"/>
  <c r="T179" i="1"/>
  <c r="T117" i="1"/>
  <c r="S227" i="1"/>
  <c r="S211" i="1"/>
  <c r="S195" i="1"/>
  <c r="S179" i="1"/>
  <c r="S163" i="1"/>
  <c r="S147" i="1"/>
  <c r="S131" i="1"/>
  <c r="S115" i="1"/>
  <c r="S101" i="1"/>
  <c r="S85" i="1"/>
  <c r="S69" i="1"/>
  <c r="S53" i="1"/>
  <c r="S322" i="1"/>
  <c r="S306" i="1"/>
  <c r="S290" i="1"/>
  <c r="S274" i="1"/>
  <c r="S258" i="1"/>
  <c r="S242" i="1"/>
  <c r="S226" i="1"/>
  <c r="S210" i="1"/>
  <c r="S194" i="1"/>
  <c r="S178" i="1"/>
  <c r="S162" i="1"/>
  <c r="S146" i="1"/>
  <c r="S130" i="1"/>
  <c r="S114" i="1"/>
  <c r="S100" i="1"/>
  <c r="S84" i="1"/>
  <c r="S68" i="1"/>
  <c r="S52" i="1"/>
  <c r="T848" i="1"/>
  <c r="T813" i="1"/>
  <c r="T801" i="1"/>
  <c r="T825" i="1"/>
  <c r="T837" i="1"/>
  <c r="T844" i="1"/>
  <c r="T812" i="1"/>
  <c r="T780" i="1"/>
  <c r="T744" i="1"/>
  <c r="T712" i="1"/>
  <c r="T684" i="1"/>
  <c r="T652" i="1"/>
  <c r="T616" i="1"/>
  <c r="T580" i="1"/>
  <c r="T542" i="1"/>
  <c r="T486" i="1"/>
  <c r="T422" i="1"/>
  <c r="T358" i="1"/>
  <c r="T67" i="1"/>
  <c r="T843" i="1"/>
  <c r="T827" i="1"/>
  <c r="T811" i="1"/>
  <c r="T795" i="1"/>
  <c r="T779" i="1"/>
  <c r="T763" i="1"/>
  <c r="T747" i="1"/>
  <c r="T731" i="1"/>
  <c r="T715" i="1"/>
  <c r="T699" i="1"/>
  <c r="T683" i="1"/>
  <c r="T667" i="1"/>
  <c r="T651" i="1"/>
  <c r="T635" i="1"/>
  <c r="T619" i="1"/>
  <c r="T603" i="1"/>
  <c r="T587" i="1"/>
  <c r="T568" i="1"/>
  <c r="T546" i="1"/>
  <c r="T524" i="1"/>
  <c r="T492" i="1"/>
  <c r="T444" i="1"/>
  <c r="T404" i="1"/>
  <c r="T364" i="1"/>
  <c r="T289" i="1"/>
  <c r="T129" i="1"/>
  <c r="T832" i="1"/>
  <c r="T792" i="1"/>
  <c r="T748" i="1"/>
  <c r="T708" i="1"/>
  <c r="T664" i="1"/>
  <c r="T620" i="1"/>
  <c r="T584" i="1"/>
  <c r="T526" i="1"/>
  <c r="T430" i="1"/>
  <c r="T350" i="1"/>
  <c r="T169" i="1"/>
  <c r="T842" i="1"/>
  <c r="T822" i="1"/>
  <c r="T802" i="1"/>
  <c r="T778" i="1"/>
  <c r="T758" i="1"/>
  <c r="T738" i="1"/>
  <c r="T714" i="1"/>
  <c r="T694" i="1"/>
  <c r="T674" i="1"/>
  <c r="T650" i="1"/>
  <c r="T630" i="1"/>
  <c r="T610" i="1"/>
  <c r="T586" i="1"/>
  <c r="T561" i="1"/>
  <c r="T522" i="1"/>
  <c r="T474" i="1"/>
  <c r="T410" i="1"/>
  <c r="T354" i="1"/>
  <c r="T217" i="1"/>
  <c r="T777" i="1"/>
  <c r="T753" i="1"/>
  <c r="T725" i="1"/>
  <c r="T693" i="1"/>
  <c r="T665" i="1"/>
  <c r="T641" i="1"/>
  <c r="T609" i="1"/>
  <c r="T581" i="1"/>
  <c r="T544" i="1"/>
  <c r="T488" i="1"/>
  <c r="T440" i="1"/>
  <c r="T384" i="1"/>
  <c r="T305" i="1"/>
  <c r="T83" i="1"/>
  <c r="T563" i="1"/>
  <c r="T531" i="1"/>
  <c r="T503" i="1"/>
  <c r="T475" i="1"/>
  <c r="T443" i="1"/>
  <c r="T419" i="1"/>
  <c r="T391" i="1"/>
  <c r="T359" i="1"/>
  <c r="T331" i="1"/>
  <c r="T253" i="1"/>
  <c r="T125" i="1"/>
  <c r="T517" i="1"/>
  <c r="T485" i="1"/>
  <c r="T461" i="1"/>
  <c r="T433" i="1"/>
  <c r="T401" i="1"/>
  <c r="T373" i="1"/>
  <c r="T349" i="1"/>
  <c r="T293" i="1"/>
  <c r="T181" i="1"/>
  <c r="T87" i="1"/>
  <c r="T324" i="1"/>
  <c r="T296" i="1"/>
  <c r="T268" i="1"/>
  <c r="T236" i="1"/>
  <c r="T212" i="1"/>
  <c r="T184" i="1"/>
  <c r="T152" i="1"/>
  <c r="T124" i="1"/>
  <c r="T86" i="1"/>
  <c r="T58" i="1"/>
  <c r="T42" i="1"/>
  <c r="T24" i="1"/>
  <c r="T9" i="1"/>
  <c r="T295" i="1"/>
  <c r="T255" i="1"/>
  <c r="T211" i="1"/>
  <c r="T159" i="1"/>
  <c r="T97" i="1"/>
  <c r="T53" i="1"/>
  <c r="T20" i="1"/>
  <c r="T278" i="1"/>
  <c r="T162" i="1"/>
  <c r="T33" i="1"/>
  <c r="T84" i="1"/>
  <c r="T134" i="1"/>
  <c r="T166" i="1"/>
  <c r="T198" i="1"/>
  <c r="T230" i="1"/>
  <c r="T262" i="1"/>
  <c r="T294" i="1"/>
  <c r="T85" i="1"/>
  <c r="T131" i="1"/>
  <c r="T22" i="1"/>
  <c r="T56" i="1"/>
  <c r="T146" i="1"/>
  <c r="T182" i="1"/>
  <c r="T226" i="1"/>
  <c r="T274" i="1"/>
  <c r="T310" i="1"/>
  <c r="T49" i="1"/>
  <c r="T69" i="1"/>
  <c r="T143" i="1"/>
  <c r="T175" i="1"/>
  <c r="T207" i="1"/>
  <c r="T239" i="1"/>
  <c r="T259" i="1"/>
  <c r="T279" i="1"/>
  <c r="T303" i="1"/>
  <c r="T319" i="1"/>
  <c r="T66" i="1"/>
  <c r="T82" i="1"/>
  <c r="T98" i="1"/>
  <c r="T112" i="1"/>
  <c r="T128" i="1"/>
  <c r="T144" i="1"/>
  <c r="T160" i="1"/>
  <c r="T176" i="1"/>
  <c r="T192" i="1"/>
  <c r="T208" i="1"/>
  <c r="T224" i="1"/>
  <c r="T240" i="1"/>
  <c r="T256" i="1"/>
  <c r="T272" i="1"/>
  <c r="T288" i="1"/>
  <c r="T304" i="1"/>
  <c r="T320" i="1"/>
  <c r="T103" i="1"/>
  <c r="T149" i="1"/>
  <c r="T213" i="1"/>
  <c r="T277" i="1"/>
  <c r="T329" i="1"/>
  <c r="T345" i="1"/>
  <c r="T361" i="1"/>
  <c r="T377" i="1"/>
  <c r="T393" i="1"/>
  <c r="T409" i="1"/>
  <c r="T425" i="1"/>
  <c r="T441" i="1"/>
  <c r="T457" i="1"/>
  <c r="T473" i="1"/>
  <c r="T489" i="1"/>
  <c r="T505" i="1"/>
  <c r="T521" i="1"/>
  <c r="T63" i="1"/>
  <c r="T109" i="1"/>
  <c r="T173" i="1"/>
  <c r="T237" i="1"/>
  <c r="T301" i="1"/>
  <c r="T335" i="1"/>
  <c r="T351" i="1"/>
  <c r="T367" i="1"/>
  <c r="T383" i="1"/>
  <c r="T399" i="1"/>
  <c r="T415" i="1"/>
  <c r="T431" i="1"/>
  <c r="T447" i="1"/>
  <c r="T463" i="1"/>
  <c r="T479" i="1"/>
  <c r="T495" i="1"/>
  <c r="T511" i="1"/>
  <c r="T527" i="1"/>
  <c r="T543" i="1"/>
  <c r="T559" i="1"/>
  <c r="T575" i="1"/>
  <c r="T113" i="1"/>
  <c r="T241" i="1"/>
  <c r="T336" i="1"/>
  <c r="T368" i="1"/>
  <c r="T400" i="1"/>
  <c r="T432" i="1"/>
  <c r="T464" i="1"/>
  <c r="T496" i="1"/>
  <c r="T528" i="1"/>
  <c r="T549" i="1"/>
  <c r="T570" i="1"/>
  <c r="T589" i="1"/>
  <c r="T605" i="1"/>
  <c r="T621" i="1"/>
  <c r="T637" i="1"/>
  <c r="T653" i="1"/>
  <c r="T669" i="1"/>
  <c r="T685" i="1"/>
  <c r="T701" i="1"/>
  <c r="T717" i="1"/>
  <c r="T733" i="1"/>
  <c r="T749" i="1"/>
  <c r="T765" i="1"/>
  <c r="T781" i="1"/>
  <c r="T121" i="1"/>
  <c r="T249" i="1"/>
  <c r="T338" i="1"/>
  <c r="T370" i="1"/>
  <c r="T402" i="1"/>
  <c r="T434" i="1"/>
  <c r="T466" i="1"/>
  <c r="T498" i="1"/>
  <c r="T529" i="1"/>
  <c r="T550" i="1"/>
  <c r="T572" i="1"/>
  <c r="T590" i="1"/>
  <c r="T606" i="1"/>
  <c r="T622" i="1"/>
  <c r="T638" i="1"/>
  <c r="T654" i="1"/>
  <c r="T670" i="1"/>
  <c r="T686" i="1"/>
  <c r="T702" i="1"/>
  <c r="T718" i="1"/>
  <c r="T734" i="1"/>
  <c r="T750" i="1"/>
  <c r="T766" i="1"/>
  <c r="T782" i="1"/>
  <c r="T798" i="1"/>
  <c r="T814" i="1"/>
  <c r="T830" i="1"/>
  <c r="T846" i="1"/>
  <c r="T137" i="1"/>
  <c r="T297" i="1"/>
  <c r="T382" i="1"/>
  <c r="T446" i="1"/>
  <c r="T510" i="1"/>
  <c r="T558" i="1"/>
  <c r="T596" i="1"/>
  <c r="T624" i="1"/>
  <c r="T656" i="1"/>
  <c r="T688" i="1"/>
  <c r="T724" i="1"/>
  <c r="T756" i="1"/>
  <c r="T784" i="1"/>
  <c r="T816" i="1"/>
  <c r="T193" i="1"/>
  <c r="T321" i="1"/>
  <c r="T356" i="1"/>
  <c r="T388" i="1"/>
  <c r="T420" i="1"/>
  <c r="T452" i="1"/>
  <c r="T484" i="1"/>
  <c r="T68" i="1"/>
  <c r="T118" i="1"/>
  <c r="T178" i="1"/>
  <c r="T242" i="1"/>
  <c r="S8" i="1"/>
  <c r="T100" i="1"/>
  <c r="T150" i="1"/>
  <c r="T210" i="1"/>
  <c r="T258" i="1"/>
  <c r="T322" i="1"/>
  <c r="T34" i="1"/>
  <c r="T101" i="1"/>
  <c r="T147" i="1"/>
  <c r="T191" i="1"/>
  <c r="T227" i="1"/>
  <c r="T263" i="1"/>
  <c r="T291" i="1"/>
  <c r="T315" i="1"/>
  <c r="T70" i="1"/>
  <c r="T116" i="1"/>
  <c r="T136" i="1"/>
  <c r="T156" i="1"/>
  <c r="T180" i="1"/>
  <c r="T200" i="1"/>
  <c r="T220" i="1"/>
  <c r="T244" i="1"/>
  <c r="T264" i="1"/>
  <c r="T284" i="1"/>
  <c r="T308" i="1"/>
  <c r="T10" i="1"/>
  <c r="T71" i="1"/>
  <c r="T133" i="1"/>
  <c r="T229" i="1"/>
  <c r="T309" i="1"/>
  <c r="T341" i="1"/>
  <c r="T365" i="1"/>
  <c r="T385" i="1"/>
  <c r="T405" i="1"/>
  <c r="T429" i="1"/>
  <c r="T449" i="1"/>
  <c r="T469" i="1"/>
  <c r="T493" i="1"/>
  <c r="T513" i="1"/>
  <c r="T79" i="1"/>
  <c r="T141" i="1"/>
  <c r="T221" i="1"/>
  <c r="T317" i="1"/>
  <c r="T343" i="1"/>
  <c r="T363" i="1"/>
  <c r="T387" i="1"/>
  <c r="T407" i="1"/>
  <c r="T427" i="1"/>
  <c r="T451" i="1"/>
  <c r="T471" i="1"/>
  <c r="T491" i="1"/>
  <c r="T515" i="1"/>
  <c r="T535" i="1"/>
  <c r="T555" i="1"/>
  <c r="T579" i="1"/>
  <c r="T177" i="1"/>
  <c r="T328" i="1"/>
  <c r="T376" i="1"/>
  <c r="T416" i="1"/>
  <c r="T456" i="1"/>
  <c r="T504" i="1"/>
  <c r="T538" i="1"/>
  <c r="T565" i="1"/>
  <c r="T593" i="1"/>
  <c r="T613" i="1"/>
  <c r="T633" i="1"/>
  <c r="T657" i="1"/>
  <c r="T677" i="1"/>
  <c r="T697" i="1"/>
  <c r="T721" i="1"/>
  <c r="T741" i="1"/>
  <c r="T761" i="1"/>
  <c r="T785" i="1"/>
  <c r="T185" i="1"/>
  <c r="T330" i="1"/>
  <c r="T378" i="1"/>
  <c r="T418" i="1"/>
  <c r="T458" i="1"/>
  <c r="T506" i="1"/>
  <c r="T540" i="1"/>
  <c r="R90" i="1"/>
  <c r="T90" i="1"/>
  <c r="T91" i="1"/>
  <c r="T93" i="1"/>
  <c r="T8" i="1"/>
  <c r="T104" i="1"/>
  <c r="R93" i="1"/>
  <c r="T231" i="1"/>
  <c r="T215" i="1"/>
  <c r="T199" i="1"/>
  <c r="T183" i="1"/>
  <c r="T167" i="1"/>
  <c r="T151" i="1"/>
  <c r="T135" i="1"/>
  <c r="T119" i="1"/>
  <c r="T105" i="1"/>
  <c r="T89" i="1"/>
  <c r="T73" i="1"/>
  <c r="T27" i="1"/>
  <c r="T12" i="1"/>
  <c r="T314" i="1"/>
  <c r="T298" i="1"/>
  <c r="T282" i="1"/>
  <c r="T266" i="1"/>
  <c r="T250" i="1"/>
  <c r="T234" i="1"/>
  <c r="T218" i="1"/>
  <c r="T202" i="1"/>
  <c r="T186" i="1"/>
  <c r="T170" i="1"/>
  <c r="T154" i="1"/>
  <c r="T138" i="1"/>
  <c r="T122" i="1"/>
  <c r="T106" i="1"/>
  <c r="T92" i="1"/>
  <c r="T76" i="1"/>
  <c r="T60" i="1"/>
  <c r="T44" i="1"/>
  <c r="T26" i="1"/>
  <c r="T7" i="1"/>
  <c r="T11" i="1"/>
  <c r="T299" i="1"/>
  <c r="T283" i="1"/>
  <c r="T267" i="1"/>
  <c r="T251" i="1"/>
  <c r="T235" i="1"/>
  <c r="T219" i="1"/>
  <c r="T203" i="1"/>
  <c r="T187" i="1"/>
  <c r="T171" i="1"/>
  <c r="T155" i="1"/>
  <c r="T139" i="1"/>
  <c r="T123" i="1"/>
  <c r="T107" i="1"/>
  <c r="T77" i="1"/>
  <c r="T61" i="1"/>
  <c r="T45" i="1"/>
  <c r="T30" i="1"/>
  <c r="T318" i="1"/>
  <c r="T302" i="1"/>
  <c r="T286" i="1"/>
  <c r="T270" i="1"/>
  <c r="T254" i="1"/>
  <c r="T238" i="1"/>
  <c r="T222" i="1"/>
  <c r="T206" i="1"/>
  <c r="T190" i="1"/>
  <c r="T174" i="1"/>
  <c r="T158" i="1"/>
  <c r="T142" i="1"/>
  <c r="T126" i="1"/>
  <c r="T110" i="1"/>
  <c r="T96" i="1"/>
  <c r="T80" i="1"/>
  <c r="T64" i="1"/>
  <c r="T48" i="1"/>
</calcChain>
</file>

<file path=xl/sharedStrings.xml><?xml version="1.0" encoding="utf-8"?>
<sst xmlns="http://schemas.openxmlformats.org/spreadsheetml/2006/main" count="1137" uniqueCount="650">
  <si>
    <t>N° Commande client</t>
  </si>
  <si>
    <t>Client</t>
  </si>
  <si>
    <t>Date réception commande</t>
  </si>
  <si>
    <t>Contrôlé</t>
  </si>
  <si>
    <t>Date souhaitée par le client</t>
  </si>
  <si>
    <t>Fraisage traditionnel</t>
  </si>
  <si>
    <t>Tournage traditionnel</t>
  </si>
  <si>
    <t>Fraisage numerique</t>
  </si>
  <si>
    <t>Tournage numerique</t>
  </si>
  <si>
    <t>Rectification</t>
  </si>
  <si>
    <t>Electro</t>
  </si>
  <si>
    <t>Centre usinage</t>
  </si>
  <si>
    <t>Mortaisage</t>
  </si>
  <si>
    <t>Soudure</t>
  </si>
  <si>
    <t>Livré in time (1=oui et 0=non)</t>
  </si>
  <si>
    <t>Temps réél</t>
  </si>
  <si>
    <t>TOURNAGE</t>
  </si>
  <si>
    <t>FRAISAGE</t>
  </si>
  <si>
    <t>ELECTRO</t>
  </si>
  <si>
    <t>TTH</t>
  </si>
  <si>
    <t>RECTIF</t>
  </si>
  <si>
    <t>SOUDAGE</t>
  </si>
  <si>
    <t>DATE DU JOUR</t>
  </si>
  <si>
    <t>Temps de traitement thermique (jour)</t>
  </si>
  <si>
    <t>Estimation Temps de réalisation net (heure)</t>
  </si>
  <si>
    <t xml:space="preserve">temps d'ouverture </t>
  </si>
  <si>
    <t>heure</t>
  </si>
  <si>
    <t>Nombre machine</t>
  </si>
  <si>
    <t>% de charge</t>
  </si>
  <si>
    <t>Capacité (heure)</t>
  </si>
  <si>
    <t>LUNDI</t>
  </si>
  <si>
    <t>MARDI</t>
  </si>
  <si>
    <t>MERCREDI</t>
  </si>
  <si>
    <t>JEUDI</t>
  </si>
  <si>
    <t>VENDREDI</t>
  </si>
  <si>
    <t>CHARGE</t>
  </si>
  <si>
    <t>SUIVI DES OPERATIONS</t>
  </si>
  <si>
    <t>Temps en jour</t>
  </si>
  <si>
    <t>LEAD TIME</t>
  </si>
  <si>
    <t>Ratio Critique</t>
  </si>
  <si>
    <t>Etat</t>
  </si>
  <si>
    <t>Temps restant</t>
  </si>
  <si>
    <t>Durée totale initiale disponible</t>
  </si>
  <si>
    <t>Temps travaillé / jour</t>
  </si>
  <si>
    <t>Délai renégocié</t>
  </si>
  <si>
    <t>N° d'affaire MECA02</t>
  </si>
  <si>
    <t>N° Devis</t>
  </si>
  <si>
    <t>Date de livraison</t>
  </si>
  <si>
    <t>N°Demande</t>
  </si>
  <si>
    <t>Date demande</t>
  </si>
  <si>
    <t>Entreprise</t>
  </si>
  <si>
    <t>Demandeur</t>
  </si>
  <si>
    <t>N° Plan</t>
  </si>
  <si>
    <t>Désignation</t>
  </si>
  <si>
    <t>Montant UHT</t>
  </si>
  <si>
    <t>Qté</t>
  </si>
  <si>
    <t>Montant total</t>
  </si>
  <si>
    <t>Temps (heure)</t>
  </si>
  <si>
    <t>Date envoi devis</t>
  </si>
  <si>
    <t>N°DEVIS</t>
  </si>
  <si>
    <t>VALEO</t>
  </si>
  <si>
    <t>1980181-W14</t>
  </si>
  <si>
    <t>Plot de serrage</t>
  </si>
  <si>
    <t>1920036-03</t>
  </si>
  <si>
    <t xml:space="preserve">Centreur </t>
  </si>
  <si>
    <t>1170023-04</t>
  </si>
  <si>
    <t xml:space="preserve">Semelle supérieure et inférieure TSF </t>
  </si>
  <si>
    <t>1170023-05</t>
  </si>
  <si>
    <t>Semelle supérieure et supérieure TSF</t>
  </si>
  <si>
    <t>1920036-01</t>
  </si>
  <si>
    <t>Plaque inférieur</t>
  </si>
  <si>
    <t>1920036-02</t>
  </si>
  <si>
    <t>Plaque supérieure</t>
  </si>
  <si>
    <t>1170024-04</t>
  </si>
  <si>
    <t>Semelle inférieure TSF</t>
  </si>
  <si>
    <t>1170024-05</t>
  </si>
  <si>
    <t>Semelle supérieure TSF</t>
  </si>
  <si>
    <t xml:space="preserve">Modification de 2 semelles </t>
  </si>
  <si>
    <t>Douce Hydro</t>
  </si>
  <si>
    <t>boubiela</t>
  </si>
  <si>
    <t>170055-010-9998</t>
  </si>
  <si>
    <t>roue 35 dts</t>
  </si>
  <si>
    <t>170055-010-9999</t>
  </si>
  <si>
    <t>Pigon 15 dts</t>
  </si>
  <si>
    <t>bell surgele</t>
  </si>
  <si>
    <t>aucun plan</t>
  </si>
  <si>
    <t>galet krv26</t>
  </si>
  <si>
    <t>missenard-quint</t>
  </si>
  <si>
    <t>42789-d-010</t>
  </si>
  <si>
    <t>tendeur+ boite à ressort</t>
  </si>
  <si>
    <t>lamory</t>
  </si>
  <si>
    <t>sans plan</t>
  </si>
  <si>
    <t>rainurage sur plaque de presse 2000 x 1500</t>
  </si>
  <si>
    <t>38548-d-016</t>
  </si>
  <si>
    <t>bride de réglage dia 360 ep 19 en 304l</t>
  </si>
  <si>
    <t>38548-d-013</t>
  </si>
  <si>
    <t>goupille dia 14 x 70 en 304l</t>
  </si>
  <si>
    <t>goujonm16</t>
  </si>
  <si>
    <t>goujon m16 en a2-70</t>
  </si>
  <si>
    <t>Nombre technicien</t>
  </si>
  <si>
    <t>Interlocuteur</t>
  </si>
  <si>
    <t>Montant total devis</t>
  </si>
  <si>
    <t>Montant TOTAL DEVIS</t>
  </si>
  <si>
    <t>Récap désignation</t>
  </si>
  <si>
    <t>Terminé</t>
  </si>
  <si>
    <t xml:space="preserve">Ensemble semelle TSF </t>
  </si>
  <si>
    <t>2017_07_01</t>
  </si>
  <si>
    <t>2017_07_02</t>
  </si>
  <si>
    <t>2017_07_03</t>
  </si>
  <si>
    <t>2017_07_04</t>
  </si>
  <si>
    <t>En cours</t>
  </si>
  <si>
    <t>Affutage adaptation contrôle de charge</t>
  </si>
  <si>
    <t>NA</t>
  </si>
  <si>
    <t>OUI</t>
  </si>
  <si>
    <t>Ensemble tendeurs + boite à ressort</t>
  </si>
  <si>
    <t>2017_08_01</t>
  </si>
  <si>
    <t>BOUBIELA MORET</t>
  </si>
  <si>
    <t xml:space="preserve"> 1 pignon 35 dents + 1 pignon 15 dents+ rondelle</t>
  </si>
  <si>
    <t>2017_08_02</t>
  </si>
  <si>
    <t>2017_08_03</t>
  </si>
  <si>
    <t>2017_08_04</t>
  </si>
  <si>
    <t>2017_08_05</t>
  </si>
  <si>
    <t>2017_08_06</t>
  </si>
  <si>
    <t>2017_08_07</t>
  </si>
  <si>
    <t>2017_08_08</t>
  </si>
  <si>
    <t>30135117mc</t>
  </si>
  <si>
    <t>2 arbres creux en inox</t>
  </si>
  <si>
    <t>oui</t>
  </si>
  <si>
    <t>non</t>
  </si>
  <si>
    <t>30135124mc</t>
  </si>
  <si>
    <t>2 axes pour vérins fenco dia 16</t>
  </si>
  <si>
    <t>30135125mc</t>
  </si>
  <si>
    <t>2 goujons dia 12 lg 108 en bronze</t>
  </si>
  <si>
    <t>42859D004</t>
  </si>
  <si>
    <t>42859D006</t>
  </si>
  <si>
    <t xml:space="preserve"> 42859D009</t>
  </si>
  <si>
    <t xml:space="preserve"> 42859D010 </t>
  </si>
  <si>
    <t>Hélice GPEø1100</t>
  </si>
  <si>
    <t>Turbine ø750 3P courbes</t>
  </si>
  <si>
    <t xml:space="preserve"> turbine ø400 3P courbes</t>
  </si>
  <si>
    <t xml:space="preserve"> GPE750</t>
  </si>
  <si>
    <t>Attente cmd</t>
  </si>
  <si>
    <t>BELL SURGELE</t>
  </si>
  <si>
    <t>LAMORY</t>
  </si>
  <si>
    <t>Ecrou pas de 6 rond</t>
  </si>
  <si>
    <t xml:space="preserve">  FINITION USINAGE + COUPE : GPE750 / turbine ø400 3P courbes / Hélice GPEø1100 /Turbine ø750 3P courbes 
</t>
  </si>
  <si>
    <t>16-7307-100</t>
  </si>
  <si>
    <t>Raccord INOX M/F</t>
  </si>
  <si>
    <t>Reprise alesage centrale Ø135--&gt;Ø140 + ajuster le pied = -7,5 au rayon (amovible) tol ± 1mm</t>
  </si>
  <si>
    <t>2017_08_09</t>
  </si>
  <si>
    <t>2017_08_10</t>
  </si>
  <si>
    <t>2017_08_11</t>
  </si>
  <si>
    <t>2017_08_13</t>
  </si>
  <si>
    <t>2017_08_14</t>
  </si>
  <si>
    <t>2017_08_15</t>
  </si>
  <si>
    <t>2017_08_16</t>
  </si>
  <si>
    <t>2017_08_17</t>
  </si>
  <si>
    <t>2017_08_18</t>
  </si>
  <si>
    <t>2017_08_19</t>
  </si>
  <si>
    <t>2017_08_20</t>
  </si>
  <si>
    <t>2017_08_21</t>
  </si>
  <si>
    <t>2017_08_23</t>
  </si>
  <si>
    <t>2017_08_24</t>
  </si>
  <si>
    <t>2017_08_25</t>
  </si>
  <si>
    <t>2017_08_26</t>
  </si>
  <si>
    <t>2017_08_27</t>
  </si>
  <si>
    <t>2017_08_28</t>
  </si>
  <si>
    <t>2017_08_29</t>
  </si>
  <si>
    <t>2017_08_30</t>
  </si>
  <si>
    <t>Remarques</t>
  </si>
  <si>
    <t>attention matière</t>
  </si>
  <si>
    <t>30135377mc</t>
  </si>
  <si>
    <t>usinage 15 galets krv26</t>
  </si>
  <si>
    <t>Bague entretoise</t>
  </si>
  <si>
    <t>RPCA1200-2007A</t>
  </si>
  <si>
    <t>RPCA1200-2003A</t>
  </si>
  <si>
    <t>RPCA1200-2004A</t>
  </si>
  <si>
    <t>Entretoise</t>
  </si>
  <si>
    <t>Axe galet</t>
  </si>
  <si>
    <t>Axe volet INOX 304L</t>
  </si>
  <si>
    <t>Bague entretoise INOX 304L</t>
  </si>
  <si>
    <t>Bague entretoise MO INOX 304L</t>
  </si>
  <si>
    <t>Plaque d'étencheité PEHD</t>
  </si>
  <si>
    <t>Bague porte joint INOX 304L</t>
  </si>
  <si>
    <t>Plan sans numéro</t>
  </si>
  <si>
    <t>Lefebvre (59)</t>
  </si>
  <si>
    <t>Plaque avec chape soudée</t>
  </si>
  <si>
    <t>Palette de détection</t>
  </si>
  <si>
    <t>bell conserve</t>
  </si>
  <si>
    <t>FS14597-3B</t>
  </si>
  <si>
    <t>Axe bielle central dia 6mm lg 31mm</t>
  </si>
  <si>
    <t>BO/0700SF021</t>
  </si>
  <si>
    <t xml:space="preserve">Maillon pousseur chaine en inox 316l </t>
  </si>
  <si>
    <t>BO/0700SF024</t>
  </si>
  <si>
    <t>Axe roue claie en inox 316l dia 16mm lg 69</t>
  </si>
  <si>
    <t>FS23829-0</t>
  </si>
  <si>
    <t>Axe pince inox 304dia 8mm lg 60mm</t>
  </si>
  <si>
    <t>FS14596-2B</t>
  </si>
  <si>
    <t>Axe bielles avec pince inox 316 di 6mm lg 48</t>
  </si>
  <si>
    <t>30135506mc</t>
  </si>
  <si>
    <t>BELL CONSERVE</t>
  </si>
  <si>
    <t xml:space="preserve">Adaptation embrayage presse alésage+rainure x2+bride d'arrachage </t>
  </si>
  <si>
    <t>axe bielles+maillon pousseur+axe roue claie+axe pince inox+axes bielles avec pinces inox</t>
  </si>
  <si>
    <t>bossage+axes+bague entretoise+plaque etanchéité+bague porte joint+bague pour plalette detection</t>
  </si>
  <si>
    <t>attention plus bossage dia 30/15,5x10 ( x2)</t>
  </si>
  <si>
    <t>plan papier</t>
  </si>
  <si>
    <t>Arbre carré 60x190 (1/2 dur)</t>
  </si>
  <si>
    <t>CF622729</t>
  </si>
  <si>
    <t>arbre+fourreau + leviers</t>
  </si>
  <si>
    <t>ARBRE CARRE 60 X 190</t>
  </si>
  <si>
    <t>150079-070-0015</t>
  </si>
  <si>
    <t>150079-070-0016</t>
  </si>
  <si>
    <t>arbre de tension Ø40</t>
  </si>
  <si>
    <t>arbre entrée Ø50 (42cd4)</t>
  </si>
  <si>
    <t>Arbre tension + arbre entrée</t>
  </si>
  <si>
    <t>REBUT</t>
  </si>
  <si>
    <t>Couronne de rayonnage 1030350_23</t>
  </si>
  <si>
    <t>arbre carré de 60 lg 640 pour pivot</t>
  </si>
  <si>
    <t>arbre carréde 60 lg 640 pour pivot</t>
  </si>
  <si>
    <t>42859-D-001A</t>
  </si>
  <si>
    <t xml:space="preserve">42859-D-002A </t>
  </si>
  <si>
    <t>PLAN</t>
  </si>
  <si>
    <t>CF622786</t>
  </si>
  <si>
    <t>CF622774</t>
  </si>
  <si>
    <t>CF622754</t>
  </si>
  <si>
    <t>CF622765</t>
  </si>
  <si>
    <t>CF622744</t>
  </si>
  <si>
    <t>sulzer</t>
  </si>
  <si>
    <t>i1566b</t>
  </si>
  <si>
    <t>réalisation d'une gorge sur fond</t>
  </si>
  <si>
    <t>SULZER</t>
  </si>
  <si>
    <t>f451700424</t>
  </si>
  <si>
    <t>N° Facture</t>
  </si>
  <si>
    <t>Dossier papier</t>
  </si>
  <si>
    <t>170061-010-0000</t>
  </si>
  <si>
    <t>Bossage Ø30/15,5 x 10 - inox</t>
  </si>
  <si>
    <t>Bossage Ø30/15,5 x 20 - inox</t>
  </si>
  <si>
    <t>Axe Ø15 x410 -inox</t>
  </si>
  <si>
    <t>Bague entretoise Ø80/60 x 42</t>
  </si>
  <si>
    <t>bague palette de détection inox</t>
  </si>
  <si>
    <t>nord pompes</t>
  </si>
  <si>
    <t>sans plan dp19875</t>
  </si>
  <si>
    <t>contôle flasque moteur dia 48</t>
  </si>
  <si>
    <t>NORD POMPES</t>
  </si>
  <si>
    <t>contrôle flasque moteur dia 48 pompe agh 342975</t>
  </si>
  <si>
    <t>sans plan dp19876</t>
  </si>
  <si>
    <t>contrôle  reprise flasque moteur avant dia 110mm</t>
  </si>
  <si>
    <t>07/08/107</t>
  </si>
  <si>
    <t>contrôle flasque moteur ar dia 150mm pour pompe agh REF 10912</t>
  </si>
  <si>
    <t xml:space="preserve">contrôle  reprise flasque moteur av dia 110 mm  et contrôle ar dia 150 mm </t>
  </si>
  <si>
    <t>axe</t>
  </si>
  <si>
    <t>Entretoises + axe</t>
  </si>
  <si>
    <t>1700051-040-0003</t>
  </si>
  <si>
    <t>Axe mene</t>
  </si>
  <si>
    <t>Axe de commande</t>
  </si>
  <si>
    <t>cf622777</t>
  </si>
  <si>
    <t>axe mene + axe de commande</t>
  </si>
  <si>
    <t>Couvercle réducteur R2hc46</t>
  </si>
  <si>
    <t>Couvercle réducteur r2hc46</t>
  </si>
  <si>
    <t>2017_08_31</t>
  </si>
  <si>
    <t>2017_08_33</t>
  </si>
  <si>
    <t>2017_08_34</t>
  </si>
  <si>
    <t>2017_08_35</t>
  </si>
  <si>
    <t>2017_08_36</t>
  </si>
  <si>
    <t>2017_08_37</t>
  </si>
  <si>
    <t>2017_08_38</t>
  </si>
  <si>
    <t>2017_08_39</t>
  </si>
  <si>
    <t>2017_08_40</t>
  </si>
  <si>
    <t>2017_08_41</t>
  </si>
  <si>
    <t>2017_08_42</t>
  </si>
  <si>
    <t>2017_08_43</t>
  </si>
  <si>
    <t>2017_08_44</t>
  </si>
  <si>
    <t>2017_08_45</t>
  </si>
  <si>
    <t>2017_08_47</t>
  </si>
  <si>
    <t>2017_08_48</t>
  </si>
  <si>
    <t>2017_08_49</t>
  </si>
  <si>
    <t>2017_08_50</t>
  </si>
  <si>
    <t>2017_08_51</t>
  </si>
  <si>
    <t>2017_08_52</t>
  </si>
  <si>
    <t xml:space="preserve">sans plan </t>
  </si>
  <si>
    <t>jeu de barrettes de sas</t>
  </si>
  <si>
    <t>modification de barrettes de sas</t>
  </si>
  <si>
    <t>modification de 6  barrettes de sas</t>
  </si>
  <si>
    <t>réusinage de portée</t>
  </si>
  <si>
    <t>réusinage portée</t>
  </si>
  <si>
    <t>CF26400</t>
  </si>
  <si>
    <t>contrôle flasque Ø125mm</t>
  </si>
  <si>
    <t>Contrôle flasque Ø125 (DP19915)</t>
  </si>
  <si>
    <t>Contrôle flasque Ø125 (DP19916)</t>
  </si>
  <si>
    <t>Arbre inférieur</t>
  </si>
  <si>
    <t>42859-D-003</t>
  </si>
  <si>
    <t>42859-D-008</t>
  </si>
  <si>
    <t xml:space="preserve"> Bride support Ø395 ep:26</t>
  </si>
  <si>
    <t>Arbre d'agitation Ø65mm lg 3220</t>
  </si>
  <si>
    <t>Arbre sup + 2 brides supports + arbre inférieur + arbre d'agitation</t>
  </si>
  <si>
    <t>M2i</t>
  </si>
  <si>
    <t>3.A04579</t>
  </si>
  <si>
    <t>026037</t>
  </si>
  <si>
    <t>usinage de 2 rainures sur arbre bronze</t>
  </si>
  <si>
    <t>usinage de 2 rainures sur arbre</t>
  </si>
  <si>
    <t>rainures sur arbre acier (x1) + arbre bronze (x2)</t>
  </si>
  <si>
    <t>sans plan bt 5207</t>
  </si>
  <si>
    <t>09/08/017</t>
  </si>
  <si>
    <t>usinage entretoise extérieur  entre rlts</t>
  </si>
  <si>
    <t>bt 5207- ot 469</t>
  </si>
  <si>
    <t xml:space="preserve">usinage entretoise exterieur entre rlts  svt modèle </t>
  </si>
  <si>
    <t>sans plan bt 5620</t>
  </si>
  <si>
    <t>usinage entretoise intérieure entrre rlts svt modèle</t>
  </si>
  <si>
    <t>usinage 1 entretoise ext entre rlts et 1 entretoise int entre rlts</t>
  </si>
  <si>
    <t>bt 5620-ot 468</t>
  </si>
  <si>
    <t>jeux de barrettes de sas en bronze à rectifier</t>
  </si>
  <si>
    <t>2 jeux de barrettes de sas en bronze à rectifier</t>
  </si>
  <si>
    <t>m2i</t>
  </si>
  <si>
    <t>arbre lg 3 mètres</t>
  </si>
  <si>
    <t>4 arbres lg 3 mètres</t>
  </si>
  <si>
    <t>NYRSTAR</t>
  </si>
  <si>
    <t>A49296</t>
  </si>
  <si>
    <t>fabrication d'un arbre de pompe svt modèle</t>
  </si>
  <si>
    <t>fabrication d'un arbre svt modèle</t>
  </si>
  <si>
    <t>arbre à reproduire au mod dia 85 lg 1750</t>
  </si>
  <si>
    <t>couvercle de fond à recharger</t>
  </si>
  <si>
    <t>fut entretoise à baguer + soudure fissure</t>
  </si>
  <si>
    <t>2 arbres à reproduire+ 1 couvercle de fond + 1 fut entretoise à baguer + soudure</t>
  </si>
  <si>
    <t>sans plan lot8</t>
  </si>
  <si>
    <t>arbre à reproduire svt modèle dia 70 lg 1280</t>
  </si>
  <si>
    <t xml:space="preserve">boitard à baguer </t>
  </si>
  <si>
    <t xml:space="preserve">fut entretoise à baguer dia 45 </t>
  </si>
  <si>
    <t>1 arbre à reproduire +1 boitard à baguer + 1 fut entretoise à baguer</t>
  </si>
  <si>
    <t>vis support matrice en z30</t>
  </si>
  <si>
    <t>42544-D-004D</t>
  </si>
  <si>
    <t>Arbre d'agitation</t>
  </si>
  <si>
    <t>42894-D-001A</t>
  </si>
  <si>
    <t>Ensemble Boulonnerie</t>
  </si>
  <si>
    <t>arbre d'agitation + boulonnerie</t>
  </si>
  <si>
    <t>ST-003-0065</t>
  </si>
  <si>
    <t>Demi-accouplement male emmanché à chaud</t>
  </si>
  <si>
    <t>Format débit matière</t>
  </si>
  <si>
    <t>Fournisseur matière</t>
  </si>
  <si>
    <t>Date commande matière</t>
  </si>
  <si>
    <t>42895-D-005</t>
  </si>
  <si>
    <t>Arbre de traversé</t>
  </si>
  <si>
    <t>42895-D-004</t>
  </si>
  <si>
    <t>Bride d'assise</t>
  </si>
  <si>
    <t>Bride taraudée</t>
  </si>
  <si>
    <t>42895-D-001</t>
  </si>
  <si>
    <t>30136164MC</t>
  </si>
  <si>
    <t>30136162MC</t>
  </si>
  <si>
    <t>Caille</t>
  </si>
  <si>
    <t>baguage flasque rond dia 100</t>
  </si>
  <si>
    <t>baguage flasque  rond dia 120</t>
  </si>
  <si>
    <t>alésage poulie</t>
  </si>
  <si>
    <t>CAILLE</t>
  </si>
  <si>
    <t>2 FLASQUES DIA 100 ET 120 + ALESAGE POULIE</t>
  </si>
  <si>
    <t>rectification de cale inox</t>
  </si>
  <si>
    <t>30135123mc</t>
  </si>
  <si>
    <t>rectification de 2 cales inox</t>
  </si>
  <si>
    <t>Galet taraudé M20</t>
  </si>
  <si>
    <t>Entretoise Ø70 Øint45</t>
  </si>
  <si>
    <t>Entretoise Ø65 Øint 48</t>
  </si>
  <si>
    <t>Entretoise Ø55 Øint40</t>
  </si>
  <si>
    <t>Chemise Ø83 lg 155</t>
  </si>
  <si>
    <t>entretoise rainuré Ø65</t>
  </si>
  <si>
    <t>entretoise Ø55 lg 106</t>
  </si>
  <si>
    <t>Galet épaulé Ø90</t>
  </si>
  <si>
    <t>Galet épaulé Ø70</t>
  </si>
  <si>
    <t>chemise en bronze</t>
  </si>
  <si>
    <t>galet Ø130 avec trous lamés Ø17</t>
  </si>
  <si>
    <t>Arbre inox Ø50 lg 569</t>
  </si>
  <si>
    <t>Lot 10</t>
  </si>
  <si>
    <t>dépannage arbre unitec</t>
  </si>
  <si>
    <t>réparation d'arbre unitec</t>
  </si>
  <si>
    <t>lot 10</t>
  </si>
  <si>
    <t>CF26415</t>
  </si>
  <si>
    <t>CF26410</t>
  </si>
  <si>
    <t>2017_08_46</t>
  </si>
  <si>
    <t xml:space="preserve"> 18 Raccords INOX M/F</t>
  </si>
  <si>
    <t xml:space="preserve">entretoises +galets+chemise + arbre </t>
  </si>
  <si>
    <t>baguage flasque dia 125 mm carré</t>
  </si>
  <si>
    <t>CF26414</t>
  </si>
  <si>
    <t>F451700433</t>
  </si>
  <si>
    <t>F451700434</t>
  </si>
  <si>
    <t>42879-d-002</t>
  </si>
  <si>
    <t>42879-d-001</t>
  </si>
  <si>
    <t>bl 23/devis 2388</t>
  </si>
  <si>
    <t>090042-020-0101</t>
  </si>
  <si>
    <t>bague entretoise</t>
  </si>
  <si>
    <t>090042-020-0102</t>
  </si>
  <si>
    <t>F451700146</t>
  </si>
  <si>
    <t>SULZER SAV</t>
  </si>
  <si>
    <t>BT 5207</t>
  </si>
  <si>
    <t>Reprise hauteur face du couvercle cote fini 13,9mm</t>
  </si>
  <si>
    <t>REGUL A FAIRE</t>
  </si>
  <si>
    <t>Date</t>
  </si>
  <si>
    <t>Destinataire</t>
  </si>
  <si>
    <t>Nomdestinataire</t>
  </si>
  <si>
    <t>N° affaire</t>
  </si>
  <si>
    <t>Nb colis1</t>
  </si>
  <si>
    <t>Détail marchandise 1</t>
  </si>
  <si>
    <t>Poids brut 1</t>
  </si>
  <si>
    <t>Poids Net 1</t>
  </si>
  <si>
    <t>Nb colis2</t>
  </si>
  <si>
    <t xml:space="preserve">Détail marchandise 2 </t>
  </si>
  <si>
    <t>Poids brut 2</t>
  </si>
  <si>
    <t>Poids Net 2</t>
  </si>
  <si>
    <t>Nb colis3</t>
  </si>
  <si>
    <t>Détail marchandise 3</t>
  </si>
  <si>
    <t>Poids brut 3</t>
  </si>
  <si>
    <t>Poids Net 3</t>
  </si>
  <si>
    <t>Nb colis4</t>
  </si>
  <si>
    <t>Détail marchandise 4</t>
  </si>
  <si>
    <t>Poids brut 4</t>
  </si>
  <si>
    <t>Poids Net 4</t>
  </si>
  <si>
    <t>Nb colis5</t>
  </si>
  <si>
    <t>Détail marchandise 5</t>
  </si>
  <si>
    <t>Poids brut 5</t>
  </si>
  <si>
    <t>Poids Net 5</t>
  </si>
  <si>
    <t>N° AL</t>
  </si>
  <si>
    <t>201708-01</t>
  </si>
  <si>
    <t>TMN</t>
  </si>
  <si>
    <t>Couronne rayonnage + insert grenailleuse + 2 centreurs TSF VI + Couronne SH</t>
  </si>
  <si>
    <t>Reprise hauteur face du couvercle cote fini 13,9mm BT5207 + BT5620</t>
  </si>
  <si>
    <t>BT 5620</t>
  </si>
  <si>
    <t>Reprise hauteur face du couvercle -0,1mm</t>
  </si>
  <si>
    <t>Presse etoupe en 2 parties</t>
  </si>
  <si>
    <t xml:space="preserve">Bague de serrage </t>
  </si>
  <si>
    <t>Boite à étoupe</t>
  </si>
  <si>
    <t>lot 9(RESTE juste arbres)</t>
  </si>
  <si>
    <t>30136203MC</t>
  </si>
  <si>
    <t>F451700435</t>
  </si>
  <si>
    <t>attention prix</t>
  </si>
  <si>
    <t>2 Entretoises + 2 brides d'assise</t>
  </si>
  <si>
    <t>Entretoise Ø48,3 ep 19 en 316L</t>
  </si>
  <si>
    <t>bride d’assise Ø200 ep 26 en 316L</t>
  </si>
  <si>
    <t>42474d017</t>
  </si>
  <si>
    <t>Chemise palier Ø85 Lg 439 en U45N</t>
  </si>
  <si>
    <t>N° d'affaire Meca 02</t>
  </si>
  <si>
    <t>N° commande client</t>
  </si>
  <si>
    <t xml:space="preserve">Date de la commande </t>
  </si>
  <si>
    <t xml:space="preserve">Client </t>
  </si>
  <si>
    <t>Matière</t>
  </si>
  <si>
    <t>N° Devis référence</t>
  </si>
  <si>
    <t>Date souhaitée client</t>
  </si>
  <si>
    <t xml:space="preserve">RENTRER UNIQUEMENT LE NUMERO D'AFFAIRE </t>
  </si>
  <si>
    <t>Bague de serrage</t>
  </si>
  <si>
    <t>demi-accouplement +  bride + arbre</t>
  </si>
  <si>
    <t>Clavette forme B 10x10x52</t>
  </si>
  <si>
    <t>2017_08_53</t>
  </si>
  <si>
    <t>ind</t>
  </si>
  <si>
    <t>F451700439</t>
  </si>
  <si>
    <t>Clavette 10x10x52</t>
  </si>
  <si>
    <t>n°</t>
  </si>
  <si>
    <t>ODP25</t>
  </si>
  <si>
    <t>ODP29</t>
  </si>
  <si>
    <t>ODP46</t>
  </si>
  <si>
    <t>ODP53</t>
  </si>
  <si>
    <t>ODP55</t>
  </si>
  <si>
    <t>ODP23</t>
  </si>
  <si>
    <t>ODP45</t>
  </si>
  <si>
    <t>ODP47</t>
  </si>
  <si>
    <t>ODP56</t>
  </si>
  <si>
    <t>ODP57</t>
  </si>
  <si>
    <t xml:space="preserve">Chemise épaulée NCE </t>
  </si>
  <si>
    <t>Chemise épaulée  NCE</t>
  </si>
  <si>
    <t>Dispo MP</t>
  </si>
  <si>
    <t>Type matière</t>
  </si>
  <si>
    <t>Inox 316L</t>
  </si>
  <si>
    <t>2017_08_54</t>
  </si>
  <si>
    <t>F451700405</t>
  </si>
  <si>
    <t>2 chemise en inox 316L</t>
  </si>
  <si>
    <t>BON DE LIVRAISON</t>
  </si>
  <si>
    <t>Indiquer le dossier de destination Exemple "Janvier"</t>
  </si>
  <si>
    <t>acier</t>
  </si>
  <si>
    <t>SUIVI DES OFFRES DE PRIX</t>
  </si>
  <si>
    <t>LISTE COMMANDES FERMES</t>
  </si>
  <si>
    <t>2017_08_55</t>
  </si>
  <si>
    <t>2017_08_56</t>
  </si>
  <si>
    <t>OTBT6503</t>
  </si>
  <si>
    <t>42831-d-003</t>
  </si>
  <si>
    <t>j2194/8b</t>
  </si>
  <si>
    <t>A</t>
  </si>
  <si>
    <t>B</t>
  </si>
  <si>
    <t>Pompe mp 350,300,400 chemise sdh + tresses</t>
  </si>
  <si>
    <t>Bague calage moyeu supérieur</t>
  </si>
  <si>
    <t>MP fourni</t>
  </si>
  <si>
    <t>2017_08_57</t>
  </si>
  <si>
    <t>OTBT5207</t>
  </si>
  <si>
    <t>Reprise du fond, congé à enlever suivant explication tel (diam 550)</t>
  </si>
  <si>
    <t>acier dur</t>
  </si>
  <si>
    <t>ODP62</t>
  </si>
  <si>
    <t>BONDUELLE SURGE</t>
  </si>
  <si>
    <t>AU4G</t>
  </si>
  <si>
    <t>Encaisseuse P7 type 1</t>
  </si>
  <si>
    <t>Encaisseuse P7 type 2</t>
  </si>
  <si>
    <t>Acier</t>
  </si>
  <si>
    <t>Roue XC38 Pal P7/P9</t>
  </si>
  <si>
    <t>Arbre mené XC38 pour navette palettiseur P7/P9</t>
  </si>
  <si>
    <t>Arbre menant XC38 pour navette palettiseur P7/P9</t>
  </si>
  <si>
    <t>axe acier selon model</t>
  </si>
  <si>
    <t>Facturer au temps passé</t>
  </si>
  <si>
    <t>MISSENARD-QUINT</t>
  </si>
  <si>
    <t>lot 8 (MP arbre prévu pour le 01/09 IMS)</t>
  </si>
  <si>
    <t>Industeam</t>
  </si>
  <si>
    <t>2017_08_58</t>
  </si>
  <si>
    <t>2017_08_59</t>
  </si>
  <si>
    <t>2017_08_60</t>
  </si>
  <si>
    <t>2017_08_61</t>
  </si>
  <si>
    <t>2017_08_62</t>
  </si>
  <si>
    <t>2017_08_63</t>
  </si>
  <si>
    <t>2017_08_64</t>
  </si>
  <si>
    <t>2017_08_65</t>
  </si>
  <si>
    <t>F461706171</t>
  </si>
  <si>
    <t>ODP65</t>
  </si>
  <si>
    <t>prix établi</t>
  </si>
  <si>
    <t>316L</t>
  </si>
  <si>
    <t>BAGL1049--00I6L
BAGUE DE MONTAGE / DEMONTAGE GM</t>
  </si>
  <si>
    <t>ODP66</t>
  </si>
  <si>
    <t>ROULEAU : Recharge + remise à la cote portée de roulement</t>
  </si>
  <si>
    <t>F461706172</t>
  </si>
  <si>
    <t>ASTM A 352 GRADE LCB</t>
  </si>
  <si>
    <t>COUVERCLE AV PAL MFR 24
REF_A : LCB</t>
  </si>
  <si>
    <t>COUVERCLE AV PAL MFR 24 REF_A : LCB</t>
  </si>
  <si>
    <t xml:space="preserve">RENTRER  LE NUMERO D'AFFAIRE </t>
  </si>
  <si>
    <t xml:space="preserve">RENTRER MANUELLEMENT LA LISTE </t>
  </si>
  <si>
    <t>COPIER / COLLER DE L'ONGLET ODP CAR PLUS DE PRECISION</t>
  </si>
  <si>
    <t>TSF VI</t>
  </si>
  <si>
    <t xml:space="preserve">Poinçon + matrice + extracteur + centreur TSF VI 1 160 400 (430 SBE) </t>
  </si>
  <si>
    <t>Tube rep 03</t>
  </si>
  <si>
    <t>Poire rep 02</t>
  </si>
  <si>
    <t>1112036C</t>
  </si>
  <si>
    <t>Nombre d'heure du dossier (estimatif)</t>
  </si>
  <si>
    <t>Industeam Flandres</t>
  </si>
  <si>
    <t>12 poires rep 2 + 12 tubes rep 3</t>
  </si>
  <si>
    <t>Extracteur 1050364-12-IND_C</t>
  </si>
  <si>
    <t xml:space="preserve">Z160 CDV12 </t>
  </si>
  <si>
    <t>ims</t>
  </si>
  <si>
    <t>nok</t>
  </si>
  <si>
    <t>80-40 lg 2500</t>
  </si>
  <si>
    <t>150*3590</t>
  </si>
  <si>
    <t>matière commandée le 24/08 prévu le 1/09</t>
  </si>
  <si>
    <t>au modele</t>
  </si>
  <si>
    <t>Copie arbre selon modele, attention à respecter les portées RLTs, GM et ROUE</t>
  </si>
  <si>
    <t>AC4</t>
  </si>
  <si>
    <t>42806-D-012</t>
  </si>
  <si>
    <t>Bride d'assise Øext 670</t>
  </si>
  <si>
    <t>Z3CND171102</t>
  </si>
  <si>
    <t>2017_08_66</t>
  </si>
  <si>
    <t>2017_08_67</t>
  </si>
  <si>
    <t>2017_08_68</t>
  </si>
  <si>
    <t>2017_08_69</t>
  </si>
  <si>
    <t>2017_08_70</t>
  </si>
  <si>
    <t>2017_08_71</t>
  </si>
  <si>
    <t>ODP69</t>
  </si>
  <si>
    <t>A définir</t>
  </si>
  <si>
    <t>NE PAS ATTAQUER</t>
  </si>
  <si>
    <t xml:space="preserve">A l'attention de </t>
  </si>
  <si>
    <t xml:space="preserve">Date de livraison </t>
  </si>
  <si>
    <t>MECA 02 SARL
35 rue Luc Montagnier
Parc des Autoroutes
02100 Saint-Quentin
France</t>
  </si>
  <si>
    <t>2017_08_72</t>
  </si>
  <si>
    <t>2017_08_73</t>
  </si>
  <si>
    <t>2017_08_74</t>
  </si>
  <si>
    <t>2017_08_75</t>
  </si>
  <si>
    <t>2017_08_76</t>
  </si>
  <si>
    <t>2017_08_77</t>
  </si>
  <si>
    <t>2017_08_78</t>
  </si>
  <si>
    <t>2017_08_79</t>
  </si>
  <si>
    <t>2017_08_80</t>
  </si>
  <si>
    <t>2017_08_81</t>
  </si>
  <si>
    <t>2017_08_82</t>
  </si>
  <si>
    <t>2017_08_83</t>
  </si>
  <si>
    <t>2017_08_84</t>
  </si>
  <si>
    <t>2017_08_85</t>
  </si>
  <si>
    <t>2017_08_86</t>
  </si>
  <si>
    <t>2017_08_87</t>
  </si>
  <si>
    <t>2017_08_88</t>
  </si>
  <si>
    <t>2017_08_89</t>
  </si>
  <si>
    <t>2017_08_90</t>
  </si>
  <si>
    <t>2017_08_91</t>
  </si>
  <si>
    <t>2017_08_92</t>
  </si>
  <si>
    <t>2017_08_93</t>
  </si>
  <si>
    <t>2017_08_94</t>
  </si>
  <si>
    <t>2017_08_95</t>
  </si>
  <si>
    <t>2017_08_96</t>
  </si>
  <si>
    <t>2017_08_97</t>
  </si>
  <si>
    <t>2017_08_98</t>
  </si>
  <si>
    <t>2017_08_99</t>
  </si>
  <si>
    <t>Usinage de 1 demi moyeux</t>
  </si>
  <si>
    <t>3D-84943-00</t>
  </si>
  <si>
    <t>Inox 304L</t>
  </si>
  <si>
    <t>SPIRES</t>
  </si>
  <si>
    <t>ODP70</t>
  </si>
  <si>
    <t>CF029884</t>
  </si>
  <si>
    <t>Inox 304L Fourni</t>
  </si>
  <si>
    <t>cf622589</t>
  </si>
  <si>
    <t xml:space="preserve">4 axes de galets telescope </t>
  </si>
  <si>
    <t>Cales sous moteur BT6474</t>
  </si>
  <si>
    <t>fourni</t>
  </si>
  <si>
    <t>Usinage chemise CCLZC55W316L BT6453</t>
  </si>
  <si>
    <t>ODP72</t>
  </si>
  <si>
    <t>ODP73</t>
  </si>
  <si>
    <t>Usinage d'un arbre ARBZ726C6AC2 BT6453</t>
  </si>
  <si>
    <t>Usinage d'un arbre ARBZ726C6AC2 BT6453/Usinage chemise CCLZC55W316L BT6453</t>
  </si>
  <si>
    <t>Fourni</t>
  </si>
  <si>
    <t xml:space="preserve">Couronne SH163 (adaptation de contrôles cragging)
</t>
  </si>
  <si>
    <t>Tambour inférieur bombé</t>
  </si>
  <si>
    <t>250 UHT reel</t>
  </si>
  <si>
    <t>,</t>
  </si>
  <si>
    <t>J2673/1</t>
  </si>
  <si>
    <t xml:space="preserve">Usinage du boitier GM en 316L  </t>
  </si>
  <si>
    <t>ODP74</t>
  </si>
  <si>
    <t>Usinage boitier GM</t>
  </si>
  <si>
    <t>3 supports de peigne</t>
  </si>
  <si>
    <t>acier fourni</t>
  </si>
  <si>
    <t>Missenard-quint</t>
  </si>
  <si>
    <t>42886-d-004</t>
  </si>
  <si>
    <t>42886-d-005</t>
  </si>
  <si>
    <t>42886-d-002</t>
  </si>
  <si>
    <t>42886-d-003</t>
  </si>
  <si>
    <t>Moyeu pour turbine Ø150</t>
  </si>
  <si>
    <t>Moyeu Ø40</t>
  </si>
  <si>
    <t>Moyeu Ø50 pour ancre Ø280</t>
  </si>
  <si>
    <t>Moyeu Ø40 de Turbine rushton Ø120</t>
  </si>
  <si>
    <t>ODP75</t>
  </si>
  <si>
    <t>Ensemble moyeu turbine / hélice</t>
  </si>
  <si>
    <t>prix a faire</t>
  </si>
  <si>
    <t>Plan</t>
  </si>
  <si>
    <t>1207-0001</t>
  </si>
  <si>
    <t>NCH</t>
  </si>
  <si>
    <t>10 sondes de prélèvement Hydrocarbure en inox</t>
  </si>
  <si>
    <t>model</t>
  </si>
  <si>
    <t>ODP76</t>
  </si>
  <si>
    <t>2 Porte poinçon ind_B</t>
  </si>
  <si>
    <t>420 euros mini UHT !!!!</t>
  </si>
  <si>
    <t>ODP77</t>
  </si>
  <si>
    <t>BT 6532</t>
  </si>
  <si>
    <t xml:space="preserve">Blanchir portée de joint GMC </t>
  </si>
  <si>
    <t>15'</t>
  </si>
  <si>
    <t xml:space="preserve">Blanchir portée de joint GMC  </t>
  </si>
  <si>
    <t>Sans plan</t>
  </si>
  <si>
    <t>Arbre supérieur Ø65 lg 500 + bride emmanchement à chaud</t>
  </si>
  <si>
    <t>F451700456</t>
  </si>
  <si>
    <t>35 RUE LUC MONTAGNIER</t>
  </si>
  <si>
    <t>PARC DES AUTOROUTES</t>
  </si>
  <si>
    <t>02100 SAINT-QUENTIN</t>
  </si>
  <si>
    <t>Tel : 03 23 67 23 31</t>
  </si>
  <si>
    <t>Fax : 03 23 64 46 65</t>
  </si>
  <si>
    <t>Email : contact@meca02.fr</t>
  </si>
  <si>
    <t>Mécanique de précision</t>
  </si>
  <si>
    <t>Référence</t>
  </si>
  <si>
    <t>Prix UHT</t>
  </si>
  <si>
    <t>RCS : 438 098 782 00032 - TVA Intra. : FR 96438098782 - N° Siret : 438 098 782 00032
S.A.R.L. au capital de 7 622 euros
RESERVE DE PROPRIETE : Nous nous réservons la propriété des marchandises jusqu'au complet paiement du prix par l'acheteur.Notre droit de revendication porte aussi bien sur les marchandises que sur leur prix si elles ont déjà été revendues. (Loi du 12/05/1980)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</si>
</sst>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4" formatCode="_-* #,##0.00\ &quot;€&quot;_-;\-* #,##0.00\ &quot;€&quot;_-;_-* &quot;-&quot;??\ &quot;€&quot;_-;_-@_-"/>
    <numFmt numFmtId="164" formatCode="[$-F400]h:mm:ss\ AM/PM"/>
    <numFmt numFmtId="165" formatCode="h:mm;@"/>
    <numFmt numFmtId="166" formatCode="0.000"/>
    <numFmt numFmtId="167" formatCode="_-* #,##0.00\ [$€-40C]_-;\-* #,##0.00\ [$€-40C]_-;_-* &quot;-&quot;??\ [$€-40C]_-;_-@_-"/>
    <numFmt numFmtId="168" formatCode="#,##0.00\ &quot;€&quot;"/>
    <numFmt numFmtId="169" formatCode="0.0"/>
    <numFmt numFmtId="170" formatCode="_-* #,##0\ [$€-40C]_-;\-* #,##0\ [$€-40C]_-;_-* &quot;-&quot;??\ [$€-40C]_-;_-@_-"/>
  </numFmts>
  <fonts count="36">
    <font>
      <sz val="11"/>
      <color theme="1"/>
      <name val="Calibri"/>
      <family val="2"/>
      <scheme val="minor"/>
    </font>
    <font>
      <sz val="11"/>
      <color theme="1"/>
      <name val="Calibri"/>
      <family val="2"/>
      <scheme val="minor"/>
    </font>
    <font>
      <b/>
      <sz val="12"/>
      <color theme="1"/>
      <name val="Calibri"/>
      <family val="2"/>
      <charset val="129"/>
      <scheme val="minor"/>
    </font>
    <font>
      <b/>
      <sz val="16"/>
      <color theme="1"/>
      <name val="Calibri"/>
      <family val="2"/>
      <scheme val="minor"/>
    </font>
    <font>
      <b/>
      <sz val="11"/>
      <color theme="1"/>
      <name val="Calibri"/>
      <family val="2"/>
      <scheme val="minor"/>
    </font>
    <font>
      <b/>
      <sz val="22"/>
      <color theme="1"/>
      <name val="Calibri"/>
      <family val="2"/>
      <scheme val="minor"/>
    </font>
    <font>
      <u/>
      <sz val="11"/>
      <color theme="10"/>
      <name val="Calibri"/>
      <family val="2"/>
      <scheme val="minor"/>
    </font>
    <font>
      <u/>
      <sz val="11"/>
      <color theme="11"/>
      <name val="Calibri"/>
      <family val="2"/>
      <scheme val="minor"/>
    </font>
    <font>
      <b/>
      <sz val="9"/>
      <color theme="1"/>
      <name val="Calibri"/>
      <family val="2"/>
      <scheme val="minor"/>
    </font>
    <font>
      <b/>
      <sz val="16"/>
      <color rgb="FF000000"/>
      <name val="Calibri"/>
      <family val="2"/>
    </font>
    <font>
      <b/>
      <sz val="26"/>
      <color theme="1"/>
      <name val="Calibri"/>
      <family val="2"/>
      <scheme val="minor"/>
    </font>
    <font>
      <b/>
      <sz val="14"/>
      <color theme="1"/>
      <name val="Calibri"/>
      <family val="2"/>
      <scheme val="minor"/>
    </font>
    <font>
      <sz val="14"/>
      <color theme="1"/>
      <name val="Calibri"/>
      <family val="2"/>
      <scheme val="minor"/>
    </font>
    <font>
      <sz val="14"/>
      <color theme="1"/>
      <name val="Arial"/>
      <family val="2"/>
    </font>
    <font>
      <sz val="26"/>
      <color theme="1"/>
      <name val="Calibri"/>
      <family val="2"/>
      <scheme val="minor"/>
    </font>
    <font>
      <sz val="11"/>
      <color rgb="FFFF0000"/>
      <name val="Calibri"/>
      <family val="2"/>
      <scheme val="minor"/>
    </font>
    <font>
      <b/>
      <sz val="12"/>
      <color theme="1"/>
      <name val="Calibri"/>
      <family val="2"/>
      <scheme val="minor"/>
    </font>
    <font>
      <b/>
      <sz val="18"/>
      <color theme="1"/>
      <name val="Calibri"/>
      <family val="2"/>
      <scheme val="minor"/>
    </font>
    <font>
      <b/>
      <sz val="11"/>
      <color theme="1"/>
      <name val="Calibri"/>
      <family val="2"/>
      <charset val="129"/>
      <scheme val="minor"/>
    </font>
    <font>
      <b/>
      <sz val="14"/>
      <color rgb="FF000000"/>
      <name val="Calibri"/>
      <family val="2"/>
    </font>
    <font>
      <sz val="16"/>
      <color theme="1"/>
      <name val="Calibri"/>
      <family val="2"/>
      <scheme val="minor"/>
    </font>
    <font>
      <sz val="18"/>
      <color theme="1"/>
      <name val="Calibri"/>
      <family val="2"/>
      <scheme val="minor"/>
    </font>
    <font>
      <sz val="20"/>
      <color theme="1"/>
      <name val="Calibri"/>
      <family val="2"/>
      <scheme val="minor"/>
    </font>
    <font>
      <b/>
      <sz val="20"/>
      <color theme="1"/>
      <name val="Calibri"/>
      <family val="2"/>
      <scheme val="minor"/>
    </font>
    <font>
      <strike/>
      <sz val="14"/>
      <color theme="1"/>
      <name val="Arial"/>
      <family val="2"/>
    </font>
    <font>
      <b/>
      <sz val="28"/>
      <color theme="1"/>
      <name val="Calibri"/>
      <family val="2"/>
      <scheme val="minor"/>
    </font>
    <font>
      <b/>
      <sz val="22"/>
      <color rgb="FF000000"/>
      <name val="Calibri"/>
      <family val="2"/>
    </font>
    <font>
      <b/>
      <sz val="20"/>
      <color rgb="FF000000"/>
      <name val="Calibri"/>
      <family val="2"/>
    </font>
    <font>
      <sz val="12"/>
      <color theme="1"/>
      <name val="Calibri"/>
      <family val="2"/>
      <scheme val="minor"/>
    </font>
    <font>
      <sz val="11"/>
      <color theme="1"/>
      <name val="Arial"/>
      <family val="2"/>
    </font>
    <font>
      <sz val="10"/>
      <name val="Arial"/>
      <family val="2"/>
    </font>
    <font>
      <b/>
      <i/>
      <sz val="11"/>
      <color theme="4" tint="-0.249977111117893"/>
      <name val="Arial"/>
      <family val="2"/>
    </font>
    <font>
      <b/>
      <sz val="12"/>
      <name val="Arial"/>
      <family val="2"/>
    </font>
    <font>
      <sz val="12"/>
      <name val="Arial"/>
      <family val="2"/>
    </font>
    <font>
      <sz val="11"/>
      <name val="Arial"/>
      <family val="2"/>
    </font>
    <font>
      <b/>
      <sz val="11"/>
      <name val="Arial"/>
      <family val="2"/>
    </font>
  </fonts>
  <fills count="10">
    <fill>
      <patternFill patternType="none"/>
    </fill>
    <fill>
      <patternFill patternType="gray125"/>
    </fill>
    <fill>
      <patternFill patternType="solid">
        <fgColor theme="7" tint="0.39997558519241921"/>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22"/>
        <bgColor indexed="64"/>
      </patternFill>
    </fill>
    <fill>
      <patternFill patternType="solid">
        <fgColor rgb="FF92D050"/>
        <bgColor indexed="64"/>
      </patternFill>
    </fill>
    <fill>
      <patternFill patternType="solid">
        <fgColor theme="4" tint="0.59999389629810485"/>
        <bgColor indexed="64"/>
      </patternFill>
    </fill>
  </fills>
  <borders count="35">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6">
    <xf numFmtId="0" fontId="0" fillId="0" borderId="0"/>
    <xf numFmtId="44" fontId="1" fillId="0" borderId="0" applyFon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9" fontId="1" fillId="0" borderId="0" applyFont="0" applyFill="0" applyBorder="0" applyAlignment="0" applyProtection="0"/>
    <xf numFmtId="0" fontId="30" fillId="0" borderId="0"/>
  </cellStyleXfs>
  <cellXfs count="406">
    <xf numFmtId="0" fontId="0" fillId="0" borderId="0" xfId="0"/>
    <xf numFmtId="0" fontId="0" fillId="0" borderId="0" xfId="0" applyAlignment="1">
      <alignment horizontal="center"/>
    </xf>
    <xf numFmtId="0" fontId="0" fillId="0" borderId="0" xfId="0" applyAlignment="1">
      <alignment horizontal="right"/>
    </xf>
    <xf numFmtId="0" fontId="0" fillId="0" borderId="0" xfId="0" applyAlignment="1">
      <alignment wrapText="1"/>
    </xf>
    <xf numFmtId="0" fontId="0" fillId="0" borderId="2" xfId="0" applyFont="1" applyBorder="1" applyAlignment="1">
      <alignment horizontal="center" vertical="center" wrapText="1"/>
    </xf>
    <xf numFmtId="14" fontId="0" fillId="0" borderId="2" xfId="0" applyNumberFormat="1" applyFont="1" applyBorder="1" applyAlignment="1">
      <alignment horizontal="center" vertical="center" wrapText="1"/>
    </xf>
    <xf numFmtId="1" fontId="3" fillId="0" borderId="0" xfId="0" applyNumberFormat="1" applyFont="1" applyBorder="1" applyAlignment="1">
      <alignment horizontal="center" vertical="center"/>
    </xf>
    <xf numFmtId="164" fontId="3" fillId="0" borderId="0" xfId="0" applyNumberFormat="1" applyFont="1" applyBorder="1" applyAlignment="1">
      <alignment horizontal="center" vertical="center"/>
    </xf>
    <xf numFmtId="0" fontId="0" fillId="0" borderId="0" xfId="0" applyAlignment="1">
      <alignment horizontal="center"/>
    </xf>
    <xf numFmtId="14" fontId="5" fillId="0" borderId="0" xfId="1" applyNumberFormat="1" applyFont="1" applyBorder="1" applyAlignment="1">
      <alignment horizontal="center" vertical="center"/>
    </xf>
    <xf numFmtId="0" fontId="0" fillId="0" borderId="0" xfId="0" applyAlignment="1">
      <alignment horizontal="center" vertical="center"/>
    </xf>
    <xf numFmtId="165" fontId="4" fillId="0" borderId="5" xfId="1" applyNumberFormat="1" applyFont="1" applyBorder="1" applyAlignment="1">
      <alignment horizontal="center" vertical="center"/>
    </xf>
    <xf numFmtId="0" fontId="5" fillId="3" borderId="0" xfId="1" applyNumberFormat="1" applyFont="1" applyFill="1" applyBorder="1" applyAlignment="1">
      <alignment horizontal="center" vertical="center"/>
    </xf>
    <xf numFmtId="14" fontId="5" fillId="3" borderId="0" xfId="1" applyNumberFormat="1" applyFont="1" applyFill="1" applyBorder="1" applyAlignment="1">
      <alignment horizontal="center" vertical="center"/>
    </xf>
    <xf numFmtId="164" fontId="3" fillId="3" borderId="0" xfId="0" applyNumberFormat="1" applyFont="1" applyFill="1" applyBorder="1" applyAlignment="1">
      <alignment horizontal="center" vertical="center"/>
    </xf>
    <xf numFmtId="0" fontId="3" fillId="3" borderId="0" xfId="0" applyNumberFormat="1" applyFont="1" applyFill="1" applyBorder="1" applyAlignment="1">
      <alignment horizontal="center" vertical="center"/>
    </xf>
    <xf numFmtId="0" fontId="4" fillId="3" borderId="2" xfId="1" applyNumberFormat="1" applyFont="1" applyFill="1" applyBorder="1" applyAlignment="1">
      <alignment horizontal="center" vertical="center"/>
    </xf>
    <xf numFmtId="2" fontId="5" fillId="0" borderId="0" xfId="1" applyNumberFormat="1" applyFont="1" applyBorder="1" applyAlignment="1">
      <alignment horizontal="center" vertical="center"/>
    </xf>
    <xf numFmtId="2" fontId="3" fillId="0" borderId="0" xfId="0" applyNumberFormat="1" applyFont="1" applyBorder="1" applyAlignment="1">
      <alignment horizontal="center" vertical="center"/>
    </xf>
    <xf numFmtId="0" fontId="0" fillId="0" borderId="0" xfId="0" applyAlignment="1">
      <alignment horizontal="center"/>
    </xf>
    <xf numFmtId="167" fontId="0" fillId="0" borderId="0" xfId="0" applyNumberFormat="1"/>
    <xf numFmtId="0" fontId="11" fillId="5" borderId="1" xfId="0" applyFont="1" applyFill="1" applyBorder="1" applyAlignment="1">
      <alignment horizontal="center" vertical="center" wrapText="1"/>
    </xf>
    <xf numFmtId="0" fontId="11" fillId="5" borderId="1" xfId="0" applyFont="1" applyFill="1" applyBorder="1" applyAlignment="1" applyProtection="1">
      <alignment horizontal="center" vertical="center" wrapText="1"/>
      <protection locked="0"/>
    </xf>
    <xf numFmtId="167" fontId="11" fillId="5" borderId="1" xfId="0" applyNumberFormat="1" applyFont="1" applyFill="1" applyBorder="1" applyAlignment="1">
      <alignment horizontal="center" vertical="center" wrapText="1"/>
    </xf>
    <xf numFmtId="168" fontId="11" fillId="5" borderId="1" xfId="0" applyNumberFormat="1" applyFont="1" applyFill="1" applyBorder="1" applyAlignment="1">
      <alignment horizontal="center" vertical="center" wrapText="1"/>
    </xf>
    <xf numFmtId="2" fontId="11" fillId="5" borderId="1" xfId="0" applyNumberFormat="1" applyFont="1" applyFill="1" applyBorder="1" applyAlignment="1">
      <alignment horizontal="center" vertical="center" wrapText="1"/>
    </xf>
    <xf numFmtId="14" fontId="11" fillId="5" borderId="1" xfId="0" applyNumberFormat="1" applyFont="1" applyFill="1" applyBorder="1" applyAlignment="1">
      <alignment horizontal="center" vertical="center" wrapText="1"/>
    </xf>
    <xf numFmtId="0" fontId="11" fillId="5" borderId="1" xfId="0" applyNumberFormat="1" applyFont="1" applyFill="1" applyBorder="1" applyAlignment="1">
      <alignment horizontal="center" vertical="center" wrapText="1"/>
    </xf>
    <xf numFmtId="0" fontId="12" fillId="0" borderId="0" xfId="0" applyFont="1" applyAlignment="1">
      <alignment horizontal="center" vertical="center"/>
    </xf>
    <xf numFmtId="0" fontId="13" fillId="3" borderId="2" xfId="0" applyFont="1" applyFill="1" applyBorder="1" applyAlignment="1">
      <alignment horizontal="center" vertical="center"/>
    </xf>
    <xf numFmtId="14" fontId="13" fillId="3" borderId="2" xfId="0" applyNumberFormat="1" applyFont="1" applyFill="1" applyBorder="1" applyAlignment="1">
      <alignment horizontal="center" vertical="center"/>
    </xf>
    <xf numFmtId="167" fontId="13" fillId="3" borderId="2" xfId="0" applyNumberFormat="1" applyFont="1" applyFill="1" applyBorder="1" applyAlignment="1">
      <alignment horizontal="center" vertical="center"/>
    </xf>
    <xf numFmtId="1" fontId="13" fillId="3" borderId="2" xfId="0" applyNumberFormat="1" applyFont="1" applyFill="1" applyBorder="1" applyAlignment="1">
      <alignment horizontal="center" vertical="center" wrapText="1"/>
    </xf>
    <xf numFmtId="168" fontId="13" fillId="3" borderId="2" xfId="0" applyNumberFormat="1" applyFont="1" applyFill="1" applyBorder="1" applyAlignment="1">
      <alignment horizontal="center" vertical="center"/>
    </xf>
    <xf numFmtId="2" fontId="13" fillId="3" borderId="2" xfId="0" applyNumberFormat="1" applyFont="1" applyFill="1" applyBorder="1" applyAlignment="1">
      <alignment horizontal="center" vertical="center"/>
    </xf>
    <xf numFmtId="0" fontId="13" fillId="3" borderId="2" xfId="0" applyNumberFormat="1" applyFont="1" applyFill="1" applyBorder="1" applyAlignment="1">
      <alignment horizontal="center" vertical="center"/>
    </xf>
    <xf numFmtId="167" fontId="12" fillId="0" borderId="0" xfId="0" applyNumberFormat="1" applyFont="1" applyAlignment="1">
      <alignment horizontal="center" vertical="center"/>
    </xf>
    <xf numFmtId="0" fontId="12" fillId="5" borderId="0" xfId="0" applyFont="1" applyFill="1" applyAlignment="1">
      <alignment horizontal="center" vertical="center"/>
    </xf>
    <xf numFmtId="0" fontId="13" fillId="5" borderId="2" xfId="0" applyFont="1" applyFill="1" applyBorder="1" applyAlignment="1">
      <alignment horizontal="center" vertical="center"/>
    </xf>
    <xf numFmtId="167" fontId="13" fillId="5" borderId="2" xfId="0" applyNumberFormat="1" applyFont="1" applyFill="1" applyBorder="1" applyAlignment="1">
      <alignment horizontal="center" vertical="center"/>
    </xf>
    <xf numFmtId="1" fontId="13" fillId="5" borderId="2" xfId="0" applyNumberFormat="1" applyFont="1" applyFill="1" applyBorder="1" applyAlignment="1">
      <alignment horizontal="center" vertical="center" wrapText="1"/>
    </xf>
    <xf numFmtId="168" fontId="13" fillId="5" borderId="2" xfId="0" applyNumberFormat="1" applyFont="1" applyFill="1" applyBorder="1" applyAlignment="1">
      <alignment horizontal="center" vertical="center"/>
    </xf>
    <xf numFmtId="0" fontId="13" fillId="5" borderId="2" xfId="0" applyNumberFormat="1" applyFont="1" applyFill="1" applyBorder="1" applyAlignment="1">
      <alignment horizontal="center" vertical="center"/>
    </xf>
    <xf numFmtId="0" fontId="13" fillId="3" borderId="2" xfId="0" applyFont="1" applyFill="1" applyBorder="1" applyAlignment="1">
      <alignment horizontal="center" vertical="center" wrapText="1"/>
    </xf>
    <xf numFmtId="14" fontId="13" fillId="5" borderId="2" xfId="0" applyNumberFormat="1" applyFont="1" applyFill="1" applyBorder="1" applyAlignment="1">
      <alignment horizontal="center" vertical="center"/>
    </xf>
    <xf numFmtId="0" fontId="13" fillId="5" borderId="2" xfId="0" applyFont="1" applyFill="1" applyBorder="1" applyAlignment="1">
      <alignment horizontal="center" vertical="center" wrapText="1"/>
    </xf>
    <xf numFmtId="168" fontId="0" fillId="0" borderId="0" xfId="0" applyNumberFormat="1"/>
    <xf numFmtId="2" fontId="0" fillId="0" borderId="0" xfId="0" applyNumberFormat="1"/>
    <xf numFmtId="14" fontId="0" fillId="0" borderId="0" xfId="0" applyNumberFormat="1"/>
    <xf numFmtId="0" fontId="0" fillId="0" borderId="0" xfId="0" applyNumberFormat="1"/>
    <xf numFmtId="168" fontId="10" fillId="0" borderId="0" xfId="0" applyNumberFormat="1" applyFont="1" applyBorder="1" applyAlignment="1">
      <alignment horizontal="center" vertical="center"/>
    </xf>
    <xf numFmtId="168" fontId="11" fillId="5" borderId="2" xfId="0" applyNumberFormat="1" applyFont="1" applyFill="1" applyBorder="1" applyAlignment="1">
      <alignment horizontal="center" vertical="center" wrapText="1"/>
    </xf>
    <xf numFmtId="0" fontId="10" fillId="0" borderId="0" xfId="0" applyNumberFormat="1" applyFont="1" applyBorder="1" applyAlignment="1">
      <alignment horizontal="center" vertical="center"/>
    </xf>
    <xf numFmtId="0" fontId="11" fillId="5" borderId="2" xfId="0" applyNumberFormat="1" applyFont="1" applyFill="1" applyBorder="1" applyAlignment="1">
      <alignment horizontal="center" vertical="center" wrapText="1"/>
    </xf>
    <xf numFmtId="14" fontId="4" fillId="3" borderId="2" xfId="1" applyNumberFormat="1" applyFont="1" applyFill="1" applyBorder="1" applyAlignment="1">
      <alignment horizontal="center" vertical="center"/>
    </xf>
    <xf numFmtId="2" fontId="5" fillId="3" borderId="0" xfId="1" applyNumberFormat="1" applyFont="1" applyFill="1" applyBorder="1" applyAlignment="1" applyProtection="1">
      <alignment horizontal="center" vertical="center"/>
      <protection locked="0"/>
    </xf>
    <xf numFmtId="0" fontId="14" fillId="0" borderId="0" xfId="4" applyNumberFormat="1" applyFont="1" applyAlignment="1">
      <alignment horizontal="center" vertical="center"/>
    </xf>
    <xf numFmtId="0" fontId="14" fillId="0" borderId="0" xfId="0" applyFont="1" applyAlignment="1">
      <alignment horizontal="center" vertical="center"/>
    </xf>
    <xf numFmtId="0" fontId="14" fillId="0" borderId="0" xfId="0" applyFont="1" applyAlignment="1">
      <alignment horizontal="center" vertical="center" wrapText="1"/>
    </xf>
    <xf numFmtId="9" fontId="14" fillId="0" borderId="0" xfId="4" applyFont="1" applyAlignment="1">
      <alignment horizontal="center" vertical="center"/>
    </xf>
    <xf numFmtId="2" fontId="4" fillId="0" borderId="0" xfId="1" applyNumberFormat="1" applyFont="1" applyBorder="1" applyAlignment="1">
      <alignment horizontal="center" vertical="center"/>
    </xf>
    <xf numFmtId="167" fontId="13" fillId="3" borderId="2" xfId="0" applyNumberFormat="1" applyFont="1" applyFill="1" applyBorder="1" applyAlignment="1">
      <alignment horizontal="center" vertical="center" wrapText="1"/>
    </xf>
    <xf numFmtId="0" fontId="0" fillId="0" borderId="2" xfId="0" applyFont="1" applyBorder="1" applyAlignment="1">
      <alignment horizontal="center" vertical="center"/>
    </xf>
    <xf numFmtId="14" fontId="3" fillId="3" borderId="0" xfId="0" applyNumberFormat="1" applyFont="1" applyFill="1" applyBorder="1" applyAlignment="1">
      <alignment horizontal="center" vertical="center"/>
    </xf>
    <xf numFmtId="165" fontId="3" fillId="0" borderId="0" xfId="0" applyNumberFormat="1" applyFont="1" applyBorder="1" applyAlignment="1">
      <alignment horizontal="center" vertical="center"/>
    </xf>
    <xf numFmtId="0" fontId="0" fillId="0" borderId="0" xfId="0" applyFont="1" applyAlignment="1">
      <alignment horizontal="center" vertical="center"/>
    </xf>
    <xf numFmtId="14" fontId="0" fillId="0" borderId="0" xfId="0" applyNumberFormat="1" applyFont="1" applyAlignment="1">
      <alignment horizontal="center" vertical="center"/>
    </xf>
    <xf numFmtId="0" fontId="0" fillId="0" borderId="0" xfId="0" applyFont="1" applyAlignment="1">
      <alignment horizontal="center" vertical="center" wrapText="1"/>
    </xf>
    <xf numFmtId="44" fontId="0" fillId="0" borderId="0" xfId="1" applyNumberFormat="1" applyFont="1" applyAlignment="1">
      <alignment horizontal="center" vertical="center"/>
    </xf>
    <xf numFmtId="1" fontId="0" fillId="0" borderId="0" xfId="1" applyNumberFormat="1" applyFont="1" applyAlignment="1">
      <alignment horizontal="center" vertical="center"/>
    </xf>
    <xf numFmtId="0" fontId="0" fillId="0" borderId="2" xfId="0" applyBorder="1" applyAlignment="1">
      <alignment horizontal="center" vertical="center" wrapText="1"/>
    </xf>
    <xf numFmtId="44" fontId="0" fillId="0" borderId="2" xfId="1" applyNumberFormat="1" applyFont="1" applyBorder="1" applyAlignment="1">
      <alignment horizontal="center" vertical="center"/>
    </xf>
    <xf numFmtId="2" fontId="0" fillId="0" borderId="2" xfId="1" applyNumberFormat="1" applyFont="1" applyBorder="1" applyAlignment="1">
      <alignment horizontal="center" vertical="center"/>
    </xf>
    <xf numFmtId="2" fontId="0" fillId="0" borderId="2" xfId="1" applyNumberFormat="1" applyFont="1" applyBorder="1" applyAlignment="1" applyProtection="1">
      <alignment horizontal="center" vertical="center"/>
      <protection locked="0"/>
    </xf>
    <xf numFmtId="1" fontId="0" fillId="0" borderId="2" xfId="1" applyNumberFormat="1" applyFont="1" applyBorder="1" applyAlignment="1">
      <alignment horizontal="center" vertical="center"/>
    </xf>
    <xf numFmtId="166" fontId="0" fillId="3" borderId="2" xfId="1" applyNumberFormat="1" applyFont="1" applyFill="1" applyBorder="1" applyAlignment="1" applyProtection="1">
      <alignment horizontal="center" vertical="center"/>
      <protection locked="0"/>
    </xf>
    <xf numFmtId="14" fontId="0" fillId="0" borderId="2" xfId="0" applyNumberFormat="1" applyFont="1" applyBorder="1" applyAlignment="1">
      <alignment horizontal="center" vertical="center"/>
    </xf>
    <xf numFmtId="166" fontId="0" fillId="3" borderId="2" xfId="1" applyNumberFormat="1" applyFont="1" applyFill="1" applyBorder="1" applyAlignment="1" applyProtection="1">
      <alignment horizontal="center" vertical="center"/>
    </xf>
    <xf numFmtId="0" fontId="0" fillId="3" borderId="2" xfId="1" applyNumberFormat="1" applyFont="1" applyFill="1" applyBorder="1" applyAlignment="1">
      <alignment horizontal="center" vertical="center"/>
    </xf>
    <xf numFmtId="14" fontId="0" fillId="3" borderId="2" xfId="1" applyNumberFormat="1" applyFont="1" applyFill="1" applyBorder="1" applyAlignment="1">
      <alignment horizontal="center" vertical="center"/>
    </xf>
    <xf numFmtId="0" fontId="0" fillId="0" borderId="0" xfId="0" applyFont="1" applyBorder="1" applyAlignment="1">
      <alignment horizontal="center" vertical="center"/>
    </xf>
    <xf numFmtId="2" fontId="0" fillId="0" borderId="0" xfId="1" applyNumberFormat="1" applyFont="1" applyAlignment="1">
      <alignment horizontal="center" vertical="center"/>
    </xf>
    <xf numFmtId="0" fontId="0" fillId="3" borderId="0" xfId="1" applyNumberFormat="1" applyFont="1" applyFill="1" applyAlignment="1">
      <alignment horizontal="center" vertical="center"/>
    </xf>
    <xf numFmtId="14" fontId="0" fillId="3" borderId="0" xfId="1" applyNumberFormat="1" applyFont="1" applyFill="1" applyAlignment="1">
      <alignment horizontal="center" vertical="center"/>
    </xf>
    <xf numFmtId="2" fontId="0" fillId="0" borderId="0" xfId="1" applyNumberFormat="1" applyFont="1" applyAlignment="1" applyProtection="1">
      <alignment horizontal="center" vertical="center"/>
      <protection locked="0"/>
    </xf>
    <xf numFmtId="164" fontId="0" fillId="3" borderId="0" xfId="1" applyNumberFormat="1" applyFont="1" applyFill="1" applyAlignment="1" applyProtection="1">
      <alignment horizontal="center" vertical="center"/>
      <protection locked="0"/>
    </xf>
    <xf numFmtId="165" fontId="0" fillId="0" borderId="0" xfId="1" applyNumberFormat="1" applyFont="1" applyAlignment="1">
      <alignment horizontal="center" vertical="center"/>
    </xf>
    <xf numFmtId="164" fontId="0" fillId="0" borderId="0" xfId="1" applyNumberFormat="1" applyFont="1" applyAlignment="1" applyProtection="1">
      <alignment horizontal="center" vertical="center"/>
      <protection locked="0"/>
    </xf>
    <xf numFmtId="164" fontId="0" fillId="0" borderId="0" xfId="1" applyNumberFormat="1" applyFont="1" applyAlignment="1">
      <alignment horizontal="center" vertical="center"/>
    </xf>
    <xf numFmtId="164" fontId="0" fillId="3" borderId="0" xfId="1" applyNumberFormat="1" applyFont="1" applyFill="1" applyAlignment="1">
      <alignment horizontal="center" vertical="center"/>
    </xf>
    <xf numFmtId="0" fontId="0" fillId="0" borderId="6" xfId="0" applyFont="1" applyBorder="1" applyAlignment="1">
      <alignment horizontal="center" vertical="center" wrapText="1"/>
    </xf>
    <xf numFmtId="0" fontId="0" fillId="3" borderId="6" xfId="0" applyFont="1" applyFill="1" applyBorder="1" applyAlignment="1">
      <alignment horizontal="center" vertical="center" wrapText="1"/>
    </xf>
    <xf numFmtId="44" fontId="11" fillId="5" borderId="1" xfId="1" applyFont="1" applyFill="1" applyBorder="1" applyAlignment="1">
      <alignment horizontal="center" vertical="center" wrapText="1"/>
    </xf>
    <xf numFmtId="44" fontId="13" fillId="3" borderId="2" xfId="1" applyFont="1" applyFill="1" applyBorder="1" applyAlignment="1">
      <alignment horizontal="center" vertical="center" wrapText="1"/>
    </xf>
    <xf numFmtId="44" fontId="13" fillId="5" borderId="2" xfId="1" applyFont="1" applyFill="1" applyBorder="1" applyAlignment="1">
      <alignment horizontal="center" vertical="center" wrapText="1"/>
    </xf>
    <xf numFmtId="44" fontId="13" fillId="5" borderId="2" xfId="1" applyFont="1" applyFill="1" applyBorder="1" applyAlignment="1">
      <alignment horizontal="center" vertical="center"/>
    </xf>
    <xf numFmtId="44" fontId="13" fillId="3" borderId="2" xfId="1" applyFont="1" applyFill="1" applyBorder="1" applyAlignment="1">
      <alignment horizontal="center" vertical="center"/>
    </xf>
    <xf numFmtId="44" fontId="0" fillId="0" borderId="0" xfId="1" applyFont="1"/>
    <xf numFmtId="0" fontId="13" fillId="3" borderId="2" xfId="0" applyFont="1" applyFill="1" applyBorder="1" applyAlignment="1">
      <alignment horizontal="center" vertical="center" wrapText="1"/>
    </xf>
    <xf numFmtId="0" fontId="15" fillId="0" borderId="2" xfId="0" applyFont="1" applyBorder="1" applyAlignment="1">
      <alignment horizontal="center" vertical="center" wrapText="1"/>
    </xf>
    <xf numFmtId="0" fontId="13" fillId="3" borderId="2" xfId="0" applyFont="1" applyFill="1" applyBorder="1" applyAlignment="1">
      <alignment horizontal="center" vertical="center" wrapText="1"/>
    </xf>
    <xf numFmtId="2" fontId="13" fillId="5" borderId="2" xfId="0" applyNumberFormat="1" applyFont="1" applyFill="1" applyBorder="1" applyAlignment="1">
      <alignment horizontal="center" vertical="center"/>
    </xf>
    <xf numFmtId="167" fontId="13" fillId="5" borderId="2" xfId="0" applyNumberFormat="1" applyFont="1" applyFill="1" applyBorder="1" applyAlignment="1">
      <alignment horizontal="center" vertical="center" wrapText="1"/>
    </xf>
    <xf numFmtId="0" fontId="13" fillId="3" borderId="2" xfId="0" applyNumberFormat="1" applyFont="1" applyFill="1" applyBorder="1" applyAlignment="1">
      <alignment horizontal="center" vertical="center"/>
    </xf>
    <xf numFmtId="0" fontId="13" fillId="5" borderId="1" xfId="0" applyFont="1" applyFill="1" applyBorder="1" applyAlignment="1">
      <alignment horizontal="center" vertical="center" wrapText="1"/>
    </xf>
    <xf numFmtId="0" fontId="0" fillId="5" borderId="0" xfId="0" applyFill="1"/>
    <xf numFmtId="0" fontId="13" fillId="5" borderId="2" xfId="0" quotePrefix="1" applyFont="1" applyFill="1" applyBorder="1" applyAlignment="1">
      <alignment horizontal="center" vertical="center"/>
    </xf>
    <xf numFmtId="0" fontId="13" fillId="6" borderId="2" xfId="0" applyFont="1" applyFill="1" applyBorder="1" applyAlignment="1">
      <alignment horizontal="center" vertical="center"/>
    </xf>
    <xf numFmtId="167" fontId="13" fillId="6" borderId="2" xfId="0" applyNumberFormat="1" applyFont="1" applyFill="1" applyBorder="1" applyAlignment="1">
      <alignment horizontal="center" vertical="center" wrapText="1"/>
    </xf>
    <xf numFmtId="44" fontId="13" fillId="6" borderId="2" xfId="1" applyFont="1" applyFill="1" applyBorder="1" applyAlignment="1">
      <alignment horizontal="center" vertical="center" wrapText="1"/>
    </xf>
    <xf numFmtId="1" fontId="13" fillId="6" borderId="2" xfId="0" applyNumberFormat="1" applyFont="1" applyFill="1" applyBorder="1" applyAlignment="1">
      <alignment horizontal="center" vertical="center" wrapText="1"/>
    </xf>
    <xf numFmtId="168" fontId="13" fillId="6" borderId="2" xfId="0" applyNumberFormat="1" applyFont="1" applyFill="1" applyBorder="1" applyAlignment="1">
      <alignment horizontal="center" vertical="center"/>
    </xf>
    <xf numFmtId="2" fontId="13" fillId="6" borderId="2" xfId="0" applyNumberFormat="1" applyFont="1" applyFill="1" applyBorder="1" applyAlignment="1">
      <alignment horizontal="center" vertical="center"/>
    </xf>
    <xf numFmtId="14" fontId="13" fillId="6" borderId="2" xfId="0" applyNumberFormat="1" applyFont="1" applyFill="1" applyBorder="1" applyAlignment="1">
      <alignment horizontal="center" vertical="center"/>
    </xf>
    <xf numFmtId="0" fontId="13" fillId="6" borderId="2" xfId="0" applyNumberFormat="1" applyFont="1" applyFill="1" applyBorder="1" applyAlignment="1">
      <alignment horizontal="center" vertical="center"/>
    </xf>
    <xf numFmtId="167" fontId="13" fillId="6" borderId="2" xfId="0" applyNumberFormat="1" applyFont="1" applyFill="1" applyBorder="1" applyAlignment="1">
      <alignment horizontal="center" vertical="center"/>
    </xf>
    <xf numFmtId="0" fontId="13" fillId="6" borderId="2" xfId="0" applyFont="1" applyFill="1" applyBorder="1" applyAlignment="1">
      <alignment horizontal="center" vertical="center" wrapText="1"/>
    </xf>
    <xf numFmtId="168" fontId="13" fillId="5" borderId="3" xfId="0" applyNumberFormat="1" applyFont="1" applyFill="1" applyBorder="1" applyAlignment="1">
      <alignment horizontal="center" vertical="center"/>
    </xf>
    <xf numFmtId="168" fontId="13" fillId="5" borderId="1" xfId="0" applyNumberFormat="1" applyFont="1" applyFill="1" applyBorder="1" applyAlignment="1">
      <alignment horizontal="center" vertical="center"/>
    </xf>
    <xf numFmtId="168" fontId="13" fillId="3" borderId="3" xfId="0" applyNumberFormat="1" applyFont="1" applyFill="1" applyBorder="1" applyAlignment="1">
      <alignment horizontal="center" vertical="center"/>
    </xf>
    <xf numFmtId="168" fontId="13" fillId="3" borderId="1" xfId="0" applyNumberFormat="1" applyFont="1" applyFill="1" applyBorder="1" applyAlignment="1">
      <alignment horizontal="center" vertical="center"/>
    </xf>
    <xf numFmtId="168" fontId="13" fillId="3" borderId="8" xfId="0" applyNumberFormat="1" applyFont="1" applyFill="1" applyBorder="1" applyAlignment="1">
      <alignment horizontal="center" vertical="center"/>
    </xf>
    <xf numFmtId="168" fontId="13" fillId="5" borderId="8" xfId="0" applyNumberFormat="1" applyFont="1" applyFill="1" applyBorder="1" applyAlignment="1">
      <alignment horizontal="center" vertical="center"/>
    </xf>
    <xf numFmtId="0" fontId="0" fillId="7" borderId="2" xfId="0" applyFill="1" applyBorder="1"/>
    <xf numFmtId="14" fontId="0" fillId="7" borderId="2" xfId="0" applyNumberFormat="1" applyFill="1" applyBorder="1"/>
    <xf numFmtId="0" fontId="16" fillId="3" borderId="0" xfId="0" applyFont="1" applyFill="1" applyBorder="1" applyAlignment="1">
      <alignment horizontal="center" vertical="center"/>
    </xf>
    <xf numFmtId="0" fontId="0" fillId="3" borderId="0" xfId="0" applyFont="1" applyFill="1" applyBorder="1" applyAlignment="1">
      <alignment horizontal="center" vertical="center"/>
    </xf>
    <xf numFmtId="0" fontId="3" fillId="0" borderId="0" xfId="0" applyFont="1" applyBorder="1" applyAlignment="1">
      <alignment horizontal="center" vertical="center"/>
    </xf>
    <xf numFmtId="14" fontId="3" fillId="0" borderId="0" xfId="0" applyNumberFormat="1" applyFont="1" applyBorder="1" applyAlignment="1">
      <alignment horizontal="center" vertical="center"/>
    </xf>
    <xf numFmtId="0" fontId="3" fillId="0" borderId="0" xfId="0" applyFont="1" applyBorder="1" applyAlignment="1">
      <alignment horizontal="center" vertical="center" wrapText="1"/>
    </xf>
    <xf numFmtId="44" fontId="3" fillId="0" borderId="0" xfId="0" applyNumberFormat="1" applyFont="1" applyBorder="1" applyAlignment="1">
      <alignment horizontal="center" vertical="center"/>
    </xf>
    <xf numFmtId="2" fontId="17" fillId="0" borderId="4" xfId="1" applyNumberFormat="1" applyFont="1" applyBorder="1" applyAlignment="1">
      <alignment horizontal="center" vertical="center"/>
    </xf>
    <xf numFmtId="44" fontId="0" fillId="0" borderId="4" xfId="1" applyNumberFormat="1" applyFont="1" applyBorder="1" applyAlignment="1">
      <alignment horizontal="center" vertical="center"/>
    </xf>
    <xf numFmtId="0" fontId="13" fillId="3" borderId="3" xfId="0" applyFont="1" applyFill="1" applyBorder="1" applyAlignment="1">
      <alignment horizontal="center" vertical="center"/>
    </xf>
    <xf numFmtId="0" fontId="13" fillId="3" borderId="1" xfId="0" applyFont="1" applyFill="1" applyBorder="1" applyAlignment="1">
      <alignment horizontal="center" vertical="center"/>
    </xf>
    <xf numFmtId="0" fontId="13" fillId="3" borderId="8" xfId="0" applyFont="1" applyFill="1" applyBorder="1" applyAlignment="1">
      <alignment horizontal="center" vertical="center"/>
    </xf>
    <xf numFmtId="0" fontId="13" fillId="5" borderId="3" xfId="0" applyFont="1" applyFill="1" applyBorder="1" applyAlignment="1">
      <alignment horizontal="center" vertical="center"/>
    </xf>
    <xf numFmtId="0" fontId="13" fillId="5" borderId="1" xfId="0" applyFont="1" applyFill="1" applyBorder="1" applyAlignment="1">
      <alignment horizontal="center" vertical="center"/>
    </xf>
    <xf numFmtId="0" fontId="21" fillId="0" borderId="0" xfId="0" applyFont="1" applyAlignment="1">
      <alignment horizontal="right"/>
    </xf>
    <xf numFmtId="0" fontId="12" fillId="0" borderId="0" xfId="0" applyFont="1" applyBorder="1"/>
    <xf numFmtId="0" fontId="12" fillId="0" borderId="28" xfId="0" applyFont="1" applyBorder="1"/>
    <xf numFmtId="0" fontId="12" fillId="0" borderId="29" xfId="0" applyFont="1" applyBorder="1"/>
    <xf numFmtId="0" fontId="12" fillId="0" borderId="24" xfId="0" applyFont="1" applyBorder="1"/>
    <xf numFmtId="0" fontId="12" fillId="0" borderId="30" xfId="0" applyFont="1" applyBorder="1"/>
    <xf numFmtId="0" fontId="12" fillId="0" borderId="31" xfId="0" applyFont="1" applyBorder="1"/>
    <xf numFmtId="0" fontId="12" fillId="0" borderId="32" xfId="0" applyFont="1" applyBorder="1"/>
    <xf numFmtId="0" fontId="12" fillId="0" borderId="21" xfId="0" applyFont="1" applyBorder="1"/>
    <xf numFmtId="0" fontId="12" fillId="0" borderId="27" xfId="0" applyFont="1" applyBorder="1"/>
    <xf numFmtId="0" fontId="12" fillId="0" borderId="22" xfId="0" applyFont="1" applyBorder="1"/>
    <xf numFmtId="0" fontId="24" fillId="3" borderId="2" xfId="0" applyFont="1" applyFill="1" applyBorder="1" applyAlignment="1">
      <alignment horizontal="center" vertical="center"/>
    </xf>
    <xf numFmtId="167" fontId="24" fillId="3" borderId="2" xfId="0" applyNumberFormat="1" applyFont="1" applyFill="1" applyBorder="1" applyAlignment="1">
      <alignment horizontal="center" vertical="center"/>
    </xf>
    <xf numFmtId="44" fontId="24" fillId="3" borderId="2" xfId="1" applyFont="1" applyFill="1" applyBorder="1" applyAlignment="1">
      <alignment horizontal="center" vertical="center" wrapText="1"/>
    </xf>
    <xf numFmtId="1" fontId="24" fillId="3" borderId="2" xfId="0" applyNumberFormat="1" applyFont="1" applyFill="1" applyBorder="1" applyAlignment="1">
      <alignment horizontal="center" vertical="center" wrapText="1"/>
    </xf>
    <xf numFmtId="168" fontId="24" fillId="3" borderId="2" xfId="0" applyNumberFormat="1" applyFont="1" applyFill="1" applyBorder="1" applyAlignment="1">
      <alignment horizontal="center" vertical="center"/>
    </xf>
    <xf numFmtId="2" fontId="24" fillId="3" borderId="2" xfId="0" applyNumberFormat="1" applyFont="1" applyFill="1" applyBorder="1" applyAlignment="1">
      <alignment horizontal="center" vertical="center"/>
    </xf>
    <xf numFmtId="44" fontId="13" fillId="6" borderId="3" xfId="1" applyFont="1" applyFill="1" applyBorder="1" applyAlignment="1">
      <alignment vertical="center" wrapText="1"/>
    </xf>
    <xf numFmtId="44" fontId="13" fillId="6" borderId="2" xfId="1" applyFont="1" applyFill="1" applyBorder="1" applyAlignment="1">
      <alignment vertical="center" wrapText="1"/>
    </xf>
    <xf numFmtId="167" fontId="13" fillId="6" borderId="3" xfId="0" applyNumberFormat="1" applyFont="1" applyFill="1" applyBorder="1" applyAlignment="1">
      <alignment horizontal="center" vertical="center" wrapText="1"/>
    </xf>
    <xf numFmtId="0" fontId="12" fillId="0" borderId="7" xfId="0" applyFont="1" applyBorder="1"/>
    <xf numFmtId="0" fontId="20" fillId="0" borderId="0" xfId="0" applyFont="1"/>
    <xf numFmtId="0" fontId="22" fillId="0" borderId="0" xfId="0" applyFont="1" applyAlignment="1">
      <alignment vertical="center"/>
    </xf>
    <xf numFmtId="0" fontId="23" fillId="0" borderId="0" xfId="0" applyFont="1" applyAlignment="1">
      <alignment horizontal="center" vertical="center" wrapText="1"/>
    </xf>
    <xf numFmtId="0" fontId="13" fillId="4" borderId="2" xfId="0" applyFont="1" applyFill="1" applyBorder="1" applyAlignment="1">
      <alignment horizontal="center" vertical="center"/>
    </xf>
    <xf numFmtId="0" fontId="12" fillId="0" borderId="0" xfId="0" applyFont="1" applyBorder="1" applyAlignment="1">
      <alignment horizontal="left"/>
    </xf>
    <xf numFmtId="0" fontId="13" fillId="3" borderId="0" xfId="0" applyFont="1" applyFill="1" applyBorder="1" applyAlignment="1">
      <alignment horizontal="center" vertical="center"/>
    </xf>
    <xf numFmtId="0" fontId="12" fillId="0" borderId="29" xfId="0" applyFont="1" applyBorder="1" applyAlignment="1">
      <alignment horizontal="left"/>
    </xf>
    <xf numFmtId="0" fontId="13" fillId="3" borderId="2" xfId="0" applyFont="1" applyFill="1" applyBorder="1" applyAlignment="1">
      <alignment horizontal="center" vertical="center" wrapText="1"/>
    </xf>
    <xf numFmtId="0" fontId="13" fillId="3" borderId="2" xfId="0" applyNumberFormat="1" applyFont="1" applyFill="1" applyBorder="1" applyAlignment="1">
      <alignment horizontal="center" vertical="center"/>
    </xf>
    <xf numFmtId="0" fontId="13" fillId="3" borderId="2" xfId="0" applyNumberFormat="1" applyFont="1" applyFill="1" applyBorder="1" applyAlignment="1">
      <alignment horizontal="center" vertical="center"/>
    </xf>
    <xf numFmtId="0" fontId="0" fillId="8" borderId="2" xfId="0" applyFont="1" applyFill="1" applyBorder="1" applyAlignment="1">
      <alignment horizontal="center" vertical="center"/>
    </xf>
    <xf numFmtId="0" fontId="0" fillId="0" borderId="0" xfId="0" applyBorder="1"/>
    <xf numFmtId="167" fontId="13" fillId="3" borderId="0" xfId="0" applyNumberFormat="1" applyFont="1" applyFill="1" applyBorder="1" applyAlignment="1">
      <alignment horizontal="center" vertical="center" wrapText="1"/>
    </xf>
    <xf numFmtId="0" fontId="4" fillId="0" borderId="0" xfId="0" applyFont="1" applyBorder="1"/>
    <xf numFmtId="0" fontId="22" fillId="0" borderId="0" xfId="0" applyFont="1" applyBorder="1"/>
    <xf numFmtId="0" fontId="12" fillId="0" borderId="31" xfId="0" applyFont="1" applyBorder="1" applyAlignment="1">
      <alignment horizontal="center" vertical="center"/>
    </xf>
    <xf numFmtId="3" fontId="12" fillId="0" borderId="0" xfId="0" applyNumberFormat="1" applyFont="1" applyBorder="1" applyAlignment="1">
      <alignment horizontal="left"/>
    </xf>
    <xf numFmtId="167" fontId="13" fillId="3" borderId="31" xfId="0" applyNumberFormat="1" applyFont="1" applyFill="1" applyBorder="1" applyAlignment="1">
      <alignment vertical="center" wrapText="1"/>
    </xf>
    <xf numFmtId="0" fontId="13" fillId="3" borderId="2" xfId="0" applyNumberFormat="1" applyFont="1" applyFill="1" applyBorder="1" applyAlignment="1">
      <alignment horizontal="center" vertical="center" wrapText="1"/>
    </xf>
    <xf numFmtId="0" fontId="20" fillId="0" borderId="0" xfId="0" applyFont="1" applyBorder="1" applyAlignment="1">
      <alignment horizontal="left"/>
    </xf>
    <xf numFmtId="0" fontId="0" fillId="0" borderId="0" xfId="0" applyBorder="1" applyAlignment="1"/>
    <xf numFmtId="0" fontId="12" fillId="0" borderId="23" xfId="0" applyFont="1" applyBorder="1"/>
    <xf numFmtId="0" fontId="20" fillId="0" borderId="31" xfId="0" applyFont="1" applyBorder="1" applyAlignment="1">
      <alignment horizontal="center"/>
    </xf>
    <xf numFmtId="0" fontId="12" fillId="0" borderId="31" xfId="0" applyFont="1" applyBorder="1" applyAlignment="1">
      <alignment horizontal="center"/>
    </xf>
    <xf numFmtId="0" fontId="0" fillId="0" borderId="1" xfId="0" applyFont="1" applyBorder="1" applyAlignment="1">
      <alignment horizontal="center" vertical="center" wrapText="1"/>
    </xf>
    <xf numFmtId="44" fontId="0" fillId="0" borderId="1" xfId="1" applyNumberFormat="1" applyFont="1" applyBorder="1" applyAlignment="1">
      <alignment horizontal="center" vertical="center"/>
    </xf>
    <xf numFmtId="2" fontId="0" fillId="0" borderId="1" xfId="1" applyNumberFormat="1" applyFont="1" applyBorder="1" applyAlignment="1">
      <alignment horizontal="center" vertical="center"/>
    </xf>
    <xf numFmtId="2" fontId="0" fillId="0" borderId="1" xfId="1" applyNumberFormat="1" applyFont="1" applyBorder="1" applyAlignment="1" applyProtection="1">
      <alignment horizontal="center" vertical="center"/>
      <protection locked="0"/>
    </xf>
    <xf numFmtId="166" fontId="0" fillId="3" borderId="1" xfId="1" applyNumberFormat="1" applyFont="1" applyFill="1" applyBorder="1" applyAlignment="1" applyProtection="1">
      <alignment horizontal="center" vertical="center"/>
      <protection locked="0"/>
    </xf>
    <xf numFmtId="167" fontId="29" fillId="3" borderId="2" xfId="0" applyNumberFormat="1" applyFont="1" applyFill="1" applyBorder="1" applyAlignment="1">
      <alignment horizontal="center" vertical="center" wrapText="1"/>
    </xf>
    <xf numFmtId="167" fontId="0" fillId="0" borderId="0" xfId="0" applyNumberFormat="1" applyBorder="1" applyAlignment="1"/>
    <xf numFmtId="167" fontId="12" fillId="0" borderId="31" xfId="0" applyNumberFormat="1" applyFont="1" applyBorder="1" applyAlignment="1">
      <alignment horizontal="center"/>
    </xf>
    <xf numFmtId="167" fontId="12" fillId="0" borderId="32" xfId="0" applyNumberFormat="1" applyFont="1" applyBorder="1" applyAlignment="1">
      <alignment horizontal="center"/>
    </xf>
    <xf numFmtId="167" fontId="12" fillId="0" borderId="0" xfId="0" applyNumberFormat="1" applyFont="1" applyBorder="1"/>
    <xf numFmtId="167" fontId="28" fillId="0" borderId="0" xfId="0" applyNumberFormat="1" applyFont="1" applyBorder="1" applyAlignment="1">
      <alignment horizontal="center" vertical="center" wrapText="1"/>
    </xf>
    <xf numFmtId="170" fontId="12" fillId="0" borderId="31" xfId="0" applyNumberFormat="1" applyFont="1" applyBorder="1" applyAlignment="1">
      <alignment horizontal="center"/>
    </xf>
    <xf numFmtId="14" fontId="4" fillId="3" borderId="0" xfId="1" applyNumberFormat="1" applyFont="1" applyFill="1" applyAlignment="1">
      <alignment horizontal="center" vertical="center"/>
    </xf>
    <xf numFmtId="0" fontId="20" fillId="0" borderId="31" xfId="0" applyFont="1" applyBorder="1" applyAlignment="1">
      <alignment horizontal="left"/>
    </xf>
    <xf numFmtId="167" fontId="20" fillId="0" borderId="31" xfId="0" applyNumberFormat="1" applyFont="1" applyBorder="1" applyAlignment="1">
      <alignment horizontal="center"/>
    </xf>
    <xf numFmtId="0" fontId="13" fillId="3" borderId="1" xfId="0" applyNumberFormat="1" applyFont="1" applyFill="1" applyBorder="1" applyAlignment="1">
      <alignment horizontal="center" vertical="center"/>
    </xf>
    <xf numFmtId="0" fontId="13" fillId="3" borderId="2" xfId="0" applyNumberFormat="1" applyFont="1" applyFill="1" applyBorder="1" applyAlignment="1">
      <alignment horizontal="center" vertical="center"/>
    </xf>
    <xf numFmtId="0" fontId="12" fillId="0" borderId="0" xfId="0" applyFont="1" applyBorder="1" applyAlignment="1"/>
    <xf numFmtId="0" fontId="12" fillId="0" borderId="7" xfId="0" applyFont="1" applyBorder="1" applyAlignment="1"/>
    <xf numFmtId="0" fontId="12" fillId="0" borderId="28" xfId="0" applyFont="1" applyBorder="1" applyAlignment="1"/>
    <xf numFmtId="0" fontId="11" fillId="0" borderId="0" xfId="0" applyFont="1" applyBorder="1" applyAlignment="1"/>
    <xf numFmtId="14" fontId="24" fillId="3" borderId="2" xfId="0" applyNumberFormat="1" applyFont="1" applyFill="1" applyBorder="1" applyAlignment="1">
      <alignment horizontal="center" vertical="center"/>
    </xf>
    <xf numFmtId="0" fontId="13" fillId="3" borderId="3" xfId="0" applyFont="1" applyFill="1" applyBorder="1" applyAlignment="1">
      <alignment horizontal="center" vertical="center" wrapText="1"/>
    </xf>
    <xf numFmtId="0" fontId="13" fillId="3" borderId="8"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3" fillId="3" borderId="3" xfId="0" applyFont="1" applyFill="1" applyBorder="1" applyAlignment="1">
      <alignment horizontal="center" vertical="center"/>
    </xf>
    <xf numFmtId="0" fontId="13" fillId="3" borderId="8" xfId="0" applyFont="1" applyFill="1" applyBorder="1" applyAlignment="1">
      <alignment horizontal="center" vertical="center"/>
    </xf>
    <xf numFmtId="0" fontId="13" fillId="3" borderId="1" xfId="0" applyFont="1" applyFill="1" applyBorder="1" applyAlignment="1">
      <alignment horizontal="center" vertical="center"/>
    </xf>
    <xf numFmtId="14" fontId="13" fillId="3" borderId="3" xfId="0" applyNumberFormat="1" applyFont="1" applyFill="1" applyBorder="1" applyAlignment="1">
      <alignment horizontal="center" vertical="center"/>
    </xf>
    <xf numFmtId="14" fontId="13" fillId="3" borderId="8" xfId="0" applyNumberFormat="1" applyFont="1" applyFill="1" applyBorder="1" applyAlignment="1">
      <alignment horizontal="center" vertical="center"/>
    </xf>
    <xf numFmtId="14" fontId="13" fillId="3" borderId="1" xfId="0" applyNumberFormat="1" applyFont="1" applyFill="1" applyBorder="1" applyAlignment="1">
      <alignment horizontal="center" vertical="center"/>
    </xf>
    <xf numFmtId="168" fontId="13" fillId="3" borderId="3" xfId="0" applyNumberFormat="1" applyFont="1" applyFill="1" applyBorder="1" applyAlignment="1">
      <alignment horizontal="center" vertical="center"/>
    </xf>
    <xf numFmtId="168" fontId="13" fillId="3" borderId="8" xfId="0" applyNumberFormat="1" applyFont="1" applyFill="1" applyBorder="1" applyAlignment="1">
      <alignment horizontal="center" vertical="center"/>
    </xf>
    <xf numFmtId="168" fontId="13" fillId="3" borderId="1" xfId="0" applyNumberFormat="1" applyFont="1" applyFill="1" applyBorder="1" applyAlignment="1">
      <alignment horizontal="center" vertical="center"/>
    </xf>
    <xf numFmtId="0" fontId="13" fillId="3" borderId="3" xfId="0" applyNumberFormat="1" applyFont="1" applyFill="1" applyBorder="1" applyAlignment="1">
      <alignment horizontal="center" vertical="center"/>
    </xf>
    <xf numFmtId="0" fontId="13" fillId="3" borderId="8" xfId="0" applyNumberFormat="1" applyFont="1" applyFill="1" applyBorder="1" applyAlignment="1">
      <alignment horizontal="center" vertical="center"/>
    </xf>
    <xf numFmtId="0" fontId="13" fillId="3" borderId="1" xfId="0" applyNumberFormat="1" applyFont="1" applyFill="1" applyBorder="1" applyAlignment="1">
      <alignment horizontal="center" vertical="center"/>
    </xf>
    <xf numFmtId="0" fontId="13" fillId="3" borderId="2" xfId="0" applyNumberFormat="1" applyFont="1" applyFill="1" applyBorder="1" applyAlignment="1">
      <alignment horizontal="center" vertical="center"/>
    </xf>
    <xf numFmtId="0" fontId="13" fillId="5" borderId="3" xfId="0" applyNumberFormat="1" applyFont="1" applyFill="1" applyBorder="1" applyAlignment="1">
      <alignment horizontal="center" vertical="center"/>
    </xf>
    <xf numFmtId="0" fontId="13" fillId="5" borderId="1" xfId="0" applyNumberFormat="1" applyFont="1" applyFill="1" applyBorder="1" applyAlignment="1">
      <alignment horizontal="center" vertical="center"/>
    </xf>
    <xf numFmtId="0" fontId="13" fillId="5" borderId="8" xfId="0" applyNumberFormat="1" applyFont="1" applyFill="1" applyBorder="1" applyAlignment="1">
      <alignment horizontal="center" vertical="center"/>
    </xf>
    <xf numFmtId="0" fontId="13" fillId="5" borderId="3" xfId="0" applyFont="1" applyFill="1" applyBorder="1" applyAlignment="1">
      <alignment horizontal="center" vertical="center"/>
    </xf>
    <xf numFmtId="0" fontId="13" fillId="5" borderId="1" xfId="0" applyFont="1" applyFill="1" applyBorder="1" applyAlignment="1">
      <alignment horizontal="center" vertical="center"/>
    </xf>
    <xf numFmtId="14" fontId="13" fillId="5" borderId="3" xfId="0" applyNumberFormat="1" applyFont="1" applyFill="1" applyBorder="1" applyAlignment="1">
      <alignment horizontal="center" vertical="center"/>
    </xf>
    <xf numFmtId="14" fontId="13" fillId="5" borderId="1" xfId="0" applyNumberFormat="1" applyFont="1" applyFill="1" applyBorder="1" applyAlignment="1">
      <alignment horizontal="center" vertical="center"/>
    </xf>
    <xf numFmtId="0" fontId="13" fillId="5" borderId="3" xfId="0" applyFont="1" applyFill="1" applyBorder="1" applyAlignment="1">
      <alignment horizontal="center" vertical="center" wrapText="1"/>
    </xf>
    <xf numFmtId="0" fontId="13" fillId="5" borderId="1" xfId="0" applyFont="1" applyFill="1" applyBorder="1" applyAlignment="1">
      <alignment horizontal="center" vertical="center" wrapText="1"/>
    </xf>
    <xf numFmtId="14" fontId="13" fillId="5" borderId="8" xfId="0" applyNumberFormat="1" applyFont="1" applyFill="1" applyBorder="1" applyAlignment="1">
      <alignment horizontal="center" vertical="center"/>
    </xf>
    <xf numFmtId="168" fontId="13" fillId="5" borderId="3" xfId="0" applyNumberFormat="1" applyFont="1" applyFill="1" applyBorder="1" applyAlignment="1">
      <alignment horizontal="center" vertical="center"/>
    </xf>
    <xf numFmtId="168" fontId="13" fillId="5" borderId="8" xfId="0" applyNumberFormat="1" applyFont="1" applyFill="1" applyBorder="1" applyAlignment="1">
      <alignment horizontal="center" vertical="center"/>
    </xf>
    <xf numFmtId="168" fontId="13" fillId="5" borderId="1" xfId="0" applyNumberFormat="1" applyFont="1" applyFill="1" applyBorder="1" applyAlignment="1">
      <alignment horizontal="center" vertical="center"/>
    </xf>
    <xf numFmtId="0" fontId="13" fillId="5" borderId="8" xfId="0" applyFont="1" applyFill="1" applyBorder="1" applyAlignment="1">
      <alignment horizontal="center" vertical="center" wrapText="1"/>
    </xf>
    <xf numFmtId="0" fontId="13" fillId="5" borderId="8" xfId="0" applyFont="1" applyFill="1" applyBorder="1" applyAlignment="1">
      <alignment horizontal="center" vertical="center"/>
    </xf>
    <xf numFmtId="0" fontId="13" fillId="3" borderId="2" xfId="0" applyFont="1" applyFill="1" applyBorder="1" applyAlignment="1">
      <alignment horizontal="center" vertical="center" wrapText="1"/>
    </xf>
    <xf numFmtId="0" fontId="13" fillId="4" borderId="3" xfId="0" applyFont="1" applyFill="1" applyBorder="1" applyAlignment="1">
      <alignment horizontal="center" vertical="center"/>
    </xf>
    <xf numFmtId="0" fontId="13" fillId="4" borderId="8" xfId="0" applyFont="1" applyFill="1" applyBorder="1" applyAlignment="1">
      <alignment horizontal="center" vertical="center"/>
    </xf>
    <xf numFmtId="0" fontId="13" fillId="4" borderId="1" xfId="0" applyFont="1" applyFill="1" applyBorder="1" applyAlignment="1">
      <alignment horizontal="center" vertical="center"/>
    </xf>
    <xf numFmtId="0" fontId="10" fillId="0" borderId="21" xfId="0" applyFont="1" applyBorder="1" applyAlignment="1">
      <alignment horizontal="center" vertical="center"/>
    </xf>
    <xf numFmtId="0" fontId="10" fillId="0" borderId="27" xfId="0" applyFont="1" applyBorder="1" applyAlignment="1">
      <alignment horizontal="center" vertical="center"/>
    </xf>
    <xf numFmtId="0" fontId="10" fillId="0" borderId="22" xfId="0" applyFont="1" applyBorder="1" applyAlignment="1">
      <alignment horizontal="center" vertical="center"/>
    </xf>
    <xf numFmtId="0" fontId="10" fillId="0" borderId="7" xfId="0" applyFont="1" applyBorder="1" applyAlignment="1">
      <alignment horizontal="center" vertical="center"/>
    </xf>
    <xf numFmtId="0" fontId="10" fillId="0" borderId="0" xfId="0" applyFont="1" applyBorder="1" applyAlignment="1">
      <alignment horizontal="center" vertical="center"/>
    </xf>
    <xf numFmtId="0" fontId="10" fillId="0" borderId="28" xfId="0" applyFont="1" applyBorder="1" applyAlignment="1">
      <alignment horizontal="center" vertical="center"/>
    </xf>
    <xf numFmtId="0" fontId="10" fillId="0" borderId="23" xfId="0" applyFont="1" applyBorder="1" applyAlignment="1">
      <alignment horizontal="center" vertical="center"/>
    </xf>
    <xf numFmtId="0" fontId="10" fillId="0" borderId="29" xfId="0" applyFont="1" applyBorder="1" applyAlignment="1">
      <alignment horizontal="center" vertical="center"/>
    </xf>
    <xf numFmtId="0" fontId="10" fillId="0" borderId="24" xfId="0" applyFont="1" applyBorder="1" applyAlignment="1">
      <alignment horizontal="center" vertical="center"/>
    </xf>
    <xf numFmtId="0" fontId="13" fillId="6" borderId="3" xfId="0" applyFont="1" applyFill="1" applyBorder="1" applyAlignment="1">
      <alignment horizontal="center" vertical="center" wrapText="1"/>
    </xf>
    <xf numFmtId="0" fontId="13" fillId="6" borderId="8" xfId="0" applyFont="1" applyFill="1" applyBorder="1" applyAlignment="1">
      <alignment horizontal="center" vertical="center" wrapText="1"/>
    </xf>
    <xf numFmtId="0" fontId="13" fillId="6" borderId="1" xfId="0" applyFont="1" applyFill="1" applyBorder="1" applyAlignment="1">
      <alignment horizontal="center" vertical="center" wrapText="1"/>
    </xf>
    <xf numFmtId="0" fontId="13" fillId="6" borderId="3" xfId="0" applyFont="1" applyFill="1" applyBorder="1" applyAlignment="1">
      <alignment horizontal="center" vertical="center"/>
    </xf>
    <xf numFmtId="0" fontId="13" fillId="6" borderId="8" xfId="0" applyFont="1" applyFill="1" applyBorder="1" applyAlignment="1">
      <alignment horizontal="center" vertical="center"/>
    </xf>
    <xf numFmtId="0" fontId="13" fillId="6" borderId="1" xfId="0" applyFont="1" applyFill="1" applyBorder="1" applyAlignment="1">
      <alignment horizontal="center" vertical="center"/>
    </xf>
    <xf numFmtId="14" fontId="13" fillId="6" borderId="3" xfId="0" applyNumberFormat="1" applyFont="1" applyFill="1" applyBorder="1" applyAlignment="1">
      <alignment horizontal="center" vertical="center"/>
    </xf>
    <xf numFmtId="14" fontId="13" fillId="6" borderId="8" xfId="0" applyNumberFormat="1" applyFont="1" applyFill="1" applyBorder="1" applyAlignment="1">
      <alignment horizontal="center" vertical="center"/>
    </xf>
    <xf numFmtId="14" fontId="13" fillId="6" borderId="1" xfId="0" applyNumberFormat="1" applyFont="1" applyFill="1" applyBorder="1" applyAlignment="1">
      <alignment horizontal="center" vertical="center"/>
    </xf>
    <xf numFmtId="0" fontId="13" fillId="6" borderId="3" xfId="0" applyNumberFormat="1" applyFont="1" applyFill="1" applyBorder="1" applyAlignment="1">
      <alignment horizontal="center" vertical="center"/>
    </xf>
    <xf numFmtId="0" fontId="13" fillId="6" borderId="8" xfId="0" applyNumberFormat="1" applyFont="1" applyFill="1" applyBorder="1" applyAlignment="1">
      <alignment horizontal="center" vertical="center"/>
    </xf>
    <xf numFmtId="0" fontId="13" fillId="6" borderId="1" xfId="0" applyNumberFormat="1" applyFont="1" applyFill="1" applyBorder="1" applyAlignment="1">
      <alignment horizontal="center" vertical="center"/>
    </xf>
    <xf numFmtId="168" fontId="13" fillId="6" borderId="3" xfId="0" applyNumberFormat="1" applyFont="1" applyFill="1" applyBorder="1" applyAlignment="1">
      <alignment horizontal="center" vertical="center"/>
    </xf>
    <xf numFmtId="168" fontId="13" fillId="6" borderId="8" xfId="0" applyNumberFormat="1" applyFont="1" applyFill="1" applyBorder="1" applyAlignment="1">
      <alignment horizontal="center" vertical="center"/>
    </xf>
    <xf numFmtId="168" fontId="13" fillId="6" borderId="1" xfId="0" applyNumberFormat="1" applyFont="1" applyFill="1"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164" fontId="2" fillId="3" borderId="2" xfId="1" applyNumberFormat="1"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Border="1" applyAlignment="1">
      <alignment horizontal="center" vertical="center"/>
    </xf>
    <xf numFmtId="14" fontId="16" fillId="3" borderId="2" xfId="1" applyNumberFormat="1" applyFont="1" applyFill="1" applyBorder="1" applyAlignment="1">
      <alignment horizontal="center" vertical="center" wrapText="1"/>
    </xf>
    <xf numFmtId="14" fontId="2" fillId="3" borderId="2" xfId="1" applyNumberFormat="1"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3" borderId="2" xfId="1" applyNumberFormat="1" applyFont="1" applyFill="1" applyBorder="1" applyAlignment="1">
      <alignment horizontal="center" vertical="center" wrapText="1"/>
    </xf>
    <xf numFmtId="44" fontId="2" fillId="4" borderId="2" xfId="1" applyNumberFormat="1" applyFont="1" applyFill="1" applyBorder="1" applyAlignment="1">
      <alignment horizontal="center" vertical="center" wrapText="1"/>
    </xf>
    <xf numFmtId="14" fontId="2" fillId="4" borderId="2" xfId="0" applyNumberFormat="1" applyFont="1" applyFill="1" applyBorder="1" applyAlignment="1">
      <alignment horizontal="center" vertical="center" wrapText="1"/>
    </xf>
    <xf numFmtId="2" fontId="18" fillId="4" borderId="2" xfId="1" applyNumberFormat="1" applyFont="1" applyFill="1" applyBorder="1" applyAlignment="1">
      <alignment horizontal="center" vertical="center" wrapText="1"/>
    </xf>
    <xf numFmtId="0" fontId="4" fillId="4" borderId="2" xfId="0" applyFont="1" applyFill="1" applyBorder="1" applyAlignment="1">
      <alignment horizontal="center" vertical="center"/>
    </xf>
    <xf numFmtId="0" fontId="4" fillId="4" borderId="2" xfId="0" applyFont="1" applyFill="1" applyBorder="1" applyAlignment="1">
      <alignment horizontal="center" vertical="center" wrapText="1"/>
    </xf>
    <xf numFmtId="2" fontId="8" fillId="0" borderId="13" xfId="1" applyNumberFormat="1" applyFont="1" applyBorder="1" applyAlignment="1">
      <alignment horizontal="center" vertical="center"/>
    </xf>
    <xf numFmtId="2" fontId="8" fillId="0" borderId="0" xfId="1" applyNumberFormat="1" applyFont="1" applyBorder="1" applyAlignment="1">
      <alignment horizontal="center" vertical="center"/>
    </xf>
    <xf numFmtId="1" fontId="2" fillId="4" borderId="2" xfId="1" applyNumberFormat="1" applyFont="1" applyFill="1" applyBorder="1" applyAlignment="1">
      <alignment horizontal="center" vertical="center" wrapText="1"/>
    </xf>
    <xf numFmtId="164" fontId="2" fillId="2" borderId="2" xfId="1" applyNumberFormat="1" applyFont="1" applyFill="1" applyBorder="1" applyAlignment="1">
      <alignment horizontal="center" vertical="center" wrapText="1"/>
    </xf>
    <xf numFmtId="165" fontId="2" fillId="0" borderId="2" xfId="1" applyNumberFormat="1" applyFont="1" applyBorder="1" applyAlignment="1">
      <alignment horizontal="center" vertical="center" wrapText="1"/>
    </xf>
    <xf numFmtId="14" fontId="5" fillId="0" borderId="5" xfId="1" applyNumberFormat="1" applyFont="1" applyBorder="1" applyAlignment="1" applyProtection="1">
      <alignment horizontal="center" vertical="center"/>
      <protection locked="0"/>
    </xf>
    <xf numFmtId="14" fontId="5" fillId="0" borderId="6" xfId="1" applyNumberFormat="1" applyFont="1" applyBorder="1" applyAlignment="1" applyProtection="1">
      <alignment horizontal="center" vertical="center"/>
      <protection locked="0"/>
    </xf>
    <xf numFmtId="2" fontId="2" fillId="2" borderId="2" xfId="1" applyNumberFormat="1" applyFont="1" applyFill="1" applyBorder="1" applyAlignment="1">
      <alignment horizontal="center" vertical="center" wrapText="1"/>
    </xf>
    <xf numFmtId="0" fontId="22" fillId="0" borderId="0" xfId="0" applyFont="1" applyAlignment="1">
      <alignment horizontal="left" vertical="center"/>
    </xf>
    <xf numFmtId="0" fontId="12" fillId="0" borderId="21" xfId="0" applyFont="1" applyBorder="1" applyAlignment="1">
      <alignment horizontal="center" vertical="center"/>
    </xf>
    <xf numFmtId="0" fontId="12" fillId="0" borderId="27" xfId="0" applyFont="1" applyBorder="1" applyAlignment="1">
      <alignment horizontal="center" vertical="center"/>
    </xf>
    <xf numFmtId="0" fontId="12" fillId="0" borderId="22" xfId="0" applyFont="1" applyBorder="1" applyAlignment="1">
      <alignment horizontal="center" vertical="center"/>
    </xf>
    <xf numFmtId="0" fontId="12" fillId="0" borderId="23" xfId="0" applyFont="1" applyBorder="1" applyAlignment="1">
      <alignment horizontal="center" vertical="center"/>
    </xf>
    <xf numFmtId="0" fontId="12" fillId="0" borderId="29" xfId="0" applyFont="1" applyBorder="1" applyAlignment="1">
      <alignment horizontal="center" vertical="center"/>
    </xf>
    <xf numFmtId="0" fontId="12" fillId="0" borderId="24" xfId="0" applyFont="1" applyBorder="1" applyAlignment="1">
      <alignment horizontal="center" vertical="center"/>
    </xf>
    <xf numFmtId="0" fontId="12" fillId="0" borderId="30" xfId="0" applyFont="1" applyBorder="1" applyAlignment="1">
      <alignment horizontal="center" vertical="center"/>
    </xf>
    <xf numFmtId="0" fontId="12" fillId="0" borderId="32" xfId="0" applyFont="1" applyBorder="1" applyAlignment="1">
      <alignment horizontal="center" vertical="center"/>
    </xf>
    <xf numFmtId="0" fontId="12" fillId="0" borderId="22" xfId="0" applyFont="1" applyBorder="1" applyAlignment="1">
      <alignment horizontal="center" vertical="center" wrapText="1"/>
    </xf>
    <xf numFmtId="0" fontId="12" fillId="0" borderId="24" xfId="0" applyFont="1" applyBorder="1" applyAlignment="1">
      <alignment horizontal="center" vertical="center" wrapText="1"/>
    </xf>
    <xf numFmtId="0" fontId="3" fillId="9" borderId="21" xfId="0" applyFont="1" applyFill="1" applyBorder="1" applyAlignment="1">
      <alignment horizontal="center"/>
    </xf>
    <xf numFmtId="0" fontId="3" fillId="9" borderId="22" xfId="0" applyFont="1" applyFill="1" applyBorder="1" applyAlignment="1">
      <alignment horizontal="center"/>
    </xf>
    <xf numFmtId="14" fontId="23" fillId="0" borderId="25" xfId="0" applyNumberFormat="1" applyFont="1" applyBorder="1" applyAlignment="1">
      <alignment horizontal="center"/>
    </xf>
    <xf numFmtId="14" fontId="23" fillId="0" borderId="26" xfId="0" applyNumberFormat="1" applyFont="1" applyBorder="1" applyAlignment="1">
      <alignment horizontal="center"/>
    </xf>
    <xf numFmtId="0" fontId="21" fillId="0" borderId="4" xfId="0" applyFont="1" applyBorder="1" applyAlignment="1">
      <alignment horizontal="right"/>
    </xf>
    <xf numFmtId="0" fontId="21" fillId="0" borderId="5" xfId="0" applyFont="1" applyBorder="1" applyAlignment="1">
      <alignment horizontal="right"/>
    </xf>
    <xf numFmtId="0" fontId="21" fillId="0" borderId="6" xfId="0" applyFont="1" applyBorder="1" applyAlignment="1">
      <alignment horizontal="right"/>
    </xf>
    <xf numFmtId="0" fontId="3" fillId="0" borderId="4"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14" fontId="3" fillId="0" borderId="4" xfId="0" applyNumberFormat="1" applyFont="1" applyBorder="1" applyAlignment="1">
      <alignment horizontal="center"/>
    </xf>
    <xf numFmtId="14" fontId="3" fillId="0" borderId="5" xfId="0" applyNumberFormat="1" applyFont="1" applyBorder="1" applyAlignment="1">
      <alignment horizontal="center"/>
    </xf>
    <xf numFmtId="14" fontId="3" fillId="0" borderId="6" xfId="0" applyNumberFormat="1" applyFont="1" applyBorder="1" applyAlignment="1">
      <alignment horizontal="center"/>
    </xf>
    <xf numFmtId="0" fontId="0" fillId="0" borderId="2" xfId="0" applyBorder="1" applyAlignment="1">
      <alignment horizontal="center"/>
    </xf>
    <xf numFmtId="0" fontId="20" fillId="0" borderId="2" xfId="0" applyFont="1" applyBorder="1" applyAlignment="1">
      <alignment horizontal="center" vertical="center"/>
    </xf>
    <xf numFmtId="0" fontId="10" fillId="4" borderId="15" xfId="0" applyFont="1" applyFill="1" applyBorder="1" applyAlignment="1">
      <alignment horizontal="center" vertical="center"/>
    </xf>
    <xf numFmtId="0" fontId="10" fillId="4" borderId="16" xfId="0" applyFont="1" applyFill="1" applyBorder="1" applyAlignment="1">
      <alignment horizontal="center" vertical="center"/>
    </xf>
    <xf numFmtId="0" fontId="10" fillId="4" borderId="17" xfId="0" applyFont="1" applyFill="1" applyBorder="1" applyAlignment="1">
      <alignment horizontal="center" vertical="center"/>
    </xf>
    <xf numFmtId="0" fontId="10" fillId="4" borderId="13" xfId="0" applyFont="1" applyFill="1" applyBorder="1" applyAlignment="1">
      <alignment horizontal="center" vertical="center"/>
    </xf>
    <xf numFmtId="0" fontId="10" fillId="4" borderId="0" xfId="0" applyFont="1" applyFill="1" applyBorder="1" applyAlignment="1">
      <alignment horizontal="center" vertical="center"/>
    </xf>
    <xf numFmtId="0" fontId="10" fillId="4" borderId="14" xfId="0" applyFont="1" applyFill="1" applyBorder="1" applyAlignment="1">
      <alignment horizontal="center" vertical="center"/>
    </xf>
    <xf numFmtId="0" fontId="10" fillId="4" borderId="18" xfId="0" applyFont="1" applyFill="1" applyBorder="1" applyAlignment="1">
      <alignment horizontal="center" vertical="center"/>
    </xf>
    <xf numFmtId="0" fontId="10" fillId="4" borderId="19" xfId="0" applyFont="1" applyFill="1" applyBorder="1" applyAlignment="1">
      <alignment horizontal="center" vertical="center"/>
    </xf>
    <xf numFmtId="0" fontId="10" fillId="4" borderId="20" xfId="0" applyFont="1" applyFill="1" applyBorder="1" applyAlignment="1">
      <alignment horizontal="center" vertical="center"/>
    </xf>
    <xf numFmtId="0" fontId="22" fillId="9" borderId="15" xfId="0" applyFont="1" applyFill="1" applyBorder="1" applyAlignment="1">
      <alignment horizontal="center" vertical="center"/>
    </xf>
    <xf numFmtId="0" fontId="22" fillId="9" borderId="16" xfId="0" applyFont="1" applyFill="1" applyBorder="1" applyAlignment="1">
      <alignment horizontal="center" vertical="center"/>
    </xf>
    <xf numFmtId="0" fontId="22" fillId="9" borderId="17" xfId="0" applyFont="1" applyFill="1" applyBorder="1" applyAlignment="1">
      <alignment horizontal="center" vertical="center"/>
    </xf>
    <xf numFmtId="0" fontId="22" fillId="9" borderId="13" xfId="0" applyFont="1" applyFill="1" applyBorder="1" applyAlignment="1">
      <alignment horizontal="center" vertical="center"/>
    </xf>
    <xf numFmtId="0" fontId="22" fillId="9" borderId="0" xfId="0" applyFont="1" applyFill="1" applyBorder="1" applyAlignment="1">
      <alignment horizontal="center" vertical="center"/>
    </xf>
    <xf numFmtId="0" fontId="22" fillId="9" borderId="14" xfId="0" applyFont="1" applyFill="1" applyBorder="1" applyAlignment="1">
      <alignment horizontal="center" vertical="center"/>
    </xf>
    <xf numFmtId="0" fontId="22" fillId="9" borderId="18" xfId="0" applyFont="1" applyFill="1" applyBorder="1" applyAlignment="1">
      <alignment horizontal="center" vertical="center"/>
    </xf>
    <xf numFmtId="0" fontId="22" fillId="9" borderId="19" xfId="0" applyFont="1" applyFill="1" applyBorder="1" applyAlignment="1">
      <alignment horizontal="center" vertical="center"/>
    </xf>
    <xf numFmtId="0" fontId="22" fillId="9" borderId="20" xfId="0" applyFont="1" applyFill="1" applyBorder="1" applyAlignment="1">
      <alignment horizontal="center" vertical="center"/>
    </xf>
    <xf numFmtId="169" fontId="17" fillId="0" borderId="33" xfId="0" applyNumberFormat="1" applyFont="1" applyBorder="1" applyAlignment="1">
      <alignment horizontal="center"/>
    </xf>
    <xf numFmtId="169" fontId="17" fillId="0" borderId="34" xfId="0" applyNumberFormat="1" applyFont="1" applyBorder="1" applyAlignment="1">
      <alignment horizontal="center"/>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21" fillId="0" borderId="21" xfId="0" applyFont="1" applyBorder="1" applyAlignment="1">
      <alignment horizontal="center" vertical="center"/>
    </xf>
    <xf numFmtId="0" fontId="21" fillId="0" borderId="27" xfId="0" applyFont="1" applyBorder="1" applyAlignment="1">
      <alignment horizontal="center" vertical="center"/>
    </xf>
    <xf numFmtId="0" fontId="21" fillId="0" borderId="22" xfId="0" applyFont="1" applyBorder="1" applyAlignment="1">
      <alignment horizontal="center" vertical="center"/>
    </xf>
    <xf numFmtId="0" fontId="21" fillId="0" borderId="23" xfId="0" applyFont="1" applyBorder="1" applyAlignment="1">
      <alignment horizontal="center" vertical="center"/>
    </xf>
    <xf numFmtId="0" fontId="21" fillId="0" borderId="29" xfId="0" applyFont="1" applyBorder="1" applyAlignment="1">
      <alignment horizontal="center" vertical="center"/>
    </xf>
    <xf numFmtId="0" fontId="21" fillId="0" borderId="24" xfId="0" applyFont="1" applyBorder="1" applyAlignment="1">
      <alignment horizontal="center" vertical="center"/>
    </xf>
    <xf numFmtId="0" fontId="25" fillId="9" borderId="15" xfId="0" applyFont="1" applyFill="1" applyBorder="1" applyAlignment="1">
      <alignment horizontal="center" vertical="center"/>
    </xf>
    <xf numFmtId="0" fontId="25" fillId="9" borderId="16" xfId="0" applyFont="1" applyFill="1" applyBorder="1" applyAlignment="1">
      <alignment horizontal="center" vertical="center"/>
    </xf>
    <xf numFmtId="0" fontId="25" fillId="9" borderId="17" xfId="0" applyFont="1" applyFill="1" applyBorder="1" applyAlignment="1">
      <alignment horizontal="center" vertical="center"/>
    </xf>
    <xf numFmtId="0" fontId="25" fillId="9" borderId="13" xfId="0" applyFont="1" applyFill="1" applyBorder="1" applyAlignment="1">
      <alignment horizontal="center" vertical="center"/>
    </xf>
    <xf numFmtId="0" fontId="25" fillId="9" borderId="0" xfId="0" applyFont="1" applyFill="1" applyBorder="1" applyAlignment="1">
      <alignment horizontal="center" vertical="center"/>
    </xf>
    <xf numFmtId="0" fontId="25" fillId="9" borderId="14" xfId="0" applyFont="1" applyFill="1" applyBorder="1" applyAlignment="1">
      <alignment horizontal="center" vertical="center"/>
    </xf>
    <xf numFmtId="0" fontId="25" fillId="9" borderId="18" xfId="0" applyFont="1" applyFill="1" applyBorder="1" applyAlignment="1">
      <alignment horizontal="center" vertical="center"/>
    </xf>
    <xf numFmtId="0" fontId="25" fillId="9" borderId="19" xfId="0" applyFont="1" applyFill="1" applyBorder="1" applyAlignment="1">
      <alignment horizontal="center" vertical="center"/>
    </xf>
    <xf numFmtId="0" fontId="25" fillId="9" borderId="20" xfId="0" applyFont="1" applyFill="1" applyBorder="1" applyAlignment="1">
      <alignment horizontal="center" vertical="center"/>
    </xf>
    <xf numFmtId="0" fontId="10" fillId="3" borderId="15" xfId="0" applyFont="1" applyFill="1" applyBorder="1" applyAlignment="1">
      <alignment horizontal="center" vertical="center"/>
    </xf>
    <xf numFmtId="0" fontId="10" fillId="3" borderId="16" xfId="0" applyFont="1" applyFill="1" applyBorder="1" applyAlignment="1">
      <alignment horizontal="center" vertical="center"/>
    </xf>
    <xf numFmtId="0" fontId="10" fillId="3" borderId="17" xfId="0" applyFont="1" applyFill="1" applyBorder="1" applyAlignment="1">
      <alignment horizontal="center" vertical="center"/>
    </xf>
    <xf numFmtId="0" fontId="10" fillId="3" borderId="13" xfId="0" applyFont="1" applyFill="1" applyBorder="1" applyAlignment="1">
      <alignment horizontal="center" vertical="center"/>
    </xf>
    <xf numFmtId="0" fontId="10" fillId="3" borderId="0" xfId="0" applyFont="1" applyFill="1" applyBorder="1" applyAlignment="1">
      <alignment horizontal="center" vertical="center"/>
    </xf>
    <xf numFmtId="0" fontId="10" fillId="3" borderId="14" xfId="0" applyFont="1" applyFill="1" applyBorder="1" applyAlignment="1">
      <alignment horizontal="center" vertical="center"/>
    </xf>
    <xf numFmtId="0" fontId="10" fillId="3" borderId="18" xfId="0" applyFont="1" applyFill="1" applyBorder="1" applyAlignment="1">
      <alignment horizontal="center" vertical="center"/>
    </xf>
    <xf numFmtId="0" fontId="10" fillId="3" borderId="19" xfId="0" applyFont="1" applyFill="1" applyBorder="1" applyAlignment="1">
      <alignment horizontal="center" vertical="center"/>
    </xf>
    <xf numFmtId="0" fontId="10" fillId="3" borderId="20" xfId="0" applyFont="1" applyFill="1" applyBorder="1" applyAlignment="1">
      <alignment horizontal="center" vertical="center"/>
    </xf>
    <xf numFmtId="0" fontId="21" fillId="0" borderId="30" xfId="0" applyFont="1" applyBorder="1" applyAlignment="1">
      <alignment horizontal="center" vertical="center"/>
    </xf>
    <xf numFmtId="0" fontId="21" fillId="0" borderId="32" xfId="0" applyFont="1" applyBorder="1" applyAlignment="1">
      <alignment horizontal="center" vertical="center"/>
    </xf>
    <xf numFmtId="167" fontId="21" fillId="0" borderId="30" xfId="0" applyNumberFormat="1" applyFont="1" applyBorder="1" applyAlignment="1">
      <alignment horizontal="center" vertical="center"/>
    </xf>
    <xf numFmtId="167" fontId="21" fillId="0" borderId="32" xfId="0" applyNumberFormat="1" applyFont="1" applyBorder="1" applyAlignment="1">
      <alignment horizontal="center" vertical="center"/>
    </xf>
    <xf numFmtId="0" fontId="28" fillId="0" borderId="0" xfId="0" applyFont="1" applyBorder="1" applyAlignment="1">
      <alignment horizontal="center" vertical="center" wrapText="1"/>
    </xf>
    <xf numFmtId="0" fontId="0" fillId="0" borderId="0" xfId="0" applyAlignment="1">
      <alignment horizontal="center"/>
    </xf>
    <xf numFmtId="0" fontId="30" fillId="0" borderId="15" xfId="5" applyBorder="1"/>
    <xf numFmtId="0" fontId="30" fillId="0" borderId="16" xfId="5" applyBorder="1"/>
    <xf numFmtId="0" fontId="30" fillId="0" borderId="16" xfId="5" applyNumberFormat="1" applyBorder="1" applyAlignment="1">
      <alignment horizontal="center"/>
    </xf>
    <xf numFmtId="0" fontId="30" fillId="0" borderId="17" xfId="5" applyBorder="1"/>
    <xf numFmtId="0" fontId="30" fillId="0" borderId="0" xfId="5"/>
    <xf numFmtId="0" fontId="30" fillId="0" borderId="13" xfId="5" applyBorder="1"/>
    <xf numFmtId="0" fontId="30" fillId="0" borderId="0" xfId="5" applyBorder="1"/>
    <xf numFmtId="0" fontId="30" fillId="0" borderId="0" xfId="5" applyFont="1" applyBorder="1"/>
    <xf numFmtId="0" fontId="30" fillId="0" borderId="0" xfId="5" applyNumberFormat="1" applyBorder="1" applyAlignment="1">
      <alignment horizontal="center"/>
    </xf>
    <xf numFmtId="0" fontId="30" fillId="0" borderId="14" xfId="5" applyBorder="1"/>
    <xf numFmtId="0" fontId="30" fillId="0" borderId="0" xfId="5" applyFont="1" applyFill="1" applyBorder="1"/>
    <xf numFmtId="0" fontId="30" fillId="0" borderId="13" xfId="5" applyBorder="1" applyAlignment="1"/>
    <xf numFmtId="0" fontId="30" fillId="0" borderId="0" xfId="5" applyBorder="1" applyAlignment="1"/>
    <xf numFmtId="0" fontId="30" fillId="0" borderId="0" xfId="5" applyFont="1" applyFill="1" applyBorder="1" applyAlignment="1"/>
    <xf numFmtId="0" fontId="31" fillId="0" borderId="13" xfId="5" applyFont="1" applyBorder="1"/>
    <xf numFmtId="0" fontId="32" fillId="9" borderId="2" xfId="5" applyFont="1" applyFill="1" applyBorder="1" applyAlignment="1">
      <alignment horizontal="center" vertical="center"/>
    </xf>
    <xf numFmtId="0" fontId="33" fillId="0" borderId="0" xfId="5" applyFont="1" applyBorder="1" applyAlignment="1">
      <alignment horizontal="right" vertical="center"/>
    </xf>
    <xf numFmtId="0" fontId="34" fillId="0" borderId="0" xfId="5" applyFont="1" applyBorder="1" applyAlignment="1">
      <alignment vertical="center"/>
    </xf>
    <xf numFmtId="167" fontId="34" fillId="0" borderId="0" xfId="5" applyNumberFormat="1" applyFont="1" applyBorder="1" applyAlignment="1">
      <alignment vertical="center"/>
    </xf>
    <xf numFmtId="0" fontId="34" fillId="0" borderId="0" xfId="5" applyNumberFormat="1" applyFont="1" applyBorder="1" applyAlignment="1">
      <alignment horizontal="center" vertical="center"/>
    </xf>
    <xf numFmtId="167" fontId="34" fillId="0" borderId="14" xfId="5" applyNumberFormat="1" applyFont="1" applyBorder="1" applyAlignment="1">
      <alignment vertical="center"/>
    </xf>
    <xf numFmtId="0" fontId="32" fillId="0" borderId="0" xfId="5" applyFont="1" applyBorder="1" applyAlignment="1">
      <alignment horizontal="left" vertical="center"/>
    </xf>
    <xf numFmtId="0" fontId="35" fillId="0" borderId="0" xfId="5" applyFont="1" applyBorder="1" applyAlignment="1">
      <alignment vertical="center"/>
    </xf>
    <xf numFmtId="0" fontId="35" fillId="0" borderId="0" xfId="5" applyNumberFormat="1" applyFont="1" applyBorder="1" applyAlignment="1">
      <alignment horizontal="center" vertical="center"/>
    </xf>
    <xf numFmtId="0" fontId="35" fillId="0" borderId="14" xfId="5" applyFont="1" applyBorder="1" applyAlignment="1">
      <alignment horizontal="right" vertical="center"/>
    </xf>
    <xf numFmtId="0" fontId="32" fillId="0" borderId="0" xfId="5" applyFont="1" applyBorder="1" applyAlignment="1">
      <alignment horizontal="left" vertical="center"/>
    </xf>
    <xf numFmtId="0" fontId="33" fillId="0" borderId="0" xfId="5" applyFont="1" applyBorder="1" applyAlignment="1">
      <alignment horizontal="right" vertical="center"/>
    </xf>
    <xf numFmtId="0" fontId="34" fillId="0" borderId="0" xfId="5" applyFont="1" applyBorder="1" applyAlignment="1">
      <alignment horizontal="left" vertical="center"/>
    </xf>
    <xf numFmtId="0" fontId="30" fillId="0" borderId="15" xfId="5" applyFont="1" applyBorder="1" applyAlignment="1">
      <alignment horizontal="center" vertical="center" wrapText="1"/>
    </xf>
    <xf numFmtId="0" fontId="30" fillId="0" borderId="16" xfId="5" applyFont="1" applyBorder="1" applyAlignment="1">
      <alignment horizontal="center" vertical="center" wrapText="1"/>
    </xf>
    <xf numFmtId="0" fontId="30" fillId="0" borderId="17" xfId="5" applyFont="1" applyBorder="1" applyAlignment="1">
      <alignment horizontal="center" vertical="center" wrapText="1"/>
    </xf>
    <xf numFmtId="0" fontId="30" fillId="0" borderId="13" xfId="5" applyFont="1" applyBorder="1" applyAlignment="1">
      <alignment horizontal="center" vertical="center" wrapText="1"/>
    </xf>
    <xf numFmtId="0" fontId="30" fillId="0" borderId="0" xfId="5" applyFont="1" applyBorder="1" applyAlignment="1">
      <alignment horizontal="center" vertical="center" wrapText="1"/>
    </xf>
    <xf numFmtId="0" fontId="30" fillId="0" borderId="14" xfId="5" applyFont="1" applyBorder="1" applyAlignment="1">
      <alignment horizontal="center" vertical="center" wrapText="1"/>
    </xf>
    <xf numFmtId="0" fontId="30" fillId="0" borderId="18" xfId="5" applyFont="1" applyBorder="1" applyAlignment="1">
      <alignment horizontal="center" vertical="center" wrapText="1"/>
    </xf>
    <xf numFmtId="0" fontId="30" fillId="0" borderId="19" xfId="5" applyFont="1" applyBorder="1" applyAlignment="1">
      <alignment horizontal="center" vertical="center" wrapText="1"/>
    </xf>
    <xf numFmtId="0" fontId="30" fillId="0" borderId="20" xfId="5" applyFont="1" applyBorder="1" applyAlignment="1">
      <alignment horizontal="center" vertical="center" wrapText="1"/>
    </xf>
    <xf numFmtId="0" fontId="30" fillId="0" borderId="0" xfId="5" applyNumberFormat="1" applyAlignment="1">
      <alignment horizontal="center"/>
    </xf>
    <xf numFmtId="14" fontId="30" fillId="0" borderId="13" xfId="5" applyNumberFormat="1" applyBorder="1"/>
  </cellXfs>
  <cellStyles count="6">
    <cellStyle name="Lien hypertexte" xfId="2" builtinId="8" hidden="1"/>
    <cellStyle name="Lien hypertexte visité" xfId="3" builtinId="9" hidden="1"/>
    <cellStyle name="Monétaire" xfId="1" builtinId="4"/>
    <cellStyle name="Normal" xfId="0" builtinId="0"/>
    <cellStyle name="Normal 2" xfId="5"/>
    <cellStyle name="Pourcentage" xfId="4" builtinId="5"/>
  </cellStyles>
  <dxfs count="15">
    <dxf>
      <font>
        <color auto="1"/>
      </font>
      <fill>
        <patternFill>
          <fgColor rgb="FFFFC000"/>
          <bgColor rgb="FFFFC000"/>
        </patternFill>
      </fill>
    </dxf>
    <dxf>
      <fill>
        <patternFill>
          <bgColor rgb="FF92D05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patternType="solid">
          <fgColor rgb="FFFF0000"/>
          <bgColor rgb="FFFFC000"/>
        </patternFill>
      </fill>
    </dxf>
    <dxf>
      <fill>
        <patternFill>
          <bgColor rgb="FF92D050"/>
        </patternFill>
      </fill>
    </dxf>
    <dxf>
      <fill>
        <patternFill>
          <bgColor rgb="FFFF0000"/>
        </patternFill>
      </fill>
    </dxf>
    <dxf>
      <fill>
        <patternFill>
          <bgColor rgb="FF92D050"/>
        </patternFill>
      </fill>
    </dxf>
    <dxf>
      <fill>
        <patternFill>
          <bgColor rgb="FFFFC000"/>
        </patternFill>
      </fill>
    </dxf>
    <dxf>
      <fill>
        <patternFill>
          <bgColor theme="0"/>
        </patternFill>
      </fill>
    </dxf>
    <dxf>
      <fill>
        <patternFill patternType="solid">
          <fgColor rgb="FFFF0000"/>
          <bgColor rgb="FFFFC000"/>
        </patternFill>
      </fill>
    </dxf>
    <dxf>
      <fill>
        <patternFill>
          <bgColor rgb="FF92D05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7620</xdr:colOff>
          <xdr:row>0</xdr:row>
          <xdr:rowOff>99060</xdr:rowOff>
        </xdr:from>
        <xdr:to>
          <xdr:col>5</xdr:col>
          <xdr:colOff>1059180</xdr:colOff>
          <xdr:row>0</xdr:row>
          <xdr:rowOff>678180</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fr-FR" sz="1600" b="1" i="0" u="none" strike="noStrike" baseline="0">
                  <a:solidFill>
                    <a:srgbClr val="000000"/>
                  </a:solidFill>
                  <a:latin typeface="Calibri"/>
                  <a:cs typeface="Calibri"/>
                </a:rPr>
                <a:t>creation dossier sur reseau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289560</xdr:colOff>
          <xdr:row>0</xdr:row>
          <xdr:rowOff>746760</xdr:rowOff>
        </xdr:from>
        <xdr:to>
          <xdr:col>8</xdr:col>
          <xdr:colOff>464820</xdr:colOff>
          <xdr:row>2</xdr:row>
          <xdr:rowOff>251460</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fr-FR" sz="1600" b="1" i="0" u="none" strike="noStrike" baseline="0">
                  <a:solidFill>
                    <a:srgbClr val="000000"/>
                  </a:solidFill>
                  <a:latin typeface="Calibri"/>
                  <a:cs typeface="Calibri"/>
                </a:rPr>
                <a:t>Tri ratio</a:t>
              </a:r>
            </a:p>
            <a:p>
              <a:pPr algn="ctr" rtl="0">
                <a:defRPr sz="1000"/>
              </a:pPr>
              <a:endParaRPr lang="fr-FR" sz="1600" b="1"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297180</xdr:colOff>
          <xdr:row>0</xdr:row>
          <xdr:rowOff>198120</xdr:rowOff>
        </xdr:from>
        <xdr:to>
          <xdr:col>8</xdr:col>
          <xdr:colOff>426720</xdr:colOff>
          <xdr:row>0</xdr:row>
          <xdr:rowOff>708660</xdr:rowOff>
        </xdr:to>
        <xdr:sp macro="" textlink="">
          <xdr:nvSpPr>
            <xdr:cNvPr id="1033" name="Butto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400" b="1" i="0" u="none" strike="noStrike" baseline="0">
                  <a:solidFill>
                    <a:srgbClr val="000000"/>
                  </a:solidFill>
                  <a:latin typeface="Calibri"/>
                  <a:cs typeface="Calibri"/>
                </a:rPr>
                <a:t>Tri Affaires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238125</xdr:colOff>
      <xdr:row>0</xdr:row>
      <xdr:rowOff>57151</xdr:rowOff>
    </xdr:from>
    <xdr:to>
      <xdr:col>2</xdr:col>
      <xdr:colOff>457200</xdr:colOff>
      <xdr:row>5</xdr:row>
      <xdr:rowOff>153881</xdr:rowOff>
    </xdr:to>
    <xdr:pic>
      <xdr:nvPicPr>
        <xdr:cNvPr id="2" name="Imag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8125" y="57151"/>
          <a:ext cx="1743075" cy="1049230"/>
        </a:xfrm>
        <a:prstGeom prst="rect">
          <a:avLst/>
        </a:prstGeom>
      </xdr:spPr>
    </xdr:pic>
    <xdr:clientData/>
  </xdr:twoCellAnchor>
  <mc:AlternateContent xmlns:mc="http://schemas.openxmlformats.org/markup-compatibility/2006">
    <mc:Choice xmlns:a14="http://schemas.microsoft.com/office/drawing/2010/main" Requires="a14">
      <xdr:twoCellAnchor>
        <xdr:from>
          <xdr:col>11</xdr:col>
          <xdr:colOff>365760</xdr:colOff>
          <xdr:row>24</xdr:row>
          <xdr:rowOff>182880</xdr:rowOff>
        </xdr:from>
        <xdr:to>
          <xdr:col>14</xdr:col>
          <xdr:colOff>480060</xdr:colOff>
          <xdr:row>29</xdr:row>
          <xdr:rowOff>45720</xdr:rowOff>
        </xdr:to>
        <xdr:sp macro="" textlink="">
          <xdr:nvSpPr>
            <xdr:cNvPr id="2049" name="Bouton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w="9525">
              <a:miter lim="800000"/>
              <a:headEnd/>
              <a:tailEnd/>
            </a:ln>
          </xdr:spPr>
          <xdr:txBody>
            <a:bodyPr vertOverflow="clip" wrap="square" lIns="54864" tIns="54864" rIns="54864" bIns="54864" anchor="ctr" upright="1"/>
            <a:lstStyle/>
            <a:p>
              <a:pPr algn="ctr" rtl="0">
                <a:defRPr sz="1000"/>
              </a:pPr>
              <a:r>
                <a:rPr lang="fr-FR" sz="2200" b="1" i="0" u="none" strike="noStrike" baseline="0">
                  <a:solidFill>
                    <a:srgbClr val="000000"/>
                  </a:solidFill>
                  <a:latin typeface="Calibri"/>
                  <a:cs typeface="Calibri"/>
                </a:rPr>
                <a:t>IMPRIMER</a:t>
              </a:r>
            </a:p>
          </xdr:txBody>
        </xdr:sp>
        <xdr:clientData fPrintsWithSheet="0"/>
      </xdr:twoCellAnchor>
    </mc:Choice>
    <mc:Fallback/>
  </mc:AlternateContent>
  <xdr:twoCellAnchor>
    <xdr:from>
      <xdr:col>10</xdr:col>
      <xdr:colOff>145676</xdr:colOff>
      <xdr:row>4</xdr:row>
      <xdr:rowOff>78441</xdr:rowOff>
    </xdr:from>
    <xdr:to>
      <xdr:col>10</xdr:col>
      <xdr:colOff>728382</xdr:colOff>
      <xdr:row>7</xdr:row>
      <xdr:rowOff>89647</xdr:rowOff>
    </xdr:to>
    <xdr:sp macro="" textlink="">
      <xdr:nvSpPr>
        <xdr:cNvPr id="3" name="Ellipse 2">
          <a:extLst>
            <a:ext uri="{FF2B5EF4-FFF2-40B4-BE49-F238E27FC236}">
              <a16:creationId xmlns:a16="http://schemas.microsoft.com/office/drawing/2014/main" id="{00000000-0008-0000-0200-000003000000}"/>
            </a:ext>
          </a:extLst>
        </xdr:cNvPr>
        <xdr:cNvSpPr/>
      </xdr:nvSpPr>
      <xdr:spPr>
        <a:xfrm>
          <a:off x="8169088" y="840441"/>
          <a:ext cx="582706" cy="582706"/>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3200" b="1"/>
            <a:t>1</a:t>
          </a:r>
        </a:p>
      </xdr:txBody>
    </xdr:sp>
    <xdr:clientData/>
  </xdr:twoCellAnchor>
  <xdr:twoCellAnchor>
    <xdr:from>
      <xdr:col>10</xdr:col>
      <xdr:colOff>156883</xdr:colOff>
      <xdr:row>20</xdr:row>
      <xdr:rowOff>145677</xdr:rowOff>
    </xdr:from>
    <xdr:to>
      <xdr:col>10</xdr:col>
      <xdr:colOff>750794</xdr:colOff>
      <xdr:row>22</xdr:row>
      <xdr:rowOff>145676</xdr:rowOff>
    </xdr:to>
    <xdr:sp macro="" textlink="">
      <xdr:nvSpPr>
        <xdr:cNvPr id="5" name="Ellipse 4">
          <a:extLst>
            <a:ext uri="{FF2B5EF4-FFF2-40B4-BE49-F238E27FC236}">
              <a16:creationId xmlns:a16="http://schemas.microsoft.com/office/drawing/2014/main" id="{00000000-0008-0000-0200-000005000000}"/>
            </a:ext>
          </a:extLst>
        </xdr:cNvPr>
        <xdr:cNvSpPr/>
      </xdr:nvSpPr>
      <xdr:spPr>
        <a:xfrm>
          <a:off x="8180295" y="5042648"/>
          <a:ext cx="593911" cy="582704"/>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3200" b="1"/>
            <a:t>2</a:t>
          </a:r>
        </a:p>
      </xdr:txBody>
    </xdr:sp>
    <xdr:clientData/>
  </xdr:twoCellAnchor>
  <xdr:twoCellAnchor>
    <xdr:from>
      <xdr:col>10</xdr:col>
      <xdr:colOff>230840</xdr:colOff>
      <xdr:row>25</xdr:row>
      <xdr:rowOff>174811</xdr:rowOff>
    </xdr:from>
    <xdr:to>
      <xdr:col>11</xdr:col>
      <xdr:colOff>51546</xdr:colOff>
      <xdr:row>28</xdr:row>
      <xdr:rowOff>17929</xdr:rowOff>
    </xdr:to>
    <xdr:sp macro="" textlink="">
      <xdr:nvSpPr>
        <xdr:cNvPr id="6" name="Ellipse 5">
          <a:extLst>
            <a:ext uri="{FF2B5EF4-FFF2-40B4-BE49-F238E27FC236}">
              <a16:creationId xmlns:a16="http://schemas.microsoft.com/office/drawing/2014/main" id="{00000000-0008-0000-0200-000006000000}"/>
            </a:ext>
          </a:extLst>
        </xdr:cNvPr>
        <xdr:cNvSpPr/>
      </xdr:nvSpPr>
      <xdr:spPr>
        <a:xfrm>
          <a:off x="8254252" y="6483723"/>
          <a:ext cx="582706" cy="582706"/>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3200" b="1"/>
            <a:t>3</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238125</xdr:colOff>
      <xdr:row>0</xdr:row>
      <xdr:rowOff>57151</xdr:rowOff>
    </xdr:from>
    <xdr:to>
      <xdr:col>3</xdr:col>
      <xdr:colOff>64994</xdr:colOff>
      <xdr:row>5</xdr:row>
      <xdr:rowOff>153881</xdr:rowOff>
    </xdr:to>
    <xdr:pic>
      <xdr:nvPicPr>
        <xdr:cNvPr id="2" name="Imag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8125" y="57151"/>
          <a:ext cx="1804035" cy="1049230"/>
        </a:xfrm>
        <a:prstGeom prst="rect">
          <a:avLst/>
        </a:prstGeom>
      </xdr:spPr>
    </xdr:pic>
    <xdr:clientData/>
  </xdr:twoCellAnchor>
  <mc:AlternateContent xmlns:mc="http://schemas.openxmlformats.org/markup-compatibility/2006">
    <mc:Choice xmlns:a14="http://schemas.microsoft.com/office/drawing/2010/main" Requires="a14">
      <xdr:twoCellAnchor>
        <xdr:from>
          <xdr:col>11</xdr:col>
          <xdr:colOff>403860</xdr:colOff>
          <xdr:row>10</xdr:row>
          <xdr:rowOff>213360</xdr:rowOff>
        </xdr:from>
        <xdr:to>
          <xdr:col>14</xdr:col>
          <xdr:colOff>541020</xdr:colOff>
          <xdr:row>14</xdr:row>
          <xdr:rowOff>60960</xdr:rowOff>
        </xdr:to>
        <xdr:sp macro="" textlink="">
          <xdr:nvSpPr>
            <xdr:cNvPr id="12289" name="Bouton 2" hidden="1">
              <a:extLst>
                <a:ext uri="{63B3BB69-23CF-44E3-9099-C40C66FF867C}">
                  <a14:compatExt spid="_x0000_s12289"/>
                </a:ext>
                <a:ext uri="{FF2B5EF4-FFF2-40B4-BE49-F238E27FC236}">
                  <a16:creationId xmlns:a16="http://schemas.microsoft.com/office/drawing/2014/main" id="{00000000-0008-0000-0300-000001300000}"/>
                </a:ext>
              </a:extLst>
            </xdr:cNvPr>
            <xdr:cNvSpPr/>
          </xdr:nvSpPr>
          <xdr:spPr bwMode="auto">
            <a:xfrm>
              <a:off x="0" y="0"/>
              <a:ext cx="0" cy="0"/>
            </a:xfrm>
            <a:prstGeom prst="rect">
              <a:avLst/>
            </a:prstGeom>
            <a:noFill/>
            <a:ln w="9525">
              <a:miter lim="800000"/>
              <a:headEnd/>
              <a:tailEnd/>
            </a:ln>
          </xdr:spPr>
          <xdr:txBody>
            <a:bodyPr vertOverflow="clip" wrap="square" lIns="54864" tIns="50292" rIns="54864" bIns="50292" anchor="ctr" upright="1"/>
            <a:lstStyle/>
            <a:p>
              <a:pPr algn="ctr" rtl="0">
                <a:defRPr sz="1000"/>
              </a:pPr>
              <a:r>
                <a:rPr lang="fr-FR" sz="2000" b="1" i="0" u="none" strike="noStrike" baseline="0">
                  <a:solidFill>
                    <a:srgbClr val="000000"/>
                  </a:solidFill>
                  <a:latin typeface="Calibri"/>
                  <a:cs typeface="Calibri"/>
                </a:rPr>
                <a:t>IMPRIMER + Sauvegarder </a:t>
              </a:r>
            </a:p>
            <a:p>
              <a:pPr algn="ctr" rtl="0">
                <a:defRPr sz="1000"/>
              </a:pPr>
              <a:r>
                <a:rPr lang="fr-FR" sz="2000" b="1" i="0" u="none" strike="noStrike" baseline="0">
                  <a:solidFill>
                    <a:srgbClr val="000000"/>
                  </a:solidFill>
                  <a:latin typeface="Calibri"/>
                  <a:cs typeface="Calibri"/>
                </a:rPr>
                <a:t>BL sur reseau</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45720</xdr:colOff>
      <xdr:row>0</xdr:row>
      <xdr:rowOff>53340</xdr:rowOff>
    </xdr:from>
    <xdr:to>
      <xdr:col>2</xdr:col>
      <xdr:colOff>350520</xdr:colOff>
      <xdr:row>7</xdr:row>
      <xdr:rowOff>15240</xdr:rowOff>
    </xdr:to>
    <xdr:pic>
      <xdr:nvPicPr>
        <xdr:cNvPr id="2" name="Image 2">
          <a:extLst>
            <a:ext uri="{FF2B5EF4-FFF2-40B4-BE49-F238E27FC236}">
              <a16:creationId xmlns:a16="http://schemas.microsoft.com/office/drawing/2014/main" id="{B5245D76-BD00-4CD6-963E-E488015328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 y="53340"/>
          <a:ext cx="1889760" cy="1135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7</xdr:col>
      <xdr:colOff>266700</xdr:colOff>
      <xdr:row>6</xdr:row>
      <xdr:rowOff>144780</xdr:rowOff>
    </xdr:from>
    <xdr:ext cx="184731" cy="264560"/>
    <xdr:sp macro="" textlink="">
      <xdr:nvSpPr>
        <xdr:cNvPr id="3" name="ZoneTexte 2">
          <a:extLst>
            <a:ext uri="{FF2B5EF4-FFF2-40B4-BE49-F238E27FC236}">
              <a16:creationId xmlns:a16="http://schemas.microsoft.com/office/drawing/2014/main" id="{2BD639AE-D9D6-49F8-A1FC-62AD133B656C}"/>
            </a:ext>
          </a:extLst>
        </xdr:cNvPr>
        <xdr:cNvSpPr txBox="1"/>
      </xdr:nvSpPr>
      <xdr:spPr>
        <a:xfrm>
          <a:off x="5859780" y="115062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trlProp" Target="../ctrlProps/ctrlProp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V575"/>
  <sheetViews>
    <sheetView zoomScale="70" zoomScaleNormal="70" workbookViewId="0">
      <pane ySplit="2808" activePane="bottomLeft"/>
      <selection activeCell="C4" sqref="C4"/>
      <selection pane="bottomLeft" activeCell="D5" sqref="D5"/>
    </sheetView>
  </sheetViews>
  <sheetFormatPr baseColWidth="10" defaultRowHeight="14.4"/>
  <cols>
    <col min="1" max="1" width="8.33203125" customWidth="1"/>
    <col min="2" max="2" width="16.6640625" style="48" customWidth="1"/>
    <col min="3" max="3" width="20.88671875" customWidth="1"/>
    <col min="4" max="4" width="24.44140625" customWidth="1"/>
    <col min="5" max="5" width="22.88671875" customWidth="1"/>
    <col min="6" max="6" width="6.5546875" customWidth="1"/>
    <col min="7" max="7" width="69.44140625" style="20" customWidth="1"/>
    <col min="8" max="8" width="19.6640625" style="20" customWidth="1"/>
    <col min="9" max="9" width="15.88671875" style="97" customWidth="1"/>
    <col min="10" max="10" width="8.44140625" customWidth="1"/>
    <col min="11" max="11" width="15" style="46" customWidth="1"/>
    <col min="12" max="12" width="9.88671875" style="47" customWidth="1"/>
    <col min="13" max="13" width="15" style="48" customWidth="1"/>
    <col min="14" max="14" width="14.33203125" style="49" customWidth="1"/>
    <col min="15" max="15" width="13.44140625" style="46" customWidth="1"/>
    <col min="16" max="16" width="8.44140625" style="46" customWidth="1"/>
    <col min="17" max="19" width="15" style="49" customWidth="1"/>
    <col min="20" max="20" width="19.33203125" customWidth="1"/>
    <col min="21" max="21" width="14.5546875" customWidth="1"/>
    <col min="22" max="22" width="17.6640625" customWidth="1"/>
    <col min="260" max="260" width="6.5546875" customWidth="1"/>
    <col min="261" max="261" width="14.5546875" customWidth="1"/>
    <col min="262" max="262" width="16.6640625" customWidth="1"/>
    <col min="263" max="263" width="27.44140625" customWidth="1"/>
    <col min="264" max="264" width="29.5546875" customWidth="1"/>
    <col min="265" max="265" width="27.44140625" customWidth="1"/>
    <col min="266" max="266" width="55.6640625" customWidth="1"/>
    <col min="267" max="267" width="25.6640625" customWidth="1"/>
    <col min="268" max="268" width="13.33203125" customWidth="1"/>
    <col min="269" max="273" width="15" customWidth="1"/>
    <col min="274" max="274" width="11.6640625" bestFit="1" customWidth="1"/>
    <col min="277" max="277" width="14.5546875" customWidth="1"/>
    <col min="516" max="516" width="6.5546875" customWidth="1"/>
    <col min="517" max="517" width="14.5546875" customWidth="1"/>
    <col min="518" max="518" width="16.6640625" customWidth="1"/>
    <col min="519" max="519" width="27.44140625" customWidth="1"/>
    <col min="520" max="520" width="29.5546875" customWidth="1"/>
    <col min="521" max="521" width="27.44140625" customWidth="1"/>
    <col min="522" max="522" width="55.6640625" customWidth="1"/>
    <col min="523" max="523" width="25.6640625" customWidth="1"/>
    <col min="524" max="524" width="13.33203125" customWidth="1"/>
    <col min="525" max="529" width="15" customWidth="1"/>
    <col min="530" max="530" width="11.6640625" bestFit="1" customWidth="1"/>
    <col min="533" max="533" width="14.5546875" customWidth="1"/>
    <col min="772" max="772" width="6.5546875" customWidth="1"/>
    <col min="773" max="773" width="14.5546875" customWidth="1"/>
    <col min="774" max="774" width="16.6640625" customWidth="1"/>
    <col min="775" max="775" width="27.44140625" customWidth="1"/>
    <col min="776" max="776" width="29.5546875" customWidth="1"/>
    <col min="777" max="777" width="27.44140625" customWidth="1"/>
    <col min="778" max="778" width="55.6640625" customWidth="1"/>
    <col min="779" max="779" width="25.6640625" customWidth="1"/>
    <col min="780" max="780" width="13.33203125" customWidth="1"/>
    <col min="781" max="785" width="15" customWidth="1"/>
    <col min="786" max="786" width="11.6640625" bestFit="1" customWidth="1"/>
    <col min="789" max="789" width="14.5546875" customWidth="1"/>
    <col min="1028" max="1028" width="6.5546875" customWidth="1"/>
    <col min="1029" max="1029" width="14.5546875" customWidth="1"/>
    <col min="1030" max="1030" width="16.6640625" customWidth="1"/>
    <col min="1031" max="1031" width="27.44140625" customWidth="1"/>
    <col min="1032" max="1032" width="29.5546875" customWidth="1"/>
    <col min="1033" max="1033" width="27.44140625" customWidth="1"/>
    <col min="1034" max="1034" width="55.6640625" customWidth="1"/>
    <col min="1035" max="1035" width="25.6640625" customWidth="1"/>
    <col min="1036" max="1036" width="13.33203125" customWidth="1"/>
    <col min="1037" max="1041" width="15" customWidth="1"/>
    <col min="1042" max="1042" width="11.6640625" bestFit="1" customWidth="1"/>
    <col min="1045" max="1045" width="14.5546875" customWidth="1"/>
    <col min="1284" max="1284" width="6.5546875" customWidth="1"/>
    <col min="1285" max="1285" width="14.5546875" customWidth="1"/>
    <col min="1286" max="1286" width="16.6640625" customWidth="1"/>
    <col min="1287" max="1287" width="27.44140625" customWidth="1"/>
    <col min="1288" max="1288" width="29.5546875" customWidth="1"/>
    <col min="1289" max="1289" width="27.44140625" customWidth="1"/>
    <col min="1290" max="1290" width="55.6640625" customWidth="1"/>
    <col min="1291" max="1291" width="25.6640625" customWidth="1"/>
    <col min="1292" max="1292" width="13.33203125" customWidth="1"/>
    <col min="1293" max="1297" width="15" customWidth="1"/>
    <col min="1298" max="1298" width="11.6640625" bestFit="1" customWidth="1"/>
    <col min="1301" max="1301" width="14.5546875" customWidth="1"/>
    <col min="1540" max="1540" width="6.5546875" customWidth="1"/>
    <col min="1541" max="1541" width="14.5546875" customWidth="1"/>
    <col min="1542" max="1542" width="16.6640625" customWidth="1"/>
    <col min="1543" max="1543" width="27.44140625" customWidth="1"/>
    <col min="1544" max="1544" width="29.5546875" customWidth="1"/>
    <col min="1545" max="1545" width="27.44140625" customWidth="1"/>
    <col min="1546" max="1546" width="55.6640625" customWidth="1"/>
    <col min="1547" max="1547" width="25.6640625" customWidth="1"/>
    <col min="1548" max="1548" width="13.33203125" customWidth="1"/>
    <col min="1549" max="1553" width="15" customWidth="1"/>
    <col min="1554" max="1554" width="11.6640625" bestFit="1" customWidth="1"/>
    <col min="1557" max="1557" width="14.5546875" customWidth="1"/>
    <col min="1796" max="1796" width="6.5546875" customWidth="1"/>
    <col min="1797" max="1797" width="14.5546875" customWidth="1"/>
    <col min="1798" max="1798" width="16.6640625" customWidth="1"/>
    <col min="1799" max="1799" width="27.44140625" customWidth="1"/>
    <col min="1800" max="1800" width="29.5546875" customWidth="1"/>
    <col min="1801" max="1801" width="27.44140625" customWidth="1"/>
    <col min="1802" max="1802" width="55.6640625" customWidth="1"/>
    <col min="1803" max="1803" width="25.6640625" customWidth="1"/>
    <col min="1804" max="1804" width="13.33203125" customWidth="1"/>
    <col min="1805" max="1809" width="15" customWidth="1"/>
    <col min="1810" max="1810" width="11.6640625" bestFit="1" customWidth="1"/>
    <col min="1813" max="1813" width="14.5546875" customWidth="1"/>
    <col min="2052" max="2052" width="6.5546875" customWidth="1"/>
    <col min="2053" max="2053" width="14.5546875" customWidth="1"/>
    <col min="2054" max="2054" width="16.6640625" customWidth="1"/>
    <col min="2055" max="2055" width="27.44140625" customWidth="1"/>
    <col min="2056" max="2056" width="29.5546875" customWidth="1"/>
    <col min="2057" max="2057" width="27.44140625" customWidth="1"/>
    <col min="2058" max="2058" width="55.6640625" customWidth="1"/>
    <col min="2059" max="2059" width="25.6640625" customWidth="1"/>
    <col min="2060" max="2060" width="13.33203125" customWidth="1"/>
    <col min="2061" max="2065" width="15" customWidth="1"/>
    <col min="2066" max="2066" width="11.6640625" bestFit="1" customWidth="1"/>
    <col min="2069" max="2069" width="14.5546875" customWidth="1"/>
    <col min="2308" max="2308" width="6.5546875" customWidth="1"/>
    <col min="2309" max="2309" width="14.5546875" customWidth="1"/>
    <col min="2310" max="2310" width="16.6640625" customWidth="1"/>
    <col min="2311" max="2311" width="27.44140625" customWidth="1"/>
    <col min="2312" max="2312" width="29.5546875" customWidth="1"/>
    <col min="2313" max="2313" width="27.44140625" customWidth="1"/>
    <col min="2314" max="2314" width="55.6640625" customWidth="1"/>
    <col min="2315" max="2315" width="25.6640625" customWidth="1"/>
    <col min="2316" max="2316" width="13.33203125" customWidth="1"/>
    <col min="2317" max="2321" width="15" customWidth="1"/>
    <col min="2322" max="2322" width="11.6640625" bestFit="1" customWidth="1"/>
    <col min="2325" max="2325" width="14.5546875" customWidth="1"/>
    <col min="2564" max="2564" width="6.5546875" customWidth="1"/>
    <col min="2565" max="2565" width="14.5546875" customWidth="1"/>
    <col min="2566" max="2566" width="16.6640625" customWidth="1"/>
    <col min="2567" max="2567" width="27.44140625" customWidth="1"/>
    <col min="2568" max="2568" width="29.5546875" customWidth="1"/>
    <col min="2569" max="2569" width="27.44140625" customWidth="1"/>
    <col min="2570" max="2570" width="55.6640625" customWidth="1"/>
    <col min="2571" max="2571" width="25.6640625" customWidth="1"/>
    <col min="2572" max="2572" width="13.33203125" customWidth="1"/>
    <col min="2573" max="2577" width="15" customWidth="1"/>
    <col min="2578" max="2578" width="11.6640625" bestFit="1" customWidth="1"/>
    <col min="2581" max="2581" width="14.5546875" customWidth="1"/>
    <col min="2820" max="2820" width="6.5546875" customWidth="1"/>
    <col min="2821" max="2821" width="14.5546875" customWidth="1"/>
    <col min="2822" max="2822" width="16.6640625" customWidth="1"/>
    <col min="2823" max="2823" width="27.44140625" customWidth="1"/>
    <col min="2824" max="2824" width="29.5546875" customWidth="1"/>
    <col min="2825" max="2825" width="27.44140625" customWidth="1"/>
    <col min="2826" max="2826" width="55.6640625" customWidth="1"/>
    <col min="2827" max="2827" width="25.6640625" customWidth="1"/>
    <col min="2828" max="2828" width="13.33203125" customWidth="1"/>
    <col min="2829" max="2833" width="15" customWidth="1"/>
    <col min="2834" max="2834" width="11.6640625" bestFit="1" customWidth="1"/>
    <col min="2837" max="2837" width="14.5546875" customWidth="1"/>
    <col min="3076" max="3076" width="6.5546875" customWidth="1"/>
    <col min="3077" max="3077" width="14.5546875" customWidth="1"/>
    <col min="3078" max="3078" width="16.6640625" customWidth="1"/>
    <col min="3079" max="3079" width="27.44140625" customWidth="1"/>
    <col min="3080" max="3080" width="29.5546875" customWidth="1"/>
    <col min="3081" max="3081" width="27.44140625" customWidth="1"/>
    <col min="3082" max="3082" width="55.6640625" customWidth="1"/>
    <col min="3083" max="3083" width="25.6640625" customWidth="1"/>
    <col min="3084" max="3084" width="13.33203125" customWidth="1"/>
    <col min="3085" max="3089" width="15" customWidth="1"/>
    <col min="3090" max="3090" width="11.6640625" bestFit="1" customWidth="1"/>
    <col min="3093" max="3093" width="14.5546875" customWidth="1"/>
    <col min="3332" max="3332" width="6.5546875" customWidth="1"/>
    <col min="3333" max="3333" width="14.5546875" customWidth="1"/>
    <col min="3334" max="3334" width="16.6640625" customWidth="1"/>
    <col min="3335" max="3335" width="27.44140625" customWidth="1"/>
    <col min="3336" max="3336" width="29.5546875" customWidth="1"/>
    <col min="3337" max="3337" width="27.44140625" customWidth="1"/>
    <col min="3338" max="3338" width="55.6640625" customWidth="1"/>
    <col min="3339" max="3339" width="25.6640625" customWidth="1"/>
    <col min="3340" max="3340" width="13.33203125" customWidth="1"/>
    <col min="3341" max="3345" width="15" customWidth="1"/>
    <col min="3346" max="3346" width="11.6640625" bestFit="1" customWidth="1"/>
    <col min="3349" max="3349" width="14.5546875" customWidth="1"/>
    <col min="3588" max="3588" width="6.5546875" customWidth="1"/>
    <col min="3589" max="3589" width="14.5546875" customWidth="1"/>
    <col min="3590" max="3590" width="16.6640625" customWidth="1"/>
    <col min="3591" max="3591" width="27.44140625" customWidth="1"/>
    <col min="3592" max="3592" width="29.5546875" customWidth="1"/>
    <col min="3593" max="3593" width="27.44140625" customWidth="1"/>
    <col min="3594" max="3594" width="55.6640625" customWidth="1"/>
    <col min="3595" max="3595" width="25.6640625" customWidth="1"/>
    <col min="3596" max="3596" width="13.33203125" customWidth="1"/>
    <col min="3597" max="3601" width="15" customWidth="1"/>
    <col min="3602" max="3602" width="11.6640625" bestFit="1" customWidth="1"/>
    <col min="3605" max="3605" width="14.5546875" customWidth="1"/>
    <col min="3844" max="3844" width="6.5546875" customWidth="1"/>
    <col min="3845" max="3845" width="14.5546875" customWidth="1"/>
    <col min="3846" max="3846" width="16.6640625" customWidth="1"/>
    <col min="3847" max="3847" width="27.44140625" customWidth="1"/>
    <col min="3848" max="3848" width="29.5546875" customWidth="1"/>
    <col min="3849" max="3849" width="27.44140625" customWidth="1"/>
    <col min="3850" max="3850" width="55.6640625" customWidth="1"/>
    <col min="3851" max="3851" width="25.6640625" customWidth="1"/>
    <col min="3852" max="3852" width="13.33203125" customWidth="1"/>
    <col min="3853" max="3857" width="15" customWidth="1"/>
    <col min="3858" max="3858" width="11.6640625" bestFit="1" customWidth="1"/>
    <col min="3861" max="3861" width="14.5546875" customWidth="1"/>
    <col min="4100" max="4100" width="6.5546875" customWidth="1"/>
    <col min="4101" max="4101" width="14.5546875" customWidth="1"/>
    <col min="4102" max="4102" width="16.6640625" customWidth="1"/>
    <col min="4103" max="4103" width="27.44140625" customWidth="1"/>
    <col min="4104" max="4104" width="29.5546875" customWidth="1"/>
    <col min="4105" max="4105" width="27.44140625" customWidth="1"/>
    <col min="4106" max="4106" width="55.6640625" customWidth="1"/>
    <col min="4107" max="4107" width="25.6640625" customWidth="1"/>
    <col min="4108" max="4108" width="13.33203125" customWidth="1"/>
    <col min="4109" max="4113" width="15" customWidth="1"/>
    <col min="4114" max="4114" width="11.6640625" bestFit="1" customWidth="1"/>
    <col min="4117" max="4117" width="14.5546875" customWidth="1"/>
    <col min="4356" max="4356" width="6.5546875" customWidth="1"/>
    <col min="4357" max="4357" width="14.5546875" customWidth="1"/>
    <col min="4358" max="4358" width="16.6640625" customWidth="1"/>
    <col min="4359" max="4359" width="27.44140625" customWidth="1"/>
    <col min="4360" max="4360" width="29.5546875" customWidth="1"/>
    <col min="4361" max="4361" width="27.44140625" customWidth="1"/>
    <col min="4362" max="4362" width="55.6640625" customWidth="1"/>
    <col min="4363" max="4363" width="25.6640625" customWidth="1"/>
    <col min="4364" max="4364" width="13.33203125" customWidth="1"/>
    <col min="4365" max="4369" width="15" customWidth="1"/>
    <col min="4370" max="4370" width="11.6640625" bestFit="1" customWidth="1"/>
    <col min="4373" max="4373" width="14.5546875" customWidth="1"/>
    <col min="4612" max="4612" width="6.5546875" customWidth="1"/>
    <col min="4613" max="4613" width="14.5546875" customWidth="1"/>
    <col min="4614" max="4614" width="16.6640625" customWidth="1"/>
    <col min="4615" max="4615" width="27.44140625" customWidth="1"/>
    <col min="4616" max="4616" width="29.5546875" customWidth="1"/>
    <col min="4617" max="4617" width="27.44140625" customWidth="1"/>
    <col min="4618" max="4618" width="55.6640625" customWidth="1"/>
    <col min="4619" max="4619" width="25.6640625" customWidth="1"/>
    <col min="4620" max="4620" width="13.33203125" customWidth="1"/>
    <col min="4621" max="4625" width="15" customWidth="1"/>
    <col min="4626" max="4626" width="11.6640625" bestFit="1" customWidth="1"/>
    <col min="4629" max="4629" width="14.5546875" customWidth="1"/>
    <col min="4868" max="4868" width="6.5546875" customWidth="1"/>
    <col min="4869" max="4869" width="14.5546875" customWidth="1"/>
    <col min="4870" max="4870" width="16.6640625" customWidth="1"/>
    <col min="4871" max="4871" width="27.44140625" customWidth="1"/>
    <col min="4872" max="4872" width="29.5546875" customWidth="1"/>
    <col min="4873" max="4873" width="27.44140625" customWidth="1"/>
    <col min="4874" max="4874" width="55.6640625" customWidth="1"/>
    <col min="4875" max="4875" width="25.6640625" customWidth="1"/>
    <col min="4876" max="4876" width="13.33203125" customWidth="1"/>
    <col min="4877" max="4881" width="15" customWidth="1"/>
    <col min="4882" max="4882" width="11.6640625" bestFit="1" customWidth="1"/>
    <col min="4885" max="4885" width="14.5546875" customWidth="1"/>
    <col min="5124" max="5124" width="6.5546875" customWidth="1"/>
    <col min="5125" max="5125" width="14.5546875" customWidth="1"/>
    <col min="5126" max="5126" width="16.6640625" customWidth="1"/>
    <col min="5127" max="5127" width="27.44140625" customWidth="1"/>
    <col min="5128" max="5128" width="29.5546875" customWidth="1"/>
    <col min="5129" max="5129" width="27.44140625" customWidth="1"/>
    <col min="5130" max="5130" width="55.6640625" customWidth="1"/>
    <col min="5131" max="5131" width="25.6640625" customWidth="1"/>
    <col min="5132" max="5132" width="13.33203125" customWidth="1"/>
    <col min="5133" max="5137" width="15" customWidth="1"/>
    <col min="5138" max="5138" width="11.6640625" bestFit="1" customWidth="1"/>
    <col min="5141" max="5141" width="14.5546875" customWidth="1"/>
    <col min="5380" max="5380" width="6.5546875" customWidth="1"/>
    <col min="5381" max="5381" width="14.5546875" customWidth="1"/>
    <col min="5382" max="5382" width="16.6640625" customWidth="1"/>
    <col min="5383" max="5383" width="27.44140625" customWidth="1"/>
    <col min="5384" max="5384" width="29.5546875" customWidth="1"/>
    <col min="5385" max="5385" width="27.44140625" customWidth="1"/>
    <col min="5386" max="5386" width="55.6640625" customWidth="1"/>
    <col min="5387" max="5387" width="25.6640625" customWidth="1"/>
    <col min="5388" max="5388" width="13.33203125" customWidth="1"/>
    <col min="5389" max="5393" width="15" customWidth="1"/>
    <col min="5394" max="5394" width="11.6640625" bestFit="1" customWidth="1"/>
    <col min="5397" max="5397" width="14.5546875" customWidth="1"/>
    <col min="5636" max="5636" width="6.5546875" customWidth="1"/>
    <col min="5637" max="5637" width="14.5546875" customWidth="1"/>
    <col min="5638" max="5638" width="16.6640625" customWidth="1"/>
    <col min="5639" max="5639" width="27.44140625" customWidth="1"/>
    <col min="5640" max="5640" width="29.5546875" customWidth="1"/>
    <col min="5641" max="5641" width="27.44140625" customWidth="1"/>
    <col min="5642" max="5642" width="55.6640625" customWidth="1"/>
    <col min="5643" max="5643" width="25.6640625" customWidth="1"/>
    <col min="5644" max="5644" width="13.33203125" customWidth="1"/>
    <col min="5645" max="5649" width="15" customWidth="1"/>
    <col min="5650" max="5650" width="11.6640625" bestFit="1" customWidth="1"/>
    <col min="5653" max="5653" width="14.5546875" customWidth="1"/>
    <col min="5892" max="5892" width="6.5546875" customWidth="1"/>
    <col min="5893" max="5893" width="14.5546875" customWidth="1"/>
    <col min="5894" max="5894" width="16.6640625" customWidth="1"/>
    <col min="5895" max="5895" width="27.44140625" customWidth="1"/>
    <col min="5896" max="5896" width="29.5546875" customWidth="1"/>
    <col min="5897" max="5897" width="27.44140625" customWidth="1"/>
    <col min="5898" max="5898" width="55.6640625" customWidth="1"/>
    <col min="5899" max="5899" width="25.6640625" customWidth="1"/>
    <col min="5900" max="5900" width="13.33203125" customWidth="1"/>
    <col min="5901" max="5905" width="15" customWidth="1"/>
    <col min="5906" max="5906" width="11.6640625" bestFit="1" customWidth="1"/>
    <col min="5909" max="5909" width="14.5546875" customWidth="1"/>
    <col min="6148" max="6148" width="6.5546875" customWidth="1"/>
    <col min="6149" max="6149" width="14.5546875" customWidth="1"/>
    <col min="6150" max="6150" width="16.6640625" customWidth="1"/>
    <col min="6151" max="6151" width="27.44140625" customWidth="1"/>
    <col min="6152" max="6152" width="29.5546875" customWidth="1"/>
    <col min="6153" max="6153" width="27.44140625" customWidth="1"/>
    <col min="6154" max="6154" width="55.6640625" customWidth="1"/>
    <col min="6155" max="6155" width="25.6640625" customWidth="1"/>
    <col min="6156" max="6156" width="13.33203125" customWidth="1"/>
    <col min="6157" max="6161" width="15" customWidth="1"/>
    <col min="6162" max="6162" width="11.6640625" bestFit="1" customWidth="1"/>
    <col min="6165" max="6165" width="14.5546875" customWidth="1"/>
    <col min="6404" max="6404" width="6.5546875" customWidth="1"/>
    <col min="6405" max="6405" width="14.5546875" customWidth="1"/>
    <col min="6406" max="6406" width="16.6640625" customWidth="1"/>
    <col min="6407" max="6407" width="27.44140625" customWidth="1"/>
    <col min="6408" max="6408" width="29.5546875" customWidth="1"/>
    <col min="6409" max="6409" width="27.44140625" customWidth="1"/>
    <col min="6410" max="6410" width="55.6640625" customWidth="1"/>
    <col min="6411" max="6411" width="25.6640625" customWidth="1"/>
    <col min="6412" max="6412" width="13.33203125" customWidth="1"/>
    <col min="6413" max="6417" width="15" customWidth="1"/>
    <col min="6418" max="6418" width="11.6640625" bestFit="1" customWidth="1"/>
    <col min="6421" max="6421" width="14.5546875" customWidth="1"/>
    <col min="6660" max="6660" width="6.5546875" customWidth="1"/>
    <col min="6661" max="6661" width="14.5546875" customWidth="1"/>
    <col min="6662" max="6662" width="16.6640625" customWidth="1"/>
    <col min="6663" max="6663" width="27.44140625" customWidth="1"/>
    <col min="6664" max="6664" width="29.5546875" customWidth="1"/>
    <col min="6665" max="6665" width="27.44140625" customWidth="1"/>
    <col min="6666" max="6666" width="55.6640625" customWidth="1"/>
    <col min="6667" max="6667" width="25.6640625" customWidth="1"/>
    <col min="6668" max="6668" width="13.33203125" customWidth="1"/>
    <col min="6669" max="6673" width="15" customWidth="1"/>
    <col min="6674" max="6674" width="11.6640625" bestFit="1" customWidth="1"/>
    <col min="6677" max="6677" width="14.5546875" customWidth="1"/>
    <col min="6916" max="6916" width="6.5546875" customWidth="1"/>
    <col min="6917" max="6917" width="14.5546875" customWidth="1"/>
    <col min="6918" max="6918" width="16.6640625" customWidth="1"/>
    <col min="6919" max="6919" width="27.44140625" customWidth="1"/>
    <col min="6920" max="6920" width="29.5546875" customWidth="1"/>
    <col min="6921" max="6921" width="27.44140625" customWidth="1"/>
    <col min="6922" max="6922" width="55.6640625" customWidth="1"/>
    <col min="6923" max="6923" width="25.6640625" customWidth="1"/>
    <col min="6924" max="6924" width="13.33203125" customWidth="1"/>
    <col min="6925" max="6929" width="15" customWidth="1"/>
    <col min="6930" max="6930" width="11.6640625" bestFit="1" customWidth="1"/>
    <col min="6933" max="6933" width="14.5546875" customWidth="1"/>
    <col min="7172" max="7172" width="6.5546875" customWidth="1"/>
    <col min="7173" max="7173" width="14.5546875" customWidth="1"/>
    <col min="7174" max="7174" width="16.6640625" customWidth="1"/>
    <col min="7175" max="7175" width="27.44140625" customWidth="1"/>
    <col min="7176" max="7176" width="29.5546875" customWidth="1"/>
    <col min="7177" max="7177" width="27.44140625" customWidth="1"/>
    <col min="7178" max="7178" width="55.6640625" customWidth="1"/>
    <col min="7179" max="7179" width="25.6640625" customWidth="1"/>
    <col min="7180" max="7180" width="13.33203125" customWidth="1"/>
    <col min="7181" max="7185" width="15" customWidth="1"/>
    <col min="7186" max="7186" width="11.6640625" bestFit="1" customWidth="1"/>
    <col min="7189" max="7189" width="14.5546875" customWidth="1"/>
    <col min="7428" max="7428" width="6.5546875" customWidth="1"/>
    <col min="7429" max="7429" width="14.5546875" customWidth="1"/>
    <col min="7430" max="7430" width="16.6640625" customWidth="1"/>
    <col min="7431" max="7431" width="27.44140625" customWidth="1"/>
    <col min="7432" max="7432" width="29.5546875" customWidth="1"/>
    <col min="7433" max="7433" width="27.44140625" customWidth="1"/>
    <col min="7434" max="7434" width="55.6640625" customWidth="1"/>
    <col min="7435" max="7435" width="25.6640625" customWidth="1"/>
    <col min="7436" max="7436" width="13.33203125" customWidth="1"/>
    <col min="7437" max="7441" width="15" customWidth="1"/>
    <col min="7442" max="7442" width="11.6640625" bestFit="1" customWidth="1"/>
    <col min="7445" max="7445" width="14.5546875" customWidth="1"/>
    <col min="7684" max="7684" width="6.5546875" customWidth="1"/>
    <col min="7685" max="7685" width="14.5546875" customWidth="1"/>
    <col min="7686" max="7686" width="16.6640625" customWidth="1"/>
    <col min="7687" max="7687" width="27.44140625" customWidth="1"/>
    <col min="7688" max="7688" width="29.5546875" customWidth="1"/>
    <col min="7689" max="7689" width="27.44140625" customWidth="1"/>
    <col min="7690" max="7690" width="55.6640625" customWidth="1"/>
    <col min="7691" max="7691" width="25.6640625" customWidth="1"/>
    <col min="7692" max="7692" width="13.33203125" customWidth="1"/>
    <col min="7693" max="7697" width="15" customWidth="1"/>
    <col min="7698" max="7698" width="11.6640625" bestFit="1" customWidth="1"/>
    <col min="7701" max="7701" width="14.5546875" customWidth="1"/>
    <col min="7940" max="7940" width="6.5546875" customWidth="1"/>
    <col min="7941" max="7941" width="14.5546875" customWidth="1"/>
    <col min="7942" max="7942" width="16.6640625" customWidth="1"/>
    <col min="7943" max="7943" width="27.44140625" customWidth="1"/>
    <col min="7944" max="7944" width="29.5546875" customWidth="1"/>
    <col min="7945" max="7945" width="27.44140625" customWidth="1"/>
    <col min="7946" max="7946" width="55.6640625" customWidth="1"/>
    <col min="7947" max="7947" width="25.6640625" customWidth="1"/>
    <col min="7948" max="7948" width="13.33203125" customWidth="1"/>
    <col min="7949" max="7953" width="15" customWidth="1"/>
    <col min="7954" max="7954" width="11.6640625" bestFit="1" customWidth="1"/>
    <col min="7957" max="7957" width="14.5546875" customWidth="1"/>
    <col min="8196" max="8196" width="6.5546875" customWidth="1"/>
    <col min="8197" max="8197" width="14.5546875" customWidth="1"/>
    <col min="8198" max="8198" width="16.6640625" customWidth="1"/>
    <col min="8199" max="8199" width="27.44140625" customWidth="1"/>
    <col min="8200" max="8200" width="29.5546875" customWidth="1"/>
    <col min="8201" max="8201" width="27.44140625" customWidth="1"/>
    <col min="8202" max="8202" width="55.6640625" customWidth="1"/>
    <col min="8203" max="8203" width="25.6640625" customWidth="1"/>
    <col min="8204" max="8204" width="13.33203125" customWidth="1"/>
    <col min="8205" max="8209" width="15" customWidth="1"/>
    <col min="8210" max="8210" width="11.6640625" bestFit="1" customWidth="1"/>
    <col min="8213" max="8213" width="14.5546875" customWidth="1"/>
    <col min="8452" max="8452" width="6.5546875" customWidth="1"/>
    <col min="8453" max="8453" width="14.5546875" customWidth="1"/>
    <col min="8454" max="8454" width="16.6640625" customWidth="1"/>
    <col min="8455" max="8455" width="27.44140625" customWidth="1"/>
    <col min="8456" max="8456" width="29.5546875" customWidth="1"/>
    <col min="8457" max="8457" width="27.44140625" customWidth="1"/>
    <col min="8458" max="8458" width="55.6640625" customWidth="1"/>
    <col min="8459" max="8459" width="25.6640625" customWidth="1"/>
    <col min="8460" max="8460" width="13.33203125" customWidth="1"/>
    <col min="8461" max="8465" width="15" customWidth="1"/>
    <col min="8466" max="8466" width="11.6640625" bestFit="1" customWidth="1"/>
    <col min="8469" max="8469" width="14.5546875" customWidth="1"/>
    <col min="8708" max="8708" width="6.5546875" customWidth="1"/>
    <col min="8709" max="8709" width="14.5546875" customWidth="1"/>
    <col min="8710" max="8710" width="16.6640625" customWidth="1"/>
    <col min="8711" max="8711" width="27.44140625" customWidth="1"/>
    <col min="8712" max="8712" width="29.5546875" customWidth="1"/>
    <col min="8713" max="8713" width="27.44140625" customWidth="1"/>
    <col min="8714" max="8714" width="55.6640625" customWidth="1"/>
    <col min="8715" max="8715" width="25.6640625" customWidth="1"/>
    <col min="8716" max="8716" width="13.33203125" customWidth="1"/>
    <col min="8717" max="8721" width="15" customWidth="1"/>
    <col min="8722" max="8722" width="11.6640625" bestFit="1" customWidth="1"/>
    <col min="8725" max="8725" width="14.5546875" customWidth="1"/>
    <col min="8964" max="8964" width="6.5546875" customWidth="1"/>
    <col min="8965" max="8965" width="14.5546875" customWidth="1"/>
    <col min="8966" max="8966" width="16.6640625" customWidth="1"/>
    <col min="8967" max="8967" width="27.44140625" customWidth="1"/>
    <col min="8968" max="8968" width="29.5546875" customWidth="1"/>
    <col min="8969" max="8969" width="27.44140625" customWidth="1"/>
    <col min="8970" max="8970" width="55.6640625" customWidth="1"/>
    <col min="8971" max="8971" width="25.6640625" customWidth="1"/>
    <col min="8972" max="8972" width="13.33203125" customWidth="1"/>
    <col min="8973" max="8977" width="15" customWidth="1"/>
    <col min="8978" max="8978" width="11.6640625" bestFit="1" customWidth="1"/>
    <col min="8981" max="8981" width="14.5546875" customWidth="1"/>
    <col min="9220" max="9220" width="6.5546875" customWidth="1"/>
    <col min="9221" max="9221" width="14.5546875" customWidth="1"/>
    <col min="9222" max="9222" width="16.6640625" customWidth="1"/>
    <col min="9223" max="9223" width="27.44140625" customWidth="1"/>
    <col min="9224" max="9224" width="29.5546875" customWidth="1"/>
    <col min="9225" max="9225" width="27.44140625" customWidth="1"/>
    <col min="9226" max="9226" width="55.6640625" customWidth="1"/>
    <col min="9227" max="9227" width="25.6640625" customWidth="1"/>
    <col min="9228" max="9228" width="13.33203125" customWidth="1"/>
    <col min="9229" max="9233" width="15" customWidth="1"/>
    <col min="9234" max="9234" width="11.6640625" bestFit="1" customWidth="1"/>
    <col min="9237" max="9237" width="14.5546875" customWidth="1"/>
    <col min="9476" max="9476" width="6.5546875" customWidth="1"/>
    <col min="9477" max="9477" width="14.5546875" customWidth="1"/>
    <col min="9478" max="9478" width="16.6640625" customWidth="1"/>
    <col min="9479" max="9479" width="27.44140625" customWidth="1"/>
    <col min="9480" max="9480" width="29.5546875" customWidth="1"/>
    <col min="9481" max="9481" width="27.44140625" customWidth="1"/>
    <col min="9482" max="9482" width="55.6640625" customWidth="1"/>
    <col min="9483" max="9483" width="25.6640625" customWidth="1"/>
    <col min="9484" max="9484" width="13.33203125" customWidth="1"/>
    <col min="9485" max="9489" width="15" customWidth="1"/>
    <col min="9490" max="9490" width="11.6640625" bestFit="1" customWidth="1"/>
    <col min="9493" max="9493" width="14.5546875" customWidth="1"/>
    <col min="9732" max="9732" width="6.5546875" customWidth="1"/>
    <col min="9733" max="9733" width="14.5546875" customWidth="1"/>
    <col min="9734" max="9734" width="16.6640625" customWidth="1"/>
    <col min="9735" max="9735" width="27.44140625" customWidth="1"/>
    <col min="9736" max="9736" width="29.5546875" customWidth="1"/>
    <col min="9737" max="9737" width="27.44140625" customWidth="1"/>
    <col min="9738" max="9738" width="55.6640625" customWidth="1"/>
    <col min="9739" max="9739" width="25.6640625" customWidth="1"/>
    <col min="9740" max="9740" width="13.33203125" customWidth="1"/>
    <col min="9741" max="9745" width="15" customWidth="1"/>
    <col min="9746" max="9746" width="11.6640625" bestFit="1" customWidth="1"/>
    <col min="9749" max="9749" width="14.5546875" customWidth="1"/>
    <col min="9988" max="9988" width="6.5546875" customWidth="1"/>
    <col min="9989" max="9989" width="14.5546875" customWidth="1"/>
    <col min="9990" max="9990" width="16.6640625" customWidth="1"/>
    <col min="9991" max="9991" width="27.44140625" customWidth="1"/>
    <col min="9992" max="9992" width="29.5546875" customWidth="1"/>
    <col min="9993" max="9993" width="27.44140625" customWidth="1"/>
    <col min="9994" max="9994" width="55.6640625" customWidth="1"/>
    <col min="9995" max="9995" width="25.6640625" customWidth="1"/>
    <col min="9996" max="9996" width="13.33203125" customWidth="1"/>
    <col min="9997" max="10001" width="15" customWidth="1"/>
    <col min="10002" max="10002" width="11.6640625" bestFit="1" customWidth="1"/>
    <col min="10005" max="10005" width="14.5546875" customWidth="1"/>
    <col min="10244" max="10244" width="6.5546875" customWidth="1"/>
    <col min="10245" max="10245" width="14.5546875" customWidth="1"/>
    <col min="10246" max="10246" width="16.6640625" customWidth="1"/>
    <col min="10247" max="10247" width="27.44140625" customWidth="1"/>
    <col min="10248" max="10248" width="29.5546875" customWidth="1"/>
    <col min="10249" max="10249" width="27.44140625" customWidth="1"/>
    <col min="10250" max="10250" width="55.6640625" customWidth="1"/>
    <col min="10251" max="10251" width="25.6640625" customWidth="1"/>
    <col min="10252" max="10252" width="13.33203125" customWidth="1"/>
    <col min="10253" max="10257" width="15" customWidth="1"/>
    <col min="10258" max="10258" width="11.6640625" bestFit="1" customWidth="1"/>
    <col min="10261" max="10261" width="14.5546875" customWidth="1"/>
    <col min="10500" max="10500" width="6.5546875" customWidth="1"/>
    <col min="10501" max="10501" width="14.5546875" customWidth="1"/>
    <col min="10502" max="10502" width="16.6640625" customWidth="1"/>
    <col min="10503" max="10503" width="27.44140625" customWidth="1"/>
    <col min="10504" max="10504" width="29.5546875" customWidth="1"/>
    <col min="10505" max="10505" width="27.44140625" customWidth="1"/>
    <col min="10506" max="10506" width="55.6640625" customWidth="1"/>
    <col min="10507" max="10507" width="25.6640625" customWidth="1"/>
    <col min="10508" max="10508" width="13.33203125" customWidth="1"/>
    <col min="10509" max="10513" width="15" customWidth="1"/>
    <col min="10514" max="10514" width="11.6640625" bestFit="1" customWidth="1"/>
    <col min="10517" max="10517" width="14.5546875" customWidth="1"/>
    <col min="10756" max="10756" width="6.5546875" customWidth="1"/>
    <col min="10757" max="10757" width="14.5546875" customWidth="1"/>
    <col min="10758" max="10758" width="16.6640625" customWidth="1"/>
    <col min="10759" max="10759" width="27.44140625" customWidth="1"/>
    <col min="10760" max="10760" width="29.5546875" customWidth="1"/>
    <col min="10761" max="10761" width="27.44140625" customWidth="1"/>
    <col min="10762" max="10762" width="55.6640625" customWidth="1"/>
    <col min="10763" max="10763" width="25.6640625" customWidth="1"/>
    <col min="10764" max="10764" width="13.33203125" customWidth="1"/>
    <col min="10765" max="10769" width="15" customWidth="1"/>
    <col min="10770" max="10770" width="11.6640625" bestFit="1" customWidth="1"/>
    <col min="10773" max="10773" width="14.5546875" customWidth="1"/>
    <col min="11012" max="11012" width="6.5546875" customWidth="1"/>
    <col min="11013" max="11013" width="14.5546875" customWidth="1"/>
    <col min="11014" max="11014" width="16.6640625" customWidth="1"/>
    <col min="11015" max="11015" width="27.44140625" customWidth="1"/>
    <col min="11016" max="11016" width="29.5546875" customWidth="1"/>
    <col min="11017" max="11017" width="27.44140625" customWidth="1"/>
    <col min="11018" max="11018" width="55.6640625" customWidth="1"/>
    <col min="11019" max="11019" width="25.6640625" customWidth="1"/>
    <col min="11020" max="11020" width="13.33203125" customWidth="1"/>
    <col min="11021" max="11025" width="15" customWidth="1"/>
    <col min="11026" max="11026" width="11.6640625" bestFit="1" customWidth="1"/>
    <col min="11029" max="11029" width="14.5546875" customWidth="1"/>
    <col min="11268" max="11268" width="6.5546875" customWidth="1"/>
    <col min="11269" max="11269" width="14.5546875" customWidth="1"/>
    <col min="11270" max="11270" width="16.6640625" customWidth="1"/>
    <col min="11271" max="11271" width="27.44140625" customWidth="1"/>
    <col min="11272" max="11272" width="29.5546875" customWidth="1"/>
    <col min="11273" max="11273" width="27.44140625" customWidth="1"/>
    <col min="11274" max="11274" width="55.6640625" customWidth="1"/>
    <col min="11275" max="11275" width="25.6640625" customWidth="1"/>
    <col min="11276" max="11276" width="13.33203125" customWidth="1"/>
    <col min="11277" max="11281" width="15" customWidth="1"/>
    <col min="11282" max="11282" width="11.6640625" bestFit="1" customWidth="1"/>
    <col min="11285" max="11285" width="14.5546875" customWidth="1"/>
    <col min="11524" max="11524" width="6.5546875" customWidth="1"/>
    <col min="11525" max="11525" width="14.5546875" customWidth="1"/>
    <col min="11526" max="11526" width="16.6640625" customWidth="1"/>
    <col min="11527" max="11527" width="27.44140625" customWidth="1"/>
    <col min="11528" max="11528" width="29.5546875" customWidth="1"/>
    <col min="11529" max="11529" width="27.44140625" customWidth="1"/>
    <col min="11530" max="11530" width="55.6640625" customWidth="1"/>
    <col min="11531" max="11531" width="25.6640625" customWidth="1"/>
    <col min="11532" max="11532" width="13.33203125" customWidth="1"/>
    <col min="11533" max="11537" width="15" customWidth="1"/>
    <col min="11538" max="11538" width="11.6640625" bestFit="1" customWidth="1"/>
    <col min="11541" max="11541" width="14.5546875" customWidth="1"/>
    <col min="11780" max="11780" width="6.5546875" customWidth="1"/>
    <col min="11781" max="11781" width="14.5546875" customWidth="1"/>
    <col min="11782" max="11782" width="16.6640625" customWidth="1"/>
    <col min="11783" max="11783" width="27.44140625" customWidth="1"/>
    <col min="11784" max="11784" width="29.5546875" customWidth="1"/>
    <col min="11785" max="11785" width="27.44140625" customWidth="1"/>
    <col min="11786" max="11786" width="55.6640625" customWidth="1"/>
    <col min="11787" max="11787" width="25.6640625" customWidth="1"/>
    <col min="11788" max="11788" width="13.33203125" customWidth="1"/>
    <col min="11789" max="11793" width="15" customWidth="1"/>
    <col min="11794" max="11794" width="11.6640625" bestFit="1" customWidth="1"/>
    <col min="11797" max="11797" width="14.5546875" customWidth="1"/>
    <col min="12036" max="12036" width="6.5546875" customWidth="1"/>
    <col min="12037" max="12037" width="14.5546875" customWidth="1"/>
    <col min="12038" max="12038" width="16.6640625" customWidth="1"/>
    <col min="12039" max="12039" width="27.44140625" customWidth="1"/>
    <col min="12040" max="12040" width="29.5546875" customWidth="1"/>
    <col min="12041" max="12041" width="27.44140625" customWidth="1"/>
    <col min="12042" max="12042" width="55.6640625" customWidth="1"/>
    <col min="12043" max="12043" width="25.6640625" customWidth="1"/>
    <col min="12044" max="12044" width="13.33203125" customWidth="1"/>
    <col min="12045" max="12049" width="15" customWidth="1"/>
    <col min="12050" max="12050" width="11.6640625" bestFit="1" customWidth="1"/>
    <col min="12053" max="12053" width="14.5546875" customWidth="1"/>
    <col min="12292" max="12292" width="6.5546875" customWidth="1"/>
    <col min="12293" max="12293" width="14.5546875" customWidth="1"/>
    <col min="12294" max="12294" width="16.6640625" customWidth="1"/>
    <col min="12295" max="12295" width="27.44140625" customWidth="1"/>
    <col min="12296" max="12296" width="29.5546875" customWidth="1"/>
    <col min="12297" max="12297" width="27.44140625" customWidth="1"/>
    <col min="12298" max="12298" width="55.6640625" customWidth="1"/>
    <col min="12299" max="12299" width="25.6640625" customWidth="1"/>
    <col min="12300" max="12300" width="13.33203125" customWidth="1"/>
    <col min="12301" max="12305" width="15" customWidth="1"/>
    <col min="12306" max="12306" width="11.6640625" bestFit="1" customWidth="1"/>
    <col min="12309" max="12309" width="14.5546875" customWidth="1"/>
    <col min="12548" max="12548" width="6.5546875" customWidth="1"/>
    <col min="12549" max="12549" width="14.5546875" customWidth="1"/>
    <col min="12550" max="12550" width="16.6640625" customWidth="1"/>
    <col min="12551" max="12551" width="27.44140625" customWidth="1"/>
    <col min="12552" max="12552" width="29.5546875" customWidth="1"/>
    <col min="12553" max="12553" width="27.44140625" customWidth="1"/>
    <col min="12554" max="12554" width="55.6640625" customWidth="1"/>
    <col min="12555" max="12555" width="25.6640625" customWidth="1"/>
    <col min="12556" max="12556" width="13.33203125" customWidth="1"/>
    <col min="12557" max="12561" width="15" customWidth="1"/>
    <col min="12562" max="12562" width="11.6640625" bestFit="1" customWidth="1"/>
    <col min="12565" max="12565" width="14.5546875" customWidth="1"/>
    <col min="12804" max="12804" width="6.5546875" customWidth="1"/>
    <col min="12805" max="12805" width="14.5546875" customWidth="1"/>
    <col min="12806" max="12806" width="16.6640625" customWidth="1"/>
    <col min="12807" max="12807" width="27.44140625" customWidth="1"/>
    <col min="12808" max="12808" width="29.5546875" customWidth="1"/>
    <col min="12809" max="12809" width="27.44140625" customWidth="1"/>
    <col min="12810" max="12810" width="55.6640625" customWidth="1"/>
    <col min="12811" max="12811" width="25.6640625" customWidth="1"/>
    <col min="12812" max="12812" width="13.33203125" customWidth="1"/>
    <col min="12813" max="12817" width="15" customWidth="1"/>
    <col min="12818" max="12818" width="11.6640625" bestFit="1" customWidth="1"/>
    <col min="12821" max="12821" width="14.5546875" customWidth="1"/>
    <col min="13060" max="13060" width="6.5546875" customWidth="1"/>
    <col min="13061" max="13061" width="14.5546875" customWidth="1"/>
    <col min="13062" max="13062" width="16.6640625" customWidth="1"/>
    <col min="13063" max="13063" width="27.44140625" customWidth="1"/>
    <col min="13064" max="13064" width="29.5546875" customWidth="1"/>
    <col min="13065" max="13065" width="27.44140625" customWidth="1"/>
    <col min="13066" max="13066" width="55.6640625" customWidth="1"/>
    <col min="13067" max="13067" width="25.6640625" customWidth="1"/>
    <col min="13068" max="13068" width="13.33203125" customWidth="1"/>
    <col min="13069" max="13073" width="15" customWidth="1"/>
    <col min="13074" max="13074" width="11.6640625" bestFit="1" customWidth="1"/>
    <col min="13077" max="13077" width="14.5546875" customWidth="1"/>
    <col min="13316" max="13316" width="6.5546875" customWidth="1"/>
    <col min="13317" max="13317" width="14.5546875" customWidth="1"/>
    <col min="13318" max="13318" width="16.6640625" customWidth="1"/>
    <col min="13319" max="13319" width="27.44140625" customWidth="1"/>
    <col min="13320" max="13320" width="29.5546875" customWidth="1"/>
    <col min="13321" max="13321" width="27.44140625" customWidth="1"/>
    <col min="13322" max="13322" width="55.6640625" customWidth="1"/>
    <col min="13323" max="13323" width="25.6640625" customWidth="1"/>
    <col min="13324" max="13324" width="13.33203125" customWidth="1"/>
    <col min="13325" max="13329" width="15" customWidth="1"/>
    <col min="13330" max="13330" width="11.6640625" bestFit="1" customWidth="1"/>
    <col min="13333" max="13333" width="14.5546875" customWidth="1"/>
    <col min="13572" max="13572" width="6.5546875" customWidth="1"/>
    <col min="13573" max="13573" width="14.5546875" customWidth="1"/>
    <col min="13574" max="13574" width="16.6640625" customWidth="1"/>
    <col min="13575" max="13575" width="27.44140625" customWidth="1"/>
    <col min="13576" max="13576" width="29.5546875" customWidth="1"/>
    <col min="13577" max="13577" width="27.44140625" customWidth="1"/>
    <col min="13578" max="13578" width="55.6640625" customWidth="1"/>
    <col min="13579" max="13579" width="25.6640625" customWidth="1"/>
    <col min="13580" max="13580" width="13.33203125" customWidth="1"/>
    <col min="13581" max="13585" width="15" customWidth="1"/>
    <col min="13586" max="13586" width="11.6640625" bestFit="1" customWidth="1"/>
    <col min="13589" max="13589" width="14.5546875" customWidth="1"/>
    <col min="13828" max="13828" width="6.5546875" customWidth="1"/>
    <col min="13829" max="13829" width="14.5546875" customWidth="1"/>
    <col min="13830" max="13830" width="16.6640625" customWidth="1"/>
    <col min="13831" max="13831" width="27.44140625" customWidth="1"/>
    <col min="13832" max="13832" width="29.5546875" customWidth="1"/>
    <col min="13833" max="13833" width="27.44140625" customWidth="1"/>
    <col min="13834" max="13834" width="55.6640625" customWidth="1"/>
    <col min="13835" max="13835" width="25.6640625" customWidth="1"/>
    <col min="13836" max="13836" width="13.33203125" customWidth="1"/>
    <col min="13837" max="13841" width="15" customWidth="1"/>
    <col min="13842" max="13842" width="11.6640625" bestFit="1" customWidth="1"/>
    <col min="13845" max="13845" width="14.5546875" customWidth="1"/>
    <col min="14084" max="14084" width="6.5546875" customWidth="1"/>
    <col min="14085" max="14085" width="14.5546875" customWidth="1"/>
    <col min="14086" max="14086" width="16.6640625" customWidth="1"/>
    <col min="14087" max="14087" width="27.44140625" customWidth="1"/>
    <col min="14088" max="14088" width="29.5546875" customWidth="1"/>
    <col min="14089" max="14089" width="27.44140625" customWidth="1"/>
    <col min="14090" max="14090" width="55.6640625" customWidth="1"/>
    <col min="14091" max="14091" width="25.6640625" customWidth="1"/>
    <col min="14092" max="14092" width="13.33203125" customWidth="1"/>
    <col min="14093" max="14097" width="15" customWidth="1"/>
    <col min="14098" max="14098" width="11.6640625" bestFit="1" customWidth="1"/>
    <col min="14101" max="14101" width="14.5546875" customWidth="1"/>
    <col min="14340" max="14340" width="6.5546875" customWidth="1"/>
    <col min="14341" max="14341" width="14.5546875" customWidth="1"/>
    <col min="14342" max="14342" width="16.6640625" customWidth="1"/>
    <col min="14343" max="14343" width="27.44140625" customWidth="1"/>
    <col min="14344" max="14344" width="29.5546875" customWidth="1"/>
    <col min="14345" max="14345" width="27.44140625" customWidth="1"/>
    <col min="14346" max="14346" width="55.6640625" customWidth="1"/>
    <col min="14347" max="14347" width="25.6640625" customWidth="1"/>
    <col min="14348" max="14348" width="13.33203125" customWidth="1"/>
    <col min="14349" max="14353" width="15" customWidth="1"/>
    <col min="14354" max="14354" width="11.6640625" bestFit="1" customWidth="1"/>
    <col min="14357" max="14357" width="14.5546875" customWidth="1"/>
    <col min="14596" max="14596" width="6.5546875" customWidth="1"/>
    <col min="14597" max="14597" width="14.5546875" customWidth="1"/>
    <col min="14598" max="14598" width="16.6640625" customWidth="1"/>
    <col min="14599" max="14599" width="27.44140625" customWidth="1"/>
    <col min="14600" max="14600" width="29.5546875" customWidth="1"/>
    <col min="14601" max="14601" width="27.44140625" customWidth="1"/>
    <col min="14602" max="14602" width="55.6640625" customWidth="1"/>
    <col min="14603" max="14603" width="25.6640625" customWidth="1"/>
    <col min="14604" max="14604" width="13.33203125" customWidth="1"/>
    <col min="14605" max="14609" width="15" customWidth="1"/>
    <col min="14610" max="14610" width="11.6640625" bestFit="1" customWidth="1"/>
    <col min="14613" max="14613" width="14.5546875" customWidth="1"/>
    <col min="14852" max="14852" width="6.5546875" customWidth="1"/>
    <col min="14853" max="14853" width="14.5546875" customWidth="1"/>
    <col min="14854" max="14854" width="16.6640625" customWidth="1"/>
    <col min="14855" max="14855" width="27.44140625" customWidth="1"/>
    <col min="14856" max="14856" width="29.5546875" customWidth="1"/>
    <col min="14857" max="14857" width="27.44140625" customWidth="1"/>
    <col min="14858" max="14858" width="55.6640625" customWidth="1"/>
    <col min="14859" max="14859" width="25.6640625" customWidth="1"/>
    <col min="14860" max="14860" width="13.33203125" customWidth="1"/>
    <col min="14861" max="14865" width="15" customWidth="1"/>
    <col min="14866" max="14866" width="11.6640625" bestFit="1" customWidth="1"/>
    <col min="14869" max="14869" width="14.5546875" customWidth="1"/>
    <col min="15108" max="15108" width="6.5546875" customWidth="1"/>
    <col min="15109" max="15109" width="14.5546875" customWidth="1"/>
    <col min="15110" max="15110" width="16.6640625" customWidth="1"/>
    <col min="15111" max="15111" width="27.44140625" customWidth="1"/>
    <col min="15112" max="15112" width="29.5546875" customWidth="1"/>
    <col min="15113" max="15113" width="27.44140625" customWidth="1"/>
    <col min="15114" max="15114" width="55.6640625" customWidth="1"/>
    <col min="15115" max="15115" width="25.6640625" customWidth="1"/>
    <col min="15116" max="15116" width="13.33203125" customWidth="1"/>
    <col min="15117" max="15121" width="15" customWidth="1"/>
    <col min="15122" max="15122" width="11.6640625" bestFit="1" customWidth="1"/>
    <col min="15125" max="15125" width="14.5546875" customWidth="1"/>
    <col min="15364" max="15364" width="6.5546875" customWidth="1"/>
    <col min="15365" max="15365" width="14.5546875" customWidth="1"/>
    <col min="15366" max="15366" width="16.6640625" customWidth="1"/>
    <col min="15367" max="15367" width="27.44140625" customWidth="1"/>
    <col min="15368" max="15368" width="29.5546875" customWidth="1"/>
    <col min="15369" max="15369" width="27.44140625" customWidth="1"/>
    <col min="15370" max="15370" width="55.6640625" customWidth="1"/>
    <col min="15371" max="15371" width="25.6640625" customWidth="1"/>
    <col min="15372" max="15372" width="13.33203125" customWidth="1"/>
    <col min="15373" max="15377" width="15" customWidth="1"/>
    <col min="15378" max="15378" width="11.6640625" bestFit="1" customWidth="1"/>
    <col min="15381" max="15381" width="14.5546875" customWidth="1"/>
    <col min="15620" max="15620" width="6.5546875" customWidth="1"/>
    <col min="15621" max="15621" width="14.5546875" customWidth="1"/>
    <col min="15622" max="15622" width="16.6640625" customWidth="1"/>
    <col min="15623" max="15623" width="27.44140625" customWidth="1"/>
    <col min="15624" max="15624" width="29.5546875" customWidth="1"/>
    <col min="15625" max="15625" width="27.44140625" customWidth="1"/>
    <col min="15626" max="15626" width="55.6640625" customWidth="1"/>
    <col min="15627" max="15627" width="25.6640625" customWidth="1"/>
    <col min="15628" max="15628" width="13.33203125" customWidth="1"/>
    <col min="15629" max="15633" width="15" customWidth="1"/>
    <col min="15634" max="15634" width="11.6640625" bestFit="1" customWidth="1"/>
    <col min="15637" max="15637" width="14.5546875" customWidth="1"/>
    <col min="15876" max="15876" width="6.5546875" customWidth="1"/>
    <col min="15877" max="15877" width="14.5546875" customWidth="1"/>
    <col min="15878" max="15878" width="16.6640625" customWidth="1"/>
    <col min="15879" max="15879" width="27.44140625" customWidth="1"/>
    <col min="15880" max="15880" width="29.5546875" customWidth="1"/>
    <col min="15881" max="15881" width="27.44140625" customWidth="1"/>
    <col min="15882" max="15882" width="55.6640625" customWidth="1"/>
    <col min="15883" max="15883" width="25.6640625" customWidth="1"/>
    <col min="15884" max="15884" width="13.33203125" customWidth="1"/>
    <col min="15885" max="15889" width="15" customWidth="1"/>
    <col min="15890" max="15890" width="11.6640625" bestFit="1" customWidth="1"/>
    <col min="15893" max="15893" width="14.5546875" customWidth="1"/>
    <col min="16132" max="16132" width="6.5546875" customWidth="1"/>
    <col min="16133" max="16133" width="14.5546875" customWidth="1"/>
    <col min="16134" max="16134" width="16.6640625" customWidth="1"/>
    <col min="16135" max="16135" width="27.44140625" customWidth="1"/>
    <col min="16136" max="16136" width="29.5546875" customWidth="1"/>
    <col min="16137" max="16137" width="27.44140625" customWidth="1"/>
    <col min="16138" max="16138" width="55.6640625" customWidth="1"/>
    <col min="16139" max="16139" width="25.6640625" customWidth="1"/>
    <col min="16140" max="16140" width="13.33203125" customWidth="1"/>
    <col min="16141" max="16145" width="15" customWidth="1"/>
    <col min="16146" max="16146" width="11.6640625" bestFit="1" customWidth="1"/>
    <col min="16149" max="16149" width="14.5546875" customWidth="1"/>
  </cols>
  <sheetData>
    <row r="1" spans="1:22" ht="48" customHeight="1">
      <c r="A1" s="240" t="s">
        <v>472</v>
      </c>
      <c r="B1" s="241"/>
      <c r="C1" s="241"/>
      <c r="D1" s="241"/>
      <c r="E1" s="241"/>
      <c r="F1" s="241"/>
      <c r="G1" s="241"/>
      <c r="H1" s="241"/>
      <c r="I1" s="241"/>
      <c r="J1" s="241"/>
      <c r="K1" s="241"/>
      <c r="L1" s="241"/>
      <c r="M1" s="241"/>
      <c r="N1" s="242"/>
      <c r="O1" s="50"/>
      <c r="P1" s="50"/>
      <c r="Q1" s="52"/>
      <c r="R1" s="52"/>
      <c r="S1" s="52"/>
      <c r="U1" s="20"/>
    </row>
    <row r="2" spans="1:22" ht="33.6">
      <c r="A2" s="243"/>
      <c r="B2" s="244"/>
      <c r="C2" s="244"/>
      <c r="D2" s="244"/>
      <c r="E2" s="244"/>
      <c r="F2" s="244"/>
      <c r="G2" s="244"/>
      <c r="H2" s="244"/>
      <c r="I2" s="244"/>
      <c r="J2" s="244"/>
      <c r="K2" s="244"/>
      <c r="L2" s="244"/>
      <c r="M2" s="244"/>
      <c r="N2" s="245"/>
      <c r="O2" s="50"/>
      <c r="P2" s="50"/>
      <c r="Q2" s="52"/>
      <c r="R2" s="52"/>
      <c r="S2" s="52"/>
      <c r="T2" s="56"/>
      <c r="U2" s="57"/>
      <c r="V2" s="58"/>
    </row>
    <row r="3" spans="1:22" ht="34.200000000000003" thickBot="1">
      <c r="A3" s="246"/>
      <c r="B3" s="247"/>
      <c r="C3" s="247"/>
      <c r="D3" s="247"/>
      <c r="E3" s="247"/>
      <c r="F3" s="247"/>
      <c r="G3" s="247"/>
      <c r="H3" s="247"/>
      <c r="I3" s="247"/>
      <c r="J3" s="247"/>
      <c r="K3" s="247"/>
      <c r="L3" s="247"/>
      <c r="M3" s="247"/>
      <c r="N3" s="248"/>
      <c r="O3" s="50"/>
      <c r="P3" s="50"/>
      <c r="Q3" s="52"/>
      <c r="R3" s="52"/>
      <c r="S3" s="52"/>
      <c r="T3" s="57"/>
      <c r="U3" s="57"/>
      <c r="V3" s="59"/>
    </row>
    <row r="4" spans="1:22" ht="69.75" customHeight="1">
      <c r="A4" s="21" t="s">
        <v>48</v>
      </c>
      <c r="B4" s="26" t="s">
        <v>49</v>
      </c>
      <c r="C4" s="21" t="s">
        <v>50</v>
      </c>
      <c r="D4" s="22" t="s">
        <v>51</v>
      </c>
      <c r="E4" s="21" t="s">
        <v>52</v>
      </c>
      <c r="F4" s="21" t="s">
        <v>447</v>
      </c>
      <c r="G4" s="23" t="s">
        <v>53</v>
      </c>
      <c r="H4" s="23" t="s">
        <v>464</v>
      </c>
      <c r="I4" s="92" t="s">
        <v>54</v>
      </c>
      <c r="J4" s="21" t="s">
        <v>55</v>
      </c>
      <c r="K4" s="24" t="s">
        <v>56</v>
      </c>
      <c r="L4" s="25" t="s">
        <v>57</v>
      </c>
      <c r="M4" s="26" t="s">
        <v>58</v>
      </c>
      <c r="N4" s="27" t="s">
        <v>59</v>
      </c>
      <c r="O4" s="51" t="s">
        <v>101</v>
      </c>
      <c r="P4" s="51" t="s">
        <v>463</v>
      </c>
      <c r="Q4" s="53" t="s">
        <v>336</v>
      </c>
      <c r="R4" s="53" t="s">
        <v>337</v>
      </c>
      <c r="S4" s="53" t="s">
        <v>338</v>
      </c>
      <c r="U4" s="20"/>
    </row>
    <row r="5" spans="1:22" s="28" customFormat="1" ht="35.1" customHeight="1">
      <c r="A5" s="29">
        <v>1</v>
      </c>
      <c r="B5" s="30">
        <v>42920</v>
      </c>
      <c r="C5" s="29" t="s">
        <v>60</v>
      </c>
      <c r="D5" s="29"/>
      <c r="E5" s="29" t="s">
        <v>61</v>
      </c>
      <c r="F5" s="29"/>
      <c r="G5" s="31" t="s">
        <v>62</v>
      </c>
      <c r="H5" s="31"/>
      <c r="I5" s="93"/>
      <c r="J5" s="32">
        <v>1</v>
      </c>
      <c r="K5" s="33">
        <f>I5*J5</f>
        <v>0</v>
      </c>
      <c r="L5" s="34">
        <f>K5/52</f>
        <v>0</v>
      </c>
      <c r="M5" s="30"/>
      <c r="N5" s="35"/>
      <c r="O5" s="33"/>
      <c r="P5" s="33"/>
      <c r="Q5" s="35"/>
      <c r="R5" s="103"/>
      <c r="S5" s="103"/>
      <c r="U5" s="36"/>
    </row>
    <row r="6" spans="1:22" s="37" customFormat="1" ht="35.1" customHeight="1">
      <c r="A6" s="208">
        <v>2</v>
      </c>
      <c r="B6" s="211">
        <v>42908</v>
      </c>
      <c r="C6" s="208" t="s">
        <v>60</v>
      </c>
      <c r="D6" s="205"/>
      <c r="E6" s="29" t="s">
        <v>63</v>
      </c>
      <c r="F6" s="29"/>
      <c r="G6" s="31" t="s">
        <v>64</v>
      </c>
      <c r="H6" s="31"/>
      <c r="I6" s="93">
        <v>30</v>
      </c>
      <c r="J6" s="32">
        <v>4</v>
      </c>
      <c r="K6" s="33">
        <f t="shared" ref="K6:K73" si="0">I6*J6</f>
        <v>120</v>
      </c>
      <c r="L6" s="34">
        <f t="shared" ref="L6:L71" si="1">K6/52</f>
        <v>2.3076923076923075</v>
      </c>
      <c r="M6" s="211">
        <v>42922</v>
      </c>
      <c r="N6" s="217">
        <v>2335</v>
      </c>
      <c r="O6" s="214">
        <v>5018</v>
      </c>
      <c r="P6" s="119"/>
      <c r="Q6" s="220">
        <v>1</v>
      </c>
      <c r="R6" s="220"/>
      <c r="S6" s="220"/>
    </row>
    <row r="7" spans="1:22" s="37" customFormat="1" ht="35.1" customHeight="1">
      <c r="A7" s="209"/>
      <c r="B7" s="212"/>
      <c r="C7" s="209"/>
      <c r="D7" s="206"/>
      <c r="E7" s="29" t="s">
        <v>65</v>
      </c>
      <c r="F7" s="29"/>
      <c r="G7" s="61" t="s">
        <v>66</v>
      </c>
      <c r="H7" s="61"/>
      <c r="I7" s="93">
        <v>473.23</v>
      </c>
      <c r="J7" s="32">
        <v>1</v>
      </c>
      <c r="K7" s="33">
        <f t="shared" si="0"/>
        <v>473.23</v>
      </c>
      <c r="L7" s="34">
        <f t="shared" si="1"/>
        <v>9.1005769230769236</v>
      </c>
      <c r="M7" s="212"/>
      <c r="N7" s="218"/>
      <c r="O7" s="215"/>
      <c r="P7" s="121"/>
      <c r="Q7" s="220"/>
      <c r="R7" s="220"/>
      <c r="S7" s="220"/>
    </row>
    <row r="8" spans="1:22" s="37" customFormat="1" ht="35.1" customHeight="1">
      <c r="A8" s="209"/>
      <c r="B8" s="212"/>
      <c r="C8" s="209"/>
      <c r="D8" s="206"/>
      <c r="E8" s="29" t="s">
        <v>67</v>
      </c>
      <c r="F8" s="29"/>
      <c r="G8" s="61" t="s">
        <v>68</v>
      </c>
      <c r="H8" s="61"/>
      <c r="I8" s="93">
        <v>442.75</v>
      </c>
      <c r="J8" s="32">
        <v>1</v>
      </c>
      <c r="K8" s="33">
        <f t="shared" si="0"/>
        <v>442.75</v>
      </c>
      <c r="L8" s="34">
        <f t="shared" si="1"/>
        <v>8.5144230769230766</v>
      </c>
      <c r="M8" s="212"/>
      <c r="N8" s="218"/>
      <c r="O8" s="215"/>
      <c r="P8" s="121"/>
      <c r="Q8" s="220"/>
      <c r="R8" s="220"/>
      <c r="S8" s="220"/>
    </row>
    <row r="9" spans="1:22" s="37" customFormat="1" ht="35.1" customHeight="1">
      <c r="A9" s="209"/>
      <c r="B9" s="212"/>
      <c r="C9" s="209"/>
      <c r="D9" s="206"/>
      <c r="E9" s="29" t="s">
        <v>69</v>
      </c>
      <c r="F9" s="29"/>
      <c r="G9" s="31" t="s">
        <v>70</v>
      </c>
      <c r="H9" s="31"/>
      <c r="I9" s="93">
        <v>710</v>
      </c>
      <c r="J9" s="32">
        <v>2</v>
      </c>
      <c r="K9" s="33">
        <f t="shared" si="0"/>
        <v>1420</v>
      </c>
      <c r="L9" s="34">
        <f t="shared" si="1"/>
        <v>27.307692307692307</v>
      </c>
      <c r="M9" s="212"/>
      <c r="N9" s="218"/>
      <c r="O9" s="215"/>
      <c r="P9" s="121"/>
      <c r="Q9" s="220"/>
      <c r="R9" s="220"/>
      <c r="S9" s="220"/>
    </row>
    <row r="10" spans="1:22" s="37" customFormat="1" ht="35.1" customHeight="1">
      <c r="A10" s="209"/>
      <c r="B10" s="212"/>
      <c r="C10" s="209"/>
      <c r="D10" s="206"/>
      <c r="E10" s="29" t="s">
        <v>71</v>
      </c>
      <c r="F10" s="29"/>
      <c r="G10" s="31" t="s">
        <v>72</v>
      </c>
      <c r="H10" s="31"/>
      <c r="I10" s="93">
        <v>405</v>
      </c>
      <c r="J10" s="32">
        <v>2</v>
      </c>
      <c r="K10" s="33">
        <f t="shared" si="0"/>
        <v>810</v>
      </c>
      <c r="L10" s="34">
        <f t="shared" si="1"/>
        <v>15.576923076923077</v>
      </c>
      <c r="M10" s="212"/>
      <c r="N10" s="218"/>
      <c r="O10" s="215"/>
      <c r="P10" s="121"/>
      <c r="Q10" s="220"/>
      <c r="R10" s="220"/>
      <c r="S10" s="220"/>
    </row>
    <row r="11" spans="1:22" s="37" customFormat="1" ht="35.1" customHeight="1">
      <c r="A11" s="209"/>
      <c r="B11" s="212"/>
      <c r="C11" s="209"/>
      <c r="D11" s="206"/>
      <c r="E11" s="29" t="s">
        <v>73</v>
      </c>
      <c r="F11" s="29"/>
      <c r="G11" s="61" t="s">
        <v>74</v>
      </c>
      <c r="H11" s="61"/>
      <c r="I11" s="93">
        <v>473.23</v>
      </c>
      <c r="J11" s="32">
        <v>1</v>
      </c>
      <c r="K11" s="33">
        <f t="shared" si="0"/>
        <v>473.23</v>
      </c>
      <c r="L11" s="34">
        <f t="shared" si="1"/>
        <v>9.1005769230769236</v>
      </c>
      <c r="M11" s="212"/>
      <c r="N11" s="218"/>
      <c r="O11" s="215"/>
      <c r="P11" s="121"/>
      <c r="Q11" s="220"/>
      <c r="R11" s="220"/>
      <c r="S11" s="220"/>
    </row>
    <row r="12" spans="1:22" s="37" customFormat="1" ht="35.1" customHeight="1">
      <c r="A12" s="210"/>
      <c r="B12" s="213"/>
      <c r="C12" s="210"/>
      <c r="D12" s="207"/>
      <c r="E12" s="29" t="s">
        <v>75</v>
      </c>
      <c r="F12" s="29"/>
      <c r="G12" s="61" t="s">
        <v>76</v>
      </c>
      <c r="H12" s="61"/>
      <c r="I12" s="93">
        <v>442.75</v>
      </c>
      <c r="J12" s="32">
        <v>1</v>
      </c>
      <c r="K12" s="33">
        <f t="shared" si="0"/>
        <v>442.75</v>
      </c>
      <c r="L12" s="34">
        <f t="shared" si="1"/>
        <v>8.5144230769230766</v>
      </c>
      <c r="M12" s="213"/>
      <c r="N12" s="219"/>
      <c r="O12" s="216"/>
      <c r="P12" s="120"/>
      <c r="Q12" s="220"/>
      <c r="R12" s="220"/>
      <c r="S12" s="220"/>
    </row>
    <row r="13" spans="1:22" s="28" customFormat="1" ht="35.1" customHeight="1">
      <c r="A13" s="29">
        <v>3</v>
      </c>
      <c r="B13" s="30">
        <v>42940</v>
      </c>
      <c r="C13" s="29" t="s">
        <v>60</v>
      </c>
      <c r="D13" s="100"/>
      <c r="E13" s="29"/>
      <c r="F13" s="29"/>
      <c r="G13" s="31" t="s">
        <v>77</v>
      </c>
      <c r="H13" s="31"/>
      <c r="I13" s="93">
        <v>275</v>
      </c>
      <c r="J13" s="32">
        <v>1</v>
      </c>
      <c r="K13" s="33">
        <f t="shared" si="0"/>
        <v>275</v>
      </c>
      <c r="L13" s="34">
        <f t="shared" si="1"/>
        <v>5.2884615384615383</v>
      </c>
      <c r="M13" s="30">
        <v>42941</v>
      </c>
      <c r="N13" s="35">
        <v>2353</v>
      </c>
      <c r="O13" s="33">
        <v>275</v>
      </c>
      <c r="P13" s="33"/>
      <c r="Q13" s="35">
        <v>1</v>
      </c>
      <c r="R13" s="103"/>
      <c r="S13" s="103"/>
    </row>
    <row r="14" spans="1:22" s="28" customFormat="1" ht="35.1" customHeight="1">
      <c r="A14" s="224">
        <v>4</v>
      </c>
      <c r="B14" s="226">
        <v>42941</v>
      </c>
      <c r="C14" s="224" t="s">
        <v>78</v>
      </c>
      <c r="D14" s="228"/>
      <c r="E14" s="38"/>
      <c r="F14" s="38"/>
      <c r="G14" s="39"/>
      <c r="H14" s="39"/>
      <c r="I14" s="94"/>
      <c r="J14" s="40">
        <v>44</v>
      </c>
      <c r="K14" s="41">
        <f t="shared" si="0"/>
        <v>0</v>
      </c>
      <c r="L14" s="34">
        <f t="shared" si="1"/>
        <v>0</v>
      </c>
      <c r="M14" s="44"/>
      <c r="N14" s="42"/>
      <c r="O14" s="231"/>
      <c r="P14" s="117"/>
      <c r="Q14" s="42"/>
      <c r="R14" s="42"/>
      <c r="S14" s="42"/>
    </row>
    <row r="15" spans="1:22" s="28" customFormat="1" ht="35.1" customHeight="1">
      <c r="A15" s="235"/>
      <c r="B15" s="230"/>
      <c r="C15" s="235"/>
      <c r="D15" s="234"/>
      <c r="E15" s="38"/>
      <c r="F15" s="38"/>
      <c r="G15" s="39"/>
      <c r="H15" s="39"/>
      <c r="I15" s="94"/>
      <c r="J15" s="40">
        <v>44</v>
      </c>
      <c r="K15" s="41">
        <f t="shared" si="0"/>
        <v>0</v>
      </c>
      <c r="L15" s="34">
        <f t="shared" si="1"/>
        <v>0</v>
      </c>
      <c r="M15" s="44"/>
      <c r="N15" s="42"/>
      <c r="O15" s="232"/>
      <c r="P15" s="122"/>
      <c r="Q15" s="42"/>
      <c r="R15" s="42"/>
      <c r="S15" s="42"/>
    </row>
    <row r="16" spans="1:22" s="28" customFormat="1" ht="35.1" customHeight="1">
      <c r="A16" s="235"/>
      <c r="B16" s="230"/>
      <c r="C16" s="235"/>
      <c r="D16" s="234"/>
      <c r="E16" s="38"/>
      <c r="F16" s="38"/>
      <c r="G16" s="39"/>
      <c r="H16" s="39"/>
      <c r="I16" s="94"/>
      <c r="J16" s="40">
        <v>44</v>
      </c>
      <c r="K16" s="41">
        <f t="shared" si="0"/>
        <v>0</v>
      </c>
      <c r="L16" s="34">
        <f t="shared" si="1"/>
        <v>0</v>
      </c>
      <c r="M16" s="44"/>
      <c r="N16" s="42"/>
      <c r="O16" s="232"/>
      <c r="P16" s="122"/>
      <c r="Q16" s="42"/>
      <c r="R16" s="42"/>
      <c r="S16" s="42"/>
    </row>
    <row r="17" spans="1:19" s="28" customFormat="1" ht="35.1" customHeight="1">
      <c r="A17" s="235"/>
      <c r="B17" s="230"/>
      <c r="C17" s="235"/>
      <c r="D17" s="234"/>
      <c r="E17" s="38"/>
      <c r="F17" s="38"/>
      <c r="G17" s="39"/>
      <c r="H17" s="39"/>
      <c r="I17" s="94"/>
      <c r="J17" s="40">
        <v>44</v>
      </c>
      <c r="K17" s="41">
        <f t="shared" si="0"/>
        <v>0</v>
      </c>
      <c r="L17" s="34">
        <f t="shared" si="1"/>
        <v>0</v>
      </c>
      <c r="M17" s="44"/>
      <c r="N17" s="42"/>
      <c r="O17" s="233"/>
      <c r="P17" s="118"/>
      <c r="Q17" s="42"/>
      <c r="R17" s="42"/>
      <c r="S17" s="42"/>
    </row>
    <row r="18" spans="1:19" s="28" customFormat="1" ht="35.1" customHeight="1">
      <c r="A18" s="235"/>
      <c r="B18" s="230"/>
      <c r="C18" s="235"/>
      <c r="D18" s="234"/>
      <c r="E18" s="38"/>
      <c r="F18" s="38"/>
      <c r="G18" s="39"/>
      <c r="H18" s="39"/>
      <c r="I18" s="94"/>
      <c r="J18" s="40">
        <v>264</v>
      </c>
      <c r="K18" s="41">
        <f t="shared" si="0"/>
        <v>0</v>
      </c>
      <c r="L18" s="34">
        <f t="shared" si="1"/>
        <v>0</v>
      </c>
      <c r="M18" s="44"/>
      <c r="N18" s="42"/>
      <c r="O18" s="231"/>
      <c r="P18" s="117"/>
      <c r="Q18" s="42"/>
      <c r="R18" s="42"/>
      <c r="S18" s="42"/>
    </row>
    <row r="19" spans="1:19" s="28" customFormat="1" ht="35.1" customHeight="1">
      <c r="A19" s="235"/>
      <c r="B19" s="230"/>
      <c r="C19" s="235"/>
      <c r="D19" s="234"/>
      <c r="E19" s="38"/>
      <c r="F19" s="38"/>
      <c r="G19" s="39"/>
      <c r="H19" s="39"/>
      <c r="I19" s="94"/>
      <c r="J19" s="40">
        <v>264</v>
      </c>
      <c r="K19" s="41">
        <f t="shared" si="0"/>
        <v>0</v>
      </c>
      <c r="L19" s="34">
        <f t="shared" si="1"/>
        <v>0</v>
      </c>
      <c r="M19" s="44"/>
      <c r="N19" s="42"/>
      <c r="O19" s="232"/>
      <c r="P19" s="122"/>
      <c r="Q19" s="42"/>
      <c r="R19" s="42"/>
      <c r="S19" s="42"/>
    </row>
    <row r="20" spans="1:19" s="28" customFormat="1" ht="35.1" customHeight="1">
      <c r="A20" s="235"/>
      <c r="B20" s="230"/>
      <c r="C20" s="235"/>
      <c r="D20" s="234"/>
      <c r="E20" s="38"/>
      <c r="F20" s="38"/>
      <c r="G20" s="39"/>
      <c r="H20" s="39"/>
      <c r="I20" s="94"/>
      <c r="J20" s="40">
        <v>264</v>
      </c>
      <c r="K20" s="41">
        <f t="shared" si="0"/>
        <v>0</v>
      </c>
      <c r="L20" s="34">
        <f t="shared" si="1"/>
        <v>0</v>
      </c>
      <c r="M20" s="44"/>
      <c r="N20" s="42"/>
      <c r="O20" s="232"/>
      <c r="P20" s="122"/>
      <c r="Q20" s="42"/>
      <c r="R20" s="42"/>
      <c r="S20" s="42"/>
    </row>
    <row r="21" spans="1:19" s="28" customFormat="1" ht="35.1" customHeight="1">
      <c r="A21" s="235"/>
      <c r="B21" s="230"/>
      <c r="C21" s="235"/>
      <c r="D21" s="234"/>
      <c r="E21" s="38"/>
      <c r="F21" s="38"/>
      <c r="G21" s="39"/>
      <c r="H21" s="39"/>
      <c r="I21" s="94"/>
      <c r="J21" s="40">
        <v>264</v>
      </c>
      <c r="K21" s="41">
        <f t="shared" si="0"/>
        <v>0</v>
      </c>
      <c r="L21" s="34">
        <f t="shared" si="1"/>
        <v>0</v>
      </c>
      <c r="M21" s="44"/>
      <c r="N21" s="42"/>
      <c r="O21" s="233"/>
      <c r="P21" s="118"/>
      <c r="Q21" s="42"/>
      <c r="R21" s="42"/>
      <c r="S21" s="42"/>
    </row>
    <row r="22" spans="1:19" s="28" customFormat="1" ht="35.1" customHeight="1">
      <c r="A22" s="235"/>
      <c r="B22" s="230"/>
      <c r="C22" s="235"/>
      <c r="D22" s="234"/>
      <c r="E22" s="38"/>
      <c r="F22" s="38"/>
      <c r="G22" s="39"/>
      <c r="H22" s="39"/>
      <c r="I22" s="94"/>
      <c r="J22" s="40">
        <v>560</v>
      </c>
      <c r="K22" s="41">
        <f t="shared" si="0"/>
        <v>0</v>
      </c>
      <c r="L22" s="34">
        <f t="shared" si="1"/>
        <v>0</v>
      </c>
      <c r="M22" s="44"/>
      <c r="N22" s="42"/>
      <c r="O22" s="231"/>
      <c r="P22" s="117"/>
      <c r="Q22" s="42"/>
      <c r="R22" s="42"/>
      <c r="S22" s="42"/>
    </row>
    <row r="23" spans="1:19" s="28" customFormat="1" ht="35.1" customHeight="1">
      <c r="A23" s="235"/>
      <c r="B23" s="230"/>
      <c r="C23" s="235"/>
      <c r="D23" s="234"/>
      <c r="E23" s="38"/>
      <c r="F23" s="38"/>
      <c r="G23" s="39"/>
      <c r="H23" s="39"/>
      <c r="I23" s="94"/>
      <c r="J23" s="40">
        <v>560</v>
      </c>
      <c r="K23" s="41">
        <f t="shared" si="0"/>
        <v>0</v>
      </c>
      <c r="L23" s="34">
        <f t="shared" si="1"/>
        <v>0</v>
      </c>
      <c r="M23" s="44"/>
      <c r="N23" s="42"/>
      <c r="O23" s="232"/>
      <c r="P23" s="122"/>
      <c r="Q23" s="42"/>
      <c r="R23" s="42"/>
      <c r="S23" s="42"/>
    </row>
    <row r="24" spans="1:19" s="28" customFormat="1" ht="35.1" customHeight="1">
      <c r="A24" s="235"/>
      <c r="B24" s="230"/>
      <c r="C24" s="235"/>
      <c r="D24" s="234"/>
      <c r="E24" s="38"/>
      <c r="F24" s="38"/>
      <c r="G24" s="39"/>
      <c r="H24" s="39"/>
      <c r="I24" s="94"/>
      <c r="J24" s="40">
        <v>560</v>
      </c>
      <c r="K24" s="41">
        <f t="shared" si="0"/>
        <v>0</v>
      </c>
      <c r="L24" s="34">
        <f t="shared" si="1"/>
        <v>0</v>
      </c>
      <c r="M24" s="44"/>
      <c r="N24" s="42"/>
      <c r="O24" s="232"/>
      <c r="P24" s="122"/>
      <c r="Q24" s="42"/>
      <c r="R24" s="42"/>
      <c r="S24" s="42"/>
    </row>
    <row r="25" spans="1:19" s="28" customFormat="1" ht="35.1" customHeight="1">
      <c r="A25" s="235"/>
      <c r="B25" s="230"/>
      <c r="C25" s="235"/>
      <c r="D25" s="234"/>
      <c r="E25" s="38"/>
      <c r="F25" s="38"/>
      <c r="G25" s="39"/>
      <c r="H25" s="39"/>
      <c r="I25" s="94"/>
      <c r="J25" s="40">
        <v>560</v>
      </c>
      <c r="K25" s="41">
        <f t="shared" si="0"/>
        <v>0</v>
      </c>
      <c r="L25" s="34">
        <f t="shared" si="1"/>
        <v>0</v>
      </c>
      <c r="M25" s="44"/>
      <c r="N25" s="42"/>
      <c r="O25" s="233"/>
      <c r="P25" s="118"/>
      <c r="Q25" s="42"/>
      <c r="R25" s="42"/>
      <c r="S25" s="42"/>
    </row>
    <row r="26" spans="1:19" s="28" customFormat="1" ht="35.1" customHeight="1">
      <c r="A26" s="235"/>
      <c r="B26" s="230"/>
      <c r="C26" s="235"/>
      <c r="D26" s="234"/>
      <c r="E26" s="38"/>
      <c r="F26" s="38"/>
      <c r="G26" s="39"/>
      <c r="H26" s="39"/>
      <c r="I26" s="94"/>
      <c r="J26" s="40">
        <v>800</v>
      </c>
      <c r="K26" s="41">
        <f t="shared" si="0"/>
        <v>0</v>
      </c>
      <c r="L26" s="34">
        <f t="shared" si="1"/>
        <v>0</v>
      </c>
      <c r="M26" s="44"/>
      <c r="N26" s="42"/>
      <c r="O26" s="231"/>
      <c r="P26" s="117"/>
      <c r="Q26" s="42"/>
      <c r="R26" s="42"/>
      <c r="S26" s="42"/>
    </row>
    <row r="27" spans="1:19" s="28" customFormat="1" ht="35.1" customHeight="1">
      <c r="A27" s="235"/>
      <c r="B27" s="230"/>
      <c r="C27" s="235"/>
      <c r="D27" s="234"/>
      <c r="E27" s="38"/>
      <c r="F27" s="38"/>
      <c r="G27" s="39"/>
      <c r="H27" s="39"/>
      <c r="I27" s="94"/>
      <c r="J27" s="40">
        <v>800</v>
      </c>
      <c r="K27" s="41">
        <f t="shared" si="0"/>
        <v>0</v>
      </c>
      <c r="L27" s="34">
        <f t="shared" si="1"/>
        <v>0</v>
      </c>
      <c r="M27" s="44"/>
      <c r="N27" s="42"/>
      <c r="O27" s="232"/>
      <c r="P27" s="122"/>
      <c r="Q27" s="42"/>
      <c r="R27" s="42"/>
      <c r="S27" s="42"/>
    </row>
    <row r="28" spans="1:19" s="28" customFormat="1" ht="35.1" customHeight="1">
      <c r="A28" s="235"/>
      <c r="B28" s="230"/>
      <c r="C28" s="235"/>
      <c r="D28" s="234"/>
      <c r="E28" s="38"/>
      <c r="F28" s="38"/>
      <c r="G28" s="39"/>
      <c r="H28" s="39"/>
      <c r="I28" s="94"/>
      <c r="J28" s="40">
        <v>800</v>
      </c>
      <c r="K28" s="41">
        <f t="shared" si="0"/>
        <v>0</v>
      </c>
      <c r="L28" s="34">
        <f t="shared" si="1"/>
        <v>0</v>
      </c>
      <c r="M28" s="44"/>
      <c r="N28" s="42"/>
      <c r="O28" s="232"/>
      <c r="P28" s="122"/>
      <c r="Q28" s="42"/>
      <c r="R28" s="42"/>
      <c r="S28" s="42"/>
    </row>
    <row r="29" spans="1:19" s="28" customFormat="1" ht="35.1" customHeight="1">
      <c r="A29" s="225"/>
      <c r="B29" s="227"/>
      <c r="C29" s="225"/>
      <c r="D29" s="229"/>
      <c r="E29" s="38"/>
      <c r="F29" s="38"/>
      <c r="G29" s="39"/>
      <c r="H29" s="39"/>
      <c r="I29" s="94"/>
      <c r="J29" s="40">
        <v>800</v>
      </c>
      <c r="K29" s="41">
        <f t="shared" si="0"/>
        <v>0</v>
      </c>
      <c r="L29" s="34">
        <f t="shared" si="1"/>
        <v>0</v>
      </c>
      <c r="M29" s="44"/>
      <c r="N29" s="42"/>
      <c r="O29" s="233"/>
      <c r="P29" s="118"/>
      <c r="Q29" s="42"/>
      <c r="R29" s="42"/>
      <c r="S29" s="42"/>
    </row>
    <row r="30" spans="1:19" s="28" customFormat="1" ht="35.1" customHeight="1">
      <c r="A30" s="29">
        <v>5</v>
      </c>
      <c r="B30" s="30">
        <v>42943</v>
      </c>
      <c r="C30" s="29" t="s">
        <v>185</v>
      </c>
      <c r="D30" s="43"/>
      <c r="E30" s="29" t="s">
        <v>184</v>
      </c>
      <c r="F30" s="29"/>
      <c r="G30" s="31" t="s">
        <v>186</v>
      </c>
      <c r="H30" s="31"/>
      <c r="I30" s="93">
        <v>343</v>
      </c>
      <c r="J30" s="32">
        <v>1</v>
      </c>
      <c r="K30" s="33">
        <f t="shared" ref="K30" si="2">I30*J30</f>
        <v>343</v>
      </c>
      <c r="L30" s="34">
        <f t="shared" si="1"/>
        <v>6.5961538461538458</v>
      </c>
      <c r="M30" s="30">
        <v>42950</v>
      </c>
      <c r="N30" s="35">
        <v>2366</v>
      </c>
      <c r="O30" s="33">
        <v>343</v>
      </c>
      <c r="P30" s="33"/>
      <c r="Q30" s="35"/>
      <c r="R30" s="103"/>
      <c r="S30" s="103"/>
    </row>
    <row r="31" spans="1:19" s="28" customFormat="1" ht="35.1" customHeight="1">
      <c r="A31" s="224">
        <v>6</v>
      </c>
      <c r="B31" s="226">
        <v>42943</v>
      </c>
      <c r="C31" s="224" t="s">
        <v>79</v>
      </c>
      <c r="D31" s="228"/>
      <c r="E31" s="38" t="s">
        <v>80</v>
      </c>
      <c r="F31" s="38"/>
      <c r="G31" s="39" t="s">
        <v>81</v>
      </c>
      <c r="H31" s="39"/>
      <c r="I31" s="95">
        <v>200</v>
      </c>
      <c r="J31" s="40">
        <v>1</v>
      </c>
      <c r="K31" s="41">
        <f t="shared" si="0"/>
        <v>200</v>
      </c>
      <c r="L31" s="34">
        <f t="shared" si="1"/>
        <v>3.8461538461538463</v>
      </c>
      <c r="M31" s="226">
        <v>42944</v>
      </c>
      <c r="N31" s="221">
        <v>2358</v>
      </c>
      <c r="O31" s="231">
        <v>270</v>
      </c>
      <c r="P31" s="117"/>
      <c r="Q31" s="221"/>
      <c r="R31" s="221"/>
      <c r="S31" s="221"/>
    </row>
    <row r="32" spans="1:19" s="28" customFormat="1" ht="35.1" customHeight="1">
      <c r="A32" s="225"/>
      <c r="B32" s="227"/>
      <c r="C32" s="225"/>
      <c r="D32" s="229"/>
      <c r="E32" s="38" t="s">
        <v>82</v>
      </c>
      <c r="F32" s="38"/>
      <c r="G32" s="39" t="s">
        <v>83</v>
      </c>
      <c r="H32" s="39"/>
      <c r="I32" s="95">
        <v>70</v>
      </c>
      <c r="J32" s="40">
        <v>1</v>
      </c>
      <c r="K32" s="41">
        <f>I32*J32</f>
        <v>70</v>
      </c>
      <c r="L32" s="34">
        <f t="shared" si="1"/>
        <v>1.3461538461538463</v>
      </c>
      <c r="M32" s="227"/>
      <c r="N32" s="222"/>
      <c r="O32" s="233"/>
      <c r="P32" s="118"/>
      <c r="Q32" s="222"/>
      <c r="R32" s="222"/>
      <c r="S32" s="222"/>
    </row>
    <row r="33" spans="1:19" s="28" customFormat="1" ht="35.1" customHeight="1">
      <c r="A33" s="29">
        <v>7</v>
      </c>
      <c r="B33" s="30">
        <v>42944</v>
      </c>
      <c r="C33" s="29" t="s">
        <v>84</v>
      </c>
      <c r="D33" s="43"/>
      <c r="E33" s="29" t="s">
        <v>85</v>
      </c>
      <c r="F33" s="29"/>
      <c r="G33" s="31" t="s">
        <v>86</v>
      </c>
      <c r="H33" s="31"/>
      <c r="I33" s="96">
        <v>4</v>
      </c>
      <c r="J33" s="32">
        <v>15</v>
      </c>
      <c r="K33" s="33">
        <f t="shared" si="0"/>
        <v>60</v>
      </c>
      <c r="L33" s="34">
        <f t="shared" si="1"/>
        <v>1.1538461538461537</v>
      </c>
      <c r="M33" s="30">
        <v>42944</v>
      </c>
      <c r="N33" s="35">
        <v>2359</v>
      </c>
      <c r="O33" s="33">
        <v>60</v>
      </c>
      <c r="P33" s="33"/>
      <c r="Q33" s="35"/>
      <c r="R33" s="103"/>
      <c r="S33" s="103"/>
    </row>
    <row r="34" spans="1:19" s="28" customFormat="1" ht="35.1" customHeight="1">
      <c r="A34" s="38">
        <v>8</v>
      </c>
      <c r="B34" s="44">
        <v>42944</v>
      </c>
      <c r="C34" s="38" t="s">
        <v>87</v>
      </c>
      <c r="D34" s="45"/>
      <c r="E34" s="38" t="s">
        <v>88</v>
      </c>
      <c r="F34" s="38"/>
      <c r="G34" s="39" t="s">
        <v>89</v>
      </c>
      <c r="H34" s="39"/>
      <c r="I34" s="95">
        <v>17.5</v>
      </c>
      <c r="J34" s="40">
        <v>6</v>
      </c>
      <c r="K34" s="41">
        <f t="shared" si="0"/>
        <v>105</v>
      </c>
      <c r="L34" s="34">
        <f t="shared" si="1"/>
        <v>2.0192307692307692</v>
      </c>
      <c r="M34" s="44">
        <v>42944</v>
      </c>
      <c r="N34" s="42">
        <v>2357</v>
      </c>
      <c r="O34" s="41">
        <v>105</v>
      </c>
      <c r="P34" s="41"/>
      <c r="Q34" s="42">
        <v>1</v>
      </c>
      <c r="R34" s="42"/>
      <c r="S34" s="42"/>
    </row>
    <row r="35" spans="1:19" s="28" customFormat="1" ht="35.1" customHeight="1">
      <c r="A35" s="29">
        <v>9</v>
      </c>
      <c r="B35" s="30">
        <v>42943</v>
      </c>
      <c r="C35" s="29" t="s">
        <v>90</v>
      </c>
      <c r="D35" s="43"/>
      <c r="E35" s="29" t="s">
        <v>91</v>
      </c>
      <c r="F35" s="29"/>
      <c r="G35" s="31" t="s">
        <v>92</v>
      </c>
      <c r="H35" s="31"/>
      <c r="I35" s="96">
        <v>900</v>
      </c>
      <c r="J35" s="32">
        <v>1</v>
      </c>
      <c r="K35" s="33">
        <f t="shared" si="0"/>
        <v>900</v>
      </c>
      <c r="L35" s="34">
        <f t="shared" si="1"/>
        <v>17.307692307692307</v>
      </c>
      <c r="M35" s="30">
        <v>42943</v>
      </c>
      <c r="N35" s="35">
        <v>2356</v>
      </c>
      <c r="O35" s="33">
        <v>900</v>
      </c>
      <c r="P35" s="33"/>
      <c r="Q35" s="35"/>
      <c r="R35" s="103"/>
      <c r="S35" s="103"/>
    </row>
    <row r="36" spans="1:19" s="28" customFormat="1" ht="35.1" customHeight="1">
      <c r="A36" s="224">
        <v>10</v>
      </c>
      <c r="B36" s="226">
        <v>42944</v>
      </c>
      <c r="C36" s="224" t="s">
        <v>87</v>
      </c>
      <c r="D36" s="228"/>
      <c r="E36" s="38" t="s">
        <v>93</v>
      </c>
      <c r="F36" s="38"/>
      <c r="G36" s="39" t="s">
        <v>94</v>
      </c>
      <c r="H36" s="39"/>
      <c r="I36" s="95">
        <v>208</v>
      </c>
      <c r="J36" s="40">
        <v>3</v>
      </c>
      <c r="K36" s="41">
        <f t="shared" si="0"/>
        <v>624</v>
      </c>
      <c r="L36" s="34">
        <f t="shared" si="1"/>
        <v>12</v>
      </c>
      <c r="M36" s="226">
        <v>42944</v>
      </c>
      <c r="N36" s="221">
        <v>2360</v>
      </c>
      <c r="O36" s="231">
        <v>971.25</v>
      </c>
      <c r="P36" s="117"/>
      <c r="Q36" s="221"/>
      <c r="R36" s="221"/>
      <c r="S36" s="221"/>
    </row>
    <row r="37" spans="1:19" s="28" customFormat="1" ht="35.1" customHeight="1">
      <c r="A37" s="235"/>
      <c r="B37" s="230"/>
      <c r="C37" s="235"/>
      <c r="D37" s="234"/>
      <c r="E37" s="38" t="s">
        <v>95</v>
      </c>
      <c r="F37" s="38"/>
      <c r="G37" s="39" t="s">
        <v>96</v>
      </c>
      <c r="H37" s="39"/>
      <c r="I37" s="95">
        <v>30</v>
      </c>
      <c r="J37" s="40">
        <v>3</v>
      </c>
      <c r="K37" s="41">
        <f t="shared" si="0"/>
        <v>90</v>
      </c>
      <c r="L37" s="34">
        <f t="shared" si="1"/>
        <v>1.7307692307692308</v>
      </c>
      <c r="M37" s="230"/>
      <c r="N37" s="223"/>
      <c r="O37" s="232"/>
      <c r="P37" s="122"/>
      <c r="Q37" s="223"/>
      <c r="R37" s="223"/>
      <c r="S37" s="223"/>
    </row>
    <row r="38" spans="1:19" s="28" customFormat="1" ht="35.1" customHeight="1">
      <c r="A38" s="225"/>
      <c r="B38" s="227"/>
      <c r="C38" s="225"/>
      <c r="D38" s="229"/>
      <c r="E38" s="38" t="s">
        <v>97</v>
      </c>
      <c r="F38" s="38"/>
      <c r="G38" s="39" t="s">
        <v>98</v>
      </c>
      <c r="H38" s="39"/>
      <c r="I38" s="95">
        <v>17.149999999999999</v>
      </c>
      <c r="J38" s="40">
        <v>15</v>
      </c>
      <c r="K38" s="41">
        <f t="shared" si="0"/>
        <v>257.25</v>
      </c>
      <c r="L38" s="34">
        <f t="shared" si="1"/>
        <v>4.947115384615385</v>
      </c>
      <c r="M38" s="227"/>
      <c r="N38" s="222"/>
      <c r="O38" s="233"/>
      <c r="P38" s="118"/>
      <c r="Q38" s="222"/>
      <c r="R38" s="222"/>
      <c r="S38" s="222"/>
    </row>
    <row r="39" spans="1:19" s="28" customFormat="1" ht="35.1" customHeight="1">
      <c r="A39" s="237">
        <v>11</v>
      </c>
      <c r="B39" s="211">
        <v>42943</v>
      </c>
      <c r="C39" s="208" t="s">
        <v>87</v>
      </c>
      <c r="D39" s="205"/>
      <c r="E39" s="29" t="s">
        <v>133</v>
      </c>
      <c r="F39" s="29"/>
      <c r="G39" s="31" t="s">
        <v>140</v>
      </c>
      <c r="H39" s="31"/>
      <c r="I39" s="93">
        <v>260</v>
      </c>
      <c r="J39" s="32">
        <v>2</v>
      </c>
      <c r="K39" s="33">
        <f t="shared" si="0"/>
        <v>520</v>
      </c>
      <c r="L39" s="34">
        <f t="shared" si="1"/>
        <v>10</v>
      </c>
      <c r="M39" s="211">
        <v>42949</v>
      </c>
      <c r="N39" s="217">
        <v>2364</v>
      </c>
      <c r="O39" s="214">
        <v>1456</v>
      </c>
      <c r="P39" s="119"/>
      <c r="Q39" s="35"/>
      <c r="R39" s="103"/>
      <c r="S39" s="103"/>
    </row>
    <row r="40" spans="1:19" s="28" customFormat="1" ht="35.1" customHeight="1">
      <c r="A40" s="238"/>
      <c r="B40" s="212"/>
      <c r="C40" s="209"/>
      <c r="D40" s="206"/>
      <c r="E40" s="29" t="s">
        <v>134</v>
      </c>
      <c r="F40" s="29"/>
      <c r="G40" s="31" t="s">
        <v>139</v>
      </c>
      <c r="H40" s="31"/>
      <c r="I40" s="93">
        <v>260</v>
      </c>
      <c r="J40" s="32">
        <v>1</v>
      </c>
      <c r="K40" s="33">
        <f t="shared" si="0"/>
        <v>260</v>
      </c>
      <c r="L40" s="34">
        <f t="shared" si="1"/>
        <v>5</v>
      </c>
      <c r="M40" s="212"/>
      <c r="N40" s="218"/>
      <c r="O40" s="215"/>
      <c r="P40" s="121"/>
      <c r="Q40" s="35"/>
      <c r="R40" s="103"/>
      <c r="S40" s="103"/>
    </row>
    <row r="41" spans="1:19" s="28" customFormat="1" ht="35.1" customHeight="1">
      <c r="A41" s="238"/>
      <c r="B41" s="212"/>
      <c r="C41" s="209"/>
      <c r="D41" s="206"/>
      <c r="E41" s="29" t="s">
        <v>135</v>
      </c>
      <c r="F41" s="29"/>
      <c r="G41" s="31" t="s">
        <v>137</v>
      </c>
      <c r="H41" s="31"/>
      <c r="I41" s="93">
        <v>260</v>
      </c>
      <c r="J41" s="32">
        <v>1</v>
      </c>
      <c r="K41" s="33">
        <f t="shared" si="0"/>
        <v>260</v>
      </c>
      <c r="L41" s="34">
        <f t="shared" si="1"/>
        <v>5</v>
      </c>
      <c r="M41" s="212"/>
      <c r="N41" s="218"/>
      <c r="O41" s="215"/>
      <c r="P41" s="121"/>
      <c r="Q41" s="35"/>
      <c r="R41" s="103"/>
      <c r="S41" s="103"/>
    </row>
    <row r="42" spans="1:19" s="28" customFormat="1" ht="35.1" customHeight="1">
      <c r="A42" s="239"/>
      <c r="B42" s="213"/>
      <c r="C42" s="210"/>
      <c r="D42" s="207"/>
      <c r="E42" s="29" t="s">
        <v>136</v>
      </c>
      <c r="F42" s="29"/>
      <c r="G42" s="31" t="s">
        <v>138</v>
      </c>
      <c r="H42" s="31"/>
      <c r="I42" s="93">
        <v>416</v>
      </c>
      <c r="J42" s="32">
        <v>1</v>
      </c>
      <c r="K42" s="33">
        <f t="shared" si="0"/>
        <v>416</v>
      </c>
      <c r="L42" s="34">
        <f t="shared" si="1"/>
        <v>8</v>
      </c>
      <c r="M42" s="213"/>
      <c r="N42" s="219"/>
      <c r="O42" s="216"/>
      <c r="P42" s="120"/>
      <c r="Q42" s="35"/>
      <c r="R42" s="103"/>
      <c r="S42" s="103"/>
    </row>
    <row r="43" spans="1:19" s="28" customFormat="1" ht="35.1" customHeight="1">
      <c r="A43" s="38">
        <v>12</v>
      </c>
      <c r="B43" s="44">
        <v>42947</v>
      </c>
      <c r="C43" s="38" t="s">
        <v>90</v>
      </c>
      <c r="D43" s="45"/>
      <c r="E43" s="38" t="s">
        <v>85</v>
      </c>
      <c r="F43" s="38"/>
      <c r="G43" s="39" t="s">
        <v>144</v>
      </c>
      <c r="H43" s="39"/>
      <c r="I43" s="94">
        <v>350</v>
      </c>
      <c r="J43" s="40">
        <v>1</v>
      </c>
      <c r="K43" s="41">
        <f t="shared" si="0"/>
        <v>350</v>
      </c>
      <c r="L43" s="101">
        <f t="shared" si="1"/>
        <v>6.7307692307692308</v>
      </c>
      <c r="M43" s="44">
        <v>42949</v>
      </c>
      <c r="N43" s="42">
        <v>2365</v>
      </c>
      <c r="O43" s="41">
        <v>350</v>
      </c>
      <c r="P43" s="41"/>
      <c r="Q43" s="42"/>
      <c r="R43" s="42"/>
      <c r="S43" s="42"/>
    </row>
    <row r="44" spans="1:19" s="28" customFormat="1" ht="35.1" customHeight="1">
      <c r="A44" s="29">
        <v>13</v>
      </c>
      <c r="B44" s="30">
        <v>42948</v>
      </c>
      <c r="C44" s="29" t="s">
        <v>90</v>
      </c>
      <c r="D44" s="43"/>
      <c r="E44" s="29" t="s">
        <v>146</v>
      </c>
      <c r="F44" s="29"/>
      <c r="G44" s="31" t="s">
        <v>147</v>
      </c>
      <c r="H44" s="31"/>
      <c r="I44" s="93">
        <v>235</v>
      </c>
      <c r="J44" s="32">
        <v>2</v>
      </c>
      <c r="K44" s="33">
        <f t="shared" si="0"/>
        <v>470</v>
      </c>
      <c r="L44" s="34">
        <f t="shared" si="1"/>
        <v>9.0384615384615383</v>
      </c>
      <c r="M44" s="30">
        <v>42957</v>
      </c>
      <c r="N44" s="35">
        <v>2385</v>
      </c>
      <c r="O44" s="33">
        <v>470</v>
      </c>
      <c r="P44" s="33"/>
      <c r="Q44" s="35"/>
      <c r="R44" s="103"/>
      <c r="S44" s="103"/>
    </row>
    <row r="45" spans="1:19" s="37" customFormat="1" ht="35.1" customHeight="1">
      <c r="A45" s="38">
        <v>14</v>
      </c>
      <c r="B45" s="44">
        <v>42949</v>
      </c>
      <c r="C45" s="38" t="s">
        <v>87</v>
      </c>
      <c r="D45" s="45"/>
      <c r="E45" s="38" t="s">
        <v>85</v>
      </c>
      <c r="F45" s="38"/>
      <c r="G45" s="102" t="s">
        <v>148</v>
      </c>
      <c r="H45" s="102"/>
      <c r="I45" s="94">
        <v>50</v>
      </c>
      <c r="J45" s="40">
        <v>6</v>
      </c>
      <c r="K45" s="41">
        <f t="shared" si="0"/>
        <v>300</v>
      </c>
      <c r="L45" s="101">
        <f t="shared" si="1"/>
        <v>5.7692307692307692</v>
      </c>
      <c r="M45" s="44">
        <v>42950</v>
      </c>
      <c r="N45" s="42">
        <v>2367</v>
      </c>
      <c r="O45" s="41">
        <v>300</v>
      </c>
      <c r="P45" s="41"/>
      <c r="Q45" s="42"/>
      <c r="R45" s="42"/>
      <c r="S45" s="42"/>
    </row>
    <row r="46" spans="1:19" s="28" customFormat="1" ht="35.1" customHeight="1">
      <c r="A46" s="208">
        <v>15</v>
      </c>
      <c r="B46" s="211">
        <v>42944</v>
      </c>
      <c r="C46" s="208" t="s">
        <v>79</v>
      </c>
      <c r="D46" s="205"/>
      <c r="E46" s="29" t="s">
        <v>174</v>
      </c>
      <c r="F46" s="29"/>
      <c r="G46" s="31" t="s">
        <v>173</v>
      </c>
      <c r="H46" s="31"/>
      <c r="I46" s="93">
        <v>6</v>
      </c>
      <c r="J46" s="32">
        <v>16</v>
      </c>
      <c r="K46" s="33">
        <f t="shared" si="0"/>
        <v>96</v>
      </c>
      <c r="L46" s="34">
        <f t="shared" si="1"/>
        <v>1.8461538461538463</v>
      </c>
      <c r="M46" s="211">
        <v>42950</v>
      </c>
      <c r="N46" s="217">
        <v>2368</v>
      </c>
      <c r="O46" s="214">
        <v>424</v>
      </c>
      <c r="P46" s="119"/>
      <c r="Q46" s="35"/>
      <c r="R46" s="103"/>
      <c r="S46" s="103"/>
    </row>
    <row r="47" spans="1:19" s="28" customFormat="1" ht="35.1" customHeight="1">
      <c r="A47" s="209"/>
      <c r="B47" s="212"/>
      <c r="C47" s="209"/>
      <c r="D47" s="206"/>
      <c r="E47" s="29" t="s">
        <v>175</v>
      </c>
      <c r="F47" s="29"/>
      <c r="G47" s="31" t="s">
        <v>178</v>
      </c>
      <c r="H47" s="31"/>
      <c r="I47" s="93">
        <v>25</v>
      </c>
      <c r="J47" s="32">
        <v>8</v>
      </c>
      <c r="K47" s="33">
        <f t="shared" si="0"/>
        <v>200</v>
      </c>
      <c r="L47" s="34">
        <f t="shared" si="1"/>
        <v>3.8461538461538463</v>
      </c>
      <c r="M47" s="212"/>
      <c r="N47" s="218"/>
      <c r="O47" s="215"/>
      <c r="P47" s="121"/>
      <c r="Q47" s="35"/>
      <c r="R47" s="103"/>
      <c r="S47" s="103"/>
    </row>
    <row r="48" spans="1:19" s="28" customFormat="1" ht="35.1" customHeight="1">
      <c r="A48" s="210"/>
      <c r="B48" s="213"/>
      <c r="C48" s="210"/>
      <c r="D48" s="207"/>
      <c r="E48" s="29" t="s">
        <v>176</v>
      </c>
      <c r="F48" s="29"/>
      <c r="G48" s="31" t="s">
        <v>177</v>
      </c>
      <c r="H48" s="31"/>
      <c r="I48" s="93">
        <v>16</v>
      </c>
      <c r="J48" s="32">
        <v>8</v>
      </c>
      <c r="K48" s="33">
        <f t="shared" si="0"/>
        <v>128</v>
      </c>
      <c r="L48" s="34">
        <f t="shared" si="1"/>
        <v>2.4615384615384617</v>
      </c>
      <c r="M48" s="213"/>
      <c r="N48" s="219"/>
      <c r="O48" s="216"/>
      <c r="P48" s="120"/>
      <c r="Q48" s="35"/>
      <c r="R48" s="103"/>
      <c r="S48" s="103"/>
    </row>
    <row r="49" spans="1:21" s="28" customFormat="1" ht="35.1" customHeight="1">
      <c r="A49" s="224">
        <v>16</v>
      </c>
      <c r="B49" s="226">
        <v>42949</v>
      </c>
      <c r="C49" s="224" t="s">
        <v>79</v>
      </c>
      <c r="D49" s="228"/>
      <c r="E49" s="38" t="s">
        <v>184</v>
      </c>
      <c r="F49" s="38"/>
      <c r="G49" s="39" t="s">
        <v>179</v>
      </c>
      <c r="H49" s="39"/>
      <c r="I49" s="94">
        <v>30</v>
      </c>
      <c r="J49" s="40">
        <v>2</v>
      </c>
      <c r="K49" s="41">
        <f t="shared" si="0"/>
        <v>60</v>
      </c>
      <c r="L49" s="101">
        <f t="shared" si="1"/>
        <v>1.1538461538461537</v>
      </c>
      <c r="M49" s="226">
        <v>42950</v>
      </c>
      <c r="N49" s="221">
        <v>2369</v>
      </c>
      <c r="O49" s="231">
        <v>950</v>
      </c>
      <c r="P49" s="117"/>
      <c r="Q49" s="42"/>
      <c r="R49" s="42"/>
      <c r="S49" s="42"/>
    </row>
    <row r="50" spans="1:21" s="28" customFormat="1" ht="35.1" customHeight="1">
      <c r="A50" s="235"/>
      <c r="B50" s="230"/>
      <c r="C50" s="235"/>
      <c r="D50" s="234"/>
      <c r="E50" s="38" t="s">
        <v>184</v>
      </c>
      <c r="F50" s="38"/>
      <c r="G50" s="39" t="s">
        <v>181</v>
      </c>
      <c r="H50" s="39"/>
      <c r="I50" s="94">
        <v>40</v>
      </c>
      <c r="J50" s="40">
        <v>2</v>
      </c>
      <c r="K50" s="41">
        <f t="shared" si="0"/>
        <v>80</v>
      </c>
      <c r="L50" s="101">
        <f t="shared" si="1"/>
        <v>1.5384615384615385</v>
      </c>
      <c r="M50" s="230"/>
      <c r="N50" s="223"/>
      <c r="O50" s="232"/>
      <c r="P50" s="122"/>
      <c r="Q50" s="42"/>
      <c r="R50" s="42"/>
      <c r="S50" s="42"/>
    </row>
    <row r="51" spans="1:21" s="28" customFormat="1" ht="35.1" customHeight="1">
      <c r="A51" s="235"/>
      <c r="B51" s="230"/>
      <c r="C51" s="235"/>
      <c r="D51" s="234"/>
      <c r="E51" s="38" t="s">
        <v>184</v>
      </c>
      <c r="F51" s="38"/>
      <c r="G51" s="39" t="s">
        <v>182</v>
      </c>
      <c r="H51" s="39"/>
      <c r="I51" s="94">
        <v>150</v>
      </c>
      <c r="J51" s="40">
        <v>2</v>
      </c>
      <c r="K51" s="41">
        <f t="shared" si="0"/>
        <v>300</v>
      </c>
      <c r="L51" s="101">
        <f t="shared" si="1"/>
        <v>5.7692307692307692</v>
      </c>
      <c r="M51" s="230"/>
      <c r="N51" s="223"/>
      <c r="O51" s="232"/>
      <c r="P51" s="122"/>
      <c r="Q51" s="42"/>
      <c r="R51" s="42"/>
      <c r="S51" s="42"/>
    </row>
    <row r="52" spans="1:21" s="28" customFormat="1" ht="35.1" customHeight="1">
      <c r="A52" s="235"/>
      <c r="B52" s="230"/>
      <c r="C52" s="235"/>
      <c r="D52" s="234"/>
      <c r="E52" s="38" t="s">
        <v>184</v>
      </c>
      <c r="F52" s="38"/>
      <c r="G52" s="39" t="s">
        <v>183</v>
      </c>
      <c r="H52" s="39"/>
      <c r="I52" s="94">
        <v>110</v>
      </c>
      <c r="J52" s="40">
        <v>2</v>
      </c>
      <c r="K52" s="41">
        <f t="shared" si="0"/>
        <v>220</v>
      </c>
      <c r="L52" s="101">
        <f t="shared" si="1"/>
        <v>4.2307692307692308</v>
      </c>
      <c r="M52" s="230"/>
      <c r="N52" s="223"/>
      <c r="O52" s="232"/>
      <c r="P52" s="122"/>
      <c r="Q52" s="42"/>
      <c r="R52" s="42"/>
      <c r="S52" s="42"/>
    </row>
    <row r="53" spans="1:21" s="28" customFormat="1" ht="35.1" customHeight="1">
      <c r="A53" s="235"/>
      <c r="B53" s="230"/>
      <c r="C53" s="235"/>
      <c r="D53" s="234"/>
      <c r="E53" s="38" t="s">
        <v>184</v>
      </c>
      <c r="F53" s="38"/>
      <c r="G53" s="39" t="s">
        <v>180</v>
      </c>
      <c r="H53" s="39"/>
      <c r="I53" s="94">
        <v>65</v>
      </c>
      <c r="J53" s="45">
        <v>2</v>
      </c>
      <c r="K53" s="41">
        <f t="shared" si="0"/>
        <v>130</v>
      </c>
      <c r="L53" s="101">
        <f t="shared" si="1"/>
        <v>2.5</v>
      </c>
      <c r="M53" s="230"/>
      <c r="N53" s="223"/>
      <c r="O53" s="232"/>
      <c r="P53" s="122"/>
      <c r="Q53" s="42"/>
      <c r="R53" s="42"/>
      <c r="S53" s="42"/>
    </row>
    <row r="54" spans="1:21" s="28" customFormat="1" ht="35.1" customHeight="1">
      <c r="A54" s="225"/>
      <c r="B54" s="227"/>
      <c r="C54" s="225"/>
      <c r="D54" s="229"/>
      <c r="E54" s="38" t="s">
        <v>184</v>
      </c>
      <c r="F54" s="38"/>
      <c r="G54" s="39" t="s">
        <v>187</v>
      </c>
      <c r="H54" s="39"/>
      <c r="I54" s="94">
        <v>55</v>
      </c>
      <c r="J54" s="40">
        <v>2</v>
      </c>
      <c r="K54" s="41">
        <f t="shared" si="0"/>
        <v>110</v>
      </c>
      <c r="L54" s="101">
        <f t="shared" si="1"/>
        <v>2.1153846153846154</v>
      </c>
      <c r="M54" s="227"/>
      <c r="N54" s="222"/>
      <c r="O54" s="233"/>
      <c r="P54" s="118"/>
      <c r="Q54" s="42"/>
      <c r="R54" s="42"/>
      <c r="S54" s="42"/>
    </row>
    <row r="55" spans="1:21" s="28" customFormat="1" ht="35.1" customHeight="1">
      <c r="A55" s="208">
        <v>17</v>
      </c>
      <c r="B55" s="211">
        <v>42944</v>
      </c>
      <c r="C55" s="208" t="s">
        <v>188</v>
      </c>
      <c r="D55" s="205"/>
      <c r="E55" s="29" t="s">
        <v>189</v>
      </c>
      <c r="F55" s="29"/>
      <c r="G55" s="31" t="s">
        <v>190</v>
      </c>
      <c r="H55" s="31"/>
      <c r="I55" s="93">
        <v>4</v>
      </c>
      <c r="J55" s="32">
        <v>70</v>
      </c>
      <c r="K55" s="33">
        <f t="shared" si="0"/>
        <v>280</v>
      </c>
      <c r="L55" s="34">
        <f t="shared" si="1"/>
        <v>5.384615384615385</v>
      </c>
      <c r="M55" s="211">
        <v>42947</v>
      </c>
      <c r="N55" s="217">
        <v>2363</v>
      </c>
      <c r="O55" s="214">
        <v>1323</v>
      </c>
      <c r="P55" s="119"/>
      <c r="Q55" s="35"/>
      <c r="R55" s="103"/>
      <c r="S55" s="103"/>
    </row>
    <row r="56" spans="1:21" s="28" customFormat="1" ht="35.1" customHeight="1">
      <c r="A56" s="209"/>
      <c r="B56" s="212"/>
      <c r="C56" s="209"/>
      <c r="D56" s="206"/>
      <c r="E56" s="29" t="s">
        <v>191</v>
      </c>
      <c r="F56" s="29"/>
      <c r="G56" s="31" t="s">
        <v>192</v>
      </c>
      <c r="H56" s="31"/>
      <c r="I56" s="93">
        <v>208</v>
      </c>
      <c r="J56" s="32">
        <v>1</v>
      </c>
      <c r="K56" s="33">
        <f t="shared" si="0"/>
        <v>208</v>
      </c>
      <c r="L56" s="34">
        <f t="shared" si="1"/>
        <v>4</v>
      </c>
      <c r="M56" s="212"/>
      <c r="N56" s="218"/>
      <c r="O56" s="215"/>
      <c r="P56" s="121"/>
      <c r="Q56" s="35"/>
      <c r="R56" s="103"/>
      <c r="S56" s="103"/>
    </row>
    <row r="57" spans="1:21" s="28" customFormat="1" ht="35.1" customHeight="1">
      <c r="A57" s="209"/>
      <c r="B57" s="212"/>
      <c r="C57" s="209"/>
      <c r="D57" s="206"/>
      <c r="E57" s="29" t="s">
        <v>193</v>
      </c>
      <c r="F57" s="29"/>
      <c r="G57" s="31" t="s">
        <v>194</v>
      </c>
      <c r="H57" s="31"/>
      <c r="I57" s="93">
        <v>5</v>
      </c>
      <c r="J57" s="32">
        <v>7</v>
      </c>
      <c r="K57" s="33">
        <f t="shared" si="0"/>
        <v>35</v>
      </c>
      <c r="L57" s="34">
        <f t="shared" si="1"/>
        <v>0.67307692307692313</v>
      </c>
      <c r="M57" s="212"/>
      <c r="N57" s="218"/>
      <c r="O57" s="215"/>
      <c r="P57" s="121"/>
      <c r="Q57" s="35"/>
      <c r="R57" s="103"/>
      <c r="S57" s="103"/>
    </row>
    <row r="58" spans="1:21" s="28" customFormat="1" ht="35.1" customHeight="1">
      <c r="A58" s="209"/>
      <c r="B58" s="212"/>
      <c r="C58" s="209"/>
      <c r="D58" s="206"/>
      <c r="E58" s="29" t="s">
        <v>195</v>
      </c>
      <c r="F58" s="29"/>
      <c r="G58" s="31" t="s">
        <v>196</v>
      </c>
      <c r="H58" s="31"/>
      <c r="I58" s="93">
        <v>8</v>
      </c>
      <c r="J58" s="32">
        <v>50</v>
      </c>
      <c r="K58" s="33">
        <f t="shared" si="0"/>
        <v>400</v>
      </c>
      <c r="L58" s="34">
        <f t="shared" si="1"/>
        <v>7.6923076923076925</v>
      </c>
      <c r="M58" s="212"/>
      <c r="N58" s="218"/>
      <c r="O58" s="215"/>
      <c r="P58" s="121"/>
      <c r="Q58" s="35"/>
      <c r="R58" s="103"/>
      <c r="S58" s="103"/>
    </row>
    <row r="59" spans="1:21" s="28" customFormat="1" ht="35.1" customHeight="1">
      <c r="A59" s="210"/>
      <c r="B59" s="213"/>
      <c r="C59" s="210"/>
      <c r="D59" s="207"/>
      <c r="E59" s="29" t="s">
        <v>197</v>
      </c>
      <c r="F59" s="29"/>
      <c r="G59" s="31" t="s">
        <v>198</v>
      </c>
      <c r="H59" s="31"/>
      <c r="I59" s="93">
        <v>5</v>
      </c>
      <c r="J59" s="32">
        <v>80</v>
      </c>
      <c r="K59" s="33">
        <f t="shared" si="0"/>
        <v>400</v>
      </c>
      <c r="L59" s="34">
        <f t="shared" si="1"/>
        <v>7.6923076923076925</v>
      </c>
      <c r="M59" s="213"/>
      <c r="N59" s="219"/>
      <c r="O59" s="216"/>
      <c r="P59" s="120"/>
      <c r="Q59" s="35"/>
      <c r="R59" s="103"/>
      <c r="S59" s="103"/>
    </row>
    <row r="60" spans="1:21" s="37" customFormat="1" ht="35.1" customHeight="1">
      <c r="A60" s="38">
        <v>18</v>
      </c>
      <c r="B60" s="44">
        <v>42943</v>
      </c>
      <c r="C60" s="38" t="s">
        <v>90</v>
      </c>
      <c r="D60" s="45"/>
      <c r="E60" s="38" t="s">
        <v>91</v>
      </c>
      <c r="F60" s="38"/>
      <c r="G60" s="102" t="s">
        <v>201</v>
      </c>
      <c r="H60" s="102"/>
      <c r="I60" s="94">
        <v>806</v>
      </c>
      <c r="J60" s="40">
        <v>1</v>
      </c>
      <c r="K60" s="41">
        <f t="shared" si="0"/>
        <v>806</v>
      </c>
      <c r="L60" s="101">
        <f t="shared" si="1"/>
        <v>15.5</v>
      </c>
      <c r="M60" s="44">
        <v>42950</v>
      </c>
      <c r="N60" s="42">
        <v>2370</v>
      </c>
      <c r="O60" s="41">
        <v>806</v>
      </c>
      <c r="P60" s="41"/>
      <c r="Q60" s="42"/>
      <c r="R60" s="42"/>
      <c r="S60" s="42"/>
    </row>
    <row r="61" spans="1:21" s="28" customFormat="1" ht="35.1" customHeight="1">
      <c r="A61" s="29">
        <v>19</v>
      </c>
      <c r="B61" s="30">
        <v>42948</v>
      </c>
      <c r="C61" s="29" t="s">
        <v>79</v>
      </c>
      <c r="D61" s="43"/>
      <c r="E61" s="29" t="s">
        <v>205</v>
      </c>
      <c r="F61" s="29"/>
      <c r="G61" s="31" t="s">
        <v>206</v>
      </c>
      <c r="H61" s="31"/>
      <c r="I61" s="93">
        <v>119</v>
      </c>
      <c r="J61" s="32">
        <v>1</v>
      </c>
      <c r="K61" s="33">
        <f t="shared" si="0"/>
        <v>119</v>
      </c>
      <c r="L61" s="34">
        <f t="shared" si="1"/>
        <v>2.2884615384615383</v>
      </c>
      <c r="M61" s="30">
        <v>42950</v>
      </c>
      <c r="N61" s="35">
        <v>2371</v>
      </c>
      <c r="O61" s="33">
        <v>119</v>
      </c>
      <c r="P61" s="33"/>
      <c r="Q61" s="35"/>
      <c r="R61" s="103"/>
      <c r="S61" s="103"/>
    </row>
    <row r="62" spans="1:21" s="37" customFormat="1" ht="35.1" customHeight="1">
      <c r="A62" s="224">
        <v>20</v>
      </c>
      <c r="B62" s="226">
        <v>42950</v>
      </c>
      <c r="C62" s="224" t="s">
        <v>79</v>
      </c>
      <c r="D62" s="228"/>
      <c r="E62" s="38" t="s">
        <v>210</v>
      </c>
      <c r="F62" s="38"/>
      <c r="G62" s="39" t="s">
        <v>212</v>
      </c>
      <c r="H62" s="39"/>
      <c r="I62" s="94">
        <v>52</v>
      </c>
      <c r="J62" s="40">
        <v>2</v>
      </c>
      <c r="K62" s="41">
        <f>I62*J62</f>
        <v>104</v>
      </c>
      <c r="L62" s="101">
        <f t="shared" si="1"/>
        <v>2</v>
      </c>
      <c r="M62" s="211">
        <v>42951</v>
      </c>
      <c r="N62" s="217">
        <v>2372</v>
      </c>
      <c r="O62" s="214">
        <v>390</v>
      </c>
      <c r="P62" s="119"/>
      <c r="Q62" s="42"/>
      <c r="R62" s="42"/>
      <c r="S62" s="42"/>
    </row>
    <row r="63" spans="1:21" s="37" customFormat="1" ht="35.1" customHeight="1">
      <c r="A63" s="225"/>
      <c r="B63" s="227"/>
      <c r="C63" s="225"/>
      <c r="D63" s="229"/>
      <c r="E63" s="38" t="s">
        <v>211</v>
      </c>
      <c r="F63" s="38"/>
      <c r="G63" s="39" t="s">
        <v>213</v>
      </c>
      <c r="H63" s="39"/>
      <c r="I63" s="94">
        <v>286</v>
      </c>
      <c r="J63" s="37">
        <v>1</v>
      </c>
      <c r="K63" s="41">
        <f>I63*J63</f>
        <v>286</v>
      </c>
      <c r="L63" s="101">
        <f t="shared" si="1"/>
        <v>5.5</v>
      </c>
      <c r="M63" s="213"/>
      <c r="N63" s="219"/>
      <c r="O63" s="216"/>
      <c r="P63" s="120"/>
      <c r="Q63" s="42"/>
      <c r="R63" s="42"/>
      <c r="S63" s="42"/>
    </row>
    <row r="64" spans="1:21" s="37" customFormat="1" ht="35.1" customHeight="1">
      <c r="A64" s="162">
        <v>22</v>
      </c>
      <c r="B64" s="44">
        <v>42951</v>
      </c>
      <c r="C64" s="38" t="s">
        <v>79</v>
      </c>
      <c r="D64" s="45"/>
      <c r="E64" s="38" t="s">
        <v>205</v>
      </c>
      <c r="F64" s="38"/>
      <c r="G64" s="39" t="s">
        <v>217</v>
      </c>
      <c r="H64" s="39"/>
      <c r="I64" s="94"/>
      <c r="J64" s="40">
        <v>1</v>
      </c>
      <c r="K64" s="41">
        <f t="shared" si="0"/>
        <v>0</v>
      </c>
      <c r="L64" s="101">
        <f t="shared" si="1"/>
        <v>0</v>
      </c>
      <c r="M64" s="44">
        <v>42951</v>
      </c>
      <c r="N64" s="42">
        <v>2373</v>
      </c>
      <c r="O64" s="41">
        <v>140</v>
      </c>
      <c r="P64" s="41"/>
      <c r="Q64" s="42"/>
      <c r="R64" s="42"/>
      <c r="S64" s="42"/>
      <c r="U64" s="37" t="s">
        <v>450</v>
      </c>
    </row>
    <row r="65" spans="1:21" s="28" customFormat="1" ht="35.1" customHeight="1">
      <c r="A65" s="208">
        <v>23</v>
      </c>
      <c r="B65" s="211">
        <v>42951</v>
      </c>
      <c r="C65" s="208" t="s">
        <v>87</v>
      </c>
      <c r="D65" s="205"/>
      <c r="E65" s="29" t="s">
        <v>219</v>
      </c>
      <c r="F65" s="29"/>
      <c r="G65" s="31" t="s">
        <v>292</v>
      </c>
      <c r="H65" s="31"/>
      <c r="I65" s="93">
        <v>400</v>
      </c>
      <c r="J65" s="32">
        <v>2</v>
      </c>
      <c r="K65" s="33">
        <f t="shared" si="0"/>
        <v>800</v>
      </c>
      <c r="L65" s="34">
        <f t="shared" si="1"/>
        <v>15.384615384615385</v>
      </c>
      <c r="M65" s="30"/>
      <c r="N65" s="217"/>
      <c r="O65" s="33"/>
      <c r="P65" s="33"/>
      <c r="Q65" s="35"/>
      <c r="R65" s="103"/>
      <c r="S65" s="103"/>
      <c r="U65" s="28">
        <v>65</v>
      </c>
    </row>
    <row r="66" spans="1:21" s="28" customFormat="1" ht="35.1" customHeight="1">
      <c r="A66" s="209"/>
      <c r="B66" s="212"/>
      <c r="C66" s="209"/>
      <c r="D66" s="206"/>
      <c r="E66" s="29" t="s">
        <v>220</v>
      </c>
      <c r="F66" s="29"/>
      <c r="G66" s="61" t="s">
        <v>638</v>
      </c>
      <c r="H66" s="31"/>
      <c r="I66" s="93">
        <v>380</v>
      </c>
      <c r="J66" s="32">
        <v>1</v>
      </c>
      <c r="K66" s="33">
        <f t="shared" si="0"/>
        <v>380</v>
      </c>
      <c r="L66" s="34">
        <f t="shared" si="1"/>
        <v>7.3076923076923075</v>
      </c>
      <c r="M66" s="30"/>
      <c r="N66" s="218"/>
      <c r="O66" s="33"/>
      <c r="P66" s="33"/>
      <c r="Q66" s="35"/>
      <c r="R66" s="103"/>
      <c r="S66" s="103"/>
    </row>
    <row r="67" spans="1:21" s="28" customFormat="1" ht="35.1" customHeight="1">
      <c r="A67" s="209"/>
      <c r="B67" s="212"/>
      <c r="C67" s="209"/>
      <c r="D67" s="206"/>
      <c r="E67" s="149" t="s">
        <v>290</v>
      </c>
      <c r="F67" s="149"/>
      <c r="G67" s="150" t="s">
        <v>289</v>
      </c>
      <c r="H67" s="150"/>
      <c r="I67" s="151"/>
      <c r="J67" s="152">
        <v>1</v>
      </c>
      <c r="K67" s="153">
        <f t="shared" si="0"/>
        <v>0</v>
      </c>
      <c r="L67" s="154">
        <f t="shared" si="1"/>
        <v>0</v>
      </c>
      <c r="M67" s="204"/>
      <c r="N67" s="218"/>
      <c r="O67" s="33"/>
      <c r="P67" s="33"/>
      <c r="Q67" s="35"/>
      <c r="R67" s="103"/>
      <c r="S67" s="103"/>
    </row>
    <row r="68" spans="1:21" s="28" customFormat="1" ht="35.1" customHeight="1">
      <c r="A68" s="209"/>
      <c r="B68" s="212"/>
      <c r="C68" s="209"/>
      <c r="D68" s="206"/>
      <c r="E68" s="29" t="s">
        <v>291</v>
      </c>
      <c r="F68" s="29"/>
      <c r="G68" s="31" t="s">
        <v>293</v>
      </c>
      <c r="H68" s="31"/>
      <c r="I68" s="93">
        <v>540</v>
      </c>
      <c r="J68" s="32">
        <v>1</v>
      </c>
      <c r="K68" s="33">
        <f t="shared" si="0"/>
        <v>540</v>
      </c>
      <c r="L68" s="34">
        <f t="shared" si="1"/>
        <v>10.384615384615385</v>
      </c>
      <c r="M68" s="30"/>
      <c r="N68" s="219"/>
      <c r="O68" s="33"/>
      <c r="P68" s="33"/>
      <c r="Q68" s="35"/>
      <c r="R68" s="103"/>
      <c r="S68" s="103"/>
    </row>
    <row r="69" spans="1:21" s="28" customFormat="1" ht="35.1" customHeight="1">
      <c r="A69" s="210"/>
      <c r="B69" s="213"/>
      <c r="C69" s="210"/>
      <c r="D69" s="207"/>
      <c r="E69" s="29"/>
      <c r="F69" s="29"/>
      <c r="G69" s="31"/>
      <c r="H69" s="31"/>
      <c r="I69" s="93"/>
      <c r="J69" s="32"/>
      <c r="K69" s="33"/>
      <c r="L69" s="34"/>
      <c r="M69" s="30"/>
      <c r="N69" s="198"/>
      <c r="O69" s="33"/>
      <c r="P69" s="33"/>
      <c r="Q69" s="199"/>
      <c r="R69" s="199"/>
      <c r="S69" s="199"/>
    </row>
    <row r="70" spans="1:21" s="37" customFormat="1" ht="35.1" customHeight="1">
      <c r="A70" s="38">
        <v>24</v>
      </c>
      <c r="B70" s="44">
        <v>42950</v>
      </c>
      <c r="C70" s="38" t="s">
        <v>227</v>
      </c>
      <c r="D70" s="45"/>
      <c r="E70" s="38" t="s">
        <v>228</v>
      </c>
      <c r="F70" s="38"/>
      <c r="G70" s="39" t="s">
        <v>229</v>
      </c>
      <c r="H70" s="39"/>
      <c r="I70" s="94">
        <v>52</v>
      </c>
      <c r="J70" s="40">
        <v>1</v>
      </c>
      <c r="K70" s="41">
        <f t="shared" si="0"/>
        <v>52</v>
      </c>
      <c r="L70" s="101">
        <f t="shared" si="1"/>
        <v>1</v>
      </c>
      <c r="M70" s="44">
        <v>42954</v>
      </c>
      <c r="N70" s="42">
        <v>2374</v>
      </c>
      <c r="O70" s="41">
        <v>52</v>
      </c>
      <c r="P70" s="41"/>
      <c r="Q70" s="42"/>
      <c r="R70" s="42"/>
      <c r="S70" s="42"/>
    </row>
    <row r="71" spans="1:21" s="28" customFormat="1" ht="35.1" customHeight="1">
      <c r="A71" s="208">
        <v>25</v>
      </c>
      <c r="B71" s="211">
        <v>42950</v>
      </c>
      <c r="C71" s="208" t="s">
        <v>79</v>
      </c>
      <c r="D71" s="205"/>
      <c r="E71" s="208" t="s">
        <v>234</v>
      </c>
      <c r="F71" s="133"/>
      <c r="G71" s="31" t="s">
        <v>235</v>
      </c>
      <c r="H71" s="31"/>
      <c r="I71" s="93">
        <v>12.5</v>
      </c>
      <c r="J71" s="32">
        <v>2</v>
      </c>
      <c r="K71" s="33">
        <f t="shared" si="0"/>
        <v>25</v>
      </c>
      <c r="L71" s="34">
        <f t="shared" si="1"/>
        <v>0.48076923076923078</v>
      </c>
      <c r="M71" s="211">
        <v>42950</v>
      </c>
      <c r="N71" s="217" t="s">
        <v>451</v>
      </c>
      <c r="O71" s="214">
        <v>1002</v>
      </c>
      <c r="P71" s="119"/>
      <c r="Q71" s="35"/>
      <c r="R71" s="103"/>
      <c r="S71" s="103"/>
    </row>
    <row r="72" spans="1:21" s="28" customFormat="1" ht="35.1" customHeight="1">
      <c r="A72" s="209"/>
      <c r="B72" s="212"/>
      <c r="C72" s="209"/>
      <c r="D72" s="206"/>
      <c r="E72" s="209"/>
      <c r="F72" s="135"/>
      <c r="G72" s="31" t="s">
        <v>236</v>
      </c>
      <c r="H72" s="31"/>
      <c r="I72" s="93">
        <v>12.5</v>
      </c>
      <c r="J72" s="32">
        <v>2</v>
      </c>
      <c r="K72" s="33">
        <f t="shared" si="0"/>
        <v>25</v>
      </c>
      <c r="L72" s="34">
        <f t="shared" ref="L72:L135" si="3">K72/52</f>
        <v>0.48076923076923078</v>
      </c>
      <c r="M72" s="212"/>
      <c r="N72" s="218"/>
      <c r="O72" s="215"/>
      <c r="P72" s="121"/>
      <c r="Q72" s="35"/>
      <c r="R72" s="103"/>
      <c r="S72" s="103"/>
    </row>
    <row r="73" spans="1:21" s="28" customFormat="1" ht="35.1" customHeight="1">
      <c r="A73" s="209"/>
      <c r="B73" s="212"/>
      <c r="C73" s="209"/>
      <c r="D73" s="206"/>
      <c r="E73" s="209"/>
      <c r="F73" s="135"/>
      <c r="G73" s="31" t="s">
        <v>237</v>
      </c>
      <c r="H73" s="31"/>
      <c r="I73" s="93">
        <v>30</v>
      </c>
      <c r="J73" s="32">
        <v>2</v>
      </c>
      <c r="K73" s="33">
        <f t="shared" si="0"/>
        <v>60</v>
      </c>
      <c r="L73" s="34">
        <f t="shared" si="3"/>
        <v>1.1538461538461537</v>
      </c>
      <c r="M73" s="212"/>
      <c r="N73" s="218"/>
      <c r="O73" s="215"/>
      <c r="P73" s="121"/>
      <c r="Q73" s="35"/>
      <c r="R73" s="103"/>
      <c r="S73" s="103"/>
    </row>
    <row r="74" spans="1:21" ht="35.1" customHeight="1">
      <c r="A74" s="209"/>
      <c r="B74" s="212"/>
      <c r="C74" s="209"/>
      <c r="D74" s="206"/>
      <c r="E74" s="209"/>
      <c r="F74" s="135"/>
      <c r="G74" s="31" t="s">
        <v>238</v>
      </c>
      <c r="H74" s="31"/>
      <c r="I74" s="93">
        <v>40</v>
      </c>
      <c r="J74" s="32">
        <v>2</v>
      </c>
      <c r="K74" s="33">
        <f t="shared" ref="K74:K139" si="4">I74*J74</f>
        <v>80</v>
      </c>
      <c r="L74" s="34">
        <f t="shared" si="3"/>
        <v>1.5384615384615385</v>
      </c>
      <c r="M74" s="212"/>
      <c r="N74" s="218"/>
      <c r="O74" s="215"/>
      <c r="P74" s="121"/>
      <c r="Q74" s="35"/>
      <c r="R74" s="103"/>
      <c r="S74" s="103"/>
    </row>
    <row r="75" spans="1:21" ht="35.1" customHeight="1">
      <c r="A75" s="209"/>
      <c r="B75" s="212"/>
      <c r="C75" s="209"/>
      <c r="D75" s="206"/>
      <c r="E75" s="209"/>
      <c r="F75" s="135"/>
      <c r="G75" s="31" t="s">
        <v>182</v>
      </c>
      <c r="H75" s="31"/>
      <c r="I75" s="93">
        <v>150</v>
      </c>
      <c r="J75" s="32">
        <v>2</v>
      </c>
      <c r="K75" s="33">
        <f t="shared" si="4"/>
        <v>300</v>
      </c>
      <c r="L75" s="34">
        <f t="shared" si="3"/>
        <v>5.7692307692307692</v>
      </c>
      <c r="M75" s="212"/>
      <c r="N75" s="218"/>
      <c r="O75" s="215"/>
      <c r="P75" s="121"/>
      <c r="Q75" s="35"/>
      <c r="R75" s="103"/>
      <c r="S75" s="103"/>
    </row>
    <row r="76" spans="1:21" ht="35.1" customHeight="1">
      <c r="A76" s="209"/>
      <c r="B76" s="212"/>
      <c r="C76" s="209"/>
      <c r="D76" s="206"/>
      <c r="E76" s="209"/>
      <c r="F76" s="135"/>
      <c r="G76" s="31" t="s">
        <v>183</v>
      </c>
      <c r="H76" s="31"/>
      <c r="I76" s="93">
        <v>110</v>
      </c>
      <c r="J76" s="32">
        <v>2</v>
      </c>
      <c r="K76" s="33">
        <f t="shared" si="4"/>
        <v>220</v>
      </c>
      <c r="L76" s="34">
        <f t="shared" si="3"/>
        <v>4.2307692307692308</v>
      </c>
      <c r="M76" s="212"/>
      <c r="N76" s="218"/>
      <c r="O76" s="215"/>
      <c r="P76" s="121"/>
      <c r="Q76" s="35"/>
      <c r="R76" s="103"/>
      <c r="S76" s="103"/>
    </row>
    <row r="77" spans="1:21" ht="35.1" customHeight="1">
      <c r="A77" s="209"/>
      <c r="B77" s="212"/>
      <c r="C77" s="209"/>
      <c r="D77" s="206"/>
      <c r="E77" s="209"/>
      <c r="F77" s="135"/>
      <c r="G77" s="31" t="s">
        <v>173</v>
      </c>
      <c r="H77" s="31"/>
      <c r="I77" s="93">
        <v>65</v>
      </c>
      <c r="J77" s="32">
        <v>2</v>
      </c>
      <c r="K77" s="33">
        <f t="shared" si="4"/>
        <v>130</v>
      </c>
      <c r="L77" s="34">
        <f t="shared" si="3"/>
        <v>2.5</v>
      </c>
      <c r="M77" s="212"/>
      <c r="N77" s="218"/>
      <c r="O77" s="215"/>
      <c r="P77" s="121"/>
      <c r="Q77" s="35"/>
      <c r="R77" s="103"/>
      <c r="S77" s="103"/>
    </row>
    <row r="78" spans="1:21" ht="35.1" customHeight="1">
      <c r="A78" s="210"/>
      <c r="B78" s="213"/>
      <c r="C78" s="210"/>
      <c r="D78" s="207"/>
      <c r="E78" s="210"/>
      <c r="F78" s="134"/>
      <c r="G78" s="31" t="s">
        <v>239</v>
      </c>
      <c r="H78" s="31"/>
      <c r="I78" s="93">
        <v>55</v>
      </c>
      <c r="J78" s="32">
        <v>2</v>
      </c>
      <c r="K78" s="33">
        <f t="shared" si="4"/>
        <v>110</v>
      </c>
      <c r="L78" s="34">
        <f t="shared" si="3"/>
        <v>2.1153846153846154</v>
      </c>
      <c r="M78" s="213"/>
      <c r="N78" s="219"/>
      <c r="O78" s="216"/>
      <c r="P78" s="120"/>
      <c r="Q78" s="35"/>
      <c r="R78" s="103"/>
      <c r="S78" s="103"/>
    </row>
    <row r="79" spans="1:21" s="105" customFormat="1" ht="35.1" customHeight="1">
      <c r="A79" s="224">
        <v>26</v>
      </c>
      <c r="B79" s="226">
        <v>42950</v>
      </c>
      <c r="C79" s="224" t="s">
        <v>79</v>
      </c>
      <c r="D79" s="228"/>
      <c r="E79" s="38" t="s">
        <v>176</v>
      </c>
      <c r="F79" s="38"/>
      <c r="G79" s="39" t="s">
        <v>177</v>
      </c>
      <c r="H79" s="39"/>
      <c r="I79" s="94">
        <v>16</v>
      </c>
      <c r="J79" s="40">
        <v>8</v>
      </c>
      <c r="K79" s="41">
        <f t="shared" si="4"/>
        <v>128</v>
      </c>
      <c r="L79" s="101">
        <f t="shared" si="3"/>
        <v>2.4615384615384617</v>
      </c>
      <c r="M79" s="226"/>
      <c r="N79" s="221"/>
      <c r="O79" s="231">
        <v>424</v>
      </c>
      <c r="P79" s="117"/>
      <c r="Q79" s="42"/>
      <c r="R79" s="42"/>
      <c r="S79" s="42"/>
    </row>
    <row r="80" spans="1:21" s="105" customFormat="1" ht="35.1" customHeight="1">
      <c r="A80" s="235"/>
      <c r="B80" s="230"/>
      <c r="C80" s="235"/>
      <c r="D80" s="234"/>
      <c r="E80" s="38" t="s">
        <v>175</v>
      </c>
      <c r="F80" s="38"/>
      <c r="G80" s="39" t="s">
        <v>250</v>
      </c>
      <c r="H80" s="39"/>
      <c r="I80" s="94">
        <v>25</v>
      </c>
      <c r="J80" s="40">
        <v>8</v>
      </c>
      <c r="K80" s="41">
        <f t="shared" si="4"/>
        <v>200</v>
      </c>
      <c r="L80" s="101">
        <f t="shared" si="3"/>
        <v>3.8461538461538463</v>
      </c>
      <c r="M80" s="230"/>
      <c r="N80" s="223"/>
      <c r="O80" s="232"/>
      <c r="P80" s="122"/>
      <c r="Q80" s="42"/>
      <c r="R80" s="42"/>
      <c r="S80" s="42"/>
    </row>
    <row r="81" spans="1:19" ht="35.1" customHeight="1">
      <c r="A81" s="225"/>
      <c r="B81" s="227"/>
      <c r="C81" s="225"/>
      <c r="D81" s="229"/>
      <c r="E81" s="38" t="s">
        <v>174</v>
      </c>
      <c r="F81" s="38"/>
      <c r="G81" s="39" t="s">
        <v>177</v>
      </c>
      <c r="H81" s="39"/>
      <c r="I81" s="94">
        <v>6</v>
      </c>
      <c r="J81" s="40">
        <v>16</v>
      </c>
      <c r="K81" s="41">
        <f t="shared" si="4"/>
        <v>96</v>
      </c>
      <c r="L81" s="101">
        <f t="shared" si="3"/>
        <v>1.8461538461538463</v>
      </c>
      <c r="M81" s="227"/>
      <c r="N81" s="222"/>
      <c r="O81" s="233"/>
      <c r="P81" s="118"/>
      <c r="Q81" s="42"/>
      <c r="R81" s="42"/>
      <c r="S81" s="42"/>
    </row>
    <row r="82" spans="1:19" ht="35.1" customHeight="1">
      <c r="A82" s="29">
        <v>27</v>
      </c>
      <c r="B82" s="30">
        <v>42940</v>
      </c>
      <c r="C82" s="29" t="s">
        <v>240</v>
      </c>
      <c r="D82" s="43"/>
      <c r="E82" s="29" t="s">
        <v>241</v>
      </c>
      <c r="F82" s="29"/>
      <c r="G82" s="31" t="s">
        <v>242</v>
      </c>
      <c r="H82" s="31"/>
      <c r="I82" s="93">
        <v>76</v>
      </c>
      <c r="J82" s="32">
        <v>1</v>
      </c>
      <c r="K82" s="33">
        <f t="shared" si="4"/>
        <v>76</v>
      </c>
      <c r="L82" s="34">
        <f t="shared" si="3"/>
        <v>1.4615384615384615</v>
      </c>
      <c r="M82" s="30">
        <v>42954</v>
      </c>
      <c r="N82" s="35">
        <v>2375</v>
      </c>
      <c r="O82" s="33">
        <v>76</v>
      </c>
      <c r="P82" s="33"/>
      <c r="Q82" s="35"/>
      <c r="R82" s="103"/>
      <c r="S82" s="103"/>
    </row>
    <row r="83" spans="1:19" ht="35.1" customHeight="1">
      <c r="A83" s="224">
        <v>28</v>
      </c>
      <c r="B83" s="226">
        <v>42940</v>
      </c>
      <c r="C83" s="224" t="s">
        <v>240</v>
      </c>
      <c r="D83" s="228"/>
      <c r="E83" s="38" t="s">
        <v>245</v>
      </c>
      <c r="F83" s="38"/>
      <c r="G83" s="102" t="s">
        <v>246</v>
      </c>
      <c r="H83" s="102"/>
      <c r="I83" s="94">
        <v>126</v>
      </c>
      <c r="J83" s="40">
        <v>1</v>
      </c>
      <c r="K83" s="41">
        <f t="shared" si="4"/>
        <v>126</v>
      </c>
      <c r="L83" s="101">
        <f t="shared" si="3"/>
        <v>2.4230769230769229</v>
      </c>
      <c r="M83" s="226" t="s">
        <v>247</v>
      </c>
      <c r="N83" s="221">
        <v>2376</v>
      </c>
      <c r="O83" s="231">
        <v>146</v>
      </c>
      <c r="P83" s="117"/>
      <c r="Q83" s="42" t="s">
        <v>127</v>
      </c>
      <c r="R83" s="42"/>
      <c r="S83" s="42"/>
    </row>
    <row r="84" spans="1:19" ht="35.1" customHeight="1">
      <c r="A84" s="225"/>
      <c r="B84" s="227"/>
      <c r="C84" s="225"/>
      <c r="D84" s="229"/>
      <c r="E84" s="38" t="s">
        <v>245</v>
      </c>
      <c r="F84" s="38"/>
      <c r="G84" s="102" t="s">
        <v>248</v>
      </c>
      <c r="H84" s="102"/>
      <c r="I84" s="94">
        <v>20</v>
      </c>
      <c r="J84" s="40">
        <v>1</v>
      </c>
      <c r="K84" s="41">
        <f t="shared" si="4"/>
        <v>20</v>
      </c>
      <c r="L84" s="101">
        <f t="shared" si="3"/>
        <v>0.38461538461538464</v>
      </c>
      <c r="M84" s="227"/>
      <c r="N84" s="222"/>
      <c r="O84" s="233"/>
      <c r="P84" s="118"/>
      <c r="Q84" s="42"/>
      <c r="R84" s="42"/>
      <c r="S84" s="42"/>
    </row>
    <row r="85" spans="1:19" ht="35.1" customHeight="1">
      <c r="A85" s="208">
        <v>29</v>
      </c>
      <c r="B85" s="211">
        <v>42950</v>
      </c>
      <c r="C85" s="208" t="s">
        <v>79</v>
      </c>
      <c r="D85" s="236"/>
      <c r="E85" s="29" t="s">
        <v>252</v>
      </c>
      <c r="F85" s="29"/>
      <c r="G85" s="31" t="s">
        <v>253</v>
      </c>
      <c r="H85" s="31"/>
      <c r="I85" s="93">
        <v>110</v>
      </c>
      <c r="J85" s="32">
        <v>1</v>
      </c>
      <c r="K85" s="33">
        <f t="shared" si="4"/>
        <v>110</v>
      </c>
      <c r="L85" s="34">
        <f t="shared" si="3"/>
        <v>2.1153846153846154</v>
      </c>
      <c r="M85" s="211">
        <v>42950</v>
      </c>
      <c r="N85" s="217" t="s">
        <v>452</v>
      </c>
      <c r="O85" s="214">
        <v>260</v>
      </c>
      <c r="P85" s="119"/>
      <c r="Q85" s="35"/>
      <c r="R85" s="103"/>
      <c r="S85" s="103"/>
    </row>
    <row r="86" spans="1:19" ht="35.1" customHeight="1">
      <c r="A86" s="210"/>
      <c r="B86" s="213"/>
      <c r="C86" s="210"/>
      <c r="D86" s="236"/>
      <c r="E86" s="29" t="s">
        <v>252</v>
      </c>
      <c r="F86" s="29"/>
      <c r="G86" s="31" t="s">
        <v>254</v>
      </c>
      <c r="H86" s="31"/>
      <c r="I86" s="93">
        <v>150</v>
      </c>
      <c r="J86" s="32">
        <v>1</v>
      </c>
      <c r="K86" s="33">
        <f t="shared" si="4"/>
        <v>150</v>
      </c>
      <c r="L86" s="34">
        <f t="shared" si="3"/>
        <v>2.8846153846153846</v>
      </c>
      <c r="M86" s="213"/>
      <c r="N86" s="219"/>
      <c r="O86" s="216"/>
      <c r="P86" s="120"/>
      <c r="Q86" s="35"/>
      <c r="R86" s="103"/>
      <c r="S86" s="103"/>
    </row>
    <row r="87" spans="1:19" ht="35.1" customHeight="1">
      <c r="A87" s="38">
        <v>30</v>
      </c>
      <c r="B87" s="44">
        <v>42950</v>
      </c>
      <c r="C87" s="38" t="s">
        <v>90</v>
      </c>
      <c r="D87" s="104"/>
      <c r="E87" s="38">
        <v>563190</v>
      </c>
      <c r="F87" s="38"/>
      <c r="G87" s="39" t="s">
        <v>257</v>
      </c>
      <c r="H87" s="39"/>
      <c r="I87" s="94">
        <v>1495</v>
      </c>
      <c r="J87" s="40">
        <v>1</v>
      </c>
      <c r="K87" s="41">
        <f t="shared" si="4"/>
        <v>1495</v>
      </c>
      <c r="L87" s="101">
        <f t="shared" si="3"/>
        <v>28.75</v>
      </c>
      <c r="M87" s="44">
        <v>42957</v>
      </c>
      <c r="N87" s="42">
        <v>2386</v>
      </c>
      <c r="O87" s="41">
        <v>1495</v>
      </c>
      <c r="P87" s="41"/>
      <c r="Q87" s="42"/>
      <c r="R87" s="42"/>
      <c r="S87" s="42"/>
    </row>
    <row r="88" spans="1:19" ht="35.1" customHeight="1">
      <c r="A88" s="29">
        <v>31</v>
      </c>
      <c r="B88" s="30">
        <v>42955</v>
      </c>
      <c r="C88" s="29" t="s">
        <v>84</v>
      </c>
      <c r="D88" s="43"/>
      <c r="E88" s="29" t="s">
        <v>279</v>
      </c>
      <c r="F88" s="29"/>
      <c r="G88" s="31" t="s">
        <v>280</v>
      </c>
      <c r="H88" s="31"/>
      <c r="I88" s="93">
        <v>120</v>
      </c>
      <c r="J88" s="32">
        <v>1</v>
      </c>
      <c r="K88" s="33">
        <f t="shared" si="4"/>
        <v>120</v>
      </c>
      <c r="L88" s="34">
        <f t="shared" si="3"/>
        <v>2.3076923076923075</v>
      </c>
      <c r="M88" s="30">
        <v>42955</v>
      </c>
      <c r="N88" s="35">
        <v>2377</v>
      </c>
      <c r="O88" s="33">
        <v>120</v>
      </c>
      <c r="P88" s="33"/>
      <c r="Q88" s="35"/>
      <c r="R88" s="103"/>
      <c r="S88" s="103"/>
    </row>
    <row r="89" spans="1:19" ht="35.1" customHeight="1">
      <c r="A89" s="38">
        <v>32</v>
      </c>
      <c r="B89" s="44">
        <v>42955</v>
      </c>
      <c r="C89" s="38" t="s">
        <v>84</v>
      </c>
      <c r="D89" s="45"/>
      <c r="E89" s="38" t="s">
        <v>91</v>
      </c>
      <c r="F89" s="38"/>
      <c r="G89" s="39" t="s">
        <v>281</v>
      </c>
      <c r="H89" s="39"/>
      <c r="I89" s="94">
        <v>50</v>
      </c>
      <c r="J89" s="40">
        <v>6</v>
      </c>
      <c r="K89" s="41">
        <f t="shared" si="4"/>
        <v>300</v>
      </c>
      <c r="L89" s="101">
        <f t="shared" si="3"/>
        <v>5.7692307692307692</v>
      </c>
      <c r="M89" s="44">
        <v>42955</v>
      </c>
      <c r="N89" s="42">
        <v>2378</v>
      </c>
      <c r="O89" s="41">
        <v>300</v>
      </c>
      <c r="P89" s="41"/>
      <c r="Q89" s="42"/>
      <c r="R89" s="42"/>
      <c r="S89" s="42"/>
    </row>
    <row r="90" spans="1:19" ht="35.1" customHeight="1">
      <c r="A90" s="29">
        <v>33</v>
      </c>
      <c r="B90" s="30">
        <v>42955</v>
      </c>
      <c r="C90" s="29" t="s">
        <v>240</v>
      </c>
      <c r="D90" s="43"/>
      <c r="E90" s="29" t="s">
        <v>91</v>
      </c>
      <c r="F90" s="29"/>
      <c r="G90" s="31" t="s">
        <v>284</v>
      </c>
      <c r="H90" s="31"/>
      <c r="I90" s="93">
        <v>120</v>
      </c>
      <c r="J90" s="32">
        <v>1</v>
      </c>
      <c r="K90" s="33">
        <f t="shared" si="4"/>
        <v>120</v>
      </c>
      <c r="L90" s="34">
        <f t="shared" si="3"/>
        <v>2.3076923076923075</v>
      </c>
      <c r="M90" s="30">
        <v>42955</v>
      </c>
      <c r="N90" s="35">
        <v>2379</v>
      </c>
      <c r="O90" s="33">
        <v>120</v>
      </c>
      <c r="P90" s="33"/>
      <c r="Q90" s="35"/>
      <c r="R90" s="103"/>
      <c r="S90" s="103"/>
    </row>
    <row r="91" spans="1:19" ht="35.1" customHeight="1">
      <c r="A91" s="38">
        <v>34</v>
      </c>
      <c r="B91" s="44">
        <v>42955</v>
      </c>
      <c r="C91" s="38" t="s">
        <v>240</v>
      </c>
      <c r="D91" s="45"/>
      <c r="E91" s="38" t="s">
        <v>91</v>
      </c>
      <c r="F91" s="38"/>
      <c r="G91" s="39" t="s">
        <v>287</v>
      </c>
      <c r="H91" s="39"/>
      <c r="I91" s="94">
        <v>32.5</v>
      </c>
      <c r="J91" s="40">
        <v>2</v>
      </c>
      <c r="K91" s="41">
        <f t="shared" si="4"/>
        <v>65</v>
      </c>
      <c r="L91" s="101">
        <f t="shared" si="3"/>
        <v>1.25</v>
      </c>
      <c r="M91" s="44">
        <v>42957</v>
      </c>
      <c r="N91" s="42">
        <v>2389</v>
      </c>
      <c r="O91" s="41">
        <v>65</v>
      </c>
      <c r="P91" s="41"/>
      <c r="Q91" s="42"/>
      <c r="R91" s="42"/>
      <c r="S91" s="42"/>
    </row>
    <row r="92" spans="1:19" ht="35.1" customHeight="1">
      <c r="A92" s="29">
        <v>35</v>
      </c>
      <c r="B92" s="30">
        <v>42955</v>
      </c>
      <c r="C92" s="29" t="s">
        <v>240</v>
      </c>
      <c r="D92" s="98"/>
      <c r="E92" s="29" t="s">
        <v>91</v>
      </c>
      <c r="F92" s="29"/>
      <c r="G92" s="31" t="s">
        <v>288</v>
      </c>
      <c r="H92" s="31"/>
      <c r="I92" s="93"/>
      <c r="J92" s="32">
        <v>2</v>
      </c>
      <c r="K92" s="33">
        <f t="shared" si="4"/>
        <v>0</v>
      </c>
      <c r="L92" s="34">
        <f t="shared" si="3"/>
        <v>0</v>
      </c>
      <c r="M92" s="30"/>
      <c r="N92" s="35"/>
      <c r="O92" s="33"/>
      <c r="P92" s="33"/>
      <c r="Q92" s="35"/>
      <c r="R92" s="103"/>
      <c r="S92" s="103"/>
    </row>
    <row r="93" spans="1:19" ht="35.1" customHeight="1">
      <c r="A93" s="224">
        <v>36</v>
      </c>
      <c r="B93" s="226">
        <v>42950</v>
      </c>
      <c r="C93" s="224" t="s">
        <v>295</v>
      </c>
      <c r="D93" s="228"/>
      <c r="E93" s="38" t="s">
        <v>296</v>
      </c>
      <c r="F93" s="38"/>
      <c r="G93" s="39" t="s">
        <v>299</v>
      </c>
      <c r="H93" s="39"/>
      <c r="I93" s="94">
        <v>260</v>
      </c>
      <c r="J93" s="40">
        <v>1</v>
      </c>
      <c r="K93" s="41">
        <f t="shared" si="4"/>
        <v>260</v>
      </c>
      <c r="L93" s="101">
        <f t="shared" si="3"/>
        <v>5</v>
      </c>
      <c r="M93" s="44">
        <v>42957</v>
      </c>
      <c r="N93" s="42">
        <v>2388</v>
      </c>
      <c r="O93" s="41">
        <v>715</v>
      </c>
      <c r="P93" s="41"/>
      <c r="Q93" s="42"/>
      <c r="R93" s="42"/>
      <c r="S93" s="42"/>
    </row>
    <row r="94" spans="1:19" ht="35.1" customHeight="1">
      <c r="A94" s="225"/>
      <c r="B94" s="227"/>
      <c r="C94" s="225"/>
      <c r="D94" s="229"/>
      <c r="E94" s="106" t="s">
        <v>297</v>
      </c>
      <c r="F94" s="106"/>
      <c r="G94" s="39" t="s">
        <v>298</v>
      </c>
      <c r="H94" s="39"/>
      <c r="I94" s="94">
        <v>227.5</v>
      </c>
      <c r="J94" s="40">
        <v>2</v>
      </c>
      <c r="K94" s="41">
        <f t="shared" si="4"/>
        <v>455</v>
      </c>
      <c r="L94" s="101">
        <f t="shared" si="3"/>
        <v>8.75</v>
      </c>
      <c r="M94" s="44"/>
      <c r="N94" s="42"/>
      <c r="O94" s="41"/>
      <c r="P94" s="41"/>
      <c r="Q94" s="42"/>
      <c r="R94" s="42"/>
      <c r="S94" s="42"/>
    </row>
    <row r="95" spans="1:19" ht="35.1" customHeight="1">
      <c r="A95" s="29">
        <v>37</v>
      </c>
      <c r="B95" s="30">
        <v>42956</v>
      </c>
      <c r="C95" s="29" t="s">
        <v>227</v>
      </c>
      <c r="D95" s="43"/>
      <c r="E95" s="29" t="s">
        <v>301</v>
      </c>
      <c r="F95" s="29"/>
      <c r="G95" s="61" t="s">
        <v>305</v>
      </c>
      <c r="H95" s="61"/>
      <c r="I95" s="93">
        <v>160</v>
      </c>
      <c r="J95" s="32">
        <v>1</v>
      </c>
      <c r="K95" s="33">
        <f t="shared" si="4"/>
        <v>160</v>
      </c>
      <c r="L95" s="34">
        <f t="shared" si="3"/>
        <v>3.0769230769230771</v>
      </c>
      <c r="M95" s="30" t="s">
        <v>302</v>
      </c>
      <c r="N95" s="35">
        <v>2380</v>
      </c>
      <c r="O95" s="33">
        <v>160</v>
      </c>
      <c r="P95" s="33"/>
      <c r="Q95" s="35"/>
      <c r="R95" s="103"/>
      <c r="S95" s="103"/>
    </row>
    <row r="96" spans="1:19" ht="35.1" customHeight="1">
      <c r="A96" s="224">
        <v>38</v>
      </c>
      <c r="B96" s="226">
        <v>42956</v>
      </c>
      <c r="C96" s="224" t="s">
        <v>227</v>
      </c>
      <c r="D96" s="228"/>
      <c r="E96" s="224" t="s">
        <v>306</v>
      </c>
      <c r="F96" s="136"/>
      <c r="G96" s="102" t="s">
        <v>305</v>
      </c>
      <c r="H96" s="102"/>
      <c r="I96" s="94">
        <v>160</v>
      </c>
      <c r="J96" s="40">
        <v>1</v>
      </c>
      <c r="K96" s="41">
        <f t="shared" si="4"/>
        <v>160</v>
      </c>
      <c r="L96" s="101">
        <f t="shared" si="3"/>
        <v>3.0769230769230771</v>
      </c>
      <c r="M96" s="226">
        <v>42956</v>
      </c>
      <c r="N96" s="221">
        <v>2381</v>
      </c>
      <c r="O96" s="231">
        <v>270</v>
      </c>
      <c r="P96" s="117"/>
      <c r="Q96" s="42"/>
      <c r="R96" s="42"/>
      <c r="S96" s="42"/>
    </row>
    <row r="97" spans="1:19" ht="35.1" customHeight="1">
      <c r="A97" s="225"/>
      <c r="B97" s="227"/>
      <c r="C97" s="225"/>
      <c r="D97" s="229"/>
      <c r="E97" s="225"/>
      <c r="F97" s="137"/>
      <c r="G97" s="102" t="s">
        <v>307</v>
      </c>
      <c r="H97" s="102"/>
      <c r="I97" s="94">
        <v>110</v>
      </c>
      <c r="J97" s="40">
        <v>1</v>
      </c>
      <c r="K97" s="41">
        <f t="shared" si="4"/>
        <v>110</v>
      </c>
      <c r="L97" s="101">
        <f t="shared" si="3"/>
        <v>2.1153846153846154</v>
      </c>
      <c r="M97" s="227"/>
      <c r="N97" s="222"/>
      <c r="O97" s="233"/>
      <c r="P97" s="118"/>
      <c r="Q97" s="42"/>
      <c r="R97" s="42"/>
      <c r="S97" s="42"/>
    </row>
    <row r="98" spans="1:19" ht="35.1" customHeight="1">
      <c r="A98" s="29">
        <v>39</v>
      </c>
      <c r="B98" s="30">
        <v>42956</v>
      </c>
      <c r="C98" s="29" t="s">
        <v>84</v>
      </c>
      <c r="D98" s="43"/>
      <c r="E98" s="29" t="s">
        <v>91</v>
      </c>
      <c r="F98" s="29"/>
      <c r="G98" s="31" t="s">
        <v>310</v>
      </c>
      <c r="H98" s="31"/>
      <c r="I98" s="93">
        <v>120</v>
      </c>
      <c r="J98" s="32">
        <v>2</v>
      </c>
      <c r="K98" s="33">
        <f t="shared" si="4"/>
        <v>240</v>
      </c>
      <c r="L98" s="34">
        <f t="shared" si="3"/>
        <v>4.615384615384615</v>
      </c>
      <c r="M98" s="30">
        <v>42956</v>
      </c>
      <c r="N98" s="35">
        <v>2382</v>
      </c>
      <c r="O98" s="33">
        <v>240</v>
      </c>
      <c r="P98" s="33"/>
      <c r="Q98" s="35"/>
      <c r="R98" s="103"/>
      <c r="S98" s="103"/>
    </row>
    <row r="99" spans="1:19" ht="35.1" customHeight="1">
      <c r="A99" s="38">
        <v>40</v>
      </c>
      <c r="B99" s="44">
        <v>42956</v>
      </c>
      <c r="C99" s="38" t="s">
        <v>312</v>
      </c>
      <c r="D99" s="45"/>
      <c r="E99" s="38">
        <v>1203201</v>
      </c>
      <c r="F99" s="38"/>
      <c r="G99" s="39" t="s">
        <v>313</v>
      </c>
      <c r="H99" s="39"/>
      <c r="I99" s="94">
        <v>120</v>
      </c>
      <c r="J99" s="40">
        <v>4</v>
      </c>
      <c r="K99" s="41">
        <f t="shared" si="4"/>
        <v>480</v>
      </c>
      <c r="L99" s="101">
        <f t="shared" si="3"/>
        <v>9.2307692307692299</v>
      </c>
      <c r="M99" s="44">
        <v>42956</v>
      </c>
      <c r="N99" s="42">
        <v>2383</v>
      </c>
      <c r="O99" s="41">
        <v>480</v>
      </c>
      <c r="P99" s="41"/>
      <c r="Q99" s="42" t="s">
        <v>127</v>
      </c>
      <c r="R99" s="42"/>
      <c r="S99" s="42"/>
    </row>
    <row r="100" spans="1:19" ht="35.1" customHeight="1">
      <c r="A100" s="29">
        <v>41</v>
      </c>
      <c r="B100" s="30">
        <v>42895</v>
      </c>
      <c r="C100" s="29" t="s">
        <v>315</v>
      </c>
      <c r="D100" s="43"/>
      <c r="E100" s="29" t="s">
        <v>316</v>
      </c>
      <c r="F100" s="29"/>
      <c r="G100" s="31" t="s">
        <v>317</v>
      </c>
      <c r="H100" s="31"/>
      <c r="I100" s="93">
        <v>3660</v>
      </c>
      <c r="J100" s="32">
        <v>1</v>
      </c>
      <c r="K100" s="33">
        <f t="shared" si="4"/>
        <v>3660</v>
      </c>
      <c r="L100" s="34">
        <f t="shared" si="3"/>
        <v>70.384615384615387</v>
      </c>
      <c r="M100" s="30">
        <v>42884</v>
      </c>
      <c r="N100" s="35">
        <v>2290</v>
      </c>
      <c r="O100" s="33">
        <v>3660</v>
      </c>
      <c r="P100" s="33"/>
      <c r="Q100" s="35" t="s">
        <v>127</v>
      </c>
      <c r="R100" s="103"/>
      <c r="S100" s="103"/>
    </row>
    <row r="101" spans="1:19" ht="35.1" customHeight="1">
      <c r="A101" s="224">
        <v>42</v>
      </c>
      <c r="B101" s="226">
        <v>42944</v>
      </c>
      <c r="C101" s="224" t="s">
        <v>315</v>
      </c>
      <c r="D101" s="228"/>
      <c r="E101" s="38" t="s">
        <v>279</v>
      </c>
      <c r="F101" s="38"/>
      <c r="G101" s="39" t="s">
        <v>319</v>
      </c>
      <c r="H101" s="39"/>
      <c r="I101" s="94">
        <v>1177</v>
      </c>
      <c r="J101" s="40">
        <v>2</v>
      </c>
      <c r="K101" s="41">
        <f t="shared" si="4"/>
        <v>2354</v>
      </c>
      <c r="L101" s="101">
        <f t="shared" si="3"/>
        <v>45.269230769230766</v>
      </c>
      <c r="M101" s="226">
        <v>42934</v>
      </c>
      <c r="N101" s="221">
        <v>2348</v>
      </c>
      <c r="O101" s="231">
        <v>3030</v>
      </c>
      <c r="P101" s="117"/>
      <c r="Q101" s="42" t="s">
        <v>127</v>
      </c>
      <c r="R101" s="42"/>
      <c r="S101" s="42"/>
    </row>
    <row r="102" spans="1:19" ht="35.1" customHeight="1">
      <c r="A102" s="235"/>
      <c r="B102" s="230"/>
      <c r="C102" s="235"/>
      <c r="D102" s="234"/>
      <c r="E102" s="38" t="s">
        <v>91</v>
      </c>
      <c r="F102" s="38"/>
      <c r="G102" s="39" t="s">
        <v>320</v>
      </c>
      <c r="H102" s="39"/>
      <c r="I102" s="94">
        <v>416</v>
      </c>
      <c r="J102" s="40">
        <v>1</v>
      </c>
      <c r="K102" s="41">
        <f t="shared" si="4"/>
        <v>416</v>
      </c>
      <c r="L102" s="101">
        <f t="shared" si="3"/>
        <v>8</v>
      </c>
      <c r="M102" s="230"/>
      <c r="N102" s="223"/>
      <c r="O102" s="232"/>
      <c r="P102" s="122"/>
      <c r="Q102" s="42"/>
      <c r="R102" s="42"/>
      <c r="S102" s="42"/>
    </row>
    <row r="103" spans="1:19" ht="35.1" customHeight="1">
      <c r="A103" s="225"/>
      <c r="B103" s="227"/>
      <c r="C103" s="225"/>
      <c r="D103" s="229"/>
      <c r="E103" s="38" t="s">
        <v>279</v>
      </c>
      <c r="F103" s="38"/>
      <c r="G103" s="39" t="s">
        <v>321</v>
      </c>
      <c r="H103" s="39"/>
      <c r="I103" s="94">
        <v>260</v>
      </c>
      <c r="J103" s="40">
        <v>1</v>
      </c>
      <c r="K103" s="41">
        <f t="shared" si="4"/>
        <v>260</v>
      </c>
      <c r="L103" s="101">
        <f t="shared" si="3"/>
        <v>5</v>
      </c>
      <c r="M103" s="227"/>
      <c r="N103" s="222"/>
      <c r="O103" s="233"/>
      <c r="P103" s="118"/>
      <c r="Q103" s="42"/>
      <c r="R103" s="42"/>
      <c r="S103" s="42"/>
    </row>
    <row r="104" spans="1:19" ht="35.1" customHeight="1">
      <c r="A104" s="208">
        <v>43</v>
      </c>
      <c r="B104" s="211">
        <v>42956</v>
      </c>
      <c r="C104" s="208" t="s">
        <v>315</v>
      </c>
      <c r="D104" s="205"/>
      <c r="E104" s="208" t="s">
        <v>323</v>
      </c>
      <c r="F104" s="133"/>
      <c r="G104" s="31" t="s">
        <v>324</v>
      </c>
      <c r="H104" s="31"/>
      <c r="I104" s="93">
        <v>707</v>
      </c>
      <c r="J104" s="32">
        <v>1</v>
      </c>
      <c r="K104" s="33">
        <f t="shared" si="4"/>
        <v>707</v>
      </c>
      <c r="L104" s="34">
        <f t="shared" si="3"/>
        <v>13.596153846153847</v>
      </c>
      <c r="M104" s="211">
        <v>42956</v>
      </c>
      <c r="N104" s="217">
        <v>2384</v>
      </c>
      <c r="O104" s="214">
        <v>1145</v>
      </c>
      <c r="P104" s="119"/>
      <c r="Q104" s="35"/>
      <c r="R104" s="103"/>
      <c r="S104" s="103"/>
    </row>
    <row r="105" spans="1:19" ht="35.1" customHeight="1">
      <c r="A105" s="209"/>
      <c r="B105" s="212"/>
      <c r="C105" s="209"/>
      <c r="D105" s="206"/>
      <c r="E105" s="209"/>
      <c r="F105" s="135"/>
      <c r="G105" s="31" t="s">
        <v>325</v>
      </c>
      <c r="H105" s="31"/>
      <c r="I105" s="93">
        <v>318</v>
      </c>
      <c r="J105" s="32">
        <v>1</v>
      </c>
      <c r="K105" s="33">
        <f t="shared" si="4"/>
        <v>318</v>
      </c>
      <c r="L105" s="34">
        <f t="shared" si="3"/>
        <v>6.115384615384615</v>
      </c>
      <c r="M105" s="212"/>
      <c r="N105" s="218"/>
      <c r="O105" s="215"/>
      <c r="P105" s="121"/>
      <c r="Q105" s="35"/>
      <c r="R105" s="103"/>
      <c r="S105" s="103"/>
    </row>
    <row r="106" spans="1:19" ht="35.1" customHeight="1">
      <c r="A106" s="210"/>
      <c r="B106" s="213"/>
      <c r="C106" s="210"/>
      <c r="D106" s="207"/>
      <c r="E106" s="210"/>
      <c r="F106" s="134"/>
      <c r="G106" s="31" t="s">
        <v>326</v>
      </c>
      <c r="H106" s="31"/>
      <c r="I106" s="93">
        <v>120</v>
      </c>
      <c r="J106" s="32">
        <v>1</v>
      </c>
      <c r="K106" s="33">
        <f t="shared" si="4"/>
        <v>120</v>
      </c>
      <c r="L106" s="34">
        <f t="shared" si="3"/>
        <v>2.3076923076923075</v>
      </c>
      <c r="M106" s="213"/>
      <c r="N106" s="219"/>
      <c r="O106" s="216"/>
      <c r="P106" s="120"/>
      <c r="Q106" s="35"/>
      <c r="R106" s="103"/>
      <c r="S106" s="103"/>
    </row>
    <row r="107" spans="1:19" ht="35.1" customHeight="1">
      <c r="A107" s="29">
        <v>44</v>
      </c>
      <c r="B107" s="44">
        <v>42956</v>
      </c>
      <c r="C107" s="38" t="s">
        <v>84</v>
      </c>
      <c r="D107" s="45"/>
      <c r="E107" s="38" t="s">
        <v>205</v>
      </c>
      <c r="F107" s="38"/>
      <c r="G107" s="39" t="s">
        <v>328</v>
      </c>
      <c r="H107" s="39"/>
      <c r="I107" s="94">
        <v>35</v>
      </c>
      <c r="J107" s="40">
        <v>6</v>
      </c>
      <c r="K107" s="41">
        <f t="shared" si="4"/>
        <v>210</v>
      </c>
      <c r="L107" s="101">
        <f t="shared" si="3"/>
        <v>4.0384615384615383</v>
      </c>
      <c r="M107" s="44"/>
      <c r="N107" s="42"/>
      <c r="O107" s="41"/>
      <c r="P107" s="41"/>
      <c r="Q107" s="42"/>
      <c r="R107" s="42"/>
      <c r="S107" s="42"/>
    </row>
    <row r="108" spans="1:19" ht="35.1" customHeight="1">
      <c r="A108" s="208">
        <v>45</v>
      </c>
      <c r="B108" s="211">
        <v>42956</v>
      </c>
      <c r="C108" s="208" t="s">
        <v>87</v>
      </c>
      <c r="D108" s="205"/>
      <c r="E108" s="29" t="s">
        <v>329</v>
      </c>
      <c r="F108" s="29"/>
      <c r="G108" s="31" t="s">
        <v>330</v>
      </c>
      <c r="H108" s="31"/>
      <c r="I108" s="93"/>
      <c r="J108" s="32"/>
      <c r="K108" s="33">
        <f t="shared" si="4"/>
        <v>0</v>
      </c>
      <c r="L108" s="34">
        <f t="shared" si="3"/>
        <v>0</v>
      </c>
      <c r="M108" s="30"/>
      <c r="N108" s="35"/>
      <c r="O108" s="33"/>
      <c r="P108" s="33"/>
      <c r="Q108" s="35"/>
      <c r="R108" s="103"/>
      <c r="S108" s="103"/>
    </row>
    <row r="109" spans="1:19" ht="35.1" customHeight="1">
      <c r="A109" s="210"/>
      <c r="B109" s="213"/>
      <c r="C109" s="210"/>
      <c r="D109" s="207"/>
      <c r="E109" s="29" t="s">
        <v>331</v>
      </c>
      <c r="F109" s="29"/>
      <c r="G109" s="31" t="s">
        <v>332</v>
      </c>
      <c r="H109" s="31"/>
      <c r="I109" s="93"/>
      <c r="J109" s="32"/>
      <c r="K109" s="33">
        <f t="shared" si="4"/>
        <v>0</v>
      </c>
      <c r="L109" s="34">
        <f t="shared" si="3"/>
        <v>0</v>
      </c>
      <c r="M109" s="30"/>
      <c r="N109" s="35"/>
      <c r="O109" s="33"/>
      <c r="P109" s="33"/>
      <c r="Q109" s="35"/>
      <c r="R109" s="103"/>
      <c r="S109" s="103"/>
    </row>
    <row r="110" spans="1:19" ht="35.1" customHeight="1">
      <c r="A110" s="252">
        <v>46</v>
      </c>
      <c r="B110" s="255">
        <v>42956</v>
      </c>
      <c r="C110" s="252" t="s">
        <v>87</v>
      </c>
      <c r="D110" s="249"/>
      <c r="E110" s="107" t="s">
        <v>334</v>
      </c>
      <c r="F110" s="107"/>
      <c r="G110" s="108" t="s">
        <v>335</v>
      </c>
      <c r="H110" s="157"/>
      <c r="I110" s="155">
        <v>300</v>
      </c>
      <c r="J110" s="110">
        <v>1</v>
      </c>
      <c r="K110" s="111">
        <f t="shared" si="4"/>
        <v>300</v>
      </c>
      <c r="L110" s="112">
        <f t="shared" si="3"/>
        <v>5.7692307692307692</v>
      </c>
      <c r="M110" s="255"/>
      <c r="N110" s="258" t="s">
        <v>453</v>
      </c>
      <c r="O110" s="261">
        <v>900</v>
      </c>
      <c r="P110" s="111"/>
      <c r="Q110" s="114"/>
      <c r="R110" s="114"/>
      <c r="S110" s="114"/>
    </row>
    <row r="111" spans="1:19" ht="35.1" customHeight="1">
      <c r="A111" s="253"/>
      <c r="B111" s="256"/>
      <c r="C111" s="253"/>
      <c r="D111" s="250"/>
      <c r="E111" s="107" t="s">
        <v>339</v>
      </c>
      <c r="F111" s="107"/>
      <c r="G111" s="115" t="s">
        <v>340</v>
      </c>
      <c r="H111" s="115"/>
      <c r="I111" s="156">
        <v>0</v>
      </c>
      <c r="J111" s="110">
        <v>1</v>
      </c>
      <c r="K111" s="111">
        <f t="shared" si="4"/>
        <v>0</v>
      </c>
      <c r="L111" s="112">
        <f t="shared" si="3"/>
        <v>0</v>
      </c>
      <c r="M111" s="256"/>
      <c r="N111" s="259"/>
      <c r="O111" s="262"/>
      <c r="P111" s="111"/>
      <c r="Q111" s="114"/>
      <c r="R111" s="114"/>
      <c r="S111" s="114"/>
    </row>
    <row r="112" spans="1:19" ht="35.1" customHeight="1">
      <c r="A112" s="253"/>
      <c r="B112" s="256"/>
      <c r="C112" s="253"/>
      <c r="D112" s="250"/>
      <c r="E112" s="107" t="s">
        <v>341</v>
      </c>
      <c r="F112" s="107"/>
      <c r="G112" s="115" t="s">
        <v>342</v>
      </c>
      <c r="H112" s="115"/>
      <c r="I112" s="109">
        <v>200</v>
      </c>
      <c r="J112" s="110">
        <v>1</v>
      </c>
      <c r="K112" s="111">
        <f t="shared" si="4"/>
        <v>200</v>
      </c>
      <c r="L112" s="112">
        <f t="shared" si="3"/>
        <v>3.8461538461538463</v>
      </c>
      <c r="M112" s="256"/>
      <c r="N112" s="259"/>
      <c r="O112" s="262"/>
      <c r="P112" s="111"/>
      <c r="Q112" s="114"/>
      <c r="R112" s="114"/>
      <c r="S112" s="114"/>
    </row>
    <row r="113" spans="1:19" ht="35.1" customHeight="1">
      <c r="A113" s="254"/>
      <c r="B113" s="257"/>
      <c r="C113" s="254"/>
      <c r="D113" s="251"/>
      <c r="E113" s="107" t="s">
        <v>344</v>
      </c>
      <c r="F113" s="107"/>
      <c r="G113" s="115" t="s">
        <v>343</v>
      </c>
      <c r="H113" s="115"/>
      <c r="I113" s="109">
        <v>400</v>
      </c>
      <c r="J113" s="110">
        <v>1</v>
      </c>
      <c r="K113" s="111">
        <f t="shared" si="4"/>
        <v>400</v>
      </c>
      <c r="L113" s="112">
        <f t="shared" si="3"/>
        <v>7.6923076923076925</v>
      </c>
      <c r="M113" s="257"/>
      <c r="N113" s="260"/>
      <c r="O113" s="263"/>
      <c r="P113" s="111"/>
      <c r="Q113" s="114"/>
      <c r="R113" s="114"/>
      <c r="S113" s="114"/>
    </row>
    <row r="114" spans="1:19" ht="35.1" customHeight="1">
      <c r="A114" s="208">
        <v>47</v>
      </c>
      <c r="B114" s="211">
        <v>42951</v>
      </c>
      <c r="C114" s="208" t="s">
        <v>347</v>
      </c>
      <c r="D114" s="205"/>
      <c r="E114" s="29" t="s">
        <v>91</v>
      </c>
      <c r="F114" s="29"/>
      <c r="G114" s="31" t="s">
        <v>348</v>
      </c>
      <c r="H114" s="31"/>
      <c r="I114" s="93">
        <v>113</v>
      </c>
      <c r="J114" s="32">
        <v>1</v>
      </c>
      <c r="K114" s="33">
        <f t="shared" si="4"/>
        <v>113</v>
      </c>
      <c r="L114" s="34">
        <f t="shared" si="3"/>
        <v>2.1730769230769229</v>
      </c>
      <c r="M114" s="30"/>
      <c r="N114" s="35"/>
      <c r="O114" s="33"/>
      <c r="P114" s="33"/>
      <c r="Q114" s="35"/>
      <c r="R114" s="103"/>
      <c r="S114" s="103"/>
    </row>
    <row r="115" spans="1:19" ht="35.1" customHeight="1">
      <c r="A115" s="209"/>
      <c r="B115" s="212"/>
      <c r="C115" s="209"/>
      <c r="D115" s="206"/>
      <c r="E115" s="29" t="s">
        <v>91</v>
      </c>
      <c r="F115" s="29"/>
      <c r="G115" s="31" t="s">
        <v>349</v>
      </c>
      <c r="H115" s="31"/>
      <c r="I115" s="93">
        <v>132</v>
      </c>
      <c r="J115" s="32">
        <v>1</v>
      </c>
      <c r="K115" s="33">
        <f t="shared" si="4"/>
        <v>132</v>
      </c>
      <c r="L115" s="34">
        <f t="shared" si="3"/>
        <v>2.5384615384615383</v>
      </c>
      <c r="M115" s="30"/>
      <c r="N115" s="35"/>
      <c r="O115" s="33"/>
      <c r="P115" s="33"/>
      <c r="Q115" s="35"/>
      <c r="R115" s="103"/>
      <c r="S115" s="103"/>
    </row>
    <row r="116" spans="1:19" ht="35.1" customHeight="1">
      <c r="A116" s="210"/>
      <c r="B116" s="213"/>
      <c r="C116" s="210"/>
      <c r="D116" s="207"/>
      <c r="E116" s="29" t="s">
        <v>279</v>
      </c>
      <c r="F116" s="29"/>
      <c r="G116" s="31" t="s">
        <v>350</v>
      </c>
      <c r="H116" s="31"/>
      <c r="I116" s="93">
        <v>52</v>
      </c>
      <c r="J116" s="32">
        <v>1</v>
      </c>
      <c r="K116" s="33">
        <f t="shared" si="4"/>
        <v>52</v>
      </c>
      <c r="L116" s="34">
        <f t="shared" si="3"/>
        <v>1</v>
      </c>
      <c r="M116" s="30"/>
      <c r="N116" s="35"/>
      <c r="O116" s="33"/>
      <c r="P116" s="33"/>
      <c r="Q116" s="35"/>
      <c r="R116" s="103"/>
      <c r="S116" s="103"/>
    </row>
    <row r="117" spans="1:19" ht="35.1" customHeight="1">
      <c r="A117" s="107">
        <v>48</v>
      </c>
      <c r="B117" s="113">
        <v>42947</v>
      </c>
      <c r="C117" s="107" t="s">
        <v>84</v>
      </c>
      <c r="D117" s="116"/>
      <c r="E117" s="107" t="s">
        <v>91</v>
      </c>
      <c r="F117" s="107"/>
      <c r="G117" s="115" t="s">
        <v>353</v>
      </c>
      <c r="H117" s="115"/>
      <c r="I117" s="109">
        <v>50</v>
      </c>
      <c r="J117" s="110">
        <v>2</v>
      </c>
      <c r="K117" s="111">
        <f t="shared" si="4"/>
        <v>100</v>
      </c>
      <c r="L117" s="112">
        <f t="shared" si="3"/>
        <v>1.9230769230769231</v>
      </c>
      <c r="M117" s="113">
        <v>42942</v>
      </c>
      <c r="N117" s="114">
        <v>2354</v>
      </c>
      <c r="O117" s="111">
        <v>100</v>
      </c>
      <c r="P117" s="111"/>
      <c r="Q117" s="114"/>
      <c r="R117" s="114"/>
      <c r="S117" s="114"/>
    </row>
    <row r="118" spans="1:19" ht="35.1" customHeight="1">
      <c r="A118" s="208">
        <v>49</v>
      </c>
      <c r="B118" s="211">
        <v>42955</v>
      </c>
      <c r="C118" s="208" t="s">
        <v>240</v>
      </c>
      <c r="D118" s="205"/>
      <c r="E118" s="208" t="s">
        <v>205</v>
      </c>
      <c r="F118" s="133"/>
      <c r="G118" s="31" t="s">
        <v>359</v>
      </c>
      <c r="H118" s="31"/>
      <c r="I118" s="93">
        <v>68</v>
      </c>
      <c r="J118" s="32">
        <v>1</v>
      </c>
      <c r="K118" s="33">
        <f t="shared" si="4"/>
        <v>68</v>
      </c>
      <c r="L118" s="34">
        <f t="shared" si="3"/>
        <v>1.3076923076923077</v>
      </c>
      <c r="M118" s="211">
        <v>42958</v>
      </c>
      <c r="N118" s="217">
        <v>2391</v>
      </c>
      <c r="O118" s="214">
        <v>1925.5</v>
      </c>
      <c r="P118" s="119"/>
      <c r="Q118" s="35"/>
      <c r="R118" s="103"/>
      <c r="S118" s="103"/>
    </row>
    <row r="119" spans="1:19" ht="35.1" customHeight="1">
      <c r="A119" s="209"/>
      <c r="B119" s="212"/>
      <c r="C119" s="209"/>
      <c r="D119" s="206"/>
      <c r="E119" s="209"/>
      <c r="F119" s="135"/>
      <c r="G119" s="31" t="s">
        <v>356</v>
      </c>
      <c r="H119" s="31"/>
      <c r="I119" s="93">
        <v>107.5</v>
      </c>
      <c r="J119" s="32">
        <v>1</v>
      </c>
      <c r="K119" s="33">
        <f t="shared" si="4"/>
        <v>107.5</v>
      </c>
      <c r="L119" s="34">
        <f t="shared" si="3"/>
        <v>2.0673076923076925</v>
      </c>
      <c r="M119" s="212"/>
      <c r="N119" s="218"/>
      <c r="O119" s="215"/>
      <c r="P119" s="121"/>
      <c r="Q119" s="35"/>
      <c r="R119" s="103"/>
      <c r="S119" s="103"/>
    </row>
    <row r="120" spans="1:19" ht="35.1" customHeight="1">
      <c r="A120" s="209"/>
      <c r="B120" s="212"/>
      <c r="C120" s="209"/>
      <c r="D120" s="206"/>
      <c r="E120" s="209"/>
      <c r="F120" s="135"/>
      <c r="G120" s="31" t="s">
        <v>358</v>
      </c>
      <c r="H120" s="31"/>
      <c r="I120" s="93">
        <v>50</v>
      </c>
      <c r="J120" s="32">
        <v>1</v>
      </c>
      <c r="K120" s="33">
        <f t="shared" si="4"/>
        <v>50</v>
      </c>
      <c r="L120" s="34">
        <f t="shared" si="3"/>
        <v>0.96153846153846156</v>
      </c>
      <c r="M120" s="212"/>
      <c r="N120" s="218"/>
      <c r="O120" s="215"/>
      <c r="P120" s="121"/>
      <c r="Q120" s="35"/>
      <c r="R120" s="103"/>
      <c r="S120" s="103"/>
    </row>
    <row r="121" spans="1:19" ht="35.1" customHeight="1">
      <c r="A121" s="209"/>
      <c r="B121" s="212"/>
      <c r="C121" s="209"/>
      <c r="D121" s="206"/>
      <c r="E121" s="209"/>
      <c r="F121" s="135"/>
      <c r="G121" s="31" t="s">
        <v>357</v>
      </c>
      <c r="H121" s="31"/>
      <c r="I121" s="93">
        <v>60</v>
      </c>
      <c r="J121" s="32">
        <v>1</v>
      </c>
      <c r="K121" s="33">
        <f t="shared" si="4"/>
        <v>60</v>
      </c>
      <c r="L121" s="34">
        <f t="shared" si="3"/>
        <v>1.1538461538461537</v>
      </c>
      <c r="M121" s="212"/>
      <c r="N121" s="218"/>
      <c r="O121" s="215"/>
      <c r="P121" s="121"/>
      <c r="Q121" s="35"/>
      <c r="R121" s="103"/>
      <c r="S121" s="103"/>
    </row>
    <row r="122" spans="1:19" ht="35.1" customHeight="1">
      <c r="A122" s="209"/>
      <c r="B122" s="212"/>
      <c r="C122" s="209"/>
      <c r="D122" s="206"/>
      <c r="E122" s="209"/>
      <c r="F122" s="135"/>
      <c r="G122" s="31" t="s">
        <v>360</v>
      </c>
      <c r="H122" s="31"/>
      <c r="I122" s="93">
        <v>225</v>
      </c>
      <c r="J122" s="32">
        <v>1</v>
      </c>
      <c r="K122" s="33">
        <f t="shared" si="4"/>
        <v>225</v>
      </c>
      <c r="L122" s="34">
        <f t="shared" si="3"/>
        <v>4.3269230769230766</v>
      </c>
      <c r="M122" s="212"/>
      <c r="N122" s="218"/>
      <c r="O122" s="215"/>
      <c r="P122" s="121"/>
      <c r="Q122" s="35"/>
      <c r="R122" s="103"/>
      <c r="S122" s="103"/>
    </row>
    <row r="123" spans="1:19" ht="35.1" customHeight="1">
      <c r="A123" s="209"/>
      <c r="B123" s="212"/>
      <c r="C123" s="209"/>
      <c r="D123" s="206"/>
      <c r="E123" s="209"/>
      <c r="F123" s="135"/>
      <c r="G123" s="31" t="s">
        <v>361</v>
      </c>
      <c r="H123" s="31"/>
      <c r="I123" s="93">
        <v>95</v>
      </c>
      <c r="J123" s="32">
        <v>1</v>
      </c>
      <c r="K123" s="33">
        <f t="shared" si="4"/>
        <v>95</v>
      </c>
      <c r="L123" s="34">
        <f t="shared" si="3"/>
        <v>1.8269230769230769</v>
      </c>
      <c r="M123" s="212"/>
      <c r="N123" s="218"/>
      <c r="O123" s="215"/>
      <c r="P123" s="121"/>
      <c r="Q123" s="35"/>
      <c r="R123" s="103"/>
      <c r="S123" s="103"/>
    </row>
    <row r="124" spans="1:19" ht="35.1" customHeight="1">
      <c r="A124" s="209"/>
      <c r="B124" s="212"/>
      <c r="C124" s="209"/>
      <c r="D124" s="206"/>
      <c r="E124" s="209"/>
      <c r="F124" s="135"/>
      <c r="G124" s="31" t="s">
        <v>363</v>
      </c>
      <c r="H124" s="31"/>
      <c r="I124" s="93">
        <v>130</v>
      </c>
      <c r="J124" s="32">
        <v>1</v>
      </c>
      <c r="K124" s="33">
        <f t="shared" si="4"/>
        <v>130</v>
      </c>
      <c r="L124" s="34">
        <f t="shared" si="3"/>
        <v>2.5</v>
      </c>
      <c r="M124" s="212"/>
      <c r="N124" s="218"/>
      <c r="O124" s="215"/>
      <c r="P124" s="121"/>
      <c r="Q124" s="35"/>
      <c r="R124" s="103"/>
      <c r="S124" s="103"/>
    </row>
    <row r="125" spans="1:19" ht="35.1" customHeight="1">
      <c r="A125" s="209"/>
      <c r="B125" s="212"/>
      <c r="C125" s="209"/>
      <c r="D125" s="206"/>
      <c r="E125" s="209"/>
      <c r="F125" s="135"/>
      <c r="G125" s="31" t="s">
        <v>362</v>
      </c>
      <c r="H125" s="31"/>
      <c r="I125" s="93">
        <v>75</v>
      </c>
      <c r="J125" s="32">
        <v>1</v>
      </c>
      <c r="K125" s="33">
        <f t="shared" si="4"/>
        <v>75</v>
      </c>
      <c r="L125" s="34">
        <f t="shared" si="3"/>
        <v>1.4423076923076923</v>
      </c>
      <c r="M125" s="212"/>
      <c r="N125" s="218"/>
      <c r="O125" s="215"/>
      <c r="P125" s="121"/>
      <c r="Q125" s="35"/>
      <c r="R125" s="103"/>
      <c r="S125" s="103"/>
    </row>
    <row r="126" spans="1:19" ht="35.1" customHeight="1">
      <c r="A126" s="209"/>
      <c r="B126" s="212"/>
      <c r="C126" s="209"/>
      <c r="D126" s="206"/>
      <c r="E126" s="209"/>
      <c r="F126" s="135"/>
      <c r="G126" s="31" t="s">
        <v>364</v>
      </c>
      <c r="H126" s="31"/>
      <c r="I126" s="93">
        <v>110</v>
      </c>
      <c r="J126" s="32">
        <v>1</v>
      </c>
      <c r="K126" s="33">
        <f t="shared" si="4"/>
        <v>110</v>
      </c>
      <c r="L126" s="34">
        <f t="shared" si="3"/>
        <v>2.1153846153846154</v>
      </c>
      <c r="M126" s="212"/>
      <c r="N126" s="218"/>
      <c r="O126" s="215"/>
      <c r="P126" s="121"/>
      <c r="Q126" s="35"/>
      <c r="R126" s="103"/>
      <c r="S126" s="103"/>
    </row>
    <row r="127" spans="1:19" ht="35.1" customHeight="1">
      <c r="A127" s="209"/>
      <c r="B127" s="212"/>
      <c r="C127" s="209"/>
      <c r="D127" s="206"/>
      <c r="E127" s="209"/>
      <c r="F127" s="135"/>
      <c r="G127" s="31" t="s">
        <v>365</v>
      </c>
      <c r="H127" s="31"/>
      <c r="I127" s="93">
        <v>235</v>
      </c>
      <c r="J127" s="32">
        <v>1</v>
      </c>
      <c r="K127" s="33">
        <f t="shared" si="4"/>
        <v>235</v>
      </c>
      <c r="L127" s="34">
        <f t="shared" si="3"/>
        <v>4.5192307692307692</v>
      </c>
      <c r="M127" s="212"/>
      <c r="N127" s="218"/>
      <c r="O127" s="215"/>
      <c r="P127" s="121"/>
      <c r="Q127" s="35"/>
      <c r="R127" s="103"/>
      <c r="S127" s="103"/>
    </row>
    <row r="128" spans="1:19" ht="35.1" customHeight="1">
      <c r="A128" s="209"/>
      <c r="B128" s="212"/>
      <c r="C128" s="209"/>
      <c r="D128" s="206"/>
      <c r="E128" s="209"/>
      <c r="F128" s="135"/>
      <c r="G128" s="31" t="s">
        <v>366</v>
      </c>
      <c r="H128" s="31"/>
      <c r="I128" s="93">
        <v>290</v>
      </c>
      <c r="J128" s="32">
        <v>1</v>
      </c>
      <c r="K128" s="33">
        <f t="shared" si="4"/>
        <v>290</v>
      </c>
      <c r="L128" s="34">
        <f t="shared" si="3"/>
        <v>5.5769230769230766</v>
      </c>
      <c r="M128" s="212"/>
      <c r="N128" s="218"/>
      <c r="O128" s="215"/>
      <c r="P128" s="121"/>
      <c r="Q128" s="35"/>
      <c r="R128" s="103"/>
      <c r="S128" s="103"/>
    </row>
    <row r="129" spans="1:19" ht="35.1" customHeight="1">
      <c r="A129" s="210"/>
      <c r="B129" s="213"/>
      <c r="C129" s="210"/>
      <c r="D129" s="207"/>
      <c r="E129" s="210"/>
      <c r="F129" s="134"/>
      <c r="G129" s="31" t="s">
        <v>367</v>
      </c>
      <c r="H129" s="31"/>
      <c r="I129" s="93">
        <v>480</v>
      </c>
      <c r="J129" s="32">
        <v>1</v>
      </c>
      <c r="K129" s="33">
        <f t="shared" si="4"/>
        <v>480</v>
      </c>
      <c r="L129" s="34">
        <f t="shared" si="3"/>
        <v>9.2307692307692299</v>
      </c>
      <c r="M129" s="213"/>
      <c r="N129" s="219"/>
      <c r="O129" s="216"/>
      <c r="P129" s="120"/>
      <c r="Q129" s="35"/>
      <c r="R129" s="103"/>
      <c r="S129" s="103"/>
    </row>
    <row r="130" spans="1:19" ht="35.1" customHeight="1">
      <c r="A130" s="114">
        <v>50</v>
      </c>
      <c r="B130" s="113">
        <v>42957</v>
      </c>
      <c r="C130" s="107" t="s">
        <v>90</v>
      </c>
      <c r="D130" s="116"/>
      <c r="E130" s="107" t="s">
        <v>146</v>
      </c>
      <c r="F130" s="107"/>
      <c r="G130" s="115" t="s">
        <v>147</v>
      </c>
      <c r="H130" s="115"/>
      <c r="I130" s="109">
        <f>235*0.9</f>
        <v>211.5</v>
      </c>
      <c r="J130" s="110">
        <v>18</v>
      </c>
      <c r="K130" s="111">
        <f t="shared" si="4"/>
        <v>3807</v>
      </c>
      <c r="L130" s="112">
        <f t="shared" si="3"/>
        <v>73.211538461538467</v>
      </c>
      <c r="M130" s="113">
        <v>42958</v>
      </c>
      <c r="N130" s="114">
        <v>2390</v>
      </c>
      <c r="O130" s="111">
        <v>3807</v>
      </c>
      <c r="P130" s="111"/>
      <c r="Q130" s="114"/>
      <c r="R130" s="114"/>
      <c r="S130" s="114"/>
    </row>
    <row r="131" spans="1:19" ht="35.1" customHeight="1">
      <c r="A131" s="29">
        <v>51</v>
      </c>
      <c r="B131" s="30">
        <v>42957</v>
      </c>
      <c r="C131" s="29" t="s">
        <v>315</v>
      </c>
      <c r="D131" s="43"/>
      <c r="E131" s="29" t="s">
        <v>368</v>
      </c>
      <c r="F131" s="29"/>
      <c r="G131" s="31" t="s">
        <v>369</v>
      </c>
      <c r="H131" s="31"/>
      <c r="I131" s="93">
        <v>690</v>
      </c>
      <c r="J131" s="32">
        <v>1</v>
      </c>
      <c r="K131" s="33">
        <f t="shared" si="4"/>
        <v>690</v>
      </c>
      <c r="L131" s="34">
        <f t="shared" si="3"/>
        <v>13.26923076923077</v>
      </c>
      <c r="M131" s="30">
        <v>42957</v>
      </c>
      <c r="N131" s="35">
        <v>2387</v>
      </c>
      <c r="O131" s="33">
        <v>690</v>
      </c>
      <c r="P131" s="33"/>
      <c r="Q131" s="35"/>
      <c r="R131" s="103"/>
      <c r="S131" s="103"/>
    </row>
    <row r="132" spans="1:19" ht="35.1" customHeight="1">
      <c r="A132" s="29">
        <v>52</v>
      </c>
      <c r="B132" s="30">
        <v>42958</v>
      </c>
      <c r="C132" s="29" t="s">
        <v>240</v>
      </c>
      <c r="D132" s="43"/>
      <c r="E132" s="29">
        <v>4708</v>
      </c>
      <c r="F132" s="29"/>
      <c r="G132" s="31" t="s">
        <v>377</v>
      </c>
      <c r="H132" s="31"/>
      <c r="I132" s="93">
        <v>164</v>
      </c>
      <c r="J132" s="32">
        <v>2</v>
      </c>
      <c r="K132" s="33">
        <f t="shared" si="4"/>
        <v>328</v>
      </c>
      <c r="L132" s="34">
        <f t="shared" si="3"/>
        <v>6.3076923076923075</v>
      </c>
      <c r="M132" s="30">
        <v>42958</v>
      </c>
      <c r="N132" s="35">
        <v>2392</v>
      </c>
      <c r="O132" s="33">
        <v>328</v>
      </c>
      <c r="P132" s="33"/>
      <c r="Q132" s="35"/>
      <c r="R132" s="103"/>
      <c r="S132" s="103"/>
    </row>
    <row r="133" spans="1:19" ht="35.1" customHeight="1">
      <c r="A133" s="208">
        <v>53</v>
      </c>
      <c r="B133" s="211">
        <v>42958</v>
      </c>
      <c r="C133" s="208" t="s">
        <v>87</v>
      </c>
      <c r="D133" s="205"/>
      <c r="E133" s="29" t="s">
        <v>381</v>
      </c>
      <c r="F133" s="29"/>
      <c r="G133" s="31" t="s">
        <v>432</v>
      </c>
      <c r="H133" s="31"/>
      <c r="I133" s="93">
        <v>240</v>
      </c>
      <c r="J133" s="32">
        <v>2</v>
      </c>
      <c r="K133" s="33">
        <f t="shared" si="4"/>
        <v>480</v>
      </c>
      <c r="L133" s="34">
        <f t="shared" si="3"/>
        <v>9.2307692307692299</v>
      </c>
      <c r="M133" s="30"/>
      <c r="N133" s="217" t="s">
        <v>454</v>
      </c>
      <c r="O133" s="33"/>
      <c r="P133" s="33"/>
      <c r="Q133" s="35"/>
      <c r="R133" s="103"/>
      <c r="S133" s="103"/>
    </row>
    <row r="134" spans="1:19" ht="35.1" customHeight="1">
      <c r="A134" s="210"/>
      <c r="B134" s="213"/>
      <c r="C134" s="210"/>
      <c r="D134" s="207"/>
      <c r="E134" s="29" t="s">
        <v>382</v>
      </c>
      <c r="F134" s="29"/>
      <c r="G134" s="31" t="s">
        <v>431</v>
      </c>
      <c r="H134" s="31"/>
      <c r="I134" s="93">
        <v>50</v>
      </c>
      <c r="J134" s="32">
        <v>2</v>
      </c>
      <c r="K134" s="33">
        <f t="shared" si="4"/>
        <v>100</v>
      </c>
      <c r="L134" s="34">
        <f t="shared" si="3"/>
        <v>1.9230769230769231</v>
      </c>
      <c r="M134" s="30"/>
      <c r="N134" s="219"/>
      <c r="O134" s="33"/>
      <c r="P134" s="33"/>
      <c r="Q134" s="35"/>
      <c r="R134" s="103"/>
      <c r="S134" s="103"/>
    </row>
    <row r="135" spans="1:19" ht="35.1" customHeight="1">
      <c r="A135" s="208">
        <v>54</v>
      </c>
      <c r="B135" s="211">
        <v>42958</v>
      </c>
      <c r="C135" s="208" t="s">
        <v>79</v>
      </c>
      <c r="D135" s="205"/>
      <c r="E135" s="29" t="s">
        <v>384</v>
      </c>
      <c r="F135" s="29"/>
      <c r="G135" s="31" t="s">
        <v>385</v>
      </c>
      <c r="H135" s="31"/>
      <c r="I135" s="93"/>
      <c r="J135" s="32">
        <v>16</v>
      </c>
      <c r="K135" s="33">
        <f t="shared" si="4"/>
        <v>0</v>
      </c>
      <c r="L135" s="34">
        <f t="shared" si="3"/>
        <v>0</v>
      </c>
      <c r="M135" s="30"/>
      <c r="N135" s="35"/>
      <c r="O135" s="33"/>
      <c r="P135" s="33"/>
      <c r="Q135" s="35"/>
      <c r="R135" s="103"/>
      <c r="S135" s="103"/>
    </row>
    <row r="136" spans="1:19" ht="35.1" customHeight="1">
      <c r="A136" s="210"/>
      <c r="B136" s="213"/>
      <c r="C136" s="210"/>
      <c r="D136" s="207"/>
      <c r="E136" s="29" t="s">
        <v>386</v>
      </c>
      <c r="F136" s="29"/>
      <c r="G136" s="31" t="s">
        <v>250</v>
      </c>
      <c r="H136" s="31"/>
      <c r="I136" s="93"/>
      <c r="J136" s="32">
        <v>8</v>
      </c>
      <c r="K136" s="33">
        <f t="shared" si="4"/>
        <v>0</v>
      </c>
      <c r="L136" s="34">
        <f t="shared" ref="L136:L200" si="5">K136/52</f>
        <v>0</v>
      </c>
      <c r="M136" s="30"/>
      <c r="N136" s="35"/>
      <c r="O136" s="33"/>
      <c r="P136" s="33"/>
      <c r="Q136" s="35"/>
      <c r="R136" s="103"/>
      <c r="S136" s="103"/>
    </row>
    <row r="137" spans="1:19" ht="35.1" customHeight="1">
      <c r="A137" s="208">
        <v>55</v>
      </c>
      <c r="B137" s="211">
        <v>42963</v>
      </c>
      <c r="C137" s="208" t="s">
        <v>388</v>
      </c>
      <c r="D137" s="205"/>
      <c r="E137" s="149">
        <v>1202681</v>
      </c>
      <c r="F137" s="149"/>
      <c r="G137" s="150" t="s">
        <v>423</v>
      </c>
      <c r="H137" s="150"/>
      <c r="I137" s="151">
        <v>580</v>
      </c>
      <c r="J137" s="152">
        <v>1</v>
      </c>
      <c r="K137" s="153">
        <f t="shared" si="4"/>
        <v>580</v>
      </c>
      <c r="L137" s="154">
        <f t="shared" si="5"/>
        <v>11.153846153846153</v>
      </c>
      <c r="M137" s="211" t="s">
        <v>112</v>
      </c>
      <c r="N137" s="217">
        <v>2399</v>
      </c>
      <c r="O137" s="211" t="s">
        <v>112</v>
      </c>
      <c r="P137" s="33" t="s">
        <v>128</v>
      </c>
      <c r="Q137" s="35"/>
      <c r="R137" s="103"/>
      <c r="S137" s="103"/>
    </row>
    <row r="138" spans="1:19" ht="35.1" customHeight="1">
      <c r="A138" s="209"/>
      <c r="B138" s="212"/>
      <c r="C138" s="209"/>
      <c r="D138" s="206"/>
      <c r="E138" s="29">
        <v>1202245</v>
      </c>
      <c r="F138" s="29"/>
      <c r="G138" s="31" t="s">
        <v>424</v>
      </c>
      <c r="H138" s="31"/>
      <c r="I138" s="93">
        <v>160</v>
      </c>
      <c r="J138" s="32">
        <v>1</v>
      </c>
      <c r="K138" s="33">
        <f t="shared" si="4"/>
        <v>160</v>
      </c>
      <c r="L138" s="34">
        <f t="shared" si="5"/>
        <v>3.0769230769230771</v>
      </c>
      <c r="M138" s="212"/>
      <c r="N138" s="218"/>
      <c r="O138" s="212"/>
      <c r="P138" s="33" t="s">
        <v>127</v>
      </c>
      <c r="Q138" s="35"/>
      <c r="R138" s="103"/>
      <c r="S138" s="103"/>
    </row>
    <row r="139" spans="1:19" ht="35.1" customHeight="1">
      <c r="A139" s="210"/>
      <c r="B139" s="213"/>
      <c r="C139" s="210"/>
      <c r="D139" s="207"/>
      <c r="E139" s="149">
        <v>1202247</v>
      </c>
      <c r="F139" s="149"/>
      <c r="G139" s="150" t="s">
        <v>425</v>
      </c>
      <c r="H139" s="150"/>
      <c r="I139" s="151">
        <v>809</v>
      </c>
      <c r="J139" s="152">
        <v>1</v>
      </c>
      <c r="K139" s="153">
        <f t="shared" si="4"/>
        <v>809</v>
      </c>
      <c r="L139" s="154">
        <f t="shared" si="5"/>
        <v>15.557692307692308</v>
      </c>
      <c r="M139" s="213"/>
      <c r="N139" s="219"/>
      <c r="O139" s="213"/>
      <c r="P139" s="33" t="s">
        <v>128</v>
      </c>
      <c r="Q139" s="35"/>
      <c r="R139" s="103"/>
      <c r="S139" s="103"/>
    </row>
    <row r="140" spans="1:19" ht="35.1" customHeight="1">
      <c r="A140" s="208">
        <v>56</v>
      </c>
      <c r="B140" s="211">
        <v>42963</v>
      </c>
      <c r="C140" s="208" t="s">
        <v>388</v>
      </c>
      <c r="D140" s="205"/>
      <c r="E140" s="29" t="s">
        <v>389</v>
      </c>
      <c r="F140" s="29"/>
      <c r="G140" s="61" t="s">
        <v>390</v>
      </c>
      <c r="H140" s="61"/>
      <c r="I140" s="93">
        <v>52</v>
      </c>
      <c r="J140" s="32">
        <v>1</v>
      </c>
      <c r="K140" s="33">
        <f t="shared" ref="K140:K204" si="6">I140*J140</f>
        <v>52</v>
      </c>
      <c r="L140" s="34">
        <f t="shared" si="5"/>
        <v>1</v>
      </c>
      <c r="M140" s="211"/>
      <c r="N140" s="217">
        <v>2400</v>
      </c>
      <c r="O140" s="214">
        <v>67</v>
      </c>
      <c r="P140" s="33"/>
      <c r="Q140" s="35"/>
      <c r="R140" s="103"/>
      <c r="S140" s="103"/>
    </row>
    <row r="141" spans="1:19" ht="35.1" customHeight="1">
      <c r="A141" s="210"/>
      <c r="B141" s="213"/>
      <c r="C141" s="210"/>
      <c r="D141" s="207"/>
      <c r="E141" s="29" t="s">
        <v>421</v>
      </c>
      <c r="F141" s="29"/>
      <c r="G141" s="61" t="s">
        <v>422</v>
      </c>
      <c r="H141" s="61"/>
      <c r="I141" s="93">
        <v>15</v>
      </c>
      <c r="J141" s="32">
        <v>1</v>
      </c>
      <c r="K141" s="33">
        <f t="shared" si="6"/>
        <v>15</v>
      </c>
      <c r="L141" s="34">
        <f t="shared" si="5"/>
        <v>0.28846153846153844</v>
      </c>
      <c r="M141" s="213"/>
      <c r="N141" s="219"/>
      <c r="O141" s="216"/>
      <c r="P141" s="33"/>
      <c r="Q141" s="35"/>
      <c r="R141" s="103"/>
      <c r="S141" s="103"/>
    </row>
    <row r="142" spans="1:19" ht="35.1" customHeight="1">
      <c r="A142" s="29">
        <v>57</v>
      </c>
      <c r="B142" s="30">
        <v>42964</v>
      </c>
      <c r="C142" s="29" t="s">
        <v>87</v>
      </c>
      <c r="D142" s="43"/>
      <c r="E142" s="29" t="s">
        <v>433</v>
      </c>
      <c r="F142" s="29"/>
      <c r="G142" s="31" t="s">
        <v>434</v>
      </c>
      <c r="H142" s="31"/>
      <c r="I142" s="93">
        <v>400</v>
      </c>
      <c r="J142" s="32">
        <v>1</v>
      </c>
      <c r="K142" s="33">
        <f t="shared" si="6"/>
        <v>400</v>
      </c>
      <c r="L142" s="34">
        <f t="shared" si="5"/>
        <v>7.6923076923076925</v>
      </c>
      <c r="M142" s="30"/>
      <c r="N142" s="35"/>
      <c r="O142" s="33"/>
      <c r="P142" s="33"/>
      <c r="Q142" s="35"/>
      <c r="R142" s="103"/>
      <c r="S142" s="103"/>
    </row>
    <row r="143" spans="1:19" ht="35.1" customHeight="1">
      <c r="A143" s="29">
        <v>58</v>
      </c>
      <c r="B143" s="30">
        <v>42965</v>
      </c>
      <c r="C143" s="29" t="s">
        <v>388</v>
      </c>
      <c r="D143" s="43"/>
      <c r="E143" s="29" t="s">
        <v>91</v>
      </c>
      <c r="F143" s="29"/>
      <c r="G143" s="31" t="s">
        <v>445</v>
      </c>
      <c r="H143" s="31" t="s">
        <v>471</v>
      </c>
      <c r="I143" s="93">
        <v>65</v>
      </c>
      <c r="J143" s="32">
        <v>1</v>
      </c>
      <c r="K143" s="33">
        <f t="shared" si="6"/>
        <v>65</v>
      </c>
      <c r="L143" s="34">
        <f t="shared" si="5"/>
        <v>1.25</v>
      </c>
      <c r="M143" s="30">
        <v>42965</v>
      </c>
      <c r="N143" s="35">
        <v>2393</v>
      </c>
      <c r="O143" s="33">
        <v>65</v>
      </c>
      <c r="P143" s="33"/>
      <c r="Q143" s="35"/>
      <c r="R143" s="103"/>
      <c r="S143" s="103"/>
    </row>
    <row r="144" spans="1:19" ht="35.1" customHeight="1">
      <c r="A144" s="208">
        <v>59</v>
      </c>
      <c r="B144" s="211">
        <v>42935</v>
      </c>
      <c r="C144" s="208" t="s">
        <v>388</v>
      </c>
      <c r="D144" s="205"/>
      <c r="E144" s="29">
        <v>343854</v>
      </c>
      <c r="F144" s="29"/>
      <c r="G144" s="31" t="s">
        <v>461</v>
      </c>
      <c r="H144" s="31" t="s">
        <v>465</v>
      </c>
      <c r="I144" s="93">
        <v>380</v>
      </c>
      <c r="J144" s="32">
        <v>1</v>
      </c>
      <c r="K144" s="33">
        <f t="shared" si="6"/>
        <v>380</v>
      </c>
      <c r="L144" s="34">
        <f t="shared" si="5"/>
        <v>7.3076923076923075</v>
      </c>
      <c r="M144" s="30"/>
      <c r="N144" s="217">
        <v>2402</v>
      </c>
      <c r="O144" s="33"/>
      <c r="P144" s="33"/>
      <c r="Q144" s="35"/>
      <c r="R144" s="103"/>
      <c r="S144" s="103"/>
    </row>
    <row r="145" spans="1:19" ht="35.1" customHeight="1">
      <c r="A145" s="210"/>
      <c r="B145" s="213"/>
      <c r="C145" s="210"/>
      <c r="D145" s="207"/>
      <c r="E145" s="29">
        <v>344123</v>
      </c>
      <c r="F145" s="29"/>
      <c r="G145" s="31" t="s">
        <v>462</v>
      </c>
      <c r="H145" s="31" t="s">
        <v>465</v>
      </c>
      <c r="I145" s="93">
        <v>495</v>
      </c>
      <c r="J145" s="32">
        <v>1</v>
      </c>
      <c r="K145" s="33">
        <f t="shared" si="6"/>
        <v>495</v>
      </c>
      <c r="L145" s="34">
        <f t="shared" si="5"/>
        <v>9.5192307692307701</v>
      </c>
      <c r="M145" s="30"/>
      <c r="N145" s="219"/>
      <c r="O145" s="33"/>
      <c r="P145" s="33"/>
      <c r="Q145" s="35"/>
      <c r="R145" s="103"/>
      <c r="S145" s="103"/>
    </row>
    <row r="146" spans="1:19" ht="35.1" customHeight="1">
      <c r="A146" s="29">
        <v>60</v>
      </c>
      <c r="B146" s="30">
        <v>42968</v>
      </c>
      <c r="C146" s="29" t="s">
        <v>388</v>
      </c>
      <c r="D146" s="43"/>
      <c r="E146" s="29" t="s">
        <v>478</v>
      </c>
      <c r="F146" s="29" t="s">
        <v>480</v>
      </c>
      <c r="G146" s="61" t="s">
        <v>481</v>
      </c>
      <c r="H146" s="31"/>
      <c r="I146" s="93">
        <v>240</v>
      </c>
      <c r="J146" s="32">
        <v>1</v>
      </c>
      <c r="K146" s="33">
        <f t="shared" si="6"/>
        <v>240</v>
      </c>
      <c r="L146" s="34">
        <f t="shared" si="5"/>
        <v>4.615384615384615</v>
      </c>
      <c r="M146" s="30"/>
      <c r="N146" s="35">
        <v>2403</v>
      </c>
      <c r="O146" s="33"/>
      <c r="P146" s="33"/>
      <c r="Q146" s="35"/>
      <c r="R146" s="103"/>
      <c r="S146" s="103"/>
    </row>
    <row r="147" spans="1:19" ht="35.1" customHeight="1">
      <c r="A147" s="29">
        <v>61</v>
      </c>
      <c r="B147" s="30">
        <v>42968</v>
      </c>
      <c r="C147" s="29" t="s">
        <v>87</v>
      </c>
      <c r="D147" s="43"/>
      <c r="E147" s="29" t="s">
        <v>477</v>
      </c>
      <c r="F147" s="29" t="s">
        <v>479</v>
      </c>
      <c r="G147" s="31" t="s">
        <v>482</v>
      </c>
      <c r="H147" s="31" t="s">
        <v>465</v>
      </c>
      <c r="I147" s="93">
        <v>212.5</v>
      </c>
      <c r="J147" s="32">
        <v>2</v>
      </c>
      <c r="K147" s="33">
        <f t="shared" si="6"/>
        <v>425</v>
      </c>
      <c r="L147" s="34">
        <f t="shared" si="5"/>
        <v>8.1730769230769234</v>
      </c>
      <c r="M147" s="30">
        <v>42969</v>
      </c>
      <c r="N147" s="35">
        <v>2394</v>
      </c>
      <c r="O147" s="33">
        <v>425</v>
      </c>
      <c r="P147" s="33"/>
      <c r="Q147" s="35"/>
      <c r="R147" s="103"/>
      <c r="S147" s="103"/>
    </row>
    <row r="148" spans="1:19" ht="35.1" customHeight="1">
      <c r="A148" s="29">
        <v>62</v>
      </c>
      <c r="B148" s="30">
        <v>42969</v>
      </c>
      <c r="C148" s="29" t="s">
        <v>230</v>
      </c>
      <c r="D148" s="43"/>
      <c r="E148" s="29" t="s">
        <v>91</v>
      </c>
      <c r="F148" s="29"/>
      <c r="G148" s="61" t="s">
        <v>486</v>
      </c>
      <c r="H148" s="31" t="s">
        <v>487</v>
      </c>
      <c r="I148" s="93">
        <v>120</v>
      </c>
      <c r="J148" s="32">
        <v>1</v>
      </c>
      <c r="K148" s="33">
        <f t="shared" si="6"/>
        <v>120</v>
      </c>
      <c r="L148" s="34">
        <f t="shared" si="5"/>
        <v>2.3076923076923075</v>
      </c>
      <c r="M148" s="30"/>
      <c r="N148" s="35"/>
      <c r="O148" s="33"/>
      <c r="P148" s="33"/>
      <c r="Q148" s="35"/>
      <c r="R148" s="103"/>
      <c r="S148" s="103"/>
    </row>
    <row r="149" spans="1:19" ht="35.1" customHeight="1">
      <c r="A149" s="208">
        <v>63</v>
      </c>
      <c r="B149" s="211">
        <v>42948</v>
      </c>
      <c r="C149" s="205" t="s">
        <v>489</v>
      </c>
      <c r="D149" s="205"/>
      <c r="E149" s="208" t="s">
        <v>205</v>
      </c>
      <c r="F149" s="29"/>
      <c r="G149" s="31" t="s">
        <v>491</v>
      </c>
      <c r="H149" s="31" t="s">
        <v>490</v>
      </c>
      <c r="I149" s="93">
        <v>115</v>
      </c>
      <c r="J149" s="32">
        <v>4</v>
      </c>
      <c r="K149" s="33">
        <f t="shared" si="6"/>
        <v>460</v>
      </c>
      <c r="L149" s="34">
        <f t="shared" si="5"/>
        <v>8.8461538461538467</v>
      </c>
      <c r="M149" s="211">
        <v>42969</v>
      </c>
      <c r="N149" s="217">
        <v>2396</v>
      </c>
      <c r="O149" s="214">
        <v>3455</v>
      </c>
      <c r="P149" s="33"/>
      <c r="Q149" s="35"/>
      <c r="R149" s="103"/>
      <c r="S149" s="103"/>
    </row>
    <row r="150" spans="1:19" ht="35.1" customHeight="1">
      <c r="A150" s="209"/>
      <c r="B150" s="212"/>
      <c r="C150" s="206"/>
      <c r="D150" s="206"/>
      <c r="E150" s="209"/>
      <c r="F150" s="29"/>
      <c r="G150" s="31" t="s">
        <v>492</v>
      </c>
      <c r="H150" s="31" t="s">
        <v>490</v>
      </c>
      <c r="I150" s="93">
        <v>95</v>
      </c>
      <c r="J150" s="32">
        <v>14</v>
      </c>
      <c r="K150" s="33">
        <f t="shared" si="6"/>
        <v>1330</v>
      </c>
      <c r="L150" s="34">
        <f t="shared" si="5"/>
        <v>25.576923076923077</v>
      </c>
      <c r="M150" s="212"/>
      <c r="N150" s="218"/>
      <c r="O150" s="215"/>
      <c r="P150" s="33"/>
      <c r="Q150" s="35"/>
      <c r="R150" s="103"/>
      <c r="S150" s="103"/>
    </row>
    <row r="151" spans="1:19" ht="35.1" customHeight="1">
      <c r="A151" s="209"/>
      <c r="B151" s="212"/>
      <c r="C151" s="206"/>
      <c r="D151" s="206"/>
      <c r="E151" s="209"/>
      <c r="F151" s="29"/>
      <c r="G151" s="31" t="s">
        <v>494</v>
      </c>
      <c r="H151" s="31" t="s">
        <v>493</v>
      </c>
      <c r="I151" s="93">
        <v>200</v>
      </c>
      <c r="J151" s="32">
        <v>4</v>
      </c>
      <c r="K151" s="33">
        <f t="shared" si="6"/>
        <v>800</v>
      </c>
      <c r="L151" s="34">
        <f t="shared" si="5"/>
        <v>15.384615384615385</v>
      </c>
      <c r="M151" s="212"/>
      <c r="N151" s="218"/>
      <c r="O151" s="215"/>
      <c r="P151" s="33"/>
      <c r="Q151" s="35"/>
      <c r="R151" s="103"/>
      <c r="S151" s="103"/>
    </row>
    <row r="152" spans="1:19" ht="35.1" customHeight="1">
      <c r="A152" s="209"/>
      <c r="B152" s="212"/>
      <c r="C152" s="206"/>
      <c r="D152" s="206"/>
      <c r="E152" s="209"/>
      <c r="F152" s="29"/>
      <c r="G152" s="61" t="s">
        <v>495</v>
      </c>
      <c r="H152" s="31" t="s">
        <v>493</v>
      </c>
      <c r="I152" s="93">
        <v>250</v>
      </c>
      <c r="J152" s="32">
        <v>1</v>
      </c>
      <c r="K152" s="33">
        <f t="shared" si="6"/>
        <v>250</v>
      </c>
      <c r="L152" s="34">
        <f t="shared" si="5"/>
        <v>4.8076923076923075</v>
      </c>
      <c r="M152" s="212"/>
      <c r="N152" s="218"/>
      <c r="O152" s="215"/>
      <c r="P152" s="33"/>
      <c r="Q152" s="35"/>
      <c r="R152" s="103"/>
      <c r="S152" s="103"/>
    </row>
    <row r="153" spans="1:19" ht="35.1" customHeight="1">
      <c r="A153" s="209"/>
      <c r="B153" s="212"/>
      <c r="C153" s="206"/>
      <c r="D153" s="206"/>
      <c r="E153" s="209"/>
      <c r="F153" s="29"/>
      <c r="G153" s="61" t="s">
        <v>496</v>
      </c>
      <c r="H153" s="31" t="s">
        <v>493</v>
      </c>
      <c r="I153" s="93">
        <v>275</v>
      </c>
      <c r="J153" s="32">
        <v>1</v>
      </c>
      <c r="K153" s="33">
        <f t="shared" si="6"/>
        <v>275</v>
      </c>
      <c r="L153" s="34">
        <f t="shared" si="5"/>
        <v>5.2884615384615383</v>
      </c>
      <c r="M153" s="212"/>
      <c r="N153" s="218"/>
      <c r="O153" s="215"/>
      <c r="P153" s="33"/>
      <c r="Q153" s="35"/>
      <c r="R153" s="103"/>
      <c r="S153" s="103"/>
    </row>
    <row r="154" spans="1:19" ht="35.1" customHeight="1">
      <c r="A154" s="210"/>
      <c r="B154" s="213"/>
      <c r="C154" s="207"/>
      <c r="D154" s="207"/>
      <c r="E154" s="210"/>
      <c r="F154" s="29"/>
      <c r="G154" s="31" t="s">
        <v>497</v>
      </c>
      <c r="H154" s="31" t="s">
        <v>493</v>
      </c>
      <c r="I154" s="93">
        <v>34</v>
      </c>
      <c r="J154" s="32">
        <v>10</v>
      </c>
      <c r="K154" s="33">
        <f t="shared" si="6"/>
        <v>340</v>
      </c>
      <c r="L154" s="34">
        <f t="shared" si="5"/>
        <v>6.5384615384615383</v>
      </c>
      <c r="M154" s="213"/>
      <c r="N154" s="219"/>
      <c r="O154" s="216"/>
      <c r="P154" s="33"/>
      <c r="Q154" s="35"/>
      <c r="R154" s="103"/>
      <c r="S154" s="103"/>
    </row>
    <row r="155" spans="1:19" ht="35.1" customHeight="1">
      <c r="A155" s="208">
        <v>64</v>
      </c>
      <c r="B155" s="211">
        <v>42970</v>
      </c>
      <c r="C155" s="205" t="s">
        <v>530</v>
      </c>
      <c r="D155" s="205"/>
      <c r="E155" s="208" t="s">
        <v>528</v>
      </c>
      <c r="F155" s="29"/>
      <c r="G155" s="31" t="s">
        <v>526</v>
      </c>
      <c r="H155" s="31" t="s">
        <v>493</v>
      </c>
      <c r="I155" s="93">
        <v>148.75</v>
      </c>
      <c r="J155" s="32">
        <v>12</v>
      </c>
      <c r="K155" s="33">
        <f t="shared" si="6"/>
        <v>1785</v>
      </c>
      <c r="L155" s="34">
        <f t="shared" si="5"/>
        <v>34.32692307692308</v>
      </c>
      <c r="M155" s="30"/>
      <c r="N155" s="217">
        <v>2397</v>
      </c>
      <c r="O155" s="214">
        <v>7371</v>
      </c>
      <c r="P155" s="33" t="s">
        <v>535</v>
      </c>
      <c r="Q155" s="177" t="s">
        <v>536</v>
      </c>
      <c r="R155" s="103" t="s">
        <v>534</v>
      </c>
      <c r="S155" s="30">
        <v>42971</v>
      </c>
    </row>
    <row r="156" spans="1:19" ht="35.1" customHeight="1">
      <c r="A156" s="210"/>
      <c r="B156" s="213"/>
      <c r="C156" s="207"/>
      <c r="D156" s="207"/>
      <c r="E156" s="210"/>
      <c r="F156" s="29"/>
      <c r="G156" s="31" t="s">
        <v>527</v>
      </c>
      <c r="H156" s="31" t="s">
        <v>493</v>
      </c>
      <c r="I156" s="93">
        <v>465.5</v>
      </c>
      <c r="J156" s="32">
        <v>12</v>
      </c>
      <c r="K156" s="33">
        <f t="shared" si="6"/>
        <v>5586</v>
      </c>
      <c r="L156" s="34">
        <f t="shared" si="5"/>
        <v>107.42307692307692</v>
      </c>
      <c r="M156" s="30"/>
      <c r="N156" s="219"/>
      <c r="O156" s="216"/>
      <c r="P156" s="33" t="s">
        <v>535</v>
      </c>
      <c r="Q156" s="168" t="s">
        <v>537</v>
      </c>
      <c r="R156" s="168" t="s">
        <v>534</v>
      </c>
      <c r="S156" s="30">
        <v>42971</v>
      </c>
    </row>
    <row r="157" spans="1:19" ht="42.75" customHeight="1">
      <c r="A157" s="29">
        <v>65</v>
      </c>
      <c r="B157" s="30">
        <v>42970</v>
      </c>
      <c r="C157" s="29" t="s">
        <v>230</v>
      </c>
      <c r="D157" s="43"/>
      <c r="E157" s="29">
        <v>1210810</v>
      </c>
      <c r="F157" s="29"/>
      <c r="G157" s="61" t="s">
        <v>514</v>
      </c>
      <c r="H157" s="31" t="s">
        <v>513</v>
      </c>
      <c r="I157" s="93">
        <v>200</v>
      </c>
      <c r="J157" s="32">
        <v>1</v>
      </c>
      <c r="K157" s="33">
        <f t="shared" si="6"/>
        <v>200</v>
      </c>
      <c r="L157" s="34">
        <f t="shared" si="5"/>
        <v>3.8461538461538463</v>
      </c>
      <c r="M157" s="30"/>
      <c r="N157" s="167" t="s">
        <v>511</v>
      </c>
      <c r="O157" s="33"/>
      <c r="P157" s="33"/>
      <c r="Q157" s="35"/>
      <c r="R157" s="103"/>
      <c r="S157" s="103"/>
    </row>
    <row r="158" spans="1:19" ht="35.1" customHeight="1">
      <c r="A158" s="29">
        <v>66</v>
      </c>
      <c r="B158" s="30">
        <v>42970</v>
      </c>
      <c r="C158" s="166" t="s">
        <v>489</v>
      </c>
      <c r="D158" s="43"/>
      <c r="E158" s="29" t="s">
        <v>91</v>
      </c>
      <c r="F158" s="29"/>
      <c r="G158" s="61" t="s">
        <v>516</v>
      </c>
      <c r="H158" s="31" t="s">
        <v>513</v>
      </c>
      <c r="I158" s="93">
        <v>120</v>
      </c>
      <c r="J158" s="32">
        <v>1</v>
      </c>
      <c r="K158" s="33">
        <f t="shared" si="6"/>
        <v>120</v>
      </c>
      <c r="L158" s="34">
        <f t="shared" si="5"/>
        <v>2.3076923076923075</v>
      </c>
      <c r="M158" s="30"/>
      <c r="N158" s="167"/>
      <c r="O158" s="33"/>
      <c r="P158" s="33"/>
      <c r="Q158" s="35"/>
      <c r="R158" s="103"/>
      <c r="S158" s="103"/>
    </row>
    <row r="159" spans="1:19" ht="35.1" customHeight="1">
      <c r="A159" s="29">
        <v>67</v>
      </c>
      <c r="B159" s="30">
        <v>42970</v>
      </c>
      <c r="C159" s="29" t="s">
        <v>230</v>
      </c>
      <c r="D159" s="43"/>
      <c r="E159" s="29">
        <v>802442</v>
      </c>
      <c r="F159" s="29">
        <v>1</v>
      </c>
      <c r="G159" s="61" t="s">
        <v>519</v>
      </c>
      <c r="H159" s="61" t="s">
        <v>518</v>
      </c>
      <c r="I159" s="93">
        <v>156</v>
      </c>
      <c r="J159" s="32">
        <v>1</v>
      </c>
      <c r="K159" s="33">
        <f t="shared" si="6"/>
        <v>156</v>
      </c>
      <c r="L159" s="34">
        <f t="shared" si="5"/>
        <v>3</v>
      </c>
      <c r="M159" s="30"/>
      <c r="N159" s="167">
        <v>2405</v>
      </c>
      <c r="O159" s="33"/>
      <c r="P159" s="33"/>
      <c r="Q159" s="35"/>
      <c r="R159" s="103"/>
      <c r="S159" s="103"/>
    </row>
    <row r="160" spans="1:19" ht="35.1" customHeight="1">
      <c r="A160" s="29">
        <v>68</v>
      </c>
      <c r="B160" s="30">
        <v>42972</v>
      </c>
      <c r="C160" s="29" t="s">
        <v>230</v>
      </c>
      <c r="D160" s="43"/>
      <c r="E160" s="29" t="s">
        <v>539</v>
      </c>
      <c r="F160" s="29"/>
      <c r="G160" s="61" t="s">
        <v>540</v>
      </c>
      <c r="H160" s="61" t="s">
        <v>541</v>
      </c>
      <c r="I160" s="93">
        <v>350</v>
      </c>
      <c r="J160" s="32">
        <v>1</v>
      </c>
      <c r="K160" s="33">
        <f t="shared" si="6"/>
        <v>350</v>
      </c>
      <c r="L160" s="34">
        <f t="shared" si="5"/>
        <v>6.7307692307692308</v>
      </c>
      <c r="M160" s="30"/>
      <c r="N160" s="167">
        <v>2408</v>
      </c>
      <c r="O160" s="33"/>
      <c r="P160" s="33"/>
      <c r="Q160" s="35"/>
      <c r="R160" s="103"/>
      <c r="S160" s="103"/>
    </row>
    <row r="161" spans="1:19" ht="35.1" customHeight="1">
      <c r="A161" s="29">
        <v>69</v>
      </c>
      <c r="B161" s="30">
        <v>42975</v>
      </c>
      <c r="C161" s="29" t="s">
        <v>87</v>
      </c>
      <c r="D161" s="43"/>
      <c r="E161" s="29" t="s">
        <v>542</v>
      </c>
      <c r="F161" s="29" t="s">
        <v>480</v>
      </c>
      <c r="G161" s="31" t="s">
        <v>543</v>
      </c>
      <c r="H161" s="31" t="s">
        <v>544</v>
      </c>
      <c r="I161" s="93"/>
      <c r="J161" s="32">
        <v>1</v>
      </c>
      <c r="K161" s="33">
        <f t="shared" si="6"/>
        <v>0</v>
      </c>
      <c r="L161" s="34">
        <f t="shared" si="5"/>
        <v>0</v>
      </c>
      <c r="M161" s="30"/>
      <c r="N161" s="35"/>
      <c r="O161" s="33"/>
      <c r="P161" s="33"/>
      <c r="Q161" s="35"/>
      <c r="R161" s="103"/>
      <c r="S161" s="103"/>
    </row>
    <row r="162" spans="1:19" ht="35.1" customHeight="1">
      <c r="A162" s="29">
        <v>70</v>
      </c>
      <c r="B162" s="30">
        <v>42976</v>
      </c>
      <c r="C162" s="29" t="s">
        <v>588</v>
      </c>
      <c r="D162" s="43"/>
      <c r="E162" s="29" t="s">
        <v>586</v>
      </c>
      <c r="F162" s="29"/>
      <c r="G162" s="31" t="s">
        <v>585</v>
      </c>
      <c r="H162" s="31" t="s">
        <v>587</v>
      </c>
      <c r="I162" s="93">
        <v>400</v>
      </c>
      <c r="J162" s="32">
        <v>1</v>
      </c>
      <c r="K162" s="33">
        <f t="shared" si="6"/>
        <v>400</v>
      </c>
      <c r="L162" s="34">
        <f t="shared" si="5"/>
        <v>7.6923076923076925</v>
      </c>
      <c r="M162" s="30"/>
      <c r="N162" s="35" t="s">
        <v>589</v>
      </c>
      <c r="O162" s="33"/>
      <c r="P162" s="33"/>
      <c r="Q162" s="35"/>
      <c r="R162" s="103"/>
      <c r="S162" s="103"/>
    </row>
    <row r="163" spans="1:19" ht="35.1" customHeight="1">
      <c r="A163" s="29">
        <v>71</v>
      </c>
      <c r="B163" s="30">
        <v>42976</v>
      </c>
      <c r="C163" s="29" t="s">
        <v>60</v>
      </c>
      <c r="D163" s="43"/>
      <c r="E163" s="29"/>
      <c r="F163" s="29"/>
      <c r="G163" s="31"/>
      <c r="H163" s="31"/>
      <c r="I163" s="93"/>
      <c r="J163" s="32"/>
      <c r="K163" s="33">
        <f t="shared" si="6"/>
        <v>0</v>
      </c>
      <c r="L163" s="34">
        <f t="shared" si="5"/>
        <v>0</v>
      </c>
      <c r="M163" s="30"/>
      <c r="N163" s="35"/>
      <c r="O163" s="33"/>
      <c r="P163" s="33"/>
      <c r="Q163" s="35"/>
      <c r="R163" s="103"/>
      <c r="S163" s="103"/>
    </row>
    <row r="164" spans="1:19" ht="35.1" customHeight="1">
      <c r="A164" s="29"/>
      <c r="B164" s="30"/>
      <c r="C164" s="29"/>
      <c r="D164" s="43"/>
      <c r="E164" s="29"/>
      <c r="F164" s="29"/>
      <c r="G164" s="31"/>
      <c r="H164" s="31"/>
      <c r="I164" s="93"/>
      <c r="J164" s="32"/>
      <c r="K164" s="33">
        <f t="shared" si="6"/>
        <v>0</v>
      </c>
      <c r="L164" s="34">
        <f t="shared" si="5"/>
        <v>0</v>
      </c>
      <c r="M164" s="30"/>
      <c r="N164" s="35"/>
      <c r="O164" s="33"/>
      <c r="P164" s="33"/>
      <c r="Q164" s="35"/>
      <c r="R164" s="103"/>
      <c r="S164" s="103"/>
    </row>
    <row r="165" spans="1:19" ht="35.1" customHeight="1">
      <c r="A165" s="29"/>
      <c r="B165" s="30"/>
      <c r="C165" s="29"/>
      <c r="D165" s="43"/>
      <c r="E165" s="29"/>
      <c r="F165" s="29"/>
      <c r="G165" s="31"/>
      <c r="H165" s="31"/>
      <c r="I165" s="93"/>
      <c r="J165" s="32"/>
      <c r="K165" s="33">
        <f t="shared" si="6"/>
        <v>0</v>
      </c>
      <c r="L165" s="34">
        <f t="shared" si="5"/>
        <v>0</v>
      </c>
      <c r="M165" s="30"/>
      <c r="N165" s="35"/>
      <c r="O165" s="33"/>
      <c r="P165" s="33"/>
      <c r="Q165" s="35"/>
      <c r="R165" s="103"/>
      <c r="S165" s="103"/>
    </row>
    <row r="166" spans="1:19" ht="35.1" customHeight="1">
      <c r="A166" s="29"/>
      <c r="B166" s="30"/>
      <c r="C166" s="29"/>
      <c r="D166" s="43"/>
      <c r="E166" s="29"/>
      <c r="F166" s="29"/>
      <c r="G166" s="31"/>
      <c r="H166" s="31"/>
      <c r="I166" s="93"/>
      <c r="J166" s="32"/>
      <c r="K166" s="33">
        <f t="shared" si="6"/>
        <v>0</v>
      </c>
      <c r="L166" s="34">
        <f t="shared" si="5"/>
        <v>0</v>
      </c>
      <c r="M166" s="30"/>
      <c r="N166" s="35"/>
      <c r="O166" s="33"/>
      <c r="P166" s="33"/>
      <c r="Q166" s="35"/>
      <c r="R166" s="103"/>
      <c r="S166" s="103"/>
    </row>
    <row r="167" spans="1:19" ht="35.1" customHeight="1">
      <c r="A167" s="29"/>
      <c r="B167" s="30"/>
      <c r="C167" s="29"/>
      <c r="D167" s="43"/>
      <c r="E167" s="29"/>
      <c r="F167" s="29"/>
      <c r="G167" s="31"/>
      <c r="H167" s="31"/>
      <c r="I167" s="93"/>
      <c r="J167" s="32"/>
      <c r="K167" s="33">
        <f t="shared" si="6"/>
        <v>0</v>
      </c>
      <c r="L167" s="34">
        <f t="shared" si="5"/>
        <v>0</v>
      </c>
      <c r="M167" s="30"/>
      <c r="N167" s="35"/>
      <c r="O167" s="33"/>
      <c r="P167" s="33"/>
      <c r="Q167" s="35"/>
      <c r="R167" s="103"/>
      <c r="S167" s="103"/>
    </row>
    <row r="168" spans="1:19" ht="35.1" customHeight="1">
      <c r="A168" s="29"/>
      <c r="B168" s="30"/>
      <c r="C168" s="29"/>
      <c r="D168" s="43"/>
      <c r="E168" s="29"/>
      <c r="F168" s="29"/>
      <c r="G168" s="31"/>
      <c r="H168" s="31"/>
      <c r="I168" s="93"/>
      <c r="J168" s="32"/>
      <c r="K168" s="33">
        <f t="shared" si="6"/>
        <v>0</v>
      </c>
      <c r="L168" s="34">
        <f t="shared" si="5"/>
        <v>0</v>
      </c>
      <c r="M168" s="30"/>
      <c r="N168" s="35"/>
      <c r="O168" s="33"/>
      <c r="P168" s="33"/>
      <c r="Q168" s="35"/>
      <c r="R168" s="103"/>
      <c r="S168" s="103"/>
    </row>
    <row r="169" spans="1:19" ht="35.1" customHeight="1">
      <c r="A169" s="29">
        <v>72</v>
      </c>
      <c r="B169" s="30">
        <v>42976</v>
      </c>
      <c r="C169" s="29" t="s">
        <v>388</v>
      </c>
      <c r="D169" s="43"/>
      <c r="E169" s="29">
        <v>1204567</v>
      </c>
      <c r="F169" s="29"/>
      <c r="G169" s="31" t="s">
        <v>594</v>
      </c>
      <c r="H169" s="31" t="s">
        <v>595</v>
      </c>
      <c r="I169" s="93">
        <v>350</v>
      </c>
      <c r="J169" s="32">
        <v>1</v>
      </c>
      <c r="K169" s="33">
        <f t="shared" si="6"/>
        <v>350</v>
      </c>
      <c r="L169" s="34">
        <f t="shared" si="5"/>
        <v>6.7307692307692308</v>
      </c>
      <c r="M169" s="30"/>
      <c r="N169" s="35" t="s">
        <v>597</v>
      </c>
      <c r="O169" s="33"/>
      <c r="P169" s="33"/>
      <c r="Q169" s="35"/>
      <c r="R169" s="103"/>
      <c r="S169" s="103"/>
    </row>
    <row r="170" spans="1:19" ht="35.1" customHeight="1">
      <c r="A170" s="208">
        <v>73</v>
      </c>
      <c r="B170" s="211">
        <v>42976</v>
      </c>
      <c r="C170" s="208" t="s">
        <v>388</v>
      </c>
      <c r="D170" s="205"/>
      <c r="E170" s="29">
        <v>225402</v>
      </c>
      <c r="F170" s="29"/>
      <c r="G170" s="31" t="s">
        <v>599</v>
      </c>
      <c r="H170" s="31" t="s">
        <v>595</v>
      </c>
      <c r="I170" s="93"/>
      <c r="J170" s="32"/>
      <c r="K170" s="33">
        <f t="shared" si="6"/>
        <v>0</v>
      </c>
      <c r="L170" s="34">
        <f t="shared" si="5"/>
        <v>0</v>
      </c>
      <c r="M170" s="30"/>
      <c r="N170" s="35"/>
      <c r="O170" s="33"/>
      <c r="P170" s="33"/>
      <c r="Q170" s="35"/>
      <c r="R170" s="103"/>
      <c r="S170" s="103"/>
    </row>
    <row r="171" spans="1:19" ht="35.1" customHeight="1">
      <c r="A171" s="210"/>
      <c r="B171" s="213"/>
      <c r="C171" s="210"/>
      <c r="D171" s="207"/>
      <c r="E171" s="29">
        <v>481045</v>
      </c>
      <c r="F171" s="29"/>
      <c r="G171" s="31" t="s">
        <v>596</v>
      </c>
      <c r="H171" s="31" t="s">
        <v>595</v>
      </c>
      <c r="I171" s="93"/>
      <c r="J171" s="32"/>
      <c r="K171" s="33">
        <f t="shared" si="6"/>
        <v>0</v>
      </c>
      <c r="L171" s="34">
        <f t="shared" si="5"/>
        <v>0</v>
      </c>
      <c r="M171" s="30"/>
      <c r="N171" s="35"/>
      <c r="O171" s="33"/>
      <c r="P171" s="33"/>
      <c r="Q171" s="35"/>
      <c r="R171" s="103"/>
      <c r="S171" s="103"/>
    </row>
    <row r="172" spans="1:19" ht="35.1" customHeight="1">
      <c r="A172" s="29">
        <v>74</v>
      </c>
      <c r="B172" s="30">
        <v>42977</v>
      </c>
      <c r="C172" s="29" t="s">
        <v>388</v>
      </c>
      <c r="D172" s="43"/>
      <c r="E172" s="29" t="s">
        <v>606</v>
      </c>
      <c r="F172" s="29"/>
      <c r="G172" s="31" t="s">
        <v>607</v>
      </c>
      <c r="H172" s="31" t="s">
        <v>595</v>
      </c>
      <c r="I172" s="93"/>
      <c r="J172" s="32"/>
      <c r="K172" s="33">
        <f t="shared" si="6"/>
        <v>0</v>
      </c>
      <c r="L172" s="34">
        <f t="shared" si="5"/>
        <v>0</v>
      </c>
      <c r="M172" s="30"/>
      <c r="N172" s="35" t="s">
        <v>608</v>
      </c>
      <c r="O172" s="33"/>
      <c r="P172" s="33"/>
      <c r="Q172" s="35"/>
      <c r="R172" s="103"/>
      <c r="S172" s="103"/>
    </row>
    <row r="173" spans="1:19" ht="35.1" customHeight="1">
      <c r="A173" s="208">
        <v>75</v>
      </c>
      <c r="B173" s="211">
        <v>42976</v>
      </c>
      <c r="C173" s="208" t="s">
        <v>612</v>
      </c>
      <c r="D173" s="205"/>
      <c r="E173" s="29" t="s">
        <v>613</v>
      </c>
      <c r="F173" s="29"/>
      <c r="G173" s="31" t="s">
        <v>619</v>
      </c>
      <c r="H173" s="31" t="s">
        <v>595</v>
      </c>
      <c r="I173" s="93"/>
      <c r="J173" s="32"/>
      <c r="K173" s="33">
        <f t="shared" si="6"/>
        <v>0</v>
      </c>
      <c r="L173" s="34">
        <f t="shared" si="5"/>
        <v>0</v>
      </c>
      <c r="M173" s="30"/>
      <c r="N173" s="35"/>
      <c r="O173" s="33"/>
      <c r="P173" s="33"/>
      <c r="Q173" s="35"/>
      <c r="R173" s="103"/>
      <c r="S173" s="103"/>
    </row>
    <row r="174" spans="1:19" ht="35.1" customHeight="1">
      <c r="A174" s="209"/>
      <c r="B174" s="212"/>
      <c r="C174" s="209"/>
      <c r="D174" s="206"/>
      <c r="E174" s="29" t="s">
        <v>615</v>
      </c>
      <c r="F174" s="29"/>
      <c r="G174" s="31" t="s">
        <v>620</v>
      </c>
      <c r="H174" s="31" t="s">
        <v>595</v>
      </c>
      <c r="I174" s="93"/>
      <c r="J174" s="32"/>
      <c r="K174" s="33">
        <f t="shared" si="6"/>
        <v>0</v>
      </c>
      <c r="L174" s="34">
        <f t="shared" si="5"/>
        <v>0</v>
      </c>
      <c r="M174" s="30"/>
      <c r="N174" s="35"/>
      <c r="O174" s="33"/>
      <c r="P174" s="33"/>
      <c r="Q174" s="35"/>
      <c r="R174" s="103"/>
      <c r="S174" s="103"/>
    </row>
    <row r="175" spans="1:19" ht="35.1" customHeight="1">
      <c r="A175" s="209"/>
      <c r="B175" s="212"/>
      <c r="C175" s="209"/>
      <c r="D175" s="206"/>
      <c r="E175" s="29" t="s">
        <v>614</v>
      </c>
      <c r="F175" s="29"/>
      <c r="G175" s="31" t="s">
        <v>617</v>
      </c>
      <c r="H175" s="31" t="s">
        <v>595</v>
      </c>
      <c r="I175" s="93"/>
      <c r="J175" s="32"/>
      <c r="K175" s="33">
        <f t="shared" si="6"/>
        <v>0</v>
      </c>
      <c r="L175" s="34">
        <f t="shared" si="5"/>
        <v>0</v>
      </c>
      <c r="M175" s="30"/>
      <c r="N175" s="35"/>
      <c r="O175" s="33"/>
      <c r="P175" s="33"/>
      <c r="Q175" s="35"/>
      <c r="R175" s="103"/>
      <c r="S175" s="103"/>
    </row>
    <row r="176" spans="1:19" ht="35.1" customHeight="1">
      <c r="A176" s="210"/>
      <c r="B176" s="213"/>
      <c r="C176" s="210"/>
      <c r="D176" s="207"/>
      <c r="E176" s="29" t="s">
        <v>616</v>
      </c>
      <c r="F176" s="29"/>
      <c r="G176" s="31" t="s">
        <v>618</v>
      </c>
      <c r="H176" s="31" t="s">
        <v>595</v>
      </c>
      <c r="I176" s="93"/>
      <c r="J176" s="32"/>
      <c r="K176" s="33">
        <f t="shared" si="6"/>
        <v>0</v>
      </c>
      <c r="L176" s="34">
        <f t="shared" si="5"/>
        <v>0</v>
      </c>
      <c r="M176" s="30"/>
      <c r="N176" s="35"/>
      <c r="O176" s="33"/>
      <c r="P176" s="33"/>
      <c r="Q176" s="35"/>
      <c r="R176" s="103"/>
      <c r="S176" s="103"/>
    </row>
    <row r="177" spans="1:19" ht="35.1" customHeight="1">
      <c r="A177" s="29">
        <v>76</v>
      </c>
      <c r="B177" s="30">
        <v>42928</v>
      </c>
      <c r="C177" s="29" t="s">
        <v>626</v>
      </c>
      <c r="D177" s="43"/>
      <c r="E177" s="29" t="s">
        <v>628</v>
      </c>
      <c r="F177" s="29"/>
      <c r="G177" s="31" t="s">
        <v>627</v>
      </c>
      <c r="H177" s="31"/>
      <c r="I177" s="93">
        <v>100</v>
      </c>
      <c r="J177" s="32">
        <v>10</v>
      </c>
      <c r="K177" s="33">
        <f t="shared" si="6"/>
        <v>1000</v>
      </c>
      <c r="L177" s="34">
        <f t="shared" si="5"/>
        <v>19.23076923076923</v>
      </c>
      <c r="M177" s="30"/>
      <c r="N177" s="35" t="s">
        <v>629</v>
      </c>
      <c r="O177" s="33"/>
      <c r="P177" s="33"/>
      <c r="Q177" s="35"/>
      <c r="R177" s="103"/>
      <c r="S177" s="103"/>
    </row>
    <row r="178" spans="1:19" ht="35.1" customHeight="1">
      <c r="A178" s="29">
        <v>77</v>
      </c>
      <c r="B178" s="30">
        <v>42978</v>
      </c>
      <c r="C178" s="29" t="s">
        <v>388</v>
      </c>
      <c r="D178" s="43"/>
      <c r="E178" s="29" t="s">
        <v>633</v>
      </c>
      <c r="F178" s="29"/>
      <c r="G178" s="31" t="s">
        <v>634</v>
      </c>
      <c r="H178" s="31" t="s">
        <v>595</v>
      </c>
      <c r="I178" s="93">
        <v>45</v>
      </c>
      <c r="J178" s="32">
        <v>1</v>
      </c>
      <c r="K178" s="33">
        <f t="shared" si="6"/>
        <v>45</v>
      </c>
      <c r="L178" s="34">
        <f t="shared" si="5"/>
        <v>0.86538461538461542</v>
      </c>
      <c r="M178" s="30"/>
      <c r="N178" s="35" t="s">
        <v>632</v>
      </c>
      <c r="O178" s="33"/>
      <c r="P178" s="33"/>
      <c r="Q178" s="35"/>
      <c r="R178" s="103"/>
      <c r="S178" s="103"/>
    </row>
    <row r="179" spans="1:19" ht="35.1" customHeight="1">
      <c r="A179" s="29"/>
      <c r="B179" s="30"/>
      <c r="C179" s="29"/>
      <c r="D179" s="43"/>
      <c r="E179" s="29"/>
      <c r="F179" s="29"/>
      <c r="G179" s="31"/>
      <c r="H179" s="31"/>
      <c r="I179" s="93"/>
      <c r="J179" s="32"/>
      <c r="K179" s="33">
        <f t="shared" si="6"/>
        <v>0</v>
      </c>
      <c r="L179" s="34">
        <f t="shared" si="5"/>
        <v>0</v>
      </c>
      <c r="M179" s="30"/>
      <c r="N179" s="35"/>
      <c r="O179" s="33"/>
      <c r="P179" s="33"/>
      <c r="Q179" s="35"/>
      <c r="R179" s="103"/>
      <c r="S179" s="103"/>
    </row>
    <row r="180" spans="1:19" ht="35.1" customHeight="1">
      <c r="A180" s="29"/>
      <c r="B180" s="30"/>
      <c r="C180" s="29"/>
      <c r="D180" s="43"/>
      <c r="E180" s="29"/>
      <c r="F180" s="29"/>
      <c r="G180" s="31"/>
      <c r="H180" s="31"/>
      <c r="I180" s="93"/>
      <c r="J180" s="32"/>
      <c r="K180" s="33">
        <f t="shared" si="6"/>
        <v>0</v>
      </c>
      <c r="L180" s="34">
        <f t="shared" si="5"/>
        <v>0</v>
      </c>
      <c r="M180" s="30"/>
      <c r="N180" s="35"/>
      <c r="O180" s="33"/>
      <c r="P180" s="33"/>
      <c r="Q180" s="35"/>
      <c r="R180" s="103"/>
      <c r="S180" s="103"/>
    </row>
    <row r="181" spans="1:19" ht="35.1" customHeight="1">
      <c r="A181" s="29"/>
      <c r="B181" s="30"/>
      <c r="C181" s="29"/>
      <c r="D181" s="43"/>
      <c r="E181" s="29"/>
      <c r="F181" s="29"/>
      <c r="G181" s="31"/>
      <c r="H181" s="31"/>
      <c r="I181" s="93"/>
      <c r="J181" s="32"/>
      <c r="K181" s="33">
        <f t="shared" si="6"/>
        <v>0</v>
      </c>
      <c r="L181" s="34">
        <f t="shared" si="5"/>
        <v>0</v>
      </c>
      <c r="M181" s="30"/>
      <c r="N181" s="35"/>
      <c r="O181" s="33"/>
      <c r="P181" s="33"/>
      <c r="Q181" s="35"/>
      <c r="R181" s="103"/>
      <c r="S181" s="103"/>
    </row>
    <row r="182" spans="1:19" ht="35.1" customHeight="1">
      <c r="A182" s="29"/>
      <c r="B182" s="30"/>
      <c r="C182" s="29"/>
      <c r="D182" s="43"/>
      <c r="E182" s="29"/>
      <c r="F182" s="29"/>
      <c r="G182" s="31"/>
      <c r="H182" s="31"/>
      <c r="I182" s="93"/>
      <c r="J182" s="32"/>
      <c r="K182" s="33">
        <f t="shared" si="6"/>
        <v>0</v>
      </c>
      <c r="L182" s="34">
        <f t="shared" si="5"/>
        <v>0</v>
      </c>
      <c r="M182" s="30"/>
      <c r="N182" s="35"/>
      <c r="O182" s="33"/>
      <c r="P182" s="33"/>
      <c r="Q182" s="35"/>
      <c r="R182" s="103"/>
      <c r="S182" s="103"/>
    </row>
    <row r="183" spans="1:19" ht="35.1" customHeight="1">
      <c r="A183" s="29"/>
      <c r="B183" s="30"/>
      <c r="C183" s="29"/>
      <c r="D183" s="43"/>
      <c r="E183" s="29"/>
      <c r="F183" s="29"/>
      <c r="G183" s="31"/>
      <c r="H183" s="31"/>
      <c r="I183" s="93"/>
      <c r="J183" s="32"/>
      <c r="K183" s="33">
        <f t="shared" si="6"/>
        <v>0</v>
      </c>
      <c r="L183" s="34">
        <f t="shared" si="5"/>
        <v>0</v>
      </c>
      <c r="M183" s="30"/>
      <c r="N183" s="35"/>
      <c r="O183" s="33"/>
      <c r="P183" s="33"/>
      <c r="Q183" s="35"/>
      <c r="R183" s="103"/>
      <c r="S183" s="103"/>
    </row>
    <row r="184" spans="1:19" ht="35.1" customHeight="1">
      <c r="A184" s="29"/>
      <c r="B184" s="30"/>
      <c r="C184" s="29"/>
      <c r="D184" s="43"/>
      <c r="E184" s="29"/>
      <c r="F184" s="29"/>
      <c r="G184" s="31"/>
      <c r="H184" s="31"/>
      <c r="I184" s="93"/>
      <c r="J184" s="32"/>
      <c r="K184" s="33">
        <f t="shared" si="6"/>
        <v>0</v>
      </c>
      <c r="L184" s="34">
        <f t="shared" si="5"/>
        <v>0</v>
      </c>
      <c r="M184" s="30"/>
      <c r="N184" s="35"/>
      <c r="O184" s="33"/>
      <c r="P184" s="33"/>
      <c r="Q184" s="35"/>
      <c r="R184" s="103"/>
      <c r="S184" s="103"/>
    </row>
    <row r="185" spans="1:19" ht="35.1" customHeight="1">
      <c r="A185" s="29"/>
      <c r="B185" s="30"/>
      <c r="C185" s="29"/>
      <c r="D185" s="43"/>
      <c r="E185" s="29"/>
      <c r="F185" s="29"/>
      <c r="G185" s="31"/>
      <c r="H185" s="31"/>
      <c r="I185" s="93"/>
      <c r="J185" s="32"/>
      <c r="K185" s="33">
        <f t="shared" si="6"/>
        <v>0</v>
      </c>
      <c r="L185" s="34">
        <f t="shared" si="5"/>
        <v>0</v>
      </c>
      <c r="M185" s="30"/>
      <c r="N185" s="35"/>
      <c r="O185" s="33"/>
      <c r="P185" s="33"/>
      <c r="Q185" s="35"/>
      <c r="R185" s="103"/>
      <c r="S185" s="103"/>
    </row>
    <row r="186" spans="1:19" ht="35.1" customHeight="1">
      <c r="A186" s="29"/>
      <c r="B186" s="30"/>
      <c r="C186" s="29"/>
      <c r="D186" s="43"/>
      <c r="E186" s="29"/>
      <c r="F186" s="29"/>
      <c r="G186" s="31"/>
      <c r="H186" s="31"/>
      <c r="I186" s="93"/>
      <c r="J186" s="32"/>
      <c r="K186" s="33">
        <f t="shared" si="6"/>
        <v>0</v>
      </c>
      <c r="L186" s="34">
        <f t="shared" si="5"/>
        <v>0</v>
      </c>
      <c r="M186" s="30"/>
      <c r="N186" s="35"/>
      <c r="O186" s="33"/>
      <c r="P186" s="33"/>
      <c r="Q186" s="35"/>
      <c r="R186" s="103"/>
      <c r="S186" s="103"/>
    </row>
    <row r="187" spans="1:19" ht="35.1" customHeight="1">
      <c r="A187" s="29"/>
      <c r="B187" s="30"/>
      <c r="C187" s="29"/>
      <c r="D187" s="43"/>
      <c r="E187" s="29"/>
      <c r="F187" s="29"/>
      <c r="G187" s="31"/>
      <c r="H187" s="31"/>
      <c r="I187" s="93"/>
      <c r="J187" s="32"/>
      <c r="K187" s="33">
        <f t="shared" si="6"/>
        <v>0</v>
      </c>
      <c r="L187" s="34">
        <f t="shared" si="5"/>
        <v>0</v>
      </c>
      <c r="M187" s="30"/>
      <c r="N187" s="35"/>
      <c r="O187" s="33"/>
      <c r="P187" s="33"/>
      <c r="Q187" s="35"/>
      <c r="R187" s="103"/>
      <c r="S187" s="103"/>
    </row>
    <row r="188" spans="1:19" ht="35.1" customHeight="1">
      <c r="A188" s="29"/>
      <c r="B188" s="30"/>
      <c r="C188" s="29"/>
      <c r="D188" s="43"/>
      <c r="E188" s="29"/>
      <c r="F188" s="29"/>
      <c r="G188" s="31"/>
      <c r="H188" s="31"/>
      <c r="I188" s="93"/>
      <c r="J188" s="32"/>
      <c r="K188" s="33">
        <f t="shared" si="6"/>
        <v>0</v>
      </c>
      <c r="L188" s="34">
        <f t="shared" si="5"/>
        <v>0</v>
      </c>
      <c r="M188" s="30"/>
      <c r="N188" s="35"/>
      <c r="O188" s="33"/>
      <c r="P188" s="33"/>
      <c r="Q188" s="35"/>
      <c r="R188" s="103"/>
      <c r="S188" s="103"/>
    </row>
    <row r="189" spans="1:19" ht="35.1" customHeight="1">
      <c r="A189" s="29"/>
      <c r="B189" s="30"/>
      <c r="C189" s="29"/>
      <c r="D189" s="43"/>
      <c r="E189" s="29"/>
      <c r="F189" s="29"/>
      <c r="G189" s="31"/>
      <c r="H189" s="31"/>
      <c r="I189" s="93"/>
      <c r="J189" s="32"/>
      <c r="K189" s="33">
        <f t="shared" si="6"/>
        <v>0</v>
      </c>
      <c r="L189" s="34">
        <f t="shared" si="5"/>
        <v>0</v>
      </c>
      <c r="M189" s="30"/>
      <c r="N189" s="35"/>
      <c r="O189" s="33"/>
      <c r="P189" s="33"/>
      <c r="Q189" s="35"/>
      <c r="R189" s="103"/>
      <c r="S189" s="103"/>
    </row>
    <row r="190" spans="1:19" ht="35.1" customHeight="1">
      <c r="A190" s="29"/>
      <c r="B190" s="30"/>
      <c r="C190" s="29"/>
      <c r="D190" s="43"/>
      <c r="E190" s="29"/>
      <c r="F190" s="29"/>
      <c r="G190" s="31"/>
      <c r="H190" s="31"/>
      <c r="I190" s="93"/>
      <c r="J190" s="32"/>
      <c r="K190" s="33">
        <f t="shared" si="6"/>
        <v>0</v>
      </c>
      <c r="L190" s="34">
        <f t="shared" si="5"/>
        <v>0</v>
      </c>
      <c r="M190" s="30"/>
      <c r="N190" s="35"/>
      <c r="O190" s="33"/>
      <c r="P190" s="33"/>
      <c r="Q190" s="35"/>
      <c r="R190" s="103"/>
      <c r="S190" s="103"/>
    </row>
    <row r="191" spans="1:19" ht="35.1" customHeight="1">
      <c r="A191" s="29"/>
      <c r="B191" s="30"/>
      <c r="C191" s="29"/>
      <c r="D191" s="43"/>
      <c r="E191" s="29"/>
      <c r="F191" s="29"/>
      <c r="G191" s="31"/>
      <c r="H191" s="31"/>
      <c r="I191" s="93"/>
      <c r="J191" s="32"/>
      <c r="K191" s="33">
        <f t="shared" si="6"/>
        <v>0</v>
      </c>
      <c r="L191" s="34">
        <f t="shared" si="5"/>
        <v>0</v>
      </c>
      <c r="M191" s="30"/>
      <c r="N191" s="35"/>
      <c r="O191" s="33"/>
      <c r="P191" s="33"/>
      <c r="Q191" s="35"/>
      <c r="R191" s="103"/>
      <c r="S191" s="103"/>
    </row>
    <row r="192" spans="1:19" ht="35.1" customHeight="1">
      <c r="A192" s="29"/>
      <c r="B192" s="30"/>
      <c r="C192" s="29"/>
      <c r="D192" s="43"/>
      <c r="E192" s="29"/>
      <c r="F192" s="29"/>
      <c r="G192" s="31"/>
      <c r="H192" s="31"/>
      <c r="I192" s="93"/>
      <c r="J192" s="32"/>
      <c r="K192" s="33">
        <f t="shared" si="6"/>
        <v>0</v>
      </c>
      <c r="L192" s="34">
        <f t="shared" si="5"/>
        <v>0</v>
      </c>
      <c r="M192" s="30"/>
      <c r="N192" s="35"/>
      <c r="O192" s="33"/>
      <c r="P192" s="33"/>
      <c r="Q192" s="35"/>
      <c r="R192" s="103"/>
      <c r="S192" s="103"/>
    </row>
    <row r="193" spans="1:19" ht="35.1" customHeight="1">
      <c r="A193" s="29"/>
      <c r="B193" s="30"/>
      <c r="C193" s="29"/>
      <c r="D193" s="43"/>
      <c r="E193" s="29"/>
      <c r="F193" s="29"/>
      <c r="G193" s="31"/>
      <c r="H193" s="31"/>
      <c r="I193" s="93"/>
      <c r="J193" s="32"/>
      <c r="K193" s="33">
        <f t="shared" si="6"/>
        <v>0</v>
      </c>
      <c r="L193" s="34">
        <f t="shared" si="5"/>
        <v>0</v>
      </c>
      <c r="M193" s="30"/>
      <c r="N193" s="35"/>
      <c r="O193" s="33"/>
      <c r="P193" s="33"/>
      <c r="Q193" s="35"/>
      <c r="R193" s="103"/>
      <c r="S193" s="103"/>
    </row>
    <row r="194" spans="1:19" ht="35.1" customHeight="1">
      <c r="A194" s="29"/>
      <c r="B194" s="30"/>
      <c r="C194" s="29"/>
      <c r="D194" s="43"/>
      <c r="E194" s="29"/>
      <c r="F194" s="29"/>
      <c r="G194" s="31"/>
      <c r="H194" s="31"/>
      <c r="I194" s="93"/>
      <c r="J194" s="32"/>
      <c r="K194" s="33">
        <f t="shared" si="6"/>
        <v>0</v>
      </c>
      <c r="L194" s="34">
        <f t="shared" si="5"/>
        <v>0</v>
      </c>
      <c r="M194" s="30"/>
      <c r="N194" s="35"/>
      <c r="O194" s="33"/>
      <c r="P194" s="33"/>
      <c r="Q194" s="35"/>
      <c r="R194" s="103"/>
      <c r="S194" s="103"/>
    </row>
    <row r="195" spans="1:19" ht="35.1" customHeight="1">
      <c r="A195" s="29"/>
      <c r="B195" s="30"/>
      <c r="C195" s="29"/>
      <c r="D195" s="43"/>
      <c r="E195" s="29"/>
      <c r="F195" s="29"/>
      <c r="G195" s="31"/>
      <c r="H195" s="31"/>
      <c r="I195" s="93"/>
      <c r="J195" s="32"/>
      <c r="K195" s="33">
        <f t="shared" si="6"/>
        <v>0</v>
      </c>
      <c r="L195" s="34">
        <f t="shared" si="5"/>
        <v>0</v>
      </c>
      <c r="M195" s="30"/>
      <c r="N195" s="35"/>
      <c r="O195" s="33"/>
      <c r="P195" s="33"/>
      <c r="Q195" s="35"/>
      <c r="R195" s="103"/>
      <c r="S195" s="103"/>
    </row>
    <row r="196" spans="1:19" ht="35.1" customHeight="1">
      <c r="A196" s="29"/>
      <c r="B196" s="30"/>
      <c r="C196" s="29"/>
      <c r="D196" s="43"/>
      <c r="E196" s="29"/>
      <c r="F196" s="29"/>
      <c r="G196" s="31"/>
      <c r="H196" s="31"/>
      <c r="I196" s="93"/>
      <c r="J196" s="32"/>
      <c r="K196" s="33">
        <f t="shared" si="6"/>
        <v>0</v>
      </c>
      <c r="L196" s="34">
        <f t="shared" si="5"/>
        <v>0</v>
      </c>
      <c r="M196" s="30"/>
      <c r="N196" s="35"/>
      <c r="O196" s="33"/>
      <c r="P196" s="33"/>
      <c r="Q196" s="35"/>
      <c r="R196" s="103"/>
      <c r="S196" s="103"/>
    </row>
    <row r="197" spans="1:19" ht="35.1" customHeight="1">
      <c r="A197" s="29"/>
      <c r="B197" s="30"/>
      <c r="C197" s="29"/>
      <c r="D197" s="43"/>
      <c r="E197" s="29"/>
      <c r="F197" s="29"/>
      <c r="G197" s="31"/>
      <c r="H197" s="31"/>
      <c r="I197" s="93"/>
      <c r="J197" s="32"/>
      <c r="K197" s="33">
        <f t="shared" si="6"/>
        <v>0</v>
      </c>
      <c r="L197" s="34">
        <f t="shared" si="5"/>
        <v>0</v>
      </c>
      <c r="M197" s="30"/>
      <c r="N197" s="35"/>
      <c r="O197" s="33"/>
      <c r="P197" s="33"/>
      <c r="Q197" s="35"/>
      <c r="R197" s="103"/>
      <c r="S197" s="103"/>
    </row>
    <row r="198" spans="1:19" ht="35.1" customHeight="1">
      <c r="A198" s="29"/>
      <c r="B198" s="30"/>
      <c r="C198" s="29"/>
      <c r="D198" s="43"/>
      <c r="E198" s="29"/>
      <c r="F198" s="29"/>
      <c r="G198" s="31"/>
      <c r="H198" s="31"/>
      <c r="I198" s="93"/>
      <c r="J198" s="32"/>
      <c r="K198" s="33">
        <f t="shared" si="6"/>
        <v>0</v>
      </c>
      <c r="L198" s="34">
        <f t="shared" si="5"/>
        <v>0</v>
      </c>
      <c r="M198" s="30"/>
      <c r="N198" s="35"/>
      <c r="O198" s="33"/>
      <c r="P198" s="33"/>
      <c r="Q198" s="35"/>
      <c r="R198" s="103"/>
      <c r="S198" s="103"/>
    </row>
    <row r="199" spans="1:19" ht="35.1" customHeight="1">
      <c r="A199" s="29"/>
      <c r="B199" s="30"/>
      <c r="C199" s="29"/>
      <c r="D199" s="43"/>
      <c r="E199" s="29"/>
      <c r="F199" s="29"/>
      <c r="G199" s="31"/>
      <c r="H199" s="31"/>
      <c r="I199" s="93"/>
      <c r="J199" s="32"/>
      <c r="K199" s="33">
        <f t="shared" si="6"/>
        <v>0</v>
      </c>
      <c r="L199" s="34">
        <f t="shared" si="5"/>
        <v>0</v>
      </c>
      <c r="M199" s="30"/>
      <c r="N199" s="35"/>
      <c r="O199" s="33"/>
      <c r="P199" s="33"/>
      <c r="Q199" s="35"/>
      <c r="R199" s="103"/>
      <c r="S199" s="103"/>
    </row>
    <row r="200" spans="1:19" ht="35.1" customHeight="1">
      <c r="A200" s="29"/>
      <c r="B200" s="30"/>
      <c r="C200" s="29"/>
      <c r="D200" s="43"/>
      <c r="E200" s="29"/>
      <c r="F200" s="29"/>
      <c r="G200" s="31"/>
      <c r="H200" s="31"/>
      <c r="I200" s="93"/>
      <c r="J200" s="32"/>
      <c r="K200" s="33">
        <f t="shared" si="6"/>
        <v>0</v>
      </c>
      <c r="L200" s="34">
        <f t="shared" si="5"/>
        <v>0</v>
      </c>
      <c r="M200" s="30"/>
      <c r="N200" s="35"/>
      <c r="O200" s="33"/>
      <c r="P200" s="33"/>
      <c r="Q200" s="35"/>
      <c r="R200" s="103"/>
      <c r="S200" s="103"/>
    </row>
    <row r="201" spans="1:19" ht="35.1" customHeight="1">
      <c r="A201" s="29"/>
      <c r="B201" s="30"/>
      <c r="C201" s="29"/>
      <c r="D201" s="43"/>
      <c r="E201" s="29"/>
      <c r="F201" s="29"/>
      <c r="G201" s="31"/>
      <c r="H201" s="31"/>
      <c r="I201" s="93"/>
      <c r="J201" s="32"/>
      <c r="K201" s="33">
        <f t="shared" si="6"/>
        <v>0</v>
      </c>
      <c r="L201" s="34">
        <f t="shared" ref="L201" si="7">K201/52</f>
        <v>0</v>
      </c>
      <c r="M201" s="30"/>
      <c r="N201" s="35"/>
      <c r="O201" s="33"/>
      <c r="P201" s="33"/>
      <c r="Q201" s="35"/>
      <c r="R201" s="103"/>
      <c r="S201" s="103"/>
    </row>
    <row r="202" spans="1:19" ht="35.1" customHeight="1">
      <c r="A202" s="29"/>
      <c r="B202" s="30"/>
      <c r="C202" s="29"/>
      <c r="D202" s="43"/>
      <c r="E202" s="29"/>
      <c r="F202" s="29"/>
      <c r="G202" s="31"/>
      <c r="H202" s="31"/>
      <c r="I202" s="93"/>
      <c r="J202" s="32"/>
      <c r="K202" s="33">
        <f t="shared" si="6"/>
        <v>0</v>
      </c>
      <c r="L202" s="34"/>
      <c r="M202" s="30"/>
      <c r="N202" s="35"/>
      <c r="O202" s="33"/>
      <c r="P202" s="33"/>
      <c r="Q202" s="35"/>
      <c r="R202" s="103"/>
      <c r="S202" s="103"/>
    </row>
    <row r="203" spans="1:19" ht="35.1" customHeight="1">
      <c r="A203" s="29"/>
      <c r="B203" s="30"/>
      <c r="C203" s="29"/>
      <c r="D203" s="43"/>
      <c r="E203" s="29"/>
      <c r="F203" s="29"/>
      <c r="G203" s="31"/>
      <c r="H203" s="31"/>
      <c r="I203" s="93"/>
      <c r="J203" s="32"/>
      <c r="K203" s="33">
        <f t="shared" si="6"/>
        <v>0</v>
      </c>
      <c r="L203" s="34"/>
      <c r="M203" s="30"/>
      <c r="N203" s="35"/>
      <c r="O203" s="33"/>
      <c r="P203" s="33"/>
      <c r="Q203" s="35"/>
      <c r="R203" s="103"/>
      <c r="S203" s="103"/>
    </row>
    <row r="204" spans="1:19" ht="35.1" customHeight="1">
      <c r="A204" s="29"/>
      <c r="B204" s="30"/>
      <c r="C204" s="29"/>
      <c r="D204" s="43"/>
      <c r="E204" s="29"/>
      <c r="F204" s="29"/>
      <c r="G204" s="31"/>
      <c r="H204" s="31"/>
      <c r="I204" s="93"/>
      <c r="J204" s="32"/>
      <c r="K204" s="33">
        <f t="shared" si="6"/>
        <v>0</v>
      </c>
      <c r="L204" s="34"/>
      <c r="M204" s="30"/>
      <c r="N204" s="35"/>
      <c r="O204" s="33"/>
      <c r="P204" s="33"/>
      <c r="Q204" s="35"/>
      <c r="R204" s="103"/>
      <c r="S204" s="103"/>
    </row>
    <row r="205" spans="1:19" ht="35.1" customHeight="1">
      <c r="A205" s="29"/>
      <c r="B205" s="30"/>
      <c r="C205" s="29"/>
      <c r="D205" s="43"/>
      <c r="E205" s="29"/>
      <c r="F205" s="29"/>
      <c r="G205" s="31"/>
      <c r="H205" s="31"/>
      <c r="I205" s="93"/>
      <c r="J205" s="32"/>
      <c r="K205" s="33">
        <f t="shared" ref="K205:K268" si="8">I205*J205</f>
        <v>0</v>
      </c>
      <c r="L205" s="34"/>
      <c r="M205" s="30"/>
      <c r="N205" s="35"/>
      <c r="O205" s="33"/>
      <c r="P205" s="33"/>
      <c r="Q205" s="35"/>
      <c r="R205" s="103"/>
      <c r="S205" s="103"/>
    </row>
    <row r="206" spans="1:19" ht="35.1" customHeight="1">
      <c r="A206" s="29"/>
      <c r="B206" s="30"/>
      <c r="C206" s="29"/>
      <c r="D206" s="43"/>
      <c r="E206" s="29"/>
      <c r="F206" s="29"/>
      <c r="G206" s="31"/>
      <c r="H206" s="31"/>
      <c r="I206" s="93"/>
      <c r="J206" s="32"/>
      <c r="K206" s="33">
        <f t="shared" si="8"/>
        <v>0</v>
      </c>
      <c r="L206" s="34"/>
      <c r="M206" s="30"/>
      <c r="N206" s="35"/>
      <c r="O206" s="33"/>
      <c r="P206" s="33"/>
      <c r="Q206" s="35"/>
      <c r="R206" s="103"/>
      <c r="S206" s="103"/>
    </row>
    <row r="207" spans="1:19" ht="35.1" customHeight="1">
      <c r="A207" s="29"/>
      <c r="B207" s="30"/>
      <c r="C207" s="29"/>
      <c r="D207" s="43"/>
      <c r="E207" s="29"/>
      <c r="F207" s="29"/>
      <c r="G207" s="31"/>
      <c r="H207" s="31"/>
      <c r="I207" s="93"/>
      <c r="J207" s="32"/>
      <c r="K207" s="33">
        <f t="shared" si="8"/>
        <v>0</v>
      </c>
      <c r="L207" s="34"/>
      <c r="M207" s="30"/>
      <c r="N207" s="35"/>
      <c r="O207" s="33"/>
      <c r="P207" s="33"/>
      <c r="Q207" s="35"/>
      <c r="R207" s="103"/>
      <c r="S207" s="103"/>
    </row>
    <row r="208" spans="1:19" ht="35.1" customHeight="1">
      <c r="A208" s="29"/>
      <c r="B208" s="30"/>
      <c r="C208" s="29"/>
      <c r="D208" s="43"/>
      <c r="E208" s="29"/>
      <c r="F208" s="29"/>
      <c r="G208" s="31"/>
      <c r="H208" s="31"/>
      <c r="I208" s="93"/>
      <c r="J208" s="32"/>
      <c r="K208" s="33">
        <f t="shared" si="8"/>
        <v>0</v>
      </c>
      <c r="L208" s="34"/>
      <c r="M208" s="30"/>
      <c r="N208" s="35"/>
      <c r="O208" s="33"/>
      <c r="P208" s="33"/>
      <c r="Q208" s="35"/>
      <c r="R208" s="103"/>
      <c r="S208" s="103"/>
    </row>
    <row r="209" spans="1:19" ht="35.1" customHeight="1">
      <c r="A209" s="29"/>
      <c r="B209" s="30"/>
      <c r="C209" s="29"/>
      <c r="D209" s="43"/>
      <c r="E209" s="29"/>
      <c r="F209" s="29"/>
      <c r="G209" s="31"/>
      <c r="H209" s="31"/>
      <c r="I209" s="93"/>
      <c r="J209" s="32"/>
      <c r="K209" s="33">
        <f t="shared" si="8"/>
        <v>0</v>
      </c>
      <c r="L209" s="34"/>
      <c r="M209" s="30"/>
      <c r="N209" s="35"/>
      <c r="O209" s="33"/>
      <c r="P209" s="33"/>
      <c r="Q209" s="35"/>
      <c r="R209" s="103"/>
      <c r="S209" s="103"/>
    </row>
    <row r="210" spans="1:19" ht="35.1" customHeight="1">
      <c r="A210" s="29"/>
      <c r="B210" s="30"/>
      <c r="C210" s="29"/>
      <c r="D210" s="43"/>
      <c r="E210" s="29"/>
      <c r="F210" s="29"/>
      <c r="G210" s="31"/>
      <c r="H210" s="31"/>
      <c r="I210" s="93"/>
      <c r="J210" s="32"/>
      <c r="K210" s="33">
        <f t="shared" si="8"/>
        <v>0</v>
      </c>
      <c r="L210" s="34"/>
      <c r="M210" s="30"/>
      <c r="N210" s="35"/>
      <c r="O210" s="33"/>
      <c r="P210" s="33"/>
      <c r="Q210" s="35"/>
      <c r="R210" s="103"/>
      <c r="S210" s="103"/>
    </row>
    <row r="211" spans="1:19" ht="35.1" customHeight="1">
      <c r="A211" s="29"/>
      <c r="B211" s="30"/>
      <c r="C211" s="29"/>
      <c r="D211" s="43"/>
      <c r="E211" s="29"/>
      <c r="F211" s="29"/>
      <c r="G211" s="31"/>
      <c r="H211" s="31"/>
      <c r="I211" s="93"/>
      <c r="J211" s="32"/>
      <c r="K211" s="33">
        <f t="shared" si="8"/>
        <v>0</v>
      </c>
      <c r="L211" s="34"/>
      <c r="M211" s="30"/>
      <c r="N211" s="35"/>
      <c r="O211" s="33"/>
      <c r="P211" s="33"/>
      <c r="Q211" s="35"/>
      <c r="R211" s="103"/>
      <c r="S211" s="103"/>
    </row>
    <row r="212" spans="1:19" ht="35.1" customHeight="1">
      <c r="A212" s="29"/>
      <c r="B212" s="30"/>
      <c r="C212" s="29"/>
      <c r="D212" s="43"/>
      <c r="E212" s="29"/>
      <c r="F212" s="29"/>
      <c r="G212" s="31"/>
      <c r="H212" s="31"/>
      <c r="I212" s="93"/>
      <c r="J212" s="32"/>
      <c r="K212" s="33">
        <f t="shared" si="8"/>
        <v>0</v>
      </c>
      <c r="L212" s="34"/>
      <c r="M212" s="30"/>
      <c r="N212" s="35"/>
      <c r="O212" s="33"/>
      <c r="P212" s="33"/>
      <c r="Q212" s="35"/>
      <c r="R212" s="103"/>
      <c r="S212" s="103"/>
    </row>
    <row r="213" spans="1:19" ht="35.1" customHeight="1">
      <c r="A213" s="29"/>
      <c r="B213" s="30"/>
      <c r="C213" s="29"/>
      <c r="D213" s="43"/>
      <c r="E213" s="29"/>
      <c r="F213" s="29"/>
      <c r="G213" s="31"/>
      <c r="H213" s="31"/>
      <c r="I213" s="93"/>
      <c r="J213" s="32"/>
      <c r="K213" s="33">
        <f t="shared" si="8"/>
        <v>0</v>
      </c>
      <c r="L213" s="34"/>
      <c r="M213" s="30"/>
      <c r="N213" s="35"/>
      <c r="O213" s="33"/>
      <c r="P213" s="33"/>
      <c r="Q213" s="35"/>
      <c r="R213" s="103"/>
      <c r="S213" s="103"/>
    </row>
    <row r="214" spans="1:19" ht="35.1" customHeight="1">
      <c r="A214" s="29"/>
      <c r="B214" s="30"/>
      <c r="C214" s="29"/>
      <c r="D214" s="43"/>
      <c r="E214" s="29"/>
      <c r="F214" s="29"/>
      <c r="G214" s="31"/>
      <c r="H214" s="31"/>
      <c r="I214" s="93"/>
      <c r="J214" s="32"/>
      <c r="K214" s="33">
        <f t="shared" si="8"/>
        <v>0</v>
      </c>
      <c r="L214" s="34"/>
      <c r="M214" s="30"/>
      <c r="N214" s="35"/>
      <c r="O214" s="33"/>
      <c r="P214" s="33"/>
      <c r="Q214" s="35"/>
      <c r="R214" s="103"/>
      <c r="S214" s="103"/>
    </row>
    <row r="215" spans="1:19" ht="35.1" customHeight="1">
      <c r="A215" s="29"/>
      <c r="B215" s="30"/>
      <c r="C215" s="29"/>
      <c r="D215" s="43"/>
      <c r="E215" s="29"/>
      <c r="F215" s="29"/>
      <c r="G215" s="31"/>
      <c r="H215" s="31"/>
      <c r="I215" s="93"/>
      <c r="J215" s="32"/>
      <c r="K215" s="33">
        <f t="shared" si="8"/>
        <v>0</v>
      </c>
      <c r="L215" s="34"/>
      <c r="M215" s="30"/>
      <c r="N215" s="35"/>
      <c r="O215" s="33"/>
      <c r="P215" s="33"/>
      <c r="Q215" s="35"/>
      <c r="R215" s="103"/>
      <c r="S215" s="103"/>
    </row>
    <row r="216" spans="1:19" ht="35.1" customHeight="1">
      <c r="A216" s="29"/>
      <c r="B216" s="30"/>
      <c r="C216" s="29"/>
      <c r="D216" s="43"/>
      <c r="E216" s="29"/>
      <c r="F216" s="29"/>
      <c r="G216" s="31"/>
      <c r="H216" s="31"/>
      <c r="I216" s="93"/>
      <c r="J216" s="32"/>
      <c r="K216" s="33">
        <f t="shared" si="8"/>
        <v>0</v>
      </c>
      <c r="L216" s="34"/>
      <c r="M216" s="30"/>
      <c r="N216" s="35"/>
      <c r="O216" s="33"/>
      <c r="P216" s="33"/>
      <c r="Q216" s="35"/>
      <c r="R216" s="103"/>
      <c r="S216" s="103"/>
    </row>
    <row r="217" spans="1:19" ht="35.1" customHeight="1">
      <c r="A217" s="29"/>
      <c r="B217" s="30"/>
      <c r="C217" s="29"/>
      <c r="D217" s="43"/>
      <c r="E217" s="29"/>
      <c r="F217" s="29"/>
      <c r="G217" s="31"/>
      <c r="H217" s="31"/>
      <c r="I217" s="93"/>
      <c r="J217" s="32"/>
      <c r="K217" s="33">
        <f t="shared" si="8"/>
        <v>0</v>
      </c>
      <c r="L217" s="34"/>
      <c r="M217" s="30"/>
      <c r="N217" s="35"/>
      <c r="O217" s="33"/>
      <c r="P217" s="33"/>
      <c r="Q217" s="35"/>
      <c r="R217" s="103"/>
      <c r="S217" s="103"/>
    </row>
    <row r="218" spans="1:19" ht="35.1" customHeight="1">
      <c r="A218" s="29"/>
      <c r="B218" s="30"/>
      <c r="C218" s="29"/>
      <c r="D218" s="43"/>
      <c r="E218" s="29"/>
      <c r="F218" s="29"/>
      <c r="G218" s="31"/>
      <c r="H218" s="31"/>
      <c r="I218" s="93"/>
      <c r="J218" s="32"/>
      <c r="K218" s="33">
        <f t="shared" si="8"/>
        <v>0</v>
      </c>
      <c r="L218" s="34"/>
      <c r="M218" s="30"/>
      <c r="N218" s="35"/>
      <c r="O218" s="33"/>
      <c r="P218" s="33"/>
      <c r="Q218" s="35"/>
      <c r="R218" s="103"/>
      <c r="S218" s="103"/>
    </row>
    <row r="219" spans="1:19" ht="35.1" customHeight="1">
      <c r="A219" s="29"/>
      <c r="B219" s="30"/>
      <c r="C219" s="29"/>
      <c r="D219" s="43"/>
      <c r="E219" s="29"/>
      <c r="F219" s="29"/>
      <c r="G219" s="31"/>
      <c r="H219" s="31"/>
      <c r="I219" s="93"/>
      <c r="J219" s="32"/>
      <c r="K219" s="33">
        <f t="shared" si="8"/>
        <v>0</v>
      </c>
      <c r="L219" s="34"/>
      <c r="M219" s="30"/>
      <c r="N219" s="35"/>
      <c r="O219" s="33"/>
      <c r="P219" s="33"/>
      <c r="Q219" s="35"/>
      <c r="R219" s="103"/>
      <c r="S219" s="103"/>
    </row>
    <row r="220" spans="1:19" ht="35.1" customHeight="1">
      <c r="A220" s="29"/>
      <c r="B220" s="30"/>
      <c r="C220" s="29"/>
      <c r="D220" s="43"/>
      <c r="E220" s="29"/>
      <c r="F220" s="29"/>
      <c r="G220" s="31"/>
      <c r="H220" s="31"/>
      <c r="I220" s="93"/>
      <c r="J220" s="32"/>
      <c r="K220" s="33">
        <f t="shared" si="8"/>
        <v>0</v>
      </c>
      <c r="L220" s="34"/>
      <c r="M220" s="30"/>
      <c r="N220" s="35"/>
      <c r="O220" s="33"/>
      <c r="P220" s="33"/>
      <c r="Q220" s="35"/>
      <c r="R220" s="103"/>
      <c r="S220" s="103"/>
    </row>
    <row r="221" spans="1:19" ht="35.1" customHeight="1">
      <c r="A221" s="29"/>
      <c r="B221" s="30"/>
      <c r="C221" s="29"/>
      <c r="D221" s="43"/>
      <c r="E221" s="29"/>
      <c r="F221" s="29"/>
      <c r="G221" s="31"/>
      <c r="H221" s="31"/>
      <c r="I221" s="93"/>
      <c r="J221" s="32"/>
      <c r="K221" s="33">
        <f t="shared" si="8"/>
        <v>0</v>
      </c>
      <c r="L221" s="34"/>
      <c r="M221" s="30"/>
      <c r="N221" s="35"/>
      <c r="O221" s="33"/>
      <c r="P221" s="33"/>
      <c r="Q221" s="35"/>
      <c r="R221" s="103"/>
      <c r="S221" s="103"/>
    </row>
    <row r="222" spans="1:19" ht="35.1" customHeight="1">
      <c r="A222" s="29"/>
      <c r="B222" s="30"/>
      <c r="C222" s="29"/>
      <c r="D222" s="43"/>
      <c r="E222" s="29"/>
      <c r="F222" s="29"/>
      <c r="G222" s="31"/>
      <c r="H222" s="31"/>
      <c r="I222" s="93"/>
      <c r="J222" s="32"/>
      <c r="K222" s="33">
        <f t="shared" si="8"/>
        <v>0</v>
      </c>
      <c r="L222" s="34"/>
      <c r="M222" s="30"/>
      <c r="N222" s="35"/>
      <c r="O222" s="33"/>
      <c r="P222" s="33"/>
      <c r="Q222" s="35"/>
      <c r="R222" s="103"/>
      <c r="S222" s="103"/>
    </row>
    <row r="223" spans="1:19" ht="35.1" customHeight="1">
      <c r="A223" s="29"/>
      <c r="B223" s="30"/>
      <c r="C223" s="29"/>
      <c r="D223" s="43"/>
      <c r="E223" s="29"/>
      <c r="F223" s="29"/>
      <c r="G223" s="31"/>
      <c r="H223" s="31"/>
      <c r="I223" s="93"/>
      <c r="J223" s="32"/>
      <c r="K223" s="33">
        <f t="shared" si="8"/>
        <v>0</v>
      </c>
      <c r="L223" s="34"/>
      <c r="M223" s="30"/>
      <c r="N223" s="35"/>
      <c r="O223" s="33"/>
      <c r="P223" s="33"/>
      <c r="Q223" s="35"/>
      <c r="R223" s="103"/>
      <c r="S223" s="103"/>
    </row>
    <row r="224" spans="1:19" ht="35.1" customHeight="1">
      <c r="A224" s="29"/>
      <c r="B224" s="30"/>
      <c r="C224" s="29"/>
      <c r="D224" s="43"/>
      <c r="E224" s="29"/>
      <c r="F224" s="29"/>
      <c r="G224" s="31"/>
      <c r="H224" s="31"/>
      <c r="I224" s="93"/>
      <c r="J224" s="32"/>
      <c r="K224" s="33">
        <f t="shared" si="8"/>
        <v>0</v>
      </c>
      <c r="L224" s="34"/>
      <c r="M224" s="30"/>
      <c r="N224" s="35"/>
      <c r="O224" s="33"/>
      <c r="P224" s="33"/>
      <c r="Q224" s="35"/>
      <c r="R224" s="103"/>
      <c r="S224" s="103"/>
    </row>
    <row r="225" spans="1:19" ht="35.1" customHeight="1">
      <c r="A225" s="29"/>
      <c r="B225" s="30"/>
      <c r="C225" s="29"/>
      <c r="D225" s="43"/>
      <c r="E225" s="29"/>
      <c r="F225" s="29"/>
      <c r="G225" s="31"/>
      <c r="H225" s="31"/>
      <c r="I225" s="93"/>
      <c r="J225" s="32"/>
      <c r="K225" s="33">
        <f t="shared" si="8"/>
        <v>0</v>
      </c>
      <c r="L225" s="34"/>
      <c r="M225" s="30"/>
      <c r="N225" s="35"/>
      <c r="O225" s="33"/>
      <c r="P225" s="33"/>
      <c r="Q225" s="35"/>
      <c r="R225" s="103"/>
      <c r="S225" s="103"/>
    </row>
    <row r="226" spans="1:19" ht="35.1" customHeight="1">
      <c r="A226" s="29"/>
      <c r="B226" s="30"/>
      <c r="C226" s="29"/>
      <c r="D226" s="43"/>
      <c r="E226" s="29"/>
      <c r="F226" s="29"/>
      <c r="G226" s="31"/>
      <c r="H226" s="31"/>
      <c r="I226" s="93"/>
      <c r="J226" s="32"/>
      <c r="K226" s="33">
        <f t="shared" si="8"/>
        <v>0</v>
      </c>
      <c r="L226" s="34"/>
      <c r="M226" s="30"/>
      <c r="N226" s="35"/>
      <c r="O226" s="33"/>
      <c r="P226" s="33"/>
      <c r="Q226" s="35"/>
      <c r="R226" s="103"/>
      <c r="S226" s="103"/>
    </row>
    <row r="227" spans="1:19" ht="35.1" customHeight="1">
      <c r="A227" s="29"/>
      <c r="B227" s="30"/>
      <c r="C227" s="29"/>
      <c r="D227" s="43"/>
      <c r="E227" s="29"/>
      <c r="F227" s="29"/>
      <c r="G227" s="31"/>
      <c r="H227" s="31"/>
      <c r="I227" s="93"/>
      <c r="J227" s="32"/>
      <c r="K227" s="33">
        <f t="shared" si="8"/>
        <v>0</v>
      </c>
      <c r="L227" s="34"/>
      <c r="M227" s="30"/>
      <c r="N227" s="35"/>
      <c r="O227" s="33"/>
      <c r="P227" s="33"/>
      <c r="Q227" s="35"/>
      <c r="R227" s="103"/>
      <c r="S227" s="103"/>
    </row>
    <row r="228" spans="1:19" ht="35.1" customHeight="1">
      <c r="A228" s="29"/>
      <c r="B228" s="30"/>
      <c r="C228" s="29"/>
      <c r="D228" s="43"/>
      <c r="E228" s="29"/>
      <c r="F228" s="29"/>
      <c r="G228" s="31"/>
      <c r="H228" s="31"/>
      <c r="I228" s="93"/>
      <c r="J228" s="32"/>
      <c r="K228" s="33">
        <f t="shared" si="8"/>
        <v>0</v>
      </c>
      <c r="L228" s="34"/>
      <c r="M228" s="30"/>
      <c r="N228" s="35"/>
      <c r="O228" s="33"/>
      <c r="P228" s="33"/>
      <c r="Q228" s="35"/>
      <c r="R228" s="103"/>
      <c r="S228" s="103"/>
    </row>
    <row r="229" spans="1:19" ht="35.1" customHeight="1">
      <c r="A229" s="29"/>
      <c r="B229" s="30"/>
      <c r="C229" s="29"/>
      <c r="D229" s="43"/>
      <c r="E229" s="29"/>
      <c r="F229" s="29"/>
      <c r="G229" s="31"/>
      <c r="H229" s="31"/>
      <c r="I229" s="93"/>
      <c r="J229" s="32"/>
      <c r="K229" s="33">
        <f t="shared" si="8"/>
        <v>0</v>
      </c>
      <c r="L229" s="34"/>
      <c r="M229" s="30"/>
      <c r="N229" s="35"/>
      <c r="O229" s="33"/>
      <c r="P229" s="33"/>
      <c r="Q229" s="35"/>
      <c r="R229" s="103"/>
      <c r="S229" s="103"/>
    </row>
    <row r="230" spans="1:19" ht="35.1" customHeight="1">
      <c r="A230" s="29"/>
      <c r="B230" s="30"/>
      <c r="C230" s="29"/>
      <c r="D230" s="43"/>
      <c r="E230" s="29"/>
      <c r="F230" s="29"/>
      <c r="G230" s="31"/>
      <c r="H230" s="31"/>
      <c r="I230" s="93"/>
      <c r="J230" s="32"/>
      <c r="K230" s="33">
        <f t="shared" si="8"/>
        <v>0</v>
      </c>
      <c r="L230" s="34"/>
      <c r="M230" s="30"/>
      <c r="N230" s="35"/>
      <c r="O230" s="33"/>
      <c r="P230" s="33"/>
      <c r="Q230" s="35"/>
      <c r="R230" s="103"/>
      <c r="S230" s="103"/>
    </row>
    <row r="231" spans="1:19" ht="35.1" customHeight="1">
      <c r="A231" s="29"/>
      <c r="B231" s="30"/>
      <c r="C231" s="29"/>
      <c r="D231" s="43"/>
      <c r="E231" s="29"/>
      <c r="F231" s="29"/>
      <c r="G231" s="31"/>
      <c r="H231" s="31"/>
      <c r="I231" s="93"/>
      <c r="J231" s="32"/>
      <c r="K231" s="33">
        <f t="shared" si="8"/>
        <v>0</v>
      </c>
      <c r="L231" s="34"/>
      <c r="M231" s="30"/>
      <c r="N231" s="35"/>
      <c r="O231" s="33"/>
      <c r="P231" s="33"/>
      <c r="Q231" s="35"/>
      <c r="R231" s="103"/>
      <c r="S231" s="103"/>
    </row>
    <row r="232" spans="1:19" ht="35.1" customHeight="1">
      <c r="A232" s="29"/>
      <c r="B232" s="30"/>
      <c r="C232" s="29"/>
      <c r="D232" s="43"/>
      <c r="E232" s="29"/>
      <c r="F232" s="29"/>
      <c r="G232" s="31"/>
      <c r="H232" s="31"/>
      <c r="I232" s="93"/>
      <c r="J232" s="32"/>
      <c r="K232" s="33">
        <f t="shared" si="8"/>
        <v>0</v>
      </c>
      <c r="L232" s="34"/>
      <c r="M232" s="30"/>
      <c r="N232" s="35"/>
      <c r="O232" s="33"/>
      <c r="P232" s="33"/>
      <c r="Q232" s="35"/>
      <c r="R232" s="103"/>
      <c r="S232" s="103"/>
    </row>
    <row r="233" spans="1:19" ht="35.1" customHeight="1">
      <c r="A233" s="29"/>
      <c r="B233" s="30"/>
      <c r="C233" s="29"/>
      <c r="D233" s="43"/>
      <c r="E233" s="29"/>
      <c r="F233" s="29"/>
      <c r="G233" s="31"/>
      <c r="H233" s="31"/>
      <c r="I233" s="93"/>
      <c r="J233" s="32"/>
      <c r="K233" s="33">
        <f t="shared" si="8"/>
        <v>0</v>
      </c>
      <c r="L233" s="34"/>
      <c r="M233" s="30"/>
      <c r="N233" s="35"/>
      <c r="O233" s="33"/>
      <c r="P233" s="33"/>
      <c r="Q233" s="35"/>
      <c r="R233" s="103"/>
      <c r="S233" s="103"/>
    </row>
    <row r="234" spans="1:19" ht="35.1" customHeight="1">
      <c r="A234" s="29"/>
      <c r="B234" s="30"/>
      <c r="C234" s="29"/>
      <c r="D234" s="43"/>
      <c r="E234" s="29"/>
      <c r="F234" s="29"/>
      <c r="G234" s="31"/>
      <c r="H234" s="31"/>
      <c r="I234" s="93"/>
      <c r="J234" s="32"/>
      <c r="K234" s="33">
        <f t="shared" si="8"/>
        <v>0</v>
      </c>
      <c r="L234" s="34"/>
      <c r="M234" s="30"/>
      <c r="N234" s="35"/>
      <c r="O234" s="33"/>
      <c r="P234" s="33"/>
      <c r="Q234" s="35"/>
      <c r="R234" s="103"/>
      <c r="S234" s="103"/>
    </row>
    <row r="235" spans="1:19" ht="35.1" customHeight="1">
      <c r="A235" s="29"/>
      <c r="B235" s="30"/>
      <c r="C235" s="29"/>
      <c r="D235" s="43"/>
      <c r="E235" s="29"/>
      <c r="F235" s="29"/>
      <c r="G235" s="31"/>
      <c r="H235" s="31"/>
      <c r="I235" s="93"/>
      <c r="J235" s="32"/>
      <c r="K235" s="33">
        <f t="shared" si="8"/>
        <v>0</v>
      </c>
      <c r="L235" s="34"/>
      <c r="M235" s="30"/>
      <c r="N235" s="35"/>
      <c r="O235" s="33"/>
      <c r="P235" s="33"/>
      <c r="Q235" s="35"/>
      <c r="R235" s="103"/>
      <c r="S235" s="103"/>
    </row>
    <row r="236" spans="1:19" ht="35.1" customHeight="1">
      <c r="A236" s="29"/>
      <c r="B236" s="30"/>
      <c r="C236" s="29"/>
      <c r="D236" s="43"/>
      <c r="E236" s="29"/>
      <c r="F236" s="29"/>
      <c r="G236" s="31"/>
      <c r="H236" s="31"/>
      <c r="I236" s="93"/>
      <c r="J236" s="32"/>
      <c r="K236" s="33">
        <f t="shared" si="8"/>
        <v>0</v>
      </c>
      <c r="L236" s="34"/>
      <c r="M236" s="30"/>
      <c r="N236" s="35"/>
      <c r="O236" s="33"/>
      <c r="P236" s="33"/>
      <c r="Q236" s="35"/>
      <c r="R236" s="103"/>
      <c r="S236" s="103"/>
    </row>
    <row r="237" spans="1:19" ht="35.1" customHeight="1">
      <c r="A237" s="29"/>
      <c r="B237" s="30"/>
      <c r="C237" s="29"/>
      <c r="D237" s="43"/>
      <c r="E237" s="29"/>
      <c r="F237" s="29"/>
      <c r="G237" s="31"/>
      <c r="H237" s="31"/>
      <c r="I237" s="93"/>
      <c r="J237" s="32"/>
      <c r="K237" s="33">
        <f t="shared" si="8"/>
        <v>0</v>
      </c>
      <c r="L237" s="34"/>
      <c r="M237" s="30"/>
      <c r="N237" s="35"/>
      <c r="O237" s="33"/>
      <c r="P237" s="33"/>
      <c r="Q237" s="35"/>
      <c r="R237" s="103"/>
      <c r="S237" s="103"/>
    </row>
    <row r="238" spans="1:19" ht="35.1" customHeight="1">
      <c r="A238" s="29"/>
      <c r="B238" s="30"/>
      <c r="C238" s="29"/>
      <c r="D238" s="43"/>
      <c r="E238" s="29"/>
      <c r="F238" s="29"/>
      <c r="G238" s="31"/>
      <c r="H238" s="31"/>
      <c r="I238" s="93"/>
      <c r="J238" s="32"/>
      <c r="K238" s="33">
        <f t="shared" si="8"/>
        <v>0</v>
      </c>
      <c r="L238" s="34"/>
      <c r="M238" s="30"/>
      <c r="N238" s="35"/>
      <c r="O238" s="33"/>
      <c r="P238" s="33"/>
      <c r="Q238" s="35"/>
      <c r="R238" s="103"/>
      <c r="S238" s="103"/>
    </row>
    <row r="239" spans="1:19" ht="35.1" customHeight="1">
      <c r="A239" s="29"/>
      <c r="B239" s="30"/>
      <c r="C239" s="29"/>
      <c r="D239" s="43"/>
      <c r="E239" s="29"/>
      <c r="F239" s="29"/>
      <c r="G239" s="31"/>
      <c r="H239" s="31"/>
      <c r="I239" s="93"/>
      <c r="J239" s="32"/>
      <c r="K239" s="33">
        <f t="shared" si="8"/>
        <v>0</v>
      </c>
      <c r="L239" s="34"/>
      <c r="M239" s="30"/>
      <c r="N239" s="35"/>
      <c r="O239" s="33"/>
      <c r="P239" s="33"/>
      <c r="Q239" s="35"/>
      <c r="R239" s="103"/>
      <c r="S239" s="103"/>
    </row>
    <row r="240" spans="1:19" ht="35.1" customHeight="1">
      <c r="A240" s="29"/>
      <c r="B240" s="30"/>
      <c r="C240" s="29"/>
      <c r="D240" s="43"/>
      <c r="E240" s="29"/>
      <c r="F240" s="29"/>
      <c r="G240" s="31"/>
      <c r="H240" s="31"/>
      <c r="I240" s="93"/>
      <c r="J240" s="32"/>
      <c r="K240" s="33">
        <f t="shared" si="8"/>
        <v>0</v>
      </c>
      <c r="L240" s="34"/>
      <c r="M240" s="30"/>
      <c r="N240" s="35"/>
      <c r="O240" s="33"/>
      <c r="P240" s="33"/>
      <c r="Q240" s="35"/>
      <c r="R240" s="103"/>
      <c r="S240" s="103"/>
    </row>
    <row r="241" spans="1:19" ht="35.1" customHeight="1">
      <c r="A241" s="29"/>
      <c r="B241" s="30"/>
      <c r="C241" s="29"/>
      <c r="D241" s="43"/>
      <c r="E241" s="29"/>
      <c r="F241" s="29"/>
      <c r="G241" s="31"/>
      <c r="H241" s="31"/>
      <c r="I241" s="93"/>
      <c r="J241" s="32"/>
      <c r="K241" s="33">
        <f t="shared" si="8"/>
        <v>0</v>
      </c>
      <c r="L241" s="34"/>
      <c r="M241" s="30"/>
      <c r="N241" s="35"/>
      <c r="O241" s="33"/>
      <c r="P241" s="33"/>
      <c r="Q241" s="35"/>
      <c r="R241" s="103"/>
      <c r="S241" s="103"/>
    </row>
    <row r="242" spans="1:19" ht="35.1" customHeight="1">
      <c r="A242" s="29"/>
      <c r="B242" s="30"/>
      <c r="C242" s="29"/>
      <c r="D242" s="43"/>
      <c r="E242" s="29"/>
      <c r="F242" s="29"/>
      <c r="G242" s="31"/>
      <c r="H242" s="31"/>
      <c r="I242" s="93"/>
      <c r="J242" s="32"/>
      <c r="K242" s="33">
        <f t="shared" si="8"/>
        <v>0</v>
      </c>
      <c r="L242" s="34"/>
      <c r="M242" s="30"/>
      <c r="N242" s="35"/>
      <c r="O242" s="33"/>
      <c r="P242" s="33"/>
      <c r="Q242" s="35"/>
      <c r="R242" s="103"/>
      <c r="S242" s="103"/>
    </row>
    <row r="243" spans="1:19" ht="35.1" customHeight="1">
      <c r="A243" s="29"/>
      <c r="B243" s="30"/>
      <c r="C243" s="29"/>
      <c r="D243" s="43"/>
      <c r="E243" s="29"/>
      <c r="F243" s="29"/>
      <c r="G243" s="31"/>
      <c r="H243" s="31"/>
      <c r="I243" s="93"/>
      <c r="J243" s="32"/>
      <c r="K243" s="33">
        <f t="shared" si="8"/>
        <v>0</v>
      </c>
      <c r="L243" s="34"/>
      <c r="M243" s="30"/>
      <c r="N243" s="35"/>
      <c r="O243" s="33"/>
      <c r="P243" s="33"/>
      <c r="Q243" s="35"/>
      <c r="R243" s="103"/>
      <c r="S243" s="103"/>
    </row>
    <row r="244" spans="1:19" ht="35.1" customHeight="1">
      <c r="A244" s="29"/>
      <c r="B244" s="30"/>
      <c r="C244" s="29"/>
      <c r="D244" s="43"/>
      <c r="E244" s="29"/>
      <c r="F244" s="29"/>
      <c r="G244" s="31"/>
      <c r="H244" s="31"/>
      <c r="I244" s="93"/>
      <c r="J244" s="32"/>
      <c r="K244" s="33">
        <f t="shared" si="8"/>
        <v>0</v>
      </c>
      <c r="L244" s="34"/>
      <c r="M244" s="30"/>
      <c r="N244" s="35"/>
      <c r="O244" s="33"/>
      <c r="P244" s="33"/>
      <c r="Q244" s="35"/>
      <c r="R244" s="103"/>
      <c r="S244" s="103"/>
    </row>
    <row r="245" spans="1:19" ht="35.1" customHeight="1">
      <c r="A245" s="29"/>
      <c r="B245" s="30"/>
      <c r="C245" s="29"/>
      <c r="D245" s="43"/>
      <c r="E245" s="29"/>
      <c r="F245" s="29"/>
      <c r="G245" s="31"/>
      <c r="H245" s="31"/>
      <c r="I245" s="93"/>
      <c r="J245" s="32"/>
      <c r="K245" s="33">
        <f t="shared" si="8"/>
        <v>0</v>
      </c>
      <c r="L245" s="34"/>
      <c r="M245" s="30"/>
      <c r="N245" s="35"/>
      <c r="O245" s="33"/>
      <c r="P245" s="33"/>
      <c r="Q245" s="35"/>
      <c r="R245" s="103"/>
      <c r="S245" s="103"/>
    </row>
    <row r="246" spans="1:19" ht="35.1" customHeight="1">
      <c r="A246" s="29"/>
      <c r="B246" s="30"/>
      <c r="C246" s="29"/>
      <c r="D246" s="43"/>
      <c r="E246" s="29"/>
      <c r="F246" s="29"/>
      <c r="G246" s="31"/>
      <c r="H246" s="31"/>
      <c r="I246" s="93"/>
      <c r="J246" s="32"/>
      <c r="K246" s="33">
        <f t="shared" si="8"/>
        <v>0</v>
      </c>
      <c r="L246" s="34"/>
      <c r="M246" s="30"/>
      <c r="N246" s="35"/>
      <c r="O246" s="33"/>
      <c r="P246" s="33"/>
      <c r="Q246" s="35"/>
      <c r="R246" s="103"/>
      <c r="S246" s="103"/>
    </row>
    <row r="247" spans="1:19" ht="35.1" customHeight="1">
      <c r="A247" s="29"/>
      <c r="B247" s="30"/>
      <c r="C247" s="29"/>
      <c r="D247" s="43"/>
      <c r="E247" s="29"/>
      <c r="F247" s="29"/>
      <c r="G247" s="31"/>
      <c r="H247" s="31"/>
      <c r="I247" s="93"/>
      <c r="J247" s="32"/>
      <c r="K247" s="33">
        <f t="shared" si="8"/>
        <v>0</v>
      </c>
      <c r="L247" s="34"/>
      <c r="M247" s="30"/>
      <c r="N247" s="35"/>
      <c r="O247" s="33"/>
      <c r="P247" s="33"/>
      <c r="Q247" s="35"/>
      <c r="R247" s="103"/>
      <c r="S247" s="103"/>
    </row>
    <row r="248" spans="1:19" ht="35.1" customHeight="1">
      <c r="A248" s="29"/>
      <c r="B248" s="30"/>
      <c r="C248" s="29"/>
      <c r="D248" s="43"/>
      <c r="E248" s="29"/>
      <c r="F248" s="29"/>
      <c r="G248" s="31"/>
      <c r="H248" s="31"/>
      <c r="I248" s="93"/>
      <c r="J248" s="32"/>
      <c r="K248" s="33">
        <f t="shared" si="8"/>
        <v>0</v>
      </c>
      <c r="L248" s="34"/>
      <c r="M248" s="30"/>
      <c r="N248" s="35"/>
      <c r="O248" s="33"/>
      <c r="P248" s="33"/>
      <c r="Q248" s="35"/>
      <c r="R248" s="103"/>
      <c r="S248" s="103"/>
    </row>
    <row r="249" spans="1:19" ht="35.1" customHeight="1">
      <c r="A249" s="29"/>
      <c r="B249" s="30"/>
      <c r="C249" s="29"/>
      <c r="D249" s="43"/>
      <c r="E249" s="29"/>
      <c r="F249" s="29"/>
      <c r="G249" s="31"/>
      <c r="H249" s="31"/>
      <c r="I249" s="93"/>
      <c r="J249" s="32"/>
      <c r="K249" s="33">
        <f t="shared" si="8"/>
        <v>0</v>
      </c>
      <c r="L249" s="34"/>
      <c r="M249" s="30"/>
      <c r="N249" s="35"/>
      <c r="O249" s="33"/>
      <c r="P249" s="33"/>
      <c r="Q249" s="35"/>
      <c r="R249" s="103"/>
      <c r="S249" s="103"/>
    </row>
    <row r="250" spans="1:19" ht="35.1" customHeight="1">
      <c r="A250" s="29"/>
      <c r="B250" s="30"/>
      <c r="C250" s="29"/>
      <c r="D250" s="43"/>
      <c r="E250" s="29"/>
      <c r="F250" s="29"/>
      <c r="G250" s="31"/>
      <c r="H250" s="31"/>
      <c r="I250" s="93"/>
      <c r="J250" s="32"/>
      <c r="K250" s="33">
        <f t="shared" si="8"/>
        <v>0</v>
      </c>
      <c r="L250" s="34"/>
      <c r="M250" s="30"/>
      <c r="N250" s="35"/>
      <c r="O250" s="33"/>
      <c r="P250" s="33"/>
      <c r="Q250" s="35"/>
      <c r="R250" s="103"/>
      <c r="S250" s="103"/>
    </row>
    <row r="251" spans="1:19" ht="35.1" customHeight="1">
      <c r="A251" s="29"/>
      <c r="B251" s="30"/>
      <c r="C251" s="29"/>
      <c r="D251" s="43"/>
      <c r="E251" s="29"/>
      <c r="F251" s="29"/>
      <c r="G251" s="31"/>
      <c r="H251" s="31"/>
      <c r="I251" s="93"/>
      <c r="J251" s="32"/>
      <c r="K251" s="33">
        <f t="shared" si="8"/>
        <v>0</v>
      </c>
      <c r="L251" s="34"/>
      <c r="M251" s="30"/>
      <c r="N251" s="35"/>
      <c r="O251" s="33"/>
      <c r="P251" s="33"/>
      <c r="Q251" s="35"/>
      <c r="R251" s="103"/>
      <c r="S251" s="103"/>
    </row>
    <row r="252" spans="1:19" ht="35.1" customHeight="1">
      <c r="A252" s="29"/>
      <c r="B252" s="30"/>
      <c r="C252" s="29"/>
      <c r="D252" s="43"/>
      <c r="E252" s="29"/>
      <c r="F252" s="29"/>
      <c r="G252" s="31"/>
      <c r="H252" s="31"/>
      <c r="I252" s="93"/>
      <c r="J252" s="32"/>
      <c r="K252" s="33">
        <f t="shared" si="8"/>
        <v>0</v>
      </c>
      <c r="L252" s="34"/>
      <c r="M252" s="30"/>
      <c r="N252" s="35"/>
      <c r="O252" s="33"/>
      <c r="P252" s="33"/>
      <c r="Q252" s="35"/>
      <c r="R252" s="103"/>
      <c r="S252" s="103"/>
    </row>
    <row r="253" spans="1:19" ht="35.1" customHeight="1">
      <c r="A253" s="29"/>
      <c r="B253" s="30"/>
      <c r="C253" s="29"/>
      <c r="D253" s="43"/>
      <c r="E253" s="29"/>
      <c r="F253" s="29"/>
      <c r="G253" s="31"/>
      <c r="H253" s="31"/>
      <c r="I253" s="93"/>
      <c r="J253" s="32"/>
      <c r="K253" s="33">
        <f t="shared" si="8"/>
        <v>0</v>
      </c>
      <c r="L253" s="34"/>
      <c r="M253" s="30"/>
      <c r="N253" s="35"/>
      <c r="O253" s="33"/>
      <c r="P253" s="33"/>
      <c r="Q253" s="35"/>
      <c r="R253" s="103"/>
      <c r="S253" s="103"/>
    </row>
    <row r="254" spans="1:19" ht="35.1" customHeight="1">
      <c r="A254" s="29"/>
      <c r="B254" s="30"/>
      <c r="C254" s="29"/>
      <c r="D254" s="43"/>
      <c r="E254" s="29"/>
      <c r="F254" s="29"/>
      <c r="G254" s="31"/>
      <c r="H254" s="31"/>
      <c r="I254" s="93"/>
      <c r="J254" s="32"/>
      <c r="K254" s="33">
        <f t="shared" si="8"/>
        <v>0</v>
      </c>
      <c r="L254" s="34"/>
      <c r="M254" s="30"/>
      <c r="N254" s="35"/>
      <c r="O254" s="33"/>
      <c r="P254" s="33"/>
      <c r="Q254" s="35"/>
      <c r="R254" s="103"/>
      <c r="S254" s="103"/>
    </row>
    <row r="255" spans="1:19" ht="35.1" customHeight="1">
      <c r="A255" s="29"/>
      <c r="B255" s="30"/>
      <c r="C255" s="29"/>
      <c r="D255" s="43"/>
      <c r="E255" s="29"/>
      <c r="F255" s="29"/>
      <c r="G255" s="31"/>
      <c r="H255" s="31"/>
      <c r="I255" s="93"/>
      <c r="J255" s="32"/>
      <c r="K255" s="33">
        <f t="shared" si="8"/>
        <v>0</v>
      </c>
      <c r="L255" s="34"/>
      <c r="M255" s="30"/>
      <c r="N255" s="35"/>
      <c r="O255" s="33"/>
      <c r="P255" s="33"/>
      <c r="Q255" s="35"/>
      <c r="R255" s="103"/>
      <c r="S255" s="103"/>
    </row>
    <row r="256" spans="1:19" ht="35.1" customHeight="1">
      <c r="A256" s="29"/>
      <c r="B256" s="30"/>
      <c r="C256" s="29"/>
      <c r="D256" s="43"/>
      <c r="E256" s="29"/>
      <c r="F256" s="29"/>
      <c r="G256" s="31"/>
      <c r="H256" s="31"/>
      <c r="I256" s="93"/>
      <c r="J256" s="32"/>
      <c r="K256" s="33">
        <f t="shared" si="8"/>
        <v>0</v>
      </c>
      <c r="L256" s="34"/>
      <c r="M256" s="30"/>
      <c r="N256" s="35"/>
      <c r="O256" s="33"/>
      <c r="P256" s="33"/>
      <c r="Q256" s="35"/>
      <c r="R256" s="103"/>
      <c r="S256" s="103"/>
    </row>
    <row r="257" spans="1:19" ht="35.1" customHeight="1">
      <c r="A257" s="29"/>
      <c r="B257" s="30"/>
      <c r="C257" s="29"/>
      <c r="D257" s="43"/>
      <c r="E257" s="29"/>
      <c r="F257" s="29"/>
      <c r="G257" s="31"/>
      <c r="H257" s="31"/>
      <c r="I257" s="93"/>
      <c r="J257" s="32"/>
      <c r="K257" s="33">
        <f t="shared" si="8"/>
        <v>0</v>
      </c>
      <c r="L257" s="34"/>
      <c r="M257" s="30"/>
      <c r="N257" s="35"/>
      <c r="O257" s="33"/>
      <c r="P257" s="33"/>
      <c r="Q257" s="35"/>
      <c r="R257" s="103"/>
      <c r="S257" s="103"/>
    </row>
    <row r="258" spans="1:19" ht="35.1" customHeight="1">
      <c r="A258" s="29"/>
      <c r="B258" s="30"/>
      <c r="C258" s="29"/>
      <c r="D258" s="43"/>
      <c r="E258" s="29"/>
      <c r="F258" s="29"/>
      <c r="G258" s="31"/>
      <c r="H258" s="31"/>
      <c r="I258" s="93"/>
      <c r="J258" s="32"/>
      <c r="K258" s="33">
        <f t="shared" si="8"/>
        <v>0</v>
      </c>
      <c r="L258" s="34"/>
      <c r="M258" s="30"/>
      <c r="N258" s="35"/>
      <c r="O258" s="33"/>
      <c r="P258" s="33"/>
      <c r="Q258" s="35"/>
      <c r="R258" s="103"/>
      <c r="S258" s="103"/>
    </row>
    <row r="259" spans="1:19" ht="35.1" customHeight="1">
      <c r="A259" s="29"/>
      <c r="B259" s="30"/>
      <c r="C259" s="29"/>
      <c r="D259" s="43"/>
      <c r="E259" s="29"/>
      <c r="F259" s="29"/>
      <c r="G259" s="31"/>
      <c r="H259" s="31"/>
      <c r="I259" s="93"/>
      <c r="J259" s="32"/>
      <c r="K259" s="33">
        <f t="shared" si="8"/>
        <v>0</v>
      </c>
      <c r="L259" s="34"/>
      <c r="M259" s="30"/>
      <c r="N259" s="35"/>
      <c r="O259" s="33"/>
      <c r="P259" s="33"/>
      <c r="Q259" s="35"/>
      <c r="R259" s="103"/>
      <c r="S259" s="103"/>
    </row>
    <row r="260" spans="1:19" ht="35.1" customHeight="1">
      <c r="A260" s="29"/>
      <c r="B260" s="30"/>
      <c r="C260" s="29"/>
      <c r="D260" s="43"/>
      <c r="E260" s="29"/>
      <c r="F260" s="29"/>
      <c r="G260" s="31"/>
      <c r="H260" s="31"/>
      <c r="I260" s="93"/>
      <c r="J260" s="32"/>
      <c r="K260" s="33">
        <f t="shared" si="8"/>
        <v>0</v>
      </c>
      <c r="L260" s="34"/>
      <c r="M260" s="30"/>
      <c r="N260" s="35"/>
      <c r="O260" s="33"/>
      <c r="P260" s="33"/>
      <c r="Q260" s="35"/>
      <c r="R260" s="103"/>
      <c r="S260" s="103"/>
    </row>
    <row r="261" spans="1:19" ht="35.1" customHeight="1">
      <c r="A261" s="29"/>
      <c r="B261" s="30"/>
      <c r="C261" s="29"/>
      <c r="D261" s="43"/>
      <c r="E261" s="29"/>
      <c r="F261" s="29"/>
      <c r="G261" s="31"/>
      <c r="H261" s="31"/>
      <c r="I261" s="93"/>
      <c r="J261" s="32"/>
      <c r="K261" s="33">
        <f t="shared" si="8"/>
        <v>0</v>
      </c>
      <c r="L261" s="34"/>
      <c r="M261" s="30"/>
      <c r="N261" s="35"/>
      <c r="O261" s="33"/>
      <c r="P261" s="33"/>
      <c r="Q261" s="35"/>
      <c r="R261" s="103"/>
      <c r="S261" s="103"/>
    </row>
    <row r="262" spans="1:19" ht="35.1" customHeight="1">
      <c r="A262" s="29"/>
      <c r="B262" s="30"/>
      <c r="C262" s="29"/>
      <c r="D262" s="43"/>
      <c r="E262" s="29"/>
      <c r="F262" s="29"/>
      <c r="G262" s="31"/>
      <c r="H262" s="31"/>
      <c r="I262" s="93"/>
      <c r="J262" s="32"/>
      <c r="K262" s="33">
        <f t="shared" si="8"/>
        <v>0</v>
      </c>
      <c r="L262" s="34"/>
      <c r="M262" s="30"/>
      <c r="N262" s="35"/>
      <c r="O262" s="33"/>
      <c r="P262" s="33"/>
      <c r="Q262" s="35"/>
      <c r="R262" s="103"/>
      <c r="S262" s="103"/>
    </row>
    <row r="263" spans="1:19" ht="35.1" customHeight="1">
      <c r="A263" s="29"/>
      <c r="B263" s="30"/>
      <c r="C263" s="29"/>
      <c r="D263" s="43"/>
      <c r="E263" s="29"/>
      <c r="F263" s="29"/>
      <c r="G263" s="31"/>
      <c r="H263" s="31"/>
      <c r="I263" s="93"/>
      <c r="J263" s="32"/>
      <c r="K263" s="33">
        <f t="shared" si="8"/>
        <v>0</v>
      </c>
      <c r="L263" s="34"/>
      <c r="M263" s="30"/>
      <c r="N263" s="35"/>
      <c r="O263" s="33"/>
      <c r="P263" s="33"/>
      <c r="Q263" s="35"/>
      <c r="R263" s="103"/>
      <c r="S263" s="103"/>
    </row>
    <row r="264" spans="1:19" ht="35.1" customHeight="1">
      <c r="A264" s="29"/>
      <c r="B264" s="30"/>
      <c r="C264" s="29"/>
      <c r="D264" s="43"/>
      <c r="E264" s="29"/>
      <c r="F264" s="29"/>
      <c r="G264" s="31"/>
      <c r="H264" s="31"/>
      <c r="I264" s="93"/>
      <c r="J264" s="32"/>
      <c r="K264" s="33">
        <f t="shared" si="8"/>
        <v>0</v>
      </c>
      <c r="L264" s="34"/>
      <c r="M264" s="30"/>
      <c r="N264" s="35"/>
      <c r="O264" s="33"/>
      <c r="P264" s="33"/>
      <c r="Q264" s="35"/>
      <c r="R264" s="103"/>
      <c r="S264" s="103"/>
    </row>
    <row r="265" spans="1:19" ht="35.1" customHeight="1">
      <c r="A265" s="29"/>
      <c r="B265" s="30"/>
      <c r="C265" s="29"/>
      <c r="D265" s="43"/>
      <c r="E265" s="29"/>
      <c r="F265" s="29"/>
      <c r="G265" s="31"/>
      <c r="H265" s="31"/>
      <c r="I265" s="93"/>
      <c r="J265" s="32"/>
      <c r="K265" s="33">
        <f t="shared" si="8"/>
        <v>0</v>
      </c>
      <c r="L265" s="34"/>
      <c r="M265" s="30"/>
      <c r="N265" s="35"/>
      <c r="O265" s="33"/>
      <c r="P265" s="33"/>
      <c r="Q265" s="35"/>
      <c r="R265" s="103"/>
      <c r="S265" s="103"/>
    </row>
    <row r="266" spans="1:19" ht="35.1" customHeight="1">
      <c r="A266" s="29"/>
      <c r="B266" s="30"/>
      <c r="C266" s="29"/>
      <c r="D266" s="43"/>
      <c r="E266" s="29"/>
      <c r="F266" s="29"/>
      <c r="G266" s="31"/>
      <c r="H266" s="31"/>
      <c r="I266" s="93"/>
      <c r="J266" s="32"/>
      <c r="K266" s="33">
        <f t="shared" si="8"/>
        <v>0</v>
      </c>
      <c r="L266" s="34"/>
      <c r="M266" s="30"/>
      <c r="N266" s="35"/>
      <c r="O266" s="33"/>
      <c r="P266" s="33"/>
      <c r="Q266" s="35"/>
      <c r="R266" s="103"/>
      <c r="S266" s="103"/>
    </row>
    <row r="267" spans="1:19" ht="35.1" customHeight="1">
      <c r="A267" s="29"/>
      <c r="B267" s="30"/>
      <c r="C267" s="29"/>
      <c r="D267" s="43"/>
      <c r="E267" s="29"/>
      <c r="F267" s="29"/>
      <c r="G267" s="31"/>
      <c r="H267" s="31"/>
      <c r="I267" s="93"/>
      <c r="J267" s="32"/>
      <c r="K267" s="33">
        <f t="shared" si="8"/>
        <v>0</v>
      </c>
      <c r="L267" s="34"/>
      <c r="M267" s="30"/>
      <c r="N267" s="35"/>
      <c r="O267" s="33"/>
      <c r="P267" s="33"/>
      <c r="Q267" s="35"/>
      <c r="R267" s="103"/>
      <c r="S267" s="103"/>
    </row>
    <row r="268" spans="1:19" ht="35.1" customHeight="1">
      <c r="A268" s="29"/>
      <c r="B268" s="30"/>
      <c r="C268" s="29"/>
      <c r="D268" s="43"/>
      <c r="E268" s="29"/>
      <c r="F268" s="29"/>
      <c r="G268" s="31"/>
      <c r="H268" s="31"/>
      <c r="I268" s="93"/>
      <c r="J268" s="32"/>
      <c r="K268" s="33">
        <f t="shared" si="8"/>
        <v>0</v>
      </c>
      <c r="L268" s="34"/>
      <c r="M268" s="30"/>
      <c r="N268" s="35"/>
      <c r="O268" s="33"/>
      <c r="P268" s="33"/>
      <c r="Q268" s="35"/>
      <c r="R268" s="103"/>
      <c r="S268" s="103"/>
    </row>
    <row r="269" spans="1:19" ht="35.1" customHeight="1">
      <c r="A269" s="29"/>
      <c r="B269" s="30"/>
      <c r="C269" s="29"/>
      <c r="D269" s="43"/>
      <c r="E269" s="29"/>
      <c r="F269" s="29"/>
      <c r="G269" s="31"/>
      <c r="H269" s="31"/>
      <c r="I269" s="93"/>
      <c r="J269" s="32"/>
      <c r="K269" s="33">
        <f t="shared" ref="K269:K332" si="9">I269*J269</f>
        <v>0</v>
      </c>
      <c r="L269" s="34"/>
      <c r="M269" s="30"/>
      <c r="N269" s="35"/>
      <c r="O269" s="33"/>
      <c r="P269" s="33"/>
      <c r="Q269" s="35"/>
      <c r="R269" s="103"/>
      <c r="S269" s="103"/>
    </row>
    <row r="270" spans="1:19" ht="35.1" customHeight="1">
      <c r="A270" s="29"/>
      <c r="B270" s="30"/>
      <c r="C270" s="29"/>
      <c r="D270" s="43"/>
      <c r="E270" s="29"/>
      <c r="F270" s="29"/>
      <c r="G270" s="31"/>
      <c r="H270" s="31"/>
      <c r="I270" s="93"/>
      <c r="J270" s="32"/>
      <c r="K270" s="33">
        <f t="shared" si="9"/>
        <v>0</v>
      </c>
      <c r="L270" s="34"/>
      <c r="M270" s="30"/>
      <c r="N270" s="35"/>
      <c r="O270" s="33"/>
      <c r="P270" s="33"/>
      <c r="Q270" s="35"/>
      <c r="R270" s="103"/>
      <c r="S270" s="103"/>
    </row>
    <row r="271" spans="1:19" ht="35.1" customHeight="1">
      <c r="A271" s="29"/>
      <c r="B271" s="30"/>
      <c r="C271" s="29"/>
      <c r="D271" s="43"/>
      <c r="E271" s="29"/>
      <c r="F271" s="29"/>
      <c r="G271" s="31"/>
      <c r="H271" s="31"/>
      <c r="I271" s="93"/>
      <c r="J271" s="32"/>
      <c r="K271" s="33">
        <f t="shared" si="9"/>
        <v>0</v>
      </c>
      <c r="L271" s="34"/>
      <c r="M271" s="30"/>
      <c r="N271" s="35"/>
      <c r="O271" s="33"/>
      <c r="P271" s="33"/>
      <c r="Q271" s="35"/>
      <c r="R271" s="103"/>
      <c r="S271" s="103"/>
    </row>
    <row r="272" spans="1:19" ht="35.1" customHeight="1">
      <c r="A272" s="29"/>
      <c r="B272" s="30"/>
      <c r="C272" s="29"/>
      <c r="D272" s="43"/>
      <c r="E272" s="29"/>
      <c r="F272" s="29"/>
      <c r="G272" s="31"/>
      <c r="H272" s="31"/>
      <c r="I272" s="93"/>
      <c r="J272" s="32"/>
      <c r="K272" s="33">
        <f t="shared" si="9"/>
        <v>0</v>
      </c>
      <c r="L272" s="34"/>
      <c r="M272" s="30"/>
      <c r="N272" s="35"/>
      <c r="O272" s="33"/>
      <c r="P272" s="33"/>
      <c r="Q272" s="35"/>
      <c r="R272" s="103"/>
      <c r="S272" s="103"/>
    </row>
    <row r="273" spans="1:19" ht="35.1" customHeight="1">
      <c r="A273" s="29"/>
      <c r="B273" s="30"/>
      <c r="C273" s="29"/>
      <c r="D273" s="43"/>
      <c r="E273" s="29"/>
      <c r="F273" s="29"/>
      <c r="G273" s="31"/>
      <c r="H273" s="31"/>
      <c r="I273" s="93"/>
      <c r="J273" s="32"/>
      <c r="K273" s="33">
        <f t="shared" si="9"/>
        <v>0</v>
      </c>
      <c r="L273" s="34"/>
      <c r="M273" s="30"/>
      <c r="N273" s="35"/>
      <c r="O273" s="33"/>
      <c r="P273" s="33"/>
      <c r="Q273" s="35"/>
      <c r="R273" s="103"/>
      <c r="S273" s="103"/>
    </row>
    <row r="274" spans="1:19" ht="35.1" customHeight="1">
      <c r="A274" s="29"/>
      <c r="B274" s="30"/>
      <c r="C274" s="29"/>
      <c r="D274" s="43"/>
      <c r="E274" s="29"/>
      <c r="F274" s="29"/>
      <c r="G274" s="31"/>
      <c r="H274" s="31"/>
      <c r="I274" s="93"/>
      <c r="J274" s="32"/>
      <c r="K274" s="33">
        <f t="shared" si="9"/>
        <v>0</v>
      </c>
      <c r="L274" s="34"/>
      <c r="M274" s="30"/>
      <c r="N274" s="35"/>
      <c r="O274" s="33"/>
      <c r="P274" s="33"/>
      <c r="Q274" s="35"/>
      <c r="R274" s="103"/>
      <c r="S274" s="103"/>
    </row>
    <row r="275" spans="1:19" ht="35.1" customHeight="1">
      <c r="A275" s="29"/>
      <c r="B275" s="30"/>
      <c r="C275" s="29"/>
      <c r="D275" s="43"/>
      <c r="E275" s="29"/>
      <c r="F275" s="29"/>
      <c r="G275" s="31"/>
      <c r="H275" s="31"/>
      <c r="I275" s="93"/>
      <c r="J275" s="32"/>
      <c r="K275" s="33">
        <f t="shared" si="9"/>
        <v>0</v>
      </c>
      <c r="L275" s="34"/>
      <c r="M275" s="30"/>
      <c r="N275" s="35"/>
      <c r="O275" s="33"/>
      <c r="P275" s="33"/>
      <c r="Q275" s="35"/>
      <c r="R275" s="103"/>
      <c r="S275" s="103"/>
    </row>
    <row r="276" spans="1:19" ht="35.1" customHeight="1">
      <c r="A276" s="29"/>
      <c r="B276" s="30"/>
      <c r="C276" s="29"/>
      <c r="D276" s="43"/>
      <c r="E276" s="29"/>
      <c r="F276" s="29"/>
      <c r="G276" s="31"/>
      <c r="H276" s="31"/>
      <c r="I276" s="93"/>
      <c r="J276" s="32"/>
      <c r="K276" s="33">
        <f t="shared" si="9"/>
        <v>0</v>
      </c>
      <c r="L276" s="34"/>
      <c r="M276" s="30"/>
      <c r="N276" s="35"/>
      <c r="O276" s="33"/>
      <c r="P276" s="33"/>
      <c r="Q276" s="35"/>
      <c r="R276" s="103"/>
      <c r="S276" s="103"/>
    </row>
    <row r="277" spans="1:19" ht="35.1" customHeight="1">
      <c r="A277" s="29"/>
      <c r="B277" s="30"/>
      <c r="C277" s="29"/>
      <c r="D277" s="43"/>
      <c r="E277" s="29"/>
      <c r="F277" s="29"/>
      <c r="G277" s="31"/>
      <c r="H277" s="31"/>
      <c r="I277" s="93"/>
      <c r="J277" s="32"/>
      <c r="K277" s="33">
        <f t="shared" si="9"/>
        <v>0</v>
      </c>
      <c r="L277" s="34"/>
      <c r="M277" s="30"/>
      <c r="N277" s="35"/>
      <c r="O277" s="33"/>
      <c r="P277" s="33"/>
      <c r="Q277" s="35"/>
      <c r="R277" s="103"/>
      <c r="S277" s="103"/>
    </row>
    <row r="278" spans="1:19" ht="35.1" customHeight="1">
      <c r="A278" s="29"/>
      <c r="B278" s="30"/>
      <c r="C278" s="29"/>
      <c r="D278" s="43"/>
      <c r="E278" s="29"/>
      <c r="F278" s="29"/>
      <c r="G278" s="31"/>
      <c r="H278" s="31"/>
      <c r="I278" s="93"/>
      <c r="J278" s="32"/>
      <c r="K278" s="33">
        <f t="shared" si="9"/>
        <v>0</v>
      </c>
      <c r="L278" s="34"/>
      <c r="M278" s="30"/>
      <c r="N278" s="35"/>
      <c r="O278" s="33"/>
      <c r="P278" s="33"/>
      <c r="Q278" s="35"/>
      <c r="R278" s="103"/>
      <c r="S278" s="103"/>
    </row>
    <row r="279" spans="1:19" ht="35.1" customHeight="1">
      <c r="A279" s="29"/>
      <c r="B279" s="30"/>
      <c r="C279" s="29"/>
      <c r="D279" s="43"/>
      <c r="E279" s="29"/>
      <c r="F279" s="29"/>
      <c r="G279" s="31"/>
      <c r="H279" s="31"/>
      <c r="I279" s="93"/>
      <c r="J279" s="32"/>
      <c r="K279" s="33">
        <f t="shared" si="9"/>
        <v>0</v>
      </c>
      <c r="L279" s="34"/>
      <c r="M279" s="30"/>
      <c r="N279" s="35"/>
      <c r="O279" s="33"/>
      <c r="P279" s="33"/>
      <c r="Q279" s="35"/>
      <c r="R279" s="103"/>
      <c r="S279" s="103"/>
    </row>
    <row r="280" spans="1:19" ht="35.1" customHeight="1">
      <c r="A280" s="29"/>
      <c r="B280" s="30"/>
      <c r="C280" s="29"/>
      <c r="D280" s="43"/>
      <c r="E280" s="29"/>
      <c r="F280" s="29"/>
      <c r="G280" s="31"/>
      <c r="H280" s="31"/>
      <c r="I280" s="93"/>
      <c r="J280" s="32"/>
      <c r="K280" s="33">
        <f t="shared" si="9"/>
        <v>0</v>
      </c>
      <c r="L280" s="34"/>
      <c r="M280" s="30"/>
      <c r="N280" s="35"/>
      <c r="O280" s="33"/>
      <c r="P280" s="33"/>
      <c r="Q280" s="35"/>
      <c r="R280" s="103"/>
      <c r="S280" s="103"/>
    </row>
    <row r="281" spans="1:19" ht="35.1" customHeight="1">
      <c r="A281" s="29"/>
      <c r="B281" s="30"/>
      <c r="C281" s="29"/>
      <c r="D281" s="43"/>
      <c r="E281" s="29"/>
      <c r="F281" s="29"/>
      <c r="G281" s="31"/>
      <c r="H281" s="31"/>
      <c r="I281" s="93"/>
      <c r="J281" s="32"/>
      <c r="K281" s="33">
        <f t="shared" si="9"/>
        <v>0</v>
      </c>
      <c r="L281" s="34"/>
      <c r="M281" s="30"/>
      <c r="N281" s="35"/>
      <c r="O281" s="33"/>
      <c r="P281" s="33"/>
      <c r="Q281" s="35"/>
      <c r="R281" s="103"/>
      <c r="S281" s="103"/>
    </row>
    <row r="282" spans="1:19" ht="35.1" customHeight="1">
      <c r="A282" s="29"/>
      <c r="B282" s="30"/>
      <c r="C282" s="29"/>
      <c r="D282" s="43"/>
      <c r="E282" s="29"/>
      <c r="F282" s="29"/>
      <c r="G282" s="31"/>
      <c r="H282" s="31"/>
      <c r="I282" s="93"/>
      <c r="J282" s="32"/>
      <c r="K282" s="33">
        <f t="shared" si="9"/>
        <v>0</v>
      </c>
      <c r="L282" s="34"/>
      <c r="M282" s="30"/>
      <c r="N282" s="35"/>
      <c r="O282" s="33"/>
      <c r="P282" s="33"/>
      <c r="Q282" s="35"/>
      <c r="R282" s="103"/>
      <c r="S282" s="103"/>
    </row>
    <row r="283" spans="1:19" ht="35.1" customHeight="1">
      <c r="A283" s="29"/>
      <c r="B283" s="30"/>
      <c r="C283" s="29"/>
      <c r="D283" s="43"/>
      <c r="E283" s="29"/>
      <c r="F283" s="29"/>
      <c r="G283" s="31"/>
      <c r="H283" s="31"/>
      <c r="I283" s="93"/>
      <c r="J283" s="32"/>
      <c r="K283" s="33">
        <f t="shared" si="9"/>
        <v>0</v>
      </c>
      <c r="L283" s="34"/>
      <c r="M283" s="30"/>
      <c r="N283" s="35"/>
      <c r="O283" s="33"/>
      <c r="P283" s="33"/>
      <c r="Q283" s="35"/>
      <c r="R283" s="103"/>
      <c r="S283" s="103"/>
    </row>
    <row r="284" spans="1:19" ht="35.1" customHeight="1">
      <c r="A284" s="29"/>
      <c r="B284" s="30"/>
      <c r="C284" s="29"/>
      <c r="D284" s="43"/>
      <c r="E284" s="29"/>
      <c r="F284" s="29"/>
      <c r="G284" s="31"/>
      <c r="H284" s="31"/>
      <c r="I284" s="93"/>
      <c r="J284" s="32"/>
      <c r="K284" s="33">
        <f t="shared" si="9"/>
        <v>0</v>
      </c>
      <c r="L284" s="34"/>
      <c r="M284" s="30"/>
      <c r="N284" s="35"/>
      <c r="O284" s="33"/>
      <c r="P284" s="33"/>
      <c r="Q284" s="35"/>
      <c r="R284" s="103"/>
      <c r="S284" s="103"/>
    </row>
    <row r="285" spans="1:19" ht="35.1" customHeight="1">
      <c r="A285" s="29"/>
      <c r="B285" s="30"/>
      <c r="C285" s="29"/>
      <c r="D285" s="43"/>
      <c r="E285" s="29"/>
      <c r="F285" s="29"/>
      <c r="G285" s="31"/>
      <c r="H285" s="31"/>
      <c r="I285" s="93"/>
      <c r="J285" s="32"/>
      <c r="K285" s="33">
        <f t="shared" si="9"/>
        <v>0</v>
      </c>
      <c r="L285" s="34"/>
      <c r="M285" s="30"/>
      <c r="N285" s="35"/>
      <c r="O285" s="33"/>
      <c r="P285" s="33"/>
      <c r="Q285" s="35"/>
      <c r="R285" s="103"/>
      <c r="S285" s="103"/>
    </row>
    <row r="286" spans="1:19" ht="35.1" customHeight="1">
      <c r="A286" s="29"/>
      <c r="B286" s="30"/>
      <c r="C286" s="29"/>
      <c r="D286" s="43"/>
      <c r="E286" s="29"/>
      <c r="F286" s="29"/>
      <c r="G286" s="31"/>
      <c r="H286" s="31"/>
      <c r="I286" s="93"/>
      <c r="J286" s="32"/>
      <c r="K286" s="33">
        <f t="shared" si="9"/>
        <v>0</v>
      </c>
      <c r="L286" s="34"/>
      <c r="M286" s="30"/>
      <c r="N286" s="35"/>
      <c r="O286" s="33"/>
      <c r="P286" s="33"/>
      <c r="Q286" s="35"/>
      <c r="R286" s="103"/>
      <c r="S286" s="103"/>
    </row>
    <row r="287" spans="1:19" ht="35.1" customHeight="1">
      <c r="A287" s="29"/>
      <c r="B287" s="30"/>
      <c r="C287" s="29"/>
      <c r="D287" s="43"/>
      <c r="E287" s="29"/>
      <c r="F287" s="29"/>
      <c r="G287" s="31"/>
      <c r="H287" s="31"/>
      <c r="I287" s="93"/>
      <c r="J287" s="32"/>
      <c r="K287" s="33">
        <f t="shared" si="9"/>
        <v>0</v>
      </c>
      <c r="L287" s="34"/>
      <c r="M287" s="30"/>
      <c r="N287" s="35"/>
      <c r="O287" s="33"/>
      <c r="P287" s="33"/>
      <c r="Q287" s="35"/>
      <c r="R287" s="103"/>
      <c r="S287" s="103"/>
    </row>
    <row r="288" spans="1:19" ht="35.1" customHeight="1">
      <c r="A288" s="29"/>
      <c r="B288" s="30"/>
      <c r="C288" s="29"/>
      <c r="D288" s="43"/>
      <c r="E288" s="29"/>
      <c r="F288" s="29"/>
      <c r="G288" s="31"/>
      <c r="H288" s="31"/>
      <c r="I288" s="93"/>
      <c r="J288" s="32"/>
      <c r="K288" s="33">
        <f t="shared" si="9"/>
        <v>0</v>
      </c>
      <c r="L288" s="34"/>
      <c r="M288" s="30"/>
      <c r="N288" s="35"/>
      <c r="O288" s="33"/>
      <c r="P288" s="33"/>
      <c r="Q288" s="35"/>
      <c r="R288" s="103"/>
      <c r="S288" s="103"/>
    </row>
    <row r="289" spans="1:19" ht="35.1" customHeight="1">
      <c r="A289" s="29"/>
      <c r="B289" s="30"/>
      <c r="C289" s="29"/>
      <c r="D289" s="43"/>
      <c r="E289" s="29"/>
      <c r="F289" s="29"/>
      <c r="G289" s="31"/>
      <c r="H289" s="31"/>
      <c r="I289" s="93"/>
      <c r="J289" s="32"/>
      <c r="K289" s="33">
        <f t="shared" si="9"/>
        <v>0</v>
      </c>
      <c r="L289" s="34"/>
      <c r="M289" s="30"/>
      <c r="N289" s="35"/>
      <c r="O289" s="33"/>
      <c r="P289" s="33"/>
      <c r="Q289" s="35"/>
      <c r="R289" s="103"/>
      <c r="S289" s="103"/>
    </row>
    <row r="290" spans="1:19" ht="35.1" customHeight="1">
      <c r="A290" s="29"/>
      <c r="B290" s="30"/>
      <c r="C290" s="29"/>
      <c r="D290" s="43"/>
      <c r="E290" s="29"/>
      <c r="F290" s="29"/>
      <c r="G290" s="31"/>
      <c r="H290" s="31"/>
      <c r="I290" s="93"/>
      <c r="J290" s="32"/>
      <c r="K290" s="33">
        <f t="shared" si="9"/>
        <v>0</v>
      </c>
      <c r="L290" s="34"/>
      <c r="M290" s="30"/>
      <c r="N290" s="35"/>
      <c r="O290" s="33"/>
      <c r="P290" s="33"/>
      <c r="Q290" s="35"/>
      <c r="R290" s="103"/>
      <c r="S290" s="103"/>
    </row>
    <row r="291" spans="1:19" ht="35.1" customHeight="1">
      <c r="A291" s="29"/>
      <c r="B291" s="30"/>
      <c r="C291" s="29"/>
      <c r="D291" s="43"/>
      <c r="E291" s="29"/>
      <c r="F291" s="29"/>
      <c r="G291" s="31"/>
      <c r="H291" s="31"/>
      <c r="I291" s="93"/>
      <c r="J291" s="32"/>
      <c r="K291" s="33">
        <f t="shared" si="9"/>
        <v>0</v>
      </c>
      <c r="L291" s="34"/>
      <c r="M291" s="30"/>
      <c r="N291" s="35"/>
      <c r="O291" s="33"/>
      <c r="P291" s="33"/>
      <c r="Q291" s="35"/>
      <c r="R291" s="103"/>
      <c r="S291" s="103"/>
    </row>
    <row r="292" spans="1:19" ht="35.1" customHeight="1">
      <c r="A292" s="29"/>
      <c r="B292" s="30"/>
      <c r="C292" s="29"/>
      <c r="D292" s="43"/>
      <c r="E292" s="29"/>
      <c r="F292" s="29"/>
      <c r="G292" s="31"/>
      <c r="H292" s="31"/>
      <c r="I292" s="93"/>
      <c r="J292" s="32"/>
      <c r="K292" s="33">
        <f t="shared" si="9"/>
        <v>0</v>
      </c>
      <c r="L292" s="34"/>
      <c r="M292" s="30"/>
      <c r="N292" s="35"/>
      <c r="O292" s="33"/>
      <c r="P292" s="33"/>
      <c r="Q292" s="35"/>
      <c r="R292" s="103"/>
      <c r="S292" s="103"/>
    </row>
    <row r="293" spans="1:19" ht="35.1" customHeight="1">
      <c r="A293" s="29"/>
      <c r="B293" s="30"/>
      <c r="C293" s="29"/>
      <c r="D293" s="43"/>
      <c r="E293" s="29"/>
      <c r="F293" s="29"/>
      <c r="G293" s="31"/>
      <c r="H293" s="31"/>
      <c r="I293" s="93"/>
      <c r="J293" s="32"/>
      <c r="K293" s="33">
        <f t="shared" si="9"/>
        <v>0</v>
      </c>
      <c r="L293" s="34"/>
      <c r="M293" s="30"/>
      <c r="N293" s="35"/>
      <c r="O293" s="33"/>
      <c r="P293" s="33"/>
      <c r="Q293" s="35"/>
      <c r="R293" s="103"/>
      <c r="S293" s="103"/>
    </row>
    <row r="294" spans="1:19" ht="35.1" customHeight="1">
      <c r="A294" s="29"/>
      <c r="B294" s="30"/>
      <c r="C294" s="29"/>
      <c r="D294" s="43"/>
      <c r="E294" s="29"/>
      <c r="F294" s="29"/>
      <c r="G294" s="31"/>
      <c r="H294" s="31"/>
      <c r="I294" s="93"/>
      <c r="J294" s="32"/>
      <c r="K294" s="33">
        <f t="shared" si="9"/>
        <v>0</v>
      </c>
      <c r="L294" s="34"/>
      <c r="M294" s="30"/>
      <c r="N294" s="35"/>
      <c r="O294" s="33"/>
      <c r="P294" s="33"/>
      <c r="Q294" s="35"/>
      <c r="R294" s="103"/>
      <c r="S294" s="103"/>
    </row>
    <row r="295" spans="1:19" ht="35.1" customHeight="1">
      <c r="A295" s="29"/>
      <c r="B295" s="30"/>
      <c r="C295" s="29"/>
      <c r="D295" s="43"/>
      <c r="E295" s="29"/>
      <c r="F295" s="29"/>
      <c r="G295" s="31"/>
      <c r="H295" s="31"/>
      <c r="I295" s="93"/>
      <c r="J295" s="32"/>
      <c r="K295" s="33">
        <f t="shared" si="9"/>
        <v>0</v>
      </c>
      <c r="L295" s="34"/>
      <c r="M295" s="30"/>
      <c r="N295" s="35"/>
      <c r="O295" s="33"/>
      <c r="P295" s="33"/>
      <c r="Q295" s="35"/>
      <c r="R295" s="103"/>
      <c r="S295" s="103"/>
    </row>
    <row r="296" spans="1:19" ht="35.1" customHeight="1">
      <c r="A296" s="29"/>
      <c r="B296" s="30"/>
      <c r="C296" s="29"/>
      <c r="D296" s="43"/>
      <c r="E296" s="29"/>
      <c r="F296" s="29"/>
      <c r="G296" s="31"/>
      <c r="H296" s="31"/>
      <c r="I296" s="93"/>
      <c r="J296" s="32"/>
      <c r="K296" s="33">
        <f t="shared" si="9"/>
        <v>0</v>
      </c>
      <c r="L296" s="34"/>
      <c r="M296" s="30"/>
      <c r="N296" s="35"/>
      <c r="O296" s="33"/>
      <c r="P296" s="33"/>
      <c r="Q296" s="35"/>
      <c r="R296" s="103"/>
      <c r="S296" s="103"/>
    </row>
    <row r="297" spans="1:19" ht="35.1" customHeight="1">
      <c r="A297" s="29"/>
      <c r="B297" s="30"/>
      <c r="C297" s="29"/>
      <c r="D297" s="43"/>
      <c r="E297" s="29"/>
      <c r="F297" s="29"/>
      <c r="G297" s="31"/>
      <c r="H297" s="31"/>
      <c r="I297" s="93"/>
      <c r="J297" s="32"/>
      <c r="K297" s="33">
        <f t="shared" si="9"/>
        <v>0</v>
      </c>
      <c r="L297" s="34"/>
      <c r="M297" s="30"/>
      <c r="N297" s="35"/>
      <c r="O297" s="33"/>
      <c r="P297" s="33"/>
      <c r="Q297" s="35"/>
      <c r="R297" s="103"/>
      <c r="S297" s="103"/>
    </row>
    <row r="298" spans="1:19" ht="35.1" customHeight="1">
      <c r="A298" s="29"/>
      <c r="B298" s="30"/>
      <c r="C298" s="29"/>
      <c r="D298" s="43"/>
      <c r="E298" s="29"/>
      <c r="F298" s="29"/>
      <c r="G298" s="31"/>
      <c r="H298" s="31"/>
      <c r="I298" s="93"/>
      <c r="J298" s="32"/>
      <c r="K298" s="33">
        <f t="shared" si="9"/>
        <v>0</v>
      </c>
      <c r="L298" s="34"/>
      <c r="M298" s="30"/>
      <c r="N298" s="35"/>
      <c r="O298" s="33"/>
      <c r="P298" s="33"/>
      <c r="Q298" s="35"/>
      <c r="R298" s="103"/>
      <c r="S298" s="103"/>
    </row>
    <row r="299" spans="1:19" ht="35.1" customHeight="1">
      <c r="A299" s="29"/>
      <c r="B299" s="30"/>
      <c r="C299" s="29"/>
      <c r="D299" s="43"/>
      <c r="E299" s="29"/>
      <c r="F299" s="29"/>
      <c r="G299" s="31"/>
      <c r="H299" s="31"/>
      <c r="I299" s="93"/>
      <c r="J299" s="32"/>
      <c r="K299" s="33">
        <f t="shared" si="9"/>
        <v>0</v>
      </c>
      <c r="L299" s="34"/>
      <c r="M299" s="30"/>
      <c r="N299" s="35"/>
      <c r="O299" s="33"/>
      <c r="P299" s="33"/>
      <c r="Q299" s="35"/>
      <c r="R299" s="103"/>
      <c r="S299" s="103"/>
    </row>
    <row r="300" spans="1:19" ht="35.1" customHeight="1">
      <c r="A300" s="29"/>
      <c r="B300" s="30"/>
      <c r="C300" s="29"/>
      <c r="D300" s="43"/>
      <c r="E300" s="29"/>
      <c r="F300" s="29"/>
      <c r="G300" s="31"/>
      <c r="H300" s="31"/>
      <c r="I300" s="93"/>
      <c r="J300" s="32"/>
      <c r="K300" s="33">
        <f t="shared" si="9"/>
        <v>0</v>
      </c>
      <c r="L300" s="34"/>
      <c r="M300" s="30"/>
      <c r="N300" s="35"/>
      <c r="O300" s="33"/>
      <c r="P300" s="33"/>
      <c r="Q300" s="35"/>
      <c r="R300" s="103"/>
      <c r="S300" s="103"/>
    </row>
    <row r="301" spans="1:19" ht="35.1" customHeight="1">
      <c r="A301" s="29"/>
      <c r="B301" s="30"/>
      <c r="C301" s="29"/>
      <c r="D301" s="43"/>
      <c r="E301" s="29"/>
      <c r="F301" s="29"/>
      <c r="G301" s="31"/>
      <c r="H301" s="31"/>
      <c r="I301" s="93"/>
      <c r="J301" s="32"/>
      <c r="K301" s="33">
        <f t="shared" si="9"/>
        <v>0</v>
      </c>
      <c r="L301" s="34"/>
      <c r="M301" s="30"/>
      <c r="N301" s="35"/>
      <c r="O301" s="33"/>
      <c r="P301" s="33"/>
      <c r="Q301" s="35"/>
      <c r="R301" s="103"/>
      <c r="S301" s="103"/>
    </row>
    <row r="302" spans="1:19" ht="35.1" customHeight="1">
      <c r="A302" s="29"/>
      <c r="B302" s="30"/>
      <c r="C302" s="29"/>
      <c r="D302" s="43"/>
      <c r="E302" s="29"/>
      <c r="F302" s="29"/>
      <c r="G302" s="31"/>
      <c r="H302" s="31"/>
      <c r="I302" s="93"/>
      <c r="J302" s="32"/>
      <c r="K302" s="33">
        <f t="shared" si="9"/>
        <v>0</v>
      </c>
      <c r="L302" s="34"/>
      <c r="M302" s="30"/>
      <c r="N302" s="35"/>
      <c r="O302" s="33"/>
      <c r="P302" s="33"/>
      <c r="Q302" s="35"/>
      <c r="R302" s="103"/>
      <c r="S302" s="103"/>
    </row>
    <row r="303" spans="1:19" ht="35.1" customHeight="1">
      <c r="A303" s="29"/>
      <c r="B303" s="30"/>
      <c r="C303" s="29"/>
      <c r="D303" s="43"/>
      <c r="E303" s="29"/>
      <c r="F303" s="29"/>
      <c r="G303" s="31"/>
      <c r="H303" s="31"/>
      <c r="I303" s="93"/>
      <c r="J303" s="32"/>
      <c r="K303" s="33">
        <f t="shared" si="9"/>
        <v>0</v>
      </c>
      <c r="L303" s="34"/>
      <c r="M303" s="30"/>
      <c r="N303" s="35"/>
      <c r="O303" s="33"/>
      <c r="P303" s="33"/>
      <c r="Q303" s="35"/>
      <c r="R303" s="103"/>
      <c r="S303" s="103"/>
    </row>
    <row r="304" spans="1:19" ht="35.1" customHeight="1">
      <c r="A304" s="29"/>
      <c r="B304" s="30"/>
      <c r="C304" s="29"/>
      <c r="D304" s="43"/>
      <c r="E304" s="29"/>
      <c r="F304" s="29"/>
      <c r="G304" s="31"/>
      <c r="H304" s="31"/>
      <c r="I304" s="93"/>
      <c r="J304" s="32"/>
      <c r="K304" s="33">
        <f t="shared" si="9"/>
        <v>0</v>
      </c>
      <c r="L304" s="34"/>
      <c r="M304" s="30"/>
      <c r="N304" s="35"/>
      <c r="O304" s="33"/>
      <c r="P304" s="33"/>
      <c r="Q304" s="35"/>
      <c r="R304" s="103"/>
      <c r="S304" s="103"/>
    </row>
    <row r="305" spans="1:19" ht="35.1" customHeight="1">
      <c r="A305" s="29"/>
      <c r="B305" s="30"/>
      <c r="C305" s="29"/>
      <c r="D305" s="43"/>
      <c r="E305" s="29"/>
      <c r="F305" s="29"/>
      <c r="G305" s="31"/>
      <c r="H305" s="31"/>
      <c r="I305" s="93"/>
      <c r="J305" s="32"/>
      <c r="K305" s="33">
        <f t="shared" si="9"/>
        <v>0</v>
      </c>
      <c r="L305" s="34"/>
      <c r="M305" s="30"/>
      <c r="N305" s="35"/>
      <c r="O305" s="33"/>
      <c r="P305" s="33"/>
      <c r="Q305" s="35"/>
      <c r="R305" s="103"/>
      <c r="S305" s="103"/>
    </row>
    <row r="306" spans="1:19" ht="35.1" customHeight="1">
      <c r="A306" s="29"/>
      <c r="B306" s="30"/>
      <c r="C306" s="29"/>
      <c r="D306" s="43"/>
      <c r="E306" s="29"/>
      <c r="F306" s="29"/>
      <c r="G306" s="31"/>
      <c r="H306" s="31"/>
      <c r="I306" s="93"/>
      <c r="J306" s="32"/>
      <c r="K306" s="33">
        <f t="shared" si="9"/>
        <v>0</v>
      </c>
      <c r="L306" s="34"/>
      <c r="M306" s="30"/>
      <c r="N306" s="35"/>
      <c r="O306" s="33"/>
      <c r="P306" s="33"/>
      <c r="Q306" s="35"/>
      <c r="R306" s="103"/>
      <c r="S306" s="103"/>
    </row>
    <row r="307" spans="1:19" ht="35.1" customHeight="1">
      <c r="A307" s="29"/>
      <c r="B307" s="30"/>
      <c r="C307" s="29"/>
      <c r="D307" s="43"/>
      <c r="E307" s="29"/>
      <c r="F307" s="29"/>
      <c r="G307" s="31"/>
      <c r="H307" s="31"/>
      <c r="I307" s="93"/>
      <c r="J307" s="32"/>
      <c r="K307" s="33">
        <f t="shared" si="9"/>
        <v>0</v>
      </c>
      <c r="L307" s="34"/>
      <c r="M307" s="30"/>
      <c r="N307" s="35"/>
      <c r="O307" s="33"/>
      <c r="P307" s="33"/>
      <c r="Q307" s="35"/>
      <c r="R307" s="103"/>
      <c r="S307" s="103"/>
    </row>
    <row r="308" spans="1:19" ht="35.1" customHeight="1">
      <c r="A308" s="29"/>
      <c r="B308" s="30"/>
      <c r="C308" s="29"/>
      <c r="D308" s="43"/>
      <c r="E308" s="29"/>
      <c r="F308" s="29"/>
      <c r="G308" s="31"/>
      <c r="H308" s="31"/>
      <c r="I308" s="93"/>
      <c r="J308" s="32"/>
      <c r="K308" s="33">
        <f t="shared" si="9"/>
        <v>0</v>
      </c>
      <c r="L308" s="34"/>
      <c r="M308" s="30"/>
      <c r="N308" s="35"/>
      <c r="O308" s="33"/>
      <c r="P308" s="33"/>
      <c r="Q308" s="35"/>
      <c r="R308" s="103"/>
      <c r="S308" s="103"/>
    </row>
    <row r="309" spans="1:19" ht="35.1" customHeight="1">
      <c r="A309" s="29"/>
      <c r="B309" s="30"/>
      <c r="C309" s="29"/>
      <c r="D309" s="43"/>
      <c r="E309" s="29"/>
      <c r="F309" s="29"/>
      <c r="G309" s="31"/>
      <c r="H309" s="31"/>
      <c r="I309" s="93"/>
      <c r="J309" s="32"/>
      <c r="K309" s="33">
        <f t="shared" si="9"/>
        <v>0</v>
      </c>
      <c r="L309" s="34"/>
      <c r="M309" s="30"/>
      <c r="N309" s="35"/>
      <c r="O309" s="33"/>
      <c r="P309" s="33"/>
      <c r="Q309" s="35"/>
      <c r="R309" s="103"/>
      <c r="S309" s="103"/>
    </row>
    <row r="310" spans="1:19" ht="35.1" customHeight="1">
      <c r="A310" s="29"/>
      <c r="B310" s="30"/>
      <c r="C310" s="29"/>
      <c r="D310" s="43"/>
      <c r="E310" s="29"/>
      <c r="F310" s="29"/>
      <c r="G310" s="31"/>
      <c r="H310" s="31"/>
      <c r="I310" s="93"/>
      <c r="J310" s="32"/>
      <c r="K310" s="33">
        <f t="shared" si="9"/>
        <v>0</v>
      </c>
      <c r="L310" s="34"/>
      <c r="M310" s="30"/>
      <c r="N310" s="35"/>
      <c r="O310" s="33"/>
      <c r="P310" s="33"/>
      <c r="Q310" s="35"/>
      <c r="R310" s="103"/>
      <c r="S310" s="103"/>
    </row>
    <row r="311" spans="1:19" ht="35.1" customHeight="1">
      <c r="A311" s="29"/>
      <c r="B311" s="30"/>
      <c r="C311" s="29"/>
      <c r="D311" s="43"/>
      <c r="E311" s="29"/>
      <c r="F311" s="29"/>
      <c r="G311" s="31"/>
      <c r="H311" s="31"/>
      <c r="I311" s="93"/>
      <c r="J311" s="32"/>
      <c r="K311" s="33">
        <f t="shared" si="9"/>
        <v>0</v>
      </c>
      <c r="L311" s="34"/>
      <c r="M311" s="30"/>
      <c r="N311" s="35"/>
      <c r="O311" s="33"/>
      <c r="P311" s="33"/>
      <c r="Q311" s="35"/>
      <c r="R311" s="103"/>
      <c r="S311" s="103"/>
    </row>
    <row r="312" spans="1:19" ht="35.1" customHeight="1">
      <c r="A312" s="29"/>
      <c r="B312" s="30"/>
      <c r="C312" s="29"/>
      <c r="D312" s="43"/>
      <c r="E312" s="29"/>
      <c r="F312" s="29"/>
      <c r="G312" s="31"/>
      <c r="H312" s="31"/>
      <c r="I312" s="93"/>
      <c r="J312" s="32"/>
      <c r="K312" s="33">
        <f t="shared" si="9"/>
        <v>0</v>
      </c>
      <c r="L312" s="34"/>
      <c r="M312" s="30"/>
      <c r="N312" s="35"/>
      <c r="O312" s="33"/>
      <c r="P312" s="33"/>
      <c r="Q312" s="35"/>
      <c r="R312" s="103"/>
      <c r="S312" s="103"/>
    </row>
    <row r="313" spans="1:19" ht="35.1" customHeight="1">
      <c r="A313" s="29"/>
      <c r="B313" s="30"/>
      <c r="C313" s="29"/>
      <c r="D313" s="43"/>
      <c r="E313" s="29"/>
      <c r="F313" s="29"/>
      <c r="G313" s="31"/>
      <c r="H313" s="31"/>
      <c r="I313" s="93"/>
      <c r="J313" s="32"/>
      <c r="K313" s="33">
        <f t="shared" si="9"/>
        <v>0</v>
      </c>
      <c r="L313" s="34"/>
      <c r="M313" s="30"/>
      <c r="N313" s="35"/>
      <c r="O313" s="33"/>
      <c r="P313" s="33"/>
      <c r="Q313" s="35"/>
      <c r="R313" s="103"/>
      <c r="S313" s="103"/>
    </row>
    <row r="314" spans="1:19" ht="35.1" customHeight="1">
      <c r="A314" s="29"/>
      <c r="B314" s="30"/>
      <c r="C314" s="29"/>
      <c r="D314" s="43"/>
      <c r="E314" s="29"/>
      <c r="F314" s="29"/>
      <c r="G314" s="31"/>
      <c r="H314" s="31"/>
      <c r="I314" s="93"/>
      <c r="J314" s="32"/>
      <c r="K314" s="33">
        <f t="shared" si="9"/>
        <v>0</v>
      </c>
      <c r="L314" s="34"/>
      <c r="M314" s="30"/>
      <c r="N314" s="35"/>
      <c r="O314" s="33"/>
      <c r="P314" s="33"/>
      <c r="Q314" s="35"/>
      <c r="R314" s="103"/>
      <c r="S314" s="103"/>
    </row>
    <row r="315" spans="1:19" ht="35.1" customHeight="1">
      <c r="A315" s="29"/>
      <c r="B315" s="30"/>
      <c r="C315" s="29"/>
      <c r="D315" s="43"/>
      <c r="E315" s="29"/>
      <c r="F315" s="29"/>
      <c r="G315" s="31"/>
      <c r="H315" s="31"/>
      <c r="I315" s="93"/>
      <c r="J315" s="32"/>
      <c r="K315" s="33">
        <f t="shared" si="9"/>
        <v>0</v>
      </c>
      <c r="L315" s="34"/>
      <c r="M315" s="30"/>
      <c r="N315" s="35"/>
      <c r="O315" s="33"/>
      <c r="P315" s="33"/>
      <c r="Q315" s="35"/>
      <c r="R315" s="103"/>
      <c r="S315" s="103"/>
    </row>
    <row r="316" spans="1:19" ht="35.1" customHeight="1">
      <c r="A316" s="29"/>
      <c r="B316" s="30"/>
      <c r="C316" s="29"/>
      <c r="D316" s="43"/>
      <c r="E316" s="29"/>
      <c r="F316" s="29"/>
      <c r="G316" s="31"/>
      <c r="H316" s="31"/>
      <c r="I316" s="93"/>
      <c r="J316" s="32"/>
      <c r="K316" s="33">
        <f t="shared" si="9"/>
        <v>0</v>
      </c>
      <c r="L316" s="34"/>
      <c r="M316" s="30"/>
      <c r="N316" s="35"/>
      <c r="O316" s="33"/>
      <c r="P316" s="33"/>
      <c r="Q316" s="35"/>
      <c r="R316" s="103"/>
      <c r="S316" s="103"/>
    </row>
    <row r="317" spans="1:19" ht="35.1" customHeight="1">
      <c r="A317" s="29"/>
      <c r="B317" s="30"/>
      <c r="C317" s="29"/>
      <c r="D317" s="43"/>
      <c r="E317" s="29"/>
      <c r="F317" s="29"/>
      <c r="G317" s="31"/>
      <c r="H317" s="31"/>
      <c r="I317" s="93"/>
      <c r="J317" s="32"/>
      <c r="K317" s="33">
        <f t="shared" si="9"/>
        <v>0</v>
      </c>
      <c r="L317" s="34"/>
      <c r="M317" s="30"/>
      <c r="N317" s="35"/>
      <c r="O317" s="33"/>
      <c r="P317" s="33"/>
      <c r="Q317" s="35"/>
      <c r="R317" s="103"/>
      <c r="S317" s="103"/>
    </row>
    <row r="318" spans="1:19" ht="35.1" customHeight="1">
      <c r="A318" s="29"/>
      <c r="B318" s="30"/>
      <c r="C318" s="29"/>
      <c r="D318" s="43"/>
      <c r="E318" s="29"/>
      <c r="F318" s="29"/>
      <c r="G318" s="31"/>
      <c r="H318" s="31"/>
      <c r="I318" s="93"/>
      <c r="J318" s="32"/>
      <c r="K318" s="33">
        <f t="shared" si="9"/>
        <v>0</v>
      </c>
      <c r="L318" s="34"/>
      <c r="M318" s="30"/>
      <c r="N318" s="35"/>
      <c r="O318" s="33"/>
      <c r="P318" s="33"/>
      <c r="Q318" s="35"/>
      <c r="R318" s="103"/>
      <c r="S318" s="103"/>
    </row>
    <row r="319" spans="1:19" ht="35.1" customHeight="1">
      <c r="A319" s="29"/>
      <c r="B319" s="30"/>
      <c r="C319" s="29"/>
      <c r="D319" s="43"/>
      <c r="E319" s="29"/>
      <c r="F319" s="29"/>
      <c r="G319" s="31"/>
      <c r="H319" s="31"/>
      <c r="I319" s="93"/>
      <c r="J319" s="32"/>
      <c r="K319" s="33">
        <f t="shared" si="9"/>
        <v>0</v>
      </c>
      <c r="L319" s="34"/>
      <c r="M319" s="30"/>
      <c r="N319" s="35"/>
      <c r="O319" s="33"/>
      <c r="P319" s="33"/>
      <c r="Q319" s="35"/>
      <c r="R319" s="103"/>
      <c r="S319" s="103"/>
    </row>
    <row r="320" spans="1:19" ht="35.1" customHeight="1">
      <c r="A320" s="29"/>
      <c r="B320" s="30"/>
      <c r="C320" s="29"/>
      <c r="D320" s="43"/>
      <c r="E320" s="29"/>
      <c r="F320" s="29"/>
      <c r="G320" s="31"/>
      <c r="H320" s="31"/>
      <c r="I320" s="93"/>
      <c r="J320" s="32"/>
      <c r="K320" s="33">
        <f t="shared" si="9"/>
        <v>0</v>
      </c>
      <c r="L320" s="34"/>
      <c r="M320" s="30"/>
      <c r="N320" s="35"/>
      <c r="O320" s="33"/>
      <c r="P320" s="33"/>
      <c r="Q320" s="35"/>
      <c r="R320" s="103"/>
      <c r="S320" s="103"/>
    </row>
    <row r="321" spans="1:19" ht="35.1" customHeight="1">
      <c r="A321" s="29"/>
      <c r="B321" s="30"/>
      <c r="C321" s="29"/>
      <c r="D321" s="43"/>
      <c r="E321" s="29"/>
      <c r="F321" s="29"/>
      <c r="G321" s="31"/>
      <c r="H321" s="31"/>
      <c r="I321" s="93"/>
      <c r="J321" s="32"/>
      <c r="K321" s="33">
        <f t="shared" si="9"/>
        <v>0</v>
      </c>
      <c r="L321" s="34"/>
      <c r="M321" s="30"/>
      <c r="N321" s="35"/>
      <c r="O321" s="33"/>
      <c r="P321" s="33"/>
      <c r="Q321" s="35"/>
      <c r="R321" s="103"/>
      <c r="S321" s="103"/>
    </row>
    <row r="322" spans="1:19" ht="35.1" customHeight="1">
      <c r="A322" s="29"/>
      <c r="B322" s="30"/>
      <c r="C322" s="29"/>
      <c r="D322" s="43"/>
      <c r="E322" s="29"/>
      <c r="F322" s="29"/>
      <c r="G322" s="31"/>
      <c r="H322" s="31"/>
      <c r="I322" s="93"/>
      <c r="J322" s="32"/>
      <c r="K322" s="33">
        <f t="shared" si="9"/>
        <v>0</v>
      </c>
      <c r="L322" s="34"/>
      <c r="M322" s="30"/>
      <c r="N322" s="35"/>
      <c r="O322" s="33"/>
      <c r="P322" s="33"/>
      <c r="Q322" s="35"/>
      <c r="R322" s="103"/>
      <c r="S322" s="103"/>
    </row>
    <row r="323" spans="1:19" ht="35.1" customHeight="1">
      <c r="A323" s="29"/>
      <c r="B323" s="30"/>
      <c r="C323" s="29"/>
      <c r="D323" s="43"/>
      <c r="E323" s="29"/>
      <c r="F323" s="29"/>
      <c r="G323" s="31"/>
      <c r="H323" s="31"/>
      <c r="I323" s="93"/>
      <c r="J323" s="32"/>
      <c r="K323" s="33">
        <f t="shared" si="9"/>
        <v>0</v>
      </c>
      <c r="L323" s="34"/>
      <c r="M323" s="30"/>
      <c r="N323" s="35"/>
      <c r="O323" s="33"/>
      <c r="P323" s="33"/>
      <c r="Q323" s="35"/>
      <c r="R323" s="103"/>
      <c r="S323" s="103"/>
    </row>
    <row r="324" spans="1:19" ht="35.1" customHeight="1">
      <c r="A324" s="29"/>
      <c r="B324" s="30"/>
      <c r="C324" s="29"/>
      <c r="D324" s="43"/>
      <c r="E324" s="29"/>
      <c r="F324" s="29"/>
      <c r="G324" s="31"/>
      <c r="H324" s="31"/>
      <c r="I324" s="93"/>
      <c r="J324" s="32"/>
      <c r="K324" s="33">
        <f t="shared" si="9"/>
        <v>0</v>
      </c>
      <c r="L324" s="34"/>
      <c r="M324" s="30"/>
      <c r="N324" s="35"/>
      <c r="O324" s="33"/>
      <c r="P324" s="33"/>
      <c r="Q324" s="35"/>
      <c r="R324" s="103"/>
      <c r="S324" s="103"/>
    </row>
    <row r="325" spans="1:19" ht="35.1" customHeight="1">
      <c r="A325" s="29"/>
      <c r="B325" s="30"/>
      <c r="C325" s="29"/>
      <c r="D325" s="43"/>
      <c r="E325" s="29"/>
      <c r="F325" s="29"/>
      <c r="G325" s="31"/>
      <c r="H325" s="31"/>
      <c r="I325" s="93"/>
      <c r="J325" s="32"/>
      <c r="K325" s="33">
        <f t="shared" si="9"/>
        <v>0</v>
      </c>
      <c r="L325" s="34"/>
      <c r="M325" s="30"/>
      <c r="N325" s="35"/>
      <c r="O325" s="33"/>
      <c r="P325" s="33"/>
      <c r="Q325" s="35"/>
      <c r="R325" s="103"/>
      <c r="S325" s="103"/>
    </row>
    <row r="326" spans="1:19" ht="35.1" customHeight="1">
      <c r="A326" s="29"/>
      <c r="B326" s="30"/>
      <c r="C326" s="29"/>
      <c r="D326" s="43"/>
      <c r="E326" s="29"/>
      <c r="F326" s="29"/>
      <c r="G326" s="31"/>
      <c r="H326" s="31"/>
      <c r="I326" s="93"/>
      <c r="J326" s="32"/>
      <c r="K326" s="33">
        <f t="shared" si="9"/>
        <v>0</v>
      </c>
      <c r="L326" s="34"/>
      <c r="M326" s="30"/>
      <c r="N326" s="35"/>
      <c r="O326" s="33"/>
      <c r="P326" s="33"/>
      <c r="Q326" s="35"/>
      <c r="R326" s="103"/>
      <c r="S326" s="103"/>
    </row>
    <row r="327" spans="1:19" ht="35.1" customHeight="1">
      <c r="A327" s="29"/>
      <c r="B327" s="30"/>
      <c r="C327" s="29"/>
      <c r="D327" s="43"/>
      <c r="E327" s="29"/>
      <c r="F327" s="29"/>
      <c r="G327" s="31"/>
      <c r="H327" s="31"/>
      <c r="I327" s="93"/>
      <c r="J327" s="32"/>
      <c r="K327" s="33">
        <f t="shared" si="9"/>
        <v>0</v>
      </c>
      <c r="L327" s="34"/>
      <c r="M327" s="30"/>
      <c r="N327" s="35"/>
      <c r="O327" s="33"/>
      <c r="P327" s="33"/>
      <c r="Q327" s="35"/>
      <c r="R327" s="103"/>
      <c r="S327" s="103"/>
    </row>
    <row r="328" spans="1:19" ht="35.1" customHeight="1">
      <c r="A328" s="29"/>
      <c r="B328" s="30"/>
      <c r="C328" s="29"/>
      <c r="D328" s="43"/>
      <c r="E328" s="29"/>
      <c r="F328" s="29"/>
      <c r="G328" s="31"/>
      <c r="H328" s="31"/>
      <c r="I328" s="93"/>
      <c r="J328" s="32"/>
      <c r="K328" s="33">
        <f t="shared" si="9"/>
        <v>0</v>
      </c>
      <c r="L328" s="34"/>
      <c r="M328" s="30"/>
      <c r="N328" s="35"/>
      <c r="O328" s="33"/>
      <c r="P328" s="33"/>
      <c r="Q328" s="35"/>
      <c r="R328" s="103"/>
      <c r="S328" s="103"/>
    </row>
    <row r="329" spans="1:19" ht="35.1" customHeight="1">
      <c r="A329" s="29"/>
      <c r="B329" s="30"/>
      <c r="C329" s="29"/>
      <c r="D329" s="43"/>
      <c r="E329" s="29"/>
      <c r="F329" s="29"/>
      <c r="G329" s="31"/>
      <c r="H329" s="31"/>
      <c r="I329" s="93"/>
      <c r="J329" s="32"/>
      <c r="K329" s="33">
        <f t="shared" si="9"/>
        <v>0</v>
      </c>
      <c r="L329" s="34"/>
      <c r="M329" s="30"/>
      <c r="N329" s="35"/>
      <c r="O329" s="33"/>
      <c r="P329" s="33"/>
      <c r="Q329" s="35"/>
      <c r="R329" s="103"/>
      <c r="S329" s="103"/>
    </row>
    <row r="330" spans="1:19" ht="35.1" customHeight="1">
      <c r="A330" s="29"/>
      <c r="B330" s="30"/>
      <c r="C330" s="29"/>
      <c r="D330" s="43"/>
      <c r="E330" s="29"/>
      <c r="F330" s="29"/>
      <c r="G330" s="31"/>
      <c r="H330" s="31"/>
      <c r="I330" s="93"/>
      <c r="J330" s="32"/>
      <c r="K330" s="33">
        <f t="shared" si="9"/>
        <v>0</v>
      </c>
      <c r="L330" s="34"/>
      <c r="M330" s="30"/>
      <c r="N330" s="35"/>
      <c r="O330" s="33"/>
      <c r="P330" s="33"/>
      <c r="Q330" s="35"/>
      <c r="R330" s="103"/>
      <c r="S330" s="103"/>
    </row>
    <row r="331" spans="1:19" ht="35.1" customHeight="1">
      <c r="A331" s="29"/>
      <c r="B331" s="30"/>
      <c r="C331" s="29"/>
      <c r="D331" s="43"/>
      <c r="E331" s="29"/>
      <c r="F331" s="29"/>
      <c r="G331" s="31"/>
      <c r="H331" s="31"/>
      <c r="I331" s="93"/>
      <c r="J331" s="32"/>
      <c r="K331" s="33">
        <f t="shared" si="9"/>
        <v>0</v>
      </c>
      <c r="L331" s="34"/>
      <c r="M331" s="30"/>
      <c r="N331" s="35"/>
      <c r="O331" s="33"/>
      <c r="P331" s="33"/>
      <c r="Q331" s="35"/>
      <c r="R331" s="103"/>
      <c r="S331" s="103"/>
    </row>
    <row r="332" spans="1:19" ht="35.1" customHeight="1">
      <c r="A332" s="29"/>
      <c r="B332" s="30"/>
      <c r="C332" s="29"/>
      <c r="D332" s="43"/>
      <c r="E332" s="29"/>
      <c r="F332" s="29"/>
      <c r="G332" s="31"/>
      <c r="H332" s="31"/>
      <c r="I332" s="93"/>
      <c r="J332" s="32"/>
      <c r="K332" s="33">
        <f t="shared" si="9"/>
        <v>0</v>
      </c>
      <c r="L332" s="34"/>
      <c r="M332" s="30"/>
      <c r="N332" s="35"/>
      <c r="O332" s="33"/>
      <c r="P332" s="33"/>
      <c r="Q332" s="35"/>
      <c r="R332" s="103"/>
      <c r="S332" s="103"/>
    </row>
    <row r="333" spans="1:19" ht="35.1" customHeight="1">
      <c r="A333" s="29"/>
      <c r="B333" s="30"/>
      <c r="C333" s="29"/>
      <c r="D333" s="43"/>
      <c r="E333" s="29"/>
      <c r="F333" s="29"/>
      <c r="G333" s="31"/>
      <c r="H333" s="31"/>
      <c r="I333" s="93"/>
      <c r="J333" s="32"/>
      <c r="K333" s="33">
        <f t="shared" ref="K333:K396" si="10">I333*J333</f>
        <v>0</v>
      </c>
      <c r="L333" s="34"/>
      <c r="M333" s="30"/>
      <c r="N333" s="35"/>
      <c r="O333" s="33"/>
      <c r="P333" s="33"/>
      <c r="Q333" s="35"/>
      <c r="R333" s="103"/>
      <c r="S333" s="103"/>
    </row>
    <row r="334" spans="1:19" ht="35.1" customHeight="1">
      <c r="A334" s="29"/>
      <c r="B334" s="30"/>
      <c r="C334" s="29"/>
      <c r="D334" s="43"/>
      <c r="E334" s="29"/>
      <c r="F334" s="29"/>
      <c r="G334" s="31"/>
      <c r="H334" s="31"/>
      <c r="I334" s="93"/>
      <c r="J334" s="32"/>
      <c r="K334" s="33">
        <f t="shared" si="10"/>
        <v>0</v>
      </c>
      <c r="L334" s="34"/>
      <c r="M334" s="30"/>
      <c r="N334" s="35"/>
      <c r="O334" s="33"/>
      <c r="P334" s="33"/>
      <c r="Q334" s="35"/>
      <c r="R334" s="103"/>
      <c r="S334" s="103"/>
    </row>
    <row r="335" spans="1:19" ht="35.1" customHeight="1">
      <c r="A335" s="29"/>
      <c r="B335" s="30"/>
      <c r="C335" s="29"/>
      <c r="D335" s="43"/>
      <c r="E335" s="29"/>
      <c r="F335" s="29"/>
      <c r="G335" s="31"/>
      <c r="H335" s="31"/>
      <c r="I335" s="93"/>
      <c r="J335" s="32"/>
      <c r="K335" s="33">
        <f t="shared" si="10"/>
        <v>0</v>
      </c>
      <c r="L335" s="34"/>
      <c r="M335" s="30"/>
      <c r="N335" s="35"/>
      <c r="O335" s="33"/>
      <c r="P335" s="33"/>
      <c r="Q335" s="35"/>
      <c r="R335" s="103"/>
      <c r="S335" s="103"/>
    </row>
    <row r="336" spans="1:19" ht="35.1" customHeight="1">
      <c r="A336" s="29"/>
      <c r="B336" s="30"/>
      <c r="C336" s="29"/>
      <c r="D336" s="43"/>
      <c r="E336" s="29"/>
      <c r="F336" s="29"/>
      <c r="G336" s="31"/>
      <c r="H336" s="31"/>
      <c r="I336" s="93"/>
      <c r="J336" s="32"/>
      <c r="K336" s="33">
        <f t="shared" si="10"/>
        <v>0</v>
      </c>
      <c r="L336" s="34"/>
      <c r="M336" s="30"/>
      <c r="N336" s="35"/>
      <c r="O336" s="33"/>
      <c r="P336" s="33"/>
      <c r="Q336" s="35"/>
      <c r="R336" s="103"/>
      <c r="S336" s="103"/>
    </row>
    <row r="337" spans="1:19" ht="35.1" customHeight="1">
      <c r="A337" s="29"/>
      <c r="B337" s="30"/>
      <c r="C337" s="29"/>
      <c r="D337" s="43"/>
      <c r="E337" s="29"/>
      <c r="F337" s="29"/>
      <c r="G337" s="31"/>
      <c r="H337" s="31"/>
      <c r="I337" s="93"/>
      <c r="J337" s="32"/>
      <c r="K337" s="33">
        <f t="shared" si="10"/>
        <v>0</v>
      </c>
      <c r="L337" s="34"/>
      <c r="M337" s="30"/>
      <c r="N337" s="35"/>
      <c r="O337" s="33"/>
      <c r="P337" s="33"/>
      <c r="Q337" s="35"/>
      <c r="R337" s="103"/>
      <c r="S337" s="103"/>
    </row>
    <row r="338" spans="1:19" ht="35.1" customHeight="1">
      <c r="A338" s="29"/>
      <c r="B338" s="30"/>
      <c r="C338" s="29"/>
      <c r="D338" s="43"/>
      <c r="E338" s="29"/>
      <c r="F338" s="29"/>
      <c r="G338" s="31"/>
      <c r="H338" s="31"/>
      <c r="I338" s="93"/>
      <c r="J338" s="32"/>
      <c r="K338" s="33">
        <f t="shared" si="10"/>
        <v>0</v>
      </c>
      <c r="L338" s="34"/>
      <c r="M338" s="30"/>
      <c r="N338" s="35"/>
      <c r="O338" s="33"/>
      <c r="P338" s="33"/>
      <c r="Q338" s="35"/>
      <c r="R338" s="103"/>
      <c r="S338" s="103"/>
    </row>
    <row r="339" spans="1:19" ht="35.1" customHeight="1">
      <c r="A339" s="29"/>
      <c r="B339" s="30"/>
      <c r="C339" s="29"/>
      <c r="D339" s="43"/>
      <c r="E339" s="29"/>
      <c r="F339" s="29"/>
      <c r="G339" s="31"/>
      <c r="H339" s="31"/>
      <c r="I339" s="93"/>
      <c r="J339" s="32"/>
      <c r="K339" s="33">
        <f t="shared" si="10"/>
        <v>0</v>
      </c>
      <c r="L339" s="34"/>
      <c r="M339" s="30"/>
      <c r="N339" s="35"/>
      <c r="O339" s="33"/>
      <c r="P339" s="33"/>
      <c r="Q339" s="35"/>
      <c r="R339" s="103"/>
      <c r="S339" s="103"/>
    </row>
    <row r="340" spans="1:19" ht="35.1" customHeight="1">
      <c r="A340" s="29"/>
      <c r="B340" s="30"/>
      <c r="C340" s="29"/>
      <c r="D340" s="43"/>
      <c r="E340" s="29"/>
      <c r="F340" s="29"/>
      <c r="G340" s="31"/>
      <c r="H340" s="31"/>
      <c r="I340" s="93"/>
      <c r="J340" s="32"/>
      <c r="K340" s="33">
        <f t="shared" si="10"/>
        <v>0</v>
      </c>
      <c r="L340" s="34"/>
      <c r="M340" s="30"/>
      <c r="N340" s="35"/>
      <c r="O340" s="33"/>
      <c r="P340" s="33"/>
      <c r="Q340" s="35"/>
      <c r="R340" s="103"/>
      <c r="S340" s="103"/>
    </row>
    <row r="341" spans="1:19" ht="35.1" customHeight="1">
      <c r="A341" s="29"/>
      <c r="B341" s="30"/>
      <c r="C341" s="29"/>
      <c r="D341" s="43"/>
      <c r="E341" s="29"/>
      <c r="F341" s="29"/>
      <c r="G341" s="31"/>
      <c r="H341" s="31"/>
      <c r="I341" s="93"/>
      <c r="J341" s="32"/>
      <c r="K341" s="33">
        <f t="shared" si="10"/>
        <v>0</v>
      </c>
      <c r="L341" s="34"/>
      <c r="M341" s="30"/>
      <c r="N341" s="35"/>
      <c r="O341" s="33"/>
      <c r="P341" s="33"/>
      <c r="Q341" s="35"/>
      <c r="R341" s="103"/>
      <c r="S341" s="103"/>
    </row>
    <row r="342" spans="1:19" ht="35.1" customHeight="1">
      <c r="A342" s="29"/>
      <c r="B342" s="30"/>
      <c r="C342" s="29"/>
      <c r="D342" s="43"/>
      <c r="E342" s="29"/>
      <c r="F342" s="29"/>
      <c r="G342" s="31"/>
      <c r="H342" s="31"/>
      <c r="I342" s="93"/>
      <c r="J342" s="32"/>
      <c r="K342" s="33">
        <f t="shared" si="10"/>
        <v>0</v>
      </c>
      <c r="L342" s="34"/>
      <c r="M342" s="30"/>
      <c r="N342" s="35"/>
      <c r="O342" s="33"/>
      <c r="P342" s="33"/>
      <c r="Q342" s="35"/>
      <c r="R342" s="103"/>
      <c r="S342" s="103"/>
    </row>
    <row r="343" spans="1:19" ht="35.1" customHeight="1">
      <c r="A343" s="29"/>
      <c r="B343" s="30"/>
      <c r="C343" s="29"/>
      <c r="D343" s="43"/>
      <c r="E343" s="29"/>
      <c r="F343" s="29"/>
      <c r="G343" s="31"/>
      <c r="H343" s="31"/>
      <c r="I343" s="93"/>
      <c r="J343" s="32"/>
      <c r="K343" s="33">
        <f t="shared" si="10"/>
        <v>0</v>
      </c>
      <c r="L343" s="34"/>
      <c r="M343" s="30"/>
      <c r="N343" s="35"/>
      <c r="O343" s="33"/>
      <c r="P343" s="33"/>
      <c r="Q343" s="35"/>
      <c r="R343" s="103"/>
      <c r="S343" s="103"/>
    </row>
    <row r="344" spans="1:19" ht="35.1" customHeight="1">
      <c r="A344" s="29"/>
      <c r="B344" s="30"/>
      <c r="C344" s="29"/>
      <c r="D344" s="43"/>
      <c r="E344" s="29"/>
      <c r="F344" s="29"/>
      <c r="G344" s="31"/>
      <c r="H344" s="31"/>
      <c r="I344" s="93"/>
      <c r="J344" s="32"/>
      <c r="K344" s="33">
        <f t="shared" si="10"/>
        <v>0</v>
      </c>
      <c r="L344" s="34"/>
      <c r="M344" s="30"/>
      <c r="N344" s="35"/>
      <c r="O344" s="33"/>
      <c r="P344" s="33"/>
      <c r="Q344" s="35"/>
      <c r="R344" s="103"/>
      <c r="S344" s="103"/>
    </row>
    <row r="345" spans="1:19" ht="35.1" customHeight="1">
      <c r="A345" s="29"/>
      <c r="B345" s="30"/>
      <c r="C345" s="29"/>
      <c r="D345" s="43"/>
      <c r="E345" s="29"/>
      <c r="F345" s="29"/>
      <c r="G345" s="31"/>
      <c r="H345" s="31"/>
      <c r="I345" s="93"/>
      <c r="J345" s="32"/>
      <c r="K345" s="33">
        <f t="shared" si="10"/>
        <v>0</v>
      </c>
      <c r="L345" s="34"/>
      <c r="M345" s="30"/>
      <c r="N345" s="35"/>
      <c r="O345" s="33"/>
      <c r="P345" s="33"/>
      <c r="Q345" s="35"/>
      <c r="R345" s="103"/>
      <c r="S345" s="103"/>
    </row>
    <row r="346" spans="1:19" ht="35.1" customHeight="1">
      <c r="A346" s="29"/>
      <c r="B346" s="30"/>
      <c r="C346" s="29"/>
      <c r="D346" s="43"/>
      <c r="E346" s="29"/>
      <c r="F346" s="29"/>
      <c r="G346" s="31"/>
      <c r="H346" s="31"/>
      <c r="I346" s="93"/>
      <c r="J346" s="32"/>
      <c r="K346" s="33">
        <f t="shared" si="10"/>
        <v>0</v>
      </c>
      <c r="L346" s="34"/>
      <c r="M346" s="30"/>
      <c r="N346" s="35"/>
      <c r="O346" s="33"/>
      <c r="P346" s="33"/>
      <c r="Q346" s="35"/>
      <c r="R346" s="103"/>
      <c r="S346" s="103"/>
    </row>
    <row r="347" spans="1:19" ht="35.1" customHeight="1">
      <c r="A347" s="29"/>
      <c r="B347" s="30"/>
      <c r="C347" s="29"/>
      <c r="D347" s="43"/>
      <c r="E347" s="29"/>
      <c r="F347" s="29"/>
      <c r="G347" s="31"/>
      <c r="H347" s="31"/>
      <c r="I347" s="93"/>
      <c r="J347" s="32"/>
      <c r="K347" s="33">
        <f t="shared" si="10"/>
        <v>0</v>
      </c>
      <c r="L347" s="34"/>
      <c r="M347" s="30"/>
      <c r="N347" s="35"/>
      <c r="O347" s="33"/>
      <c r="P347" s="33"/>
      <c r="Q347" s="35"/>
      <c r="R347" s="103"/>
      <c r="S347" s="103"/>
    </row>
    <row r="348" spans="1:19" ht="35.1" customHeight="1">
      <c r="A348" s="29"/>
      <c r="B348" s="30"/>
      <c r="C348" s="29"/>
      <c r="D348" s="43"/>
      <c r="E348" s="29"/>
      <c r="F348" s="29"/>
      <c r="G348" s="31"/>
      <c r="H348" s="31"/>
      <c r="I348" s="93"/>
      <c r="J348" s="32"/>
      <c r="K348" s="33">
        <f t="shared" si="10"/>
        <v>0</v>
      </c>
      <c r="L348" s="34"/>
      <c r="M348" s="30"/>
      <c r="N348" s="35"/>
      <c r="O348" s="33"/>
      <c r="P348" s="33"/>
      <c r="Q348" s="35"/>
      <c r="R348" s="103"/>
      <c r="S348" s="103"/>
    </row>
    <row r="349" spans="1:19" ht="35.1" customHeight="1">
      <c r="A349" s="29"/>
      <c r="B349" s="30"/>
      <c r="C349" s="29"/>
      <c r="D349" s="43"/>
      <c r="E349" s="29"/>
      <c r="F349" s="29"/>
      <c r="G349" s="31"/>
      <c r="H349" s="31"/>
      <c r="I349" s="93"/>
      <c r="J349" s="32"/>
      <c r="K349" s="33">
        <f t="shared" si="10"/>
        <v>0</v>
      </c>
      <c r="L349" s="34"/>
      <c r="M349" s="30"/>
      <c r="N349" s="35"/>
      <c r="O349" s="33"/>
      <c r="P349" s="33"/>
      <c r="Q349" s="35"/>
      <c r="R349" s="103"/>
      <c r="S349" s="103"/>
    </row>
    <row r="350" spans="1:19" ht="35.1" customHeight="1">
      <c r="A350" s="29"/>
      <c r="B350" s="30"/>
      <c r="C350" s="29"/>
      <c r="D350" s="43"/>
      <c r="E350" s="29"/>
      <c r="F350" s="29"/>
      <c r="G350" s="31"/>
      <c r="H350" s="31"/>
      <c r="I350" s="93"/>
      <c r="J350" s="32"/>
      <c r="K350" s="33">
        <f t="shared" si="10"/>
        <v>0</v>
      </c>
      <c r="L350" s="34"/>
      <c r="M350" s="30"/>
      <c r="N350" s="35"/>
      <c r="O350" s="33"/>
      <c r="P350" s="33"/>
      <c r="Q350" s="35"/>
      <c r="R350" s="103"/>
      <c r="S350" s="103"/>
    </row>
    <row r="351" spans="1:19" ht="35.1" customHeight="1">
      <c r="A351" s="29"/>
      <c r="B351" s="30"/>
      <c r="C351" s="29"/>
      <c r="D351" s="43"/>
      <c r="E351" s="29"/>
      <c r="F351" s="29"/>
      <c r="G351" s="31"/>
      <c r="H351" s="31"/>
      <c r="I351" s="93"/>
      <c r="J351" s="32"/>
      <c r="K351" s="33">
        <f t="shared" si="10"/>
        <v>0</v>
      </c>
      <c r="L351" s="34"/>
      <c r="M351" s="30"/>
      <c r="N351" s="35"/>
      <c r="O351" s="33"/>
      <c r="P351" s="33"/>
      <c r="Q351" s="35"/>
      <c r="R351" s="103"/>
      <c r="S351" s="103"/>
    </row>
    <row r="352" spans="1:19" ht="35.1" customHeight="1">
      <c r="A352" s="29"/>
      <c r="B352" s="30"/>
      <c r="C352" s="29"/>
      <c r="D352" s="43"/>
      <c r="E352" s="29"/>
      <c r="F352" s="29"/>
      <c r="G352" s="31"/>
      <c r="H352" s="31"/>
      <c r="I352" s="93"/>
      <c r="J352" s="32"/>
      <c r="K352" s="33">
        <f t="shared" si="10"/>
        <v>0</v>
      </c>
      <c r="L352" s="34"/>
      <c r="M352" s="30"/>
      <c r="N352" s="35"/>
      <c r="O352" s="33"/>
      <c r="P352" s="33"/>
      <c r="Q352" s="35"/>
      <c r="R352" s="103"/>
      <c r="S352" s="103"/>
    </row>
    <row r="353" spans="1:19" ht="35.1" customHeight="1">
      <c r="A353" s="29"/>
      <c r="B353" s="30"/>
      <c r="C353" s="29"/>
      <c r="D353" s="43"/>
      <c r="E353" s="29"/>
      <c r="F353" s="29"/>
      <c r="G353" s="31"/>
      <c r="H353" s="31"/>
      <c r="I353" s="93"/>
      <c r="J353" s="32"/>
      <c r="K353" s="33">
        <f t="shared" si="10"/>
        <v>0</v>
      </c>
      <c r="L353" s="34"/>
      <c r="M353" s="30"/>
      <c r="N353" s="35"/>
      <c r="O353" s="33"/>
      <c r="P353" s="33"/>
      <c r="Q353" s="35"/>
      <c r="R353" s="103"/>
      <c r="S353" s="103"/>
    </row>
    <row r="354" spans="1:19" ht="35.1" customHeight="1">
      <c r="A354" s="29"/>
      <c r="B354" s="30"/>
      <c r="C354" s="29"/>
      <c r="D354" s="43"/>
      <c r="E354" s="29"/>
      <c r="F354" s="29"/>
      <c r="G354" s="31"/>
      <c r="H354" s="31"/>
      <c r="I354" s="93"/>
      <c r="J354" s="32"/>
      <c r="K354" s="33">
        <f t="shared" si="10"/>
        <v>0</v>
      </c>
      <c r="L354" s="34"/>
      <c r="M354" s="30"/>
      <c r="N354" s="35"/>
      <c r="O354" s="33"/>
      <c r="P354" s="33"/>
      <c r="Q354" s="35"/>
      <c r="R354" s="103"/>
      <c r="S354" s="103"/>
    </row>
    <row r="355" spans="1:19" ht="35.1" customHeight="1">
      <c r="A355" s="29"/>
      <c r="B355" s="30"/>
      <c r="C355" s="29"/>
      <c r="D355" s="43"/>
      <c r="E355" s="29"/>
      <c r="F355" s="29"/>
      <c r="G355" s="31"/>
      <c r="H355" s="31"/>
      <c r="I355" s="93"/>
      <c r="J355" s="32"/>
      <c r="K355" s="33">
        <f t="shared" si="10"/>
        <v>0</v>
      </c>
      <c r="L355" s="34"/>
      <c r="M355" s="30"/>
      <c r="N355" s="35"/>
      <c r="O355" s="33"/>
      <c r="P355" s="33"/>
      <c r="Q355" s="35"/>
      <c r="R355" s="103"/>
      <c r="S355" s="103"/>
    </row>
    <row r="356" spans="1:19" ht="35.1" customHeight="1">
      <c r="A356" s="29"/>
      <c r="B356" s="30"/>
      <c r="C356" s="29"/>
      <c r="D356" s="43"/>
      <c r="E356" s="29"/>
      <c r="F356" s="29"/>
      <c r="G356" s="31"/>
      <c r="H356" s="31"/>
      <c r="I356" s="93"/>
      <c r="J356" s="32"/>
      <c r="K356" s="33">
        <f t="shared" si="10"/>
        <v>0</v>
      </c>
      <c r="L356" s="34"/>
      <c r="M356" s="30"/>
      <c r="N356" s="35"/>
      <c r="O356" s="33"/>
      <c r="P356" s="33"/>
      <c r="Q356" s="35"/>
      <c r="R356" s="103"/>
      <c r="S356" s="103"/>
    </row>
    <row r="357" spans="1:19" ht="35.1" customHeight="1">
      <c r="A357" s="29"/>
      <c r="B357" s="30"/>
      <c r="C357" s="29"/>
      <c r="D357" s="43"/>
      <c r="E357" s="29"/>
      <c r="F357" s="29"/>
      <c r="G357" s="31"/>
      <c r="H357" s="31"/>
      <c r="I357" s="93"/>
      <c r="J357" s="32"/>
      <c r="K357" s="33">
        <f t="shared" si="10"/>
        <v>0</v>
      </c>
      <c r="L357" s="34"/>
      <c r="M357" s="30"/>
      <c r="N357" s="35"/>
      <c r="O357" s="33"/>
      <c r="P357" s="33"/>
      <c r="Q357" s="35"/>
      <c r="R357" s="103"/>
      <c r="S357" s="103"/>
    </row>
    <row r="358" spans="1:19" ht="35.1" customHeight="1">
      <c r="A358" s="29"/>
      <c r="B358" s="30"/>
      <c r="C358" s="29"/>
      <c r="D358" s="43"/>
      <c r="E358" s="29"/>
      <c r="F358" s="29"/>
      <c r="G358" s="31"/>
      <c r="H358" s="31"/>
      <c r="I358" s="93"/>
      <c r="J358" s="32"/>
      <c r="K358" s="33">
        <f t="shared" si="10"/>
        <v>0</v>
      </c>
      <c r="L358" s="34"/>
      <c r="M358" s="30"/>
      <c r="N358" s="35"/>
      <c r="O358" s="33"/>
      <c r="P358" s="33"/>
      <c r="Q358" s="35"/>
      <c r="R358" s="103"/>
      <c r="S358" s="103"/>
    </row>
    <row r="359" spans="1:19" ht="35.1" customHeight="1">
      <c r="A359" s="29"/>
      <c r="B359" s="30"/>
      <c r="C359" s="29"/>
      <c r="D359" s="43"/>
      <c r="E359" s="29"/>
      <c r="F359" s="29"/>
      <c r="G359" s="31"/>
      <c r="H359" s="31"/>
      <c r="I359" s="93"/>
      <c r="J359" s="32"/>
      <c r="K359" s="33">
        <f t="shared" si="10"/>
        <v>0</v>
      </c>
      <c r="L359" s="34"/>
      <c r="M359" s="30"/>
      <c r="N359" s="35"/>
      <c r="O359" s="33"/>
      <c r="P359" s="33"/>
      <c r="Q359" s="35"/>
      <c r="R359" s="103"/>
      <c r="S359" s="103"/>
    </row>
    <row r="360" spans="1:19" ht="35.1" customHeight="1">
      <c r="A360" s="29"/>
      <c r="B360" s="30"/>
      <c r="C360" s="29"/>
      <c r="D360" s="43"/>
      <c r="E360" s="29"/>
      <c r="F360" s="29"/>
      <c r="G360" s="31"/>
      <c r="H360" s="31"/>
      <c r="I360" s="93"/>
      <c r="J360" s="32"/>
      <c r="K360" s="33">
        <f t="shared" si="10"/>
        <v>0</v>
      </c>
      <c r="L360" s="34"/>
      <c r="M360" s="30"/>
      <c r="N360" s="35"/>
      <c r="O360" s="33"/>
      <c r="P360" s="33"/>
      <c r="Q360" s="35"/>
      <c r="R360" s="103"/>
      <c r="S360" s="103"/>
    </row>
    <row r="361" spans="1:19" ht="35.1" customHeight="1">
      <c r="A361" s="29"/>
      <c r="B361" s="30"/>
      <c r="C361" s="29"/>
      <c r="D361" s="43"/>
      <c r="E361" s="29"/>
      <c r="F361" s="29"/>
      <c r="G361" s="31"/>
      <c r="H361" s="31"/>
      <c r="I361" s="93"/>
      <c r="J361" s="32"/>
      <c r="K361" s="33">
        <f t="shared" si="10"/>
        <v>0</v>
      </c>
      <c r="L361" s="34"/>
      <c r="M361" s="30"/>
      <c r="N361" s="35"/>
      <c r="O361" s="33"/>
      <c r="P361" s="33"/>
      <c r="Q361" s="35"/>
      <c r="R361" s="103"/>
      <c r="S361" s="103"/>
    </row>
    <row r="362" spans="1:19" ht="35.1" customHeight="1">
      <c r="A362" s="29"/>
      <c r="B362" s="30"/>
      <c r="C362" s="29"/>
      <c r="D362" s="43"/>
      <c r="E362" s="29"/>
      <c r="F362" s="29"/>
      <c r="G362" s="31"/>
      <c r="H362" s="31"/>
      <c r="I362" s="93"/>
      <c r="J362" s="32"/>
      <c r="K362" s="33">
        <f t="shared" si="10"/>
        <v>0</v>
      </c>
      <c r="L362" s="34"/>
      <c r="M362" s="30"/>
      <c r="N362" s="35"/>
      <c r="O362" s="33"/>
      <c r="P362" s="33"/>
      <c r="Q362" s="35"/>
      <c r="R362" s="103"/>
      <c r="S362" s="103"/>
    </row>
    <row r="363" spans="1:19" ht="35.1" customHeight="1">
      <c r="A363" s="29"/>
      <c r="B363" s="30"/>
      <c r="C363" s="29"/>
      <c r="D363" s="43"/>
      <c r="E363" s="29"/>
      <c r="F363" s="29"/>
      <c r="G363" s="31"/>
      <c r="H363" s="31"/>
      <c r="I363" s="93"/>
      <c r="J363" s="32"/>
      <c r="K363" s="33">
        <f t="shared" si="10"/>
        <v>0</v>
      </c>
      <c r="L363" s="34"/>
      <c r="M363" s="30"/>
      <c r="N363" s="35"/>
      <c r="O363" s="33"/>
      <c r="P363" s="33"/>
      <c r="Q363" s="35"/>
      <c r="R363" s="103"/>
      <c r="S363" s="103"/>
    </row>
    <row r="364" spans="1:19" ht="35.1" customHeight="1">
      <c r="A364" s="29"/>
      <c r="B364" s="30"/>
      <c r="C364" s="29"/>
      <c r="D364" s="43"/>
      <c r="E364" s="29"/>
      <c r="F364" s="29"/>
      <c r="G364" s="31"/>
      <c r="H364" s="31"/>
      <c r="I364" s="93"/>
      <c r="J364" s="32"/>
      <c r="K364" s="33">
        <f t="shared" si="10"/>
        <v>0</v>
      </c>
      <c r="L364" s="34"/>
      <c r="M364" s="30"/>
      <c r="N364" s="35"/>
      <c r="O364" s="33"/>
      <c r="P364" s="33"/>
      <c r="Q364" s="35"/>
      <c r="R364" s="103"/>
      <c r="S364" s="103"/>
    </row>
    <row r="365" spans="1:19" ht="35.1" customHeight="1">
      <c r="A365" s="29"/>
      <c r="B365" s="30"/>
      <c r="C365" s="29"/>
      <c r="D365" s="43"/>
      <c r="E365" s="29"/>
      <c r="F365" s="29"/>
      <c r="G365" s="31"/>
      <c r="H365" s="31"/>
      <c r="I365" s="93"/>
      <c r="J365" s="32"/>
      <c r="K365" s="33">
        <f t="shared" si="10"/>
        <v>0</v>
      </c>
      <c r="L365" s="34"/>
      <c r="M365" s="30"/>
      <c r="N365" s="35"/>
      <c r="O365" s="33"/>
      <c r="P365" s="33"/>
      <c r="Q365" s="35"/>
      <c r="R365" s="103"/>
      <c r="S365" s="103"/>
    </row>
    <row r="366" spans="1:19" ht="35.1" customHeight="1">
      <c r="A366" s="29"/>
      <c r="B366" s="30"/>
      <c r="C366" s="29"/>
      <c r="D366" s="43"/>
      <c r="E366" s="29"/>
      <c r="F366" s="29"/>
      <c r="G366" s="31"/>
      <c r="H366" s="31"/>
      <c r="I366" s="93"/>
      <c r="J366" s="32"/>
      <c r="K366" s="33">
        <f t="shared" si="10"/>
        <v>0</v>
      </c>
      <c r="L366" s="34"/>
      <c r="M366" s="30"/>
      <c r="N366" s="35"/>
      <c r="O366" s="33"/>
      <c r="P366" s="33"/>
      <c r="Q366" s="35"/>
      <c r="R366" s="103"/>
      <c r="S366" s="103"/>
    </row>
    <row r="367" spans="1:19" ht="35.1" customHeight="1">
      <c r="A367" s="29"/>
      <c r="B367" s="30"/>
      <c r="C367" s="29"/>
      <c r="D367" s="43"/>
      <c r="E367" s="29"/>
      <c r="F367" s="29"/>
      <c r="G367" s="31"/>
      <c r="H367" s="31"/>
      <c r="I367" s="93"/>
      <c r="J367" s="32"/>
      <c r="K367" s="33">
        <f t="shared" si="10"/>
        <v>0</v>
      </c>
      <c r="L367" s="34"/>
      <c r="M367" s="30"/>
      <c r="N367" s="35"/>
      <c r="O367" s="33"/>
      <c r="P367" s="33"/>
      <c r="Q367" s="35"/>
      <c r="R367" s="103"/>
      <c r="S367" s="103"/>
    </row>
    <row r="368" spans="1:19" ht="35.1" customHeight="1">
      <c r="A368" s="29"/>
      <c r="B368" s="30"/>
      <c r="C368" s="29"/>
      <c r="D368" s="43"/>
      <c r="E368" s="29"/>
      <c r="F368" s="29"/>
      <c r="G368" s="31"/>
      <c r="H368" s="31"/>
      <c r="I368" s="93"/>
      <c r="J368" s="32"/>
      <c r="K368" s="33">
        <f t="shared" si="10"/>
        <v>0</v>
      </c>
      <c r="L368" s="34"/>
      <c r="M368" s="30"/>
      <c r="N368" s="35"/>
      <c r="O368" s="33"/>
      <c r="P368" s="33"/>
      <c r="Q368" s="35"/>
      <c r="R368" s="103"/>
      <c r="S368" s="103"/>
    </row>
    <row r="369" spans="1:19" ht="35.1" customHeight="1">
      <c r="A369" s="29"/>
      <c r="B369" s="30"/>
      <c r="C369" s="29"/>
      <c r="D369" s="43"/>
      <c r="E369" s="29"/>
      <c r="F369" s="29"/>
      <c r="G369" s="31"/>
      <c r="H369" s="31"/>
      <c r="I369" s="93"/>
      <c r="J369" s="32"/>
      <c r="K369" s="33">
        <f t="shared" si="10"/>
        <v>0</v>
      </c>
      <c r="L369" s="34"/>
      <c r="M369" s="30"/>
      <c r="N369" s="35"/>
      <c r="O369" s="33"/>
      <c r="P369" s="33"/>
      <c r="Q369" s="35"/>
      <c r="R369" s="103"/>
      <c r="S369" s="103"/>
    </row>
    <row r="370" spans="1:19" ht="35.1" customHeight="1">
      <c r="A370" s="29"/>
      <c r="B370" s="30"/>
      <c r="C370" s="29"/>
      <c r="D370" s="43"/>
      <c r="E370" s="29"/>
      <c r="F370" s="29"/>
      <c r="G370" s="31"/>
      <c r="H370" s="31"/>
      <c r="I370" s="93"/>
      <c r="J370" s="32"/>
      <c r="K370" s="33">
        <f t="shared" si="10"/>
        <v>0</v>
      </c>
      <c r="L370" s="34"/>
      <c r="M370" s="30"/>
      <c r="N370" s="35"/>
      <c r="O370" s="33"/>
      <c r="P370" s="33"/>
      <c r="Q370" s="35"/>
      <c r="R370" s="103"/>
      <c r="S370" s="103"/>
    </row>
    <row r="371" spans="1:19" ht="35.1" customHeight="1">
      <c r="A371" s="29"/>
      <c r="B371" s="30"/>
      <c r="C371" s="29"/>
      <c r="D371" s="43"/>
      <c r="E371" s="29"/>
      <c r="F371" s="29"/>
      <c r="G371" s="31"/>
      <c r="H371" s="31"/>
      <c r="I371" s="93"/>
      <c r="J371" s="32"/>
      <c r="K371" s="33">
        <f t="shared" si="10"/>
        <v>0</v>
      </c>
      <c r="L371" s="34"/>
      <c r="M371" s="30"/>
      <c r="N371" s="35"/>
      <c r="O371" s="33"/>
      <c r="P371" s="33"/>
      <c r="Q371" s="35"/>
      <c r="R371" s="103"/>
      <c r="S371" s="103"/>
    </row>
    <row r="372" spans="1:19" ht="35.1" customHeight="1">
      <c r="A372" s="29"/>
      <c r="B372" s="30"/>
      <c r="C372" s="29"/>
      <c r="D372" s="43"/>
      <c r="E372" s="29"/>
      <c r="F372" s="29"/>
      <c r="G372" s="31"/>
      <c r="H372" s="31"/>
      <c r="I372" s="93"/>
      <c r="J372" s="32"/>
      <c r="K372" s="33">
        <f t="shared" si="10"/>
        <v>0</v>
      </c>
      <c r="L372" s="34"/>
      <c r="M372" s="30"/>
      <c r="N372" s="35"/>
      <c r="O372" s="33"/>
      <c r="P372" s="33"/>
      <c r="Q372" s="35"/>
      <c r="R372" s="103"/>
      <c r="S372" s="103"/>
    </row>
    <row r="373" spans="1:19" ht="35.1" customHeight="1">
      <c r="A373" s="29"/>
      <c r="B373" s="30"/>
      <c r="C373" s="29"/>
      <c r="D373" s="43"/>
      <c r="E373" s="29"/>
      <c r="F373" s="29"/>
      <c r="G373" s="31"/>
      <c r="H373" s="31"/>
      <c r="I373" s="93"/>
      <c r="J373" s="32"/>
      <c r="K373" s="33">
        <f t="shared" si="10"/>
        <v>0</v>
      </c>
      <c r="L373" s="34"/>
      <c r="M373" s="30"/>
      <c r="N373" s="35"/>
      <c r="O373" s="33"/>
      <c r="P373" s="33"/>
      <c r="Q373" s="35"/>
      <c r="R373" s="103"/>
      <c r="S373" s="103"/>
    </row>
    <row r="374" spans="1:19" ht="35.1" customHeight="1">
      <c r="A374" s="29"/>
      <c r="B374" s="30"/>
      <c r="C374" s="29"/>
      <c r="D374" s="43"/>
      <c r="E374" s="29"/>
      <c r="F374" s="29"/>
      <c r="G374" s="31"/>
      <c r="H374" s="31"/>
      <c r="I374" s="93"/>
      <c r="J374" s="32"/>
      <c r="K374" s="33">
        <f t="shared" si="10"/>
        <v>0</v>
      </c>
      <c r="L374" s="34"/>
      <c r="M374" s="30"/>
      <c r="N374" s="35"/>
      <c r="O374" s="33"/>
      <c r="P374" s="33"/>
      <c r="Q374" s="35"/>
      <c r="R374" s="103"/>
      <c r="S374" s="103"/>
    </row>
    <row r="375" spans="1:19" ht="35.1" customHeight="1">
      <c r="A375" s="29"/>
      <c r="B375" s="30"/>
      <c r="C375" s="29"/>
      <c r="D375" s="43"/>
      <c r="E375" s="29"/>
      <c r="F375" s="29"/>
      <c r="G375" s="31"/>
      <c r="H375" s="31"/>
      <c r="I375" s="93"/>
      <c r="J375" s="32"/>
      <c r="K375" s="33">
        <f t="shared" si="10"/>
        <v>0</v>
      </c>
      <c r="L375" s="34"/>
      <c r="M375" s="30"/>
      <c r="N375" s="35"/>
      <c r="O375" s="33"/>
      <c r="P375" s="33"/>
      <c r="Q375" s="35"/>
      <c r="R375" s="103"/>
      <c r="S375" s="103"/>
    </row>
    <row r="376" spans="1:19" ht="35.1" customHeight="1">
      <c r="A376" s="29"/>
      <c r="B376" s="30"/>
      <c r="C376" s="29"/>
      <c r="D376" s="43"/>
      <c r="E376" s="29"/>
      <c r="F376" s="29"/>
      <c r="G376" s="31"/>
      <c r="H376" s="31"/>
      <c r="I376" s="93"/>
      <c r="J376" s="32"/>
      <c r="K376" s="33">
        <f t="shared" si="10"/>
        <v>0</v>
      </c>
      <c r="L376" s="34"/>
      <c r="M376" s="30"/>
      <c r="N376" s="35"/>
      <c r="O376" s="33"/>
      <c r="P376" s="33"/>
      <c r="Q376" s="35"/>
      <c r="R376" s="103"/>
      <c r="S376" s="103"/>
    </row>
    <row r="377" spans="1:19" ht="35.1" customHeight="1">
      <c r="A377" s="29"/>
      <c r="B377" s="30"/>
      <c r="C377" s="29"/>
      <c r="D377" s="43"/>
      <c r="E377" s="29"/>
      <c r="F377" s="29"/>
      <c r="G377" s="31"/>
      <c r="H377" s="31"/>
      <c r="I377" s="93"/>
      <c r="J377" s="32"/>
      <c r="K377" s="33">
        <f t="shared" si="10"/>
        <v>0</v>
      </c>
      <c r="L377" s="34"/>
      <c r="M377" s="30"/>
      <c r="N377" s="35"/>
      <c r="O377" s="33"/>
      <c r="P377" s="33"/>
      <c r="Q377" s="35"/>
      <c r="R377" s="103"/>
      <c r="S377" s="103"/>
    </row>
    <row r="378" spans="1:19" ht="35.1" customHeight="1">
      <c r="A378" s="29"/>
      <c r="B378" s="30"/>
      <c r="C378" s="29"/>
      <c r="D378" s="43"/>
      <c r="E378" s="29"/>
      <c r="F378" s="29"/>
      <c r="G378" s="31"/>
      <c r="H378" s="31"/>
      <c r="I378" s="93"/>
      <c r="J378" s="32"/>
      <c r="K378" s="33">
        <f t="shared" si="10"/>
        <v>0</v>
      </c>
      <c r="L378" s="34"/>
      <c r="M378" s="30"/>
      <c r="N378" s="35"/>
      <c r="O378" s="33"/>
      <c r="P378" s="33"/>
      <c r="Q378" s="35"/>
      <c r="R378" s="103"/>
      <c r="S378" s="103"/>
    </row>
    <row r="379" spans="1:19" ht="35.1" customHeight="1">
      <c r="A379" s="29"/>
      <c r="B379" s="30"/>
      <c r="C379" s="29"/>
      <c r="D379" s="43"/>
      <c r="E379" s="29"/>
      <c r="F379" s="29"/>
      <c r="G379" s="31"/>
      <c r="H379" s="31"/>
      <c r="I379" s="93"/>
      <c r="J379" s="32"/>
      <c r="K379" s="33">
        <f t="shared" si="10"/>
        <v>0</v>
      </c>
      <c r="L379" s="34"/>
      <c r="M379" s="30"/>
      <c r="N379" s="35"/>
      <c r="O379" s="33"/>
      <c r="P379" s="33"/>
      <c r="Q379" s="35"/>
      <c r="R379" s="103"/>
      <c r="S379" s="103"/>
    </row>
    <row r="380" spans="1:19" ht="35.1" customHeight="1">
      <c r="A380" s="29"/>
      <c r="B380" s="30"/>
      <c r="C380" s="29"/>
      <c r="D380" s="43"/>
      <c r="E380" s="29"/>
      <c r="F380" s="29"/>
      <c r="G380" s="31"/>
      <c r="H380" s="31"/>
      <c r="I380" s="93"/>
      <c r="J380" s="32"/>
      <c r="K380" s="33">
        <f t="shared" si="10"/>
        <v>0</v>
      </c>
      <c r="L380" s="34"/>
      <c r="M380" s="30"/>
      <c r="N380" s="35"/>
      <c r="O380" s="33"/>
      <c r="P380" s="33"/>
      <c r="Q380" s="35"/>
      <c r="R380" s="103"/>
      <c r="S380" s="103"/>
    </row>
    <row r="381" spans="1:19" ht="35.1" customHeight="1">
      <c r="A381" s="29"/>
      <c r="B381" s="30"/>
      <c r="C381" s="29"/>
      <c r="D381" s="43"/>
      <c r="E381" s="29"/>
      <c r="F381" s="29"/>
      <c r="G381" s="31"/>
      <c r="H381" s="31"/>
      <c r="I381" s="93"/>
      <c r="J381" s="32"/>
      <c r="K381" s="33">
        <f t="shared" si="10"/>
        <v>0</v>
      </c>
      <c r="L381" s="34"/>
      <c r="M381" s="30"/>
      <c r="N381" s="35"/>
      <c r="O381" s="33"/>
      <c r="P381" s="33"/>
      <c r="Q381" s="35"/>
      <c r="R381" s="103"/>
      <c r="S381" s="103"/>
    </row>
    <row r="382" spans="1:19" ht="35.1" customHeight="1">
      <c r="A382" s="29"/>
      <c r="B382" s="30"/>
      <c r="C382" s="29"/>
      <c r="D382" s="43"/>
      <c r="E382" s="29"/>
      <c r="F382" s="29"/>
      <c r="G382" s="31"/>
      <c r="H382" s="31"/>
      <c r="I382" s="93"/>
      <c r="J382" s="32"/>
      <c r="K382" s="33">
        <f t="shared" si="10"/>
        <v>0</v>
      </c>
      <c r="L382" s="34"/>
      <c r="M382" s="30"/>
      <c r="N382" s="35"/>
      <c r="O382" s="33"/>
      <c r="P382" s="33"/>
      <c r="Q382" s="35"/>
      <c r="R382" s="103"/>
      <c r="S382" s="103"/>
    </row>
    <row r="383" spans="1:19" ht="35.1" customHeight="1">
      <c r="A383" s="29"/>
      <c r="B383" s="30"/>
      <c r="C383" s="29"/>
      <c r="D383" s="43"/>
      <c r="E383" s="29"/>
      <c r="F383" s="29"/>
      <c r="G383" s="31"/>
      <c r="H383" s="31"/>
      <c r="I383" s="93"/>
      <c r="J383" s="32"/>
      <c r="K383" s="33">
        <f t="shared" si="10"/>
        <v>0</v>
      </c>
      <c r="L383" s="34"/>
      <c r="M383" s="30"/>
      <c r="N383" s="35"/>
      <c r="O383" s="33"/>
      <c r="P383" s="33"/>
      <c r="Q383" s="35"/>
      <c r="R383" s="103"/>
      <c r="S383" s="103"/>
    </row>
    <row r="384" spans="1:19" ht="35.1" customHeight="1">
      <c r="A384" s="29"/>
      <c r="B384" s="30"/>
      <c r="C384" s="29"/>
      <c r="D384" s="43"/>
      <c r="E384" s="29"/>
      <c r="F384" s="29"/>
      <c r="G384" s="31"/>
      <c r="H384" s="31"/>
      <c r="I384" s="93"/>
      <c r="J384" s="32"/>
      <c r="K384" s="33">
        <f t="shared" si="10"/>
        <v>0</v>
      </c>
      <c r="L384" s="34"/>
      <c r="M384" s="30"/>
      <c r="N384" s="35"/>
      <c r="O384" s="33"/>
      <c r="P384" s="33"/>
      <c r="Q384" s="35"/>
      <c r="R384" s="103"/>
      <c r="S384" s="103"/>
    </row>
    <row r="385" spans="1:19" ht="35.1" customHeight="1">
      <c r="A385" s="29"/>
      <c r="B385" s="30"/>
      <c r="C385" s="29"/>
      <c r="D385" s="43"/>
      <c r="E385" s="29"/>
      <c r="F385" s="29"/>
      <c r="G385" s="31"/>
      <c r="H385" s="31"/>
      <c r="I385" s="93"/>
      <c r="J385" s="32"/>
      <c r="K385" s="33">
        <f t="shared" si="10"/>
        <v>0</v>
      </c>
      <c r="L385" s="34"/>
      <c r="M385" s="30"/>
      <c r="N385" s="35"/>
      <c r="O385" s="33"/>
      <c r="P385" s="33"/>
      <c r="Q385" s="35"/>
      <c r="R385" s="103"/>
      <c r="S385" s="103"/>
    </row>
    <row r="386" spans="1:19" ht="35.1" customHeight="1">
      <c r="A386" s="29"/>
      <c r="B386" s="30"/>
      <c r="C386" s="29"/>
      <c r="D386" s="43"/>
      <c r="E386" s="29"/>
      <c r="F386" s="29"/>
      <c r="G386" s="31"/>
      <c r="H386" s="31"/>
      <c r="I386" s="93"/>
      <c r="J386" s="32"/>
      <c r="K386" s="33">
        <f t="shared" si="10"/>
        <v>0</v>
      </c>
      <c r="L386" s="34"/>
      <c r="M386" s="30"/>
      <c r="N386" s="35"/>
      <c r="O386" s="33"/>
      <c r="P386" s="33"/>
      <c r="Q386" s="35"/>
      <c r="R386" s="103"/>
      <c r="S386" s="103"/>
    </row>
    <row r="387" spans="1:19" ht="35.1" customHeight="1">
      <c r="A387" s="29"/>
      <c r="B387" s="30"/>
      <c r="C387" s="29"/>
      <c r="D387" s="43"/>
      <c r="E387" s="29"/>
      <c r="F387" s="29"/>
      <c r="G387" s="31"/>
      <c r="H387" s="31"/>
      <c r="I387" s="93"/>
      <c r="J387" s="32"/>
      <c r="K387" s="33">
        <f t="shared" si="10"/>
        <v>0</v>
      </c>
      <c r="L387" s="34"/>
      <c r="M387" s="30"/>
      <c r="N387" s="35"/>
      <c r="O387" s="33"/>
      <c r="P387" s="33"/>
      <c r="Q387" s="35"/>
      <c r="R387" s="103"/>
      <c r="S387" s="103"/>
    </row>
    <row r="388" spans="1:19" ht="35.1" customHeight="1">
      <c r="A388" s="29"/>
      <c r="B388" s="30"/>
      <c r="C388" s="29"/>
      <c r="D388" s="43"/>
      <c r="E388" s="29"/>
      <c r="F388" s="29"/>
      <c r="G388" s="31"/>
      <c r="H388" s="31"/>
      <c r="I388" s="93"/>
      <c r="J388" s="32"/>
      <c r="K388" s="33">
        <f t="shared" si="10"/>
        <v>0</v>
      </c>
      <c r="L388" s="34"/>
      <c r="M388" s="30"/>
      <c r="N388" s="35"/>
      <c r="O388" s="33"/>
      <c r="P388" s="33"/>
      <c r="Q388" s="35"/>
      <c r="R388" s="103"/>
      <c r="S388" s="103"/>
    </row>
    <row r="389" spans="1:19" ht="35.1" customHeight="1">
      <c r="A389" s="29"/>
      <c r="B389" s="30"/>
      <c r="C389" s="29"/>
      <c r="D389" s="43"/>
      <c r="E389" s="29"/>
      <c r="F389" s="29"/>
      <c r="G389" s="31"/>
      <c r="H389" s="31"/>
      <c r="I389" s="93"/>
      <c r="J389" s="32"/>
      <c r="K389" s="33">
        <f t="shared" si="10"/>
        <v>0</v>
      </c>
      <c r="L389" s="34"/>
      <c r="M389" s="30"/>
      <c r="N389" s="35"/>
      <c r="O389" s="33"/>
      <c r="P389" s="33"/>
      <c r="Q389" s="35"/>
      <c r="R389" s="103"/>
      <c r="S389" s="103"/>
    </row>
    <row r="390" spans="1:19" ht="35.1" customHeight="1">
      <c r="A390" s="29"/>
      <c r="B390" s="30"/>
      <c r="C390" s="29"/>
      <c r="D390" s="43"/>
      <c r="E390" s="29"/>
      <c r="F390" s="29"/>
      <c r="G390" s="31"/>
      <c r="H390" s="31"/>
      <c r="I390" s="93"/>
      <c r="J390" s="32"/>
      <c r="K390" s="33">
        <f t="shared" si="10"/>
        <v>0</v>
      </c>
      <c r="L390" s="34"/>
      <c r="M390" s="30"/>
      <c r="N390" s="35"/>
      <c r="O390" s="33"/>
      <c r="P390" s="33"/>
      <c r="Q390" s="35"/>
      <c r="R390" s="103"/>
      <c r="S390" s="103"/>
    </row>
    <row r="391" spans="1:19" ht="35.1" customHeight="1">
      <c r="A391" s="29"/>
      <c r="B391" s="30"/>
      <c r="C391" s="29"/>
      <c r="D391" s="43"/>
      <c r="E391" s="29"/>
      <c r="F391" s="29"/>
      <c r="G391" s="31"/>
      <c r="H391" s="31"/>
      <c r="I391" s="93"/>
      <c r="J391" s="32"/>
      <c r="K391" s="33">
        <f t="shared" si="10"/>
        <v>0</v>
      </c>
      <c r="L391" s="34"/>
      <c r="M391" s="30"/>
      <c r="N391" s="35"/>
      <c r="O391" s="33"/>
      <c r="P391" s="33"/>
      <c r="Q391" s="35"/>
      <c r="R391" s="103"/>
      <c r="S391" s="103"/>
    </row>
    <row r="392" spans="1:19" ht="35.1" customHeight="1">
      <c r="A392" s="29"/>
      <c r="B392" s="30"/>
      <c r="C392" s="29"/>
      <c r="D392" s="43"/>
      <c r="E392" s="29"/>
      <c r="F392" s="29"/>
      <c r="G392" s="31"/>
      <c r="H392" s="31"/>
      <c r="I392" s="93"/>
      <c r="J392" s="32"/>
      <c r="K392" s="33">
        <f t="shared" si="10"/>
        <v>0</v>
      </c>
      <c r="L392" s="34"/>
      <c r="M392" s="30"/>
      <c r="N392" s="35"/>
      <c r="O392" s="33"/>
      <c r="P392" s="33"/>
      <c r="Q392" s="35"/>
      <c r="R392" s="103"/>
      <c r="S392" s="103"/>
    </row>
    <row r="393" spans="1:19" ht="35.1" customHeight="1">
      <c r="A393" s="29"/>
      <c r="B393" s="30"/>
      <c r="C393" s="29"/>
      <c r="D393" s="43"/>
      <c r="E393" s="29"/>
      <c r="F393" s="29"/>
      <c r="G393" s="31"/>
      <c r="H393" s="31"/>
      <c r="I393" s="93"/>
      <c r="J393" s="32"/>
      <c r="K393" s="33">
        <f t="shared" si="10"/>
        <v>0</v>
      </c>
      <c r="L393" s="34"/>
      <c r="M393" s="30"/>
      <c r="N393" s="35"/>
      <c r="O393" s="33"/>
      <c r="P393" s="33"/>
      <c r="Q393" s="35"/>
      <c r="R393" s="103"/>
      <c r="S393" s="103"/>
    </row>
    <row r="394" spans="1:19" ht="35.1" customHeight="1">
      <c r="A394" s="29"/>
      <c r="B394" s="30"/>
      <c r="C394" s="29"/>
      <c r="D394" s="43"/>
      <c r="E394" s="29"/>
      <c r="F394" s="29"/>
      <c r="G394" s="31"/>
      <c r="H394" s="31"/>
      <c r="I394" s="93"/>
      <c r="J394" s="32"/>
      <c r="K394" s="33">
        <f t="shared" si="10"/>
        <v>0</v>
      </c>
      <c r="L394" s="34"/>
      <c r="M394" s="30"/>
      <c r="N394" s="35"/>
      <c r="O394" s="33"/>
      <c r="P394" s="33"/>
      <c r="Q394" s="35"/>
      <c r="R394" s="103"/>
      <c r="S394" s="103"/>
    </row>
    <row r="395" spans="1:19" ht="35.1" customHeight="1">
      <c r="A395" s="29"/>
      <c r="B395" s="30"/>
      <c r="C395" s="29"/>
      <c r="D395" s="43"/>
      <c r="E395" s="29"/>
      <c r="F395" s="29"/>
      <c r="G395" s="31"/>
      <c r="H395" s="31"/>
      <c r="I395" s="93"/>
      <c r="J395" s="32"/>
      <c r="K395" s="33">
        <f t="shared" si="10"/>
        <v>0</v>
      </c>
      <c r="L395" s="34"/>
      <c r="M395" s="30"/>
      <c r="N395" s="35"/>
      <c r="O395" s="33"/>
      <c r="P395" s="33"/>
      <c r="Q395" s="35"/>
      <c r="R395" s="103"/>
      <c r="S395" s="103"/>
    </row>
    <row r="396" spans="1:19" ht="35.1" customHeight="1">
      <c r="A396" s="29"/>
      <c r="B396" s="30"/>
      <c r="C396" s="29"/>
      <c r="D396" s="43"/>
      <c r="E396" s="29"/>
      <c r="F396" s="29"/>
      <c r="G396" s="31"/>
      <c r="H396" s="31"/>
      <c r="I396" s="93"/>
      <c r="J396" s="32"/>
      <c r="K396" s="33">
        <f t="shared" si="10"/>
        <v>0</v>
      </c>
      <c r="L396" s="34"/>
      <c r="M396" s="30"/>
      <c r="N396" s="35"/>
      <c r="O396" s="33"/>
      <c r="P396" s="33"/>
      <c r="Q396" s="35"/>
      <c r="R396" s="103"/>
      <c r="S396" s="103"/>
    </row>
    <row r="397" spans="1:19" ht="35.1" customHeight="1">
      <c r="A397" s="29"/>
      <c r="B397" s="30"/>
      <c r="C397" s="29"/>
      <c r="D397" s="43"/>
      <c r="E397" s="29"/>
      <c r="F397" s="29"/>
      <c r="G397" s="31"/>
      <c r="H397" s="31"/>
      <c r="I397" s="93"/>
      <c r="J397" s="32"/>
      <c r="K397" s="33">
        <f t="shared" ref="K397:K460" si="11">I397*J397</f>
        <v>0</v>
      </c>
      <c r="L397" s="34"/>
      <c r="M397" s="30"/>
      <c r="N397" s="35"/>
      <c r="O397" s="33"/>
      <c r="P397" s="33"/>
      <c r="Q397" s="35"/>
      <c r="R397" s="103"/>
      <c r="S397" s="103"/>
    </row>
    <row r="398" spans="1:19" ht="35.1" customHeight="1">
      <c r="A398" s="29"/>
      <c r="B398" s="30"/>
      <c r="C398" s="29"/>
      <c r="D398" s="43"/>
      <c r="E398" s="29"/>
      <c r="F398" s="29"/>
      <c r="G398" s="31"/>
      <c r="H398" s="31"/>
      <c r="I398" s="93"/>
      <c r="J398" s="32"/>
      <c r="K398" s="33">
        <f t="shared" si="11"/>
        <v>0</v>
      </c>
      <c r="L398" s="34"/>
      <c r="M398" s="30"/>
      <c r="N398" s="35"/>
      <c r="O398" s="33"/>
      <c r="P398" s="33"/>
      <c r="Q398" s="35"/>
      <c r="R398" s="103"/>
      <c r="S398" s="103"/>
    </row>
    <row r="399" spans="1:19" ht="35.1" customHeight="1">
      <c r="A399" s="29"/>
      <c r="B399" s="30"/>
      <c r="C399" s="29"/>
      <c r="D399" s="43"/>
      <c r="E399" s="29"/>
      <c r="F399" s="29"/>
      <c r="G399" s="31"/>
      <c r="H399" s="31"/>
      <c r="I399" s="93"/>
      <c r="J399" s="32"/>
      <c r="K399" s="33">
        <f t="shared" si="11"/>
        <v>0</v>
      </c>
      <c r="L399" s="34"/>
      <c r="M399" s="30"/>
      <c r="N399" s="35"/>
      <c r="O399" s="33"/>
      <c r="P399" s="33"/>
      <c r="Q399" s="35"/>
      <c r="R399" s="103"/>
      <c r="S399" s="103"/>
    </row>
    <row r="400" spans="1:19" ht="35.1" customHeight="1">
      <c r="A400" s="29"/>
      <c r="B400" s="30"/>
      <c r="C400" s="29"/>
      <c r="D400" s="43"/>
      <c r="E400" s="29"/>
      <c r="F400" s="29"/>
      <c r="G400" s="31"/>
      <c r="H400" s="31"/>
      <c r="I400" s="93"/>
      <c r="J400" s="32"/>
      <c r="K400" s="33">
        <f t="shared" si="11"/>
        <v>0</v>
      </c>
      <c r="L400" s="34"/>
      <c r="M400" s="30"/>
      <c r="N400" s="35"/>
      <c r="O400" s="33"/>
      <c r="P400" s="33"/>
      <c r="Q400" s="35"/>
      <c r="R400" s="103"/>
      <c r="S400" s="103"/>
    </row>
    <row r="401" spans="1:19" ht="35.1" customHeight="1">
      <c r="A401" s="29"/>
      <c r="B401" s="30"/>
      <c r="C401" s="29"/>
      <c r="D401" s="43"/>
      <c r="E401" s="29"/>
      <c r="F401" s="29"/>
      <c r="G401" s="31"/>
      <c r="H401" s="31"/>
      <c r="I401" s="93"/>
      <c r="J401" s="32"/>
      <c r="K401" s="33">
        <f t="shared" si="11"/>
        <v>0</v>
      </c>
      <c r="L401" s="34"/>
      <c r="M401" s="30"/>
      <c r="N401" s="35"/>
      <c r="O401" s="33"/>
      <c r="P401" s="33"/>
      <c r="Q401" s="35"/>
      <c r="R401" s="103"/>
      <c r="S401" s="103"/>
    </row>
    <row r="402" spans="1:19" ht="35.1" customHeight="1">
      <c r="A402" s="29"/>
      <c r="B402" s="30"/>
      <c r="C402" s="29"/>
      <c r="D402" s="43"/>
      <c r="E402" s="29"/>
      <c r="F402" s="29"/>
      <c r="G402" s="31"/>
      <c r="H402" s="31"/>
      <c r="I402" s="93"/>
      <c r="J402" s="32"/>
      <c r="K402" s="33">
        <f t="shared" si="11"/>
        <v>0</v>
      </c>
      <c r="L402" s="34"/>
      <c r="M402" s="30"/>
      <c r="N402" s="35"/>
      <c r="O402" s="33"/>
      <c r="P402" s="33"/>
      <c r="Q402" s="35"/>
      <c r="R402" s="103"/>
      <c r="S402" s="103"/>
    </row>
    <row r="403" spans="1:19" ht="35.1" customHeight="1">
      <c r="A403" s="29"/>
      <c r="B403" s="30"/>
      <c r="C403" s="29"/>
      <c r="D403" s="43"/>
      <c r="E403" s="29"/>
      <c r="F403" s="29"/>
      <c r="G403" s="31"/>
      <c r="H403" s="31"/>
      <c r="I403" s="93"/>
      <c r="J403" s="32"/>
      <c r="K403" s="33">
        <f t="shared" si="11"/>
        <v>0</v>
      </c>
      <c r="L403" s="34"/>
      <c r="M403" s="30"/>
      <c r="N403" s="35"/>
      <c r="O403" s="33"/>
      <c r="P403" s="33"/>
      <c r="Q403" s="35"/>
      <c r="R403" s="103"/>
      <c r="S403" s="103"/>
    </row>
    <row r="404" spans="1:19" ht="35.1" customHeight="1">
      <c r="A404" s="29"/>
      <c r="B404" s="30"/>
      <c r="C404" s="29"/>
      <c r="D404" s="43"/>
      <c r="E404" s="29"/>
      <c r="F404" s="29"/>
      <c r="G404" s="31"/>
      <c r="H404" s="31"/>
      <c r="I404" s="93"/>
      <c r="J404" s="32"/>
      <c r="K404" s="33">
        <f t="shared" si="11"/>
        <v>0</v>
      </c>
      <c r="L404" s="34"/>
      <c r="M404" s="30"/>
      <c r="N404" s="35"/>
      <c r="O404" s="33"/>
      <c r="P404" s="33"/>
      <c r="Q404" s="35"/>
      <c r="R404" s="103"/>
      <c r="S404" s="103"/>
    </row>
    <row r="405" spans="1:19" ht="35.1" customHeight="1">
      <c r="A405" s="29"/>
      <c r="B405" s="30"/>
      <c r="C405" s="29"/>
      <c r="D405" s="43"/>
      <c r="E405" s="29"/>
      <c r="F405" s="29"/>
      <c r="G405" s="31"/>
      <c r="H405" s="31"/>
      <c r="I405" s="93"/>
      <c r="J405" s="32"/>
      <c r="K405" s="33">
        <f t="shared" si="11"/>
        <v>0</v>
      </c>
      <c r="L405" s="34"/>
      <c r="M405" s="30"/>
      <c r="N405" s="35"/>
      <c r="O405" s="33"/>
      <c r="P405" s="33"/>
      <c r="Q405" s="35"/>
      <c r="R405" s="103"/>
      <c r="S405" s="103"/>
    </row>
    <row r="406" spans="1:19" ht="35.1" customHeight="1">
      <c r="A406" s="29"/>
      <c r="B406" s="30"/>
      <c r="C406" s="29"/>
      <c r="D406" s="43"/>
      <c r="E406" s="29"/>
      <c r="F406" s="29"/>
      <c r="G406" s="31"/>
      <c r="H406" s="31"/>
      <c r="I406" s="93"/>
      <c r="J406" s="32"/>
      <c r="K406" s="33">
        <f t="shared" si="11"/>
        <v>0</v>
      </c>
      <c r="L406" s="34"/>
      <c r="M406" s="30"/>
      <c r="N406" s="35"/>
      <c r="O406" s="33"/>
      <c r="P406" s="33"/>
      <c r="Q406" s="35"/>
      <c r="R406" s="103"/>
      <c r="S406" s="103"/>
    </row>
    <row r="407" spans="1:19" ht="35.1" customHeight="1">
      <c r="A407" s="29"/>
      <c r="B407" s="30"/>
      <c r="C407" s="29"/>
      <c r="D407" s="43"/>
      <c r="E407" s="29"/>
      <c r="F407" s="29"/>
      <c r="G407" s="31"/>
      <c r="H407" s="31"/>
      <c r="I407" s="93"/>
      <c r="J407" s="32"/>
      <c r="K407" s="33">
        <f t="shared" si="11"/>
        <v>0</v>
      </c>
      <c r="L407" s="34"/>
      <c r="M407" s="30"/>
      <c r="N407" s="35"/>
      <c r="O407" s="33"/>
      <c r="P407" s="33"/>
      <c r="Q407" s="35"/>
      <c r="R407" s="103"/>
      <c r="S407" s="103"/>
    </row>
    <row r="408" spans="1:19" ht="35.1" customHeight="1">
      <c r="A408" s="29"/>
      <c r="B408" s="30"/>
      <c r="C408" s="29"/>
      <c r="D408" s="43"/>
      <c r="E408" s="29"/>
      <c r="F408" s="29"/>
      <c r="G408" s="31"/>
      <c r="H408" s="31"/>
      <c r="I408" s="93"/>
      <c r="J408" s="32"/>
      <c r="K408" s="33">
        <f t="shared" si="11"/>
        <v>0</v>
      </c>
      <c r="L408" s="34"/>
      <c r="M408" s="30"/>
      <c r="N408" s="35"/>
      <c r="O408" s="33"/>
      <c r="P408" s="33"/>
      <c r="Q408" s="35"/>
      <c r="R408" s="103"/>
      <c r="S408" s="103"/>
    </row>
    <row r="409" spans="1:19" ht="35.1" customHeight="1">
      <c r="A409" s="29"/>
      <c r="B409" s="30"/>
      <c r="C409" s="29"/>
      <c r="D409" s="43"/>
      <c r="E409" s="29"/>
      <c r="F409" s="29"/>
      <c r="G409" s="31"/>
      <c r="H409" s="31"/>
      <c r="I409" s="93"/>
      <c r="J409" s="32"/>
      <c r="K409" s="33">
        <f t="shared" si="11"/>
        <v>0</v>
      </c>
      <c r="L409" s="34"/>
      <c r="M409" s="30"/>
      <c r="N409" s="35"/>
      <c r="O409" s="33"/>
      <c r="P409" s="33"/>
      <c r="Q409" s="35"/>
      <c r="R409" s="103"/>
      <c r="S409" s="103"/>
    </row>
    <row r="410" spans="1:19" ht="35.1" customHeight="1">
      <c r="A410" s="29"/>
      <c r="B410" s="30"/>
      <c r="C410" s="29"/>
      <c r="D410" s="43"/>
      <c r="E410" s="29"/>
      <c r="F410" s="29"/>
      <c r="G410" s="31"/>
      <c r="H410" s="31"/>
      <c r="I410" s="93"/>
      <c r="J410" s="32"/>
      <c r="K410" s="33">
        <f t="shared" si="11"/>
        <v>0</v>
      </c>
      <c r="L410" s="34"/>
      <c r="M410" s="30"/>
      <c r="N410" s="35"/>
      <c r="O410" s="33"/>
      <c r="P410" s="33"/>
      <c r="Q410" s="35"/>
      <c r="R410" s="103"/>
      <c r="S410" s="103"/>
    </row>
    <row r="411" spans="1:19" ht="35.1" customHeight="1">
      <c r="A411" s="29"/>
      <c r="B411" s="30"/>
      <c r="C411" s="29"/>
      <c r="D411" s="43"/>
      <c r="E411" s="29"/>
      <c r="F411" s="29"/>
      <c r="G411" s="31"/>
      <c r="H411" s="31"/>
      <c r="I411" s="93"/>
      <c r="J411" s="32"/>
      <c r="K411" s="33">
        <f t="shared" si="11"/>
        <v>0</v>
      </c>
      <c r="L411" s="34"/>
      <c r="M411" s="30"/>
      <c r="N411" s="35"/>
      <c r="O411" s="33"/>
      <c r="P411" s="33"/>
      <c r="Q411" s="35"/>
      <c r="R411" s="103"/>
      <c r="S411" s="103"/>
    </row>
    <row r="412" spans="1:19" ht="35.1" customHeight="1">
      <c r="A412" s="29"/>
      <c r="B412" s="30"/>
      <c r="C412" s="29"/>
      <c r="D412" s="43"/>
      <c r="E412" s="29"/>
      <c r="F412" s="29"/>
      <c r="G412" s="31"/>
      <c r="H412" s="31"/>
      <c r="I412" s="93"/>
      <c r="J412" s="32"/>
      <c r="K412" s="33">
        <f t="shared" si="11"/>
        <v>0</v>
      </c>
      <c r="L412" s="34"/>
      <c r="M412" s="30"/>
      <c r="N412" s="35"/>
      <c r="O412" s="33"/>
      <c r="P412" s="33"/>
      <c r="Q412" s="35"/>
      <c r="R412" s="103"/>
      <c r="S412" s="103"/>
    </row>
    <row r="413" spans="1:19" ht="35.1" customHeight="1">
      <c r="A413" s="29"/>
      <c r="B413" s="30"/>
      <c r="C413" s="29"/>
      <c r="D413" s="43"/>
      <c r="E413" s="29"/>
      <c r="F413" s="29"/>
      <c r="G413" s="31"/>
      <c r="H413" s="31"/>
      <c r="I413" s="93"/>
      <c r="J413" s="32"/>
      <c r="K413" s="33">
        <f t="shared" si="11"/>
        <v>0</v>
      </c>
      <c r="L413" s="34"/>
      <c r="M413" s="30"/>
      <c r="N413" s="35"/>
      <c r="O413" s="33"/>
      <c r="P413" s="33"/>
      <c r="Q413" s="35"/>
      <c r="R413" s="103"/>
      <c r="S413" s="103"/>
    </row>
    <row r="414" spans="1:19" ht="35.1" customHeight="1">
      <c r="A414" s="29"/>
      <c r="B414" s="30"/>
      <c r="C414" s="29"/>
      <c r="D414" s="43"/>
      <c r="E414" s="29"/>
      <c r="F414" s="29"/>
      <c r="G414" s="31"/>
      <c r="H414" s="31"/>
      <c r="I414" s="93"/>
      <c r="J414" s="32"/>
      <c r="K414" s="33">
        <f t="shared" si="11"/>
        <v>0</v>
      </c>
      <c r="L414" s="34"/>
      <c r="M414" s="30"/>
      <c r="N414" s="35"/>
      <c r="O414" s="33"/>
      <c r="P414" s="33"/>
      <c r="Q414" s="35"/>
      <c r="R414" s="103"/>
      <c r="S414" s="103"/>
    </row>
    <row r="415" spans="1:19" ht="35.1" customHeight="1">
      <c r="A415" s="29"/>
      <c r="B415" s="30"/>
      <c r="C415" s="29"/>
      <c r="D415" s="43"/>
      <c r="E415" s="29"/>
      <c r="F415" s="29"/>
      <c r="G415" s="31"/>
      <c r="H415" s="31"/>
      <c r="I415" s="93"/>
      <c r="J415" s="32"/>
      <c r="K415" s="33">
        <f t="shared" si="11"/>
        <v>0</v>
      </c>
      <c r="L415" s="34"/>
      <c r="M415" s="30"/>
      <c r="N415" s="35"/>
      <c r="O415" s="33"/>
      <c r="P415" s="33"/>
      <c r="Q415" s="35"/>
      <c r="R415" s="103"/>
      <c r="S415" s="103"/>
    </row>
    <row r="416" spans="1:19" ht="35.1" customHeight="1">
      <c r="A416" s="29"/>
      <c r="B416" s="30"/>
      <c r="C416" s="29"/>
      <c r="D416" s="43"/>
      <c r="E416" s="29"/>
      <c r="F416" s="29"/>
      <c r="G416" s="31"/>
      <c r="H416" s="31"/>
      <c r="I416" s="93"/>
      <c r="J416" s="32"/>
      <c r="K416" s="33">
        <f t="shared" si="11"/>
        <v>0</v>
      </c>
      <c r="L416" s="34"/>
      <c r="M416" s="30"/>
      <c r="N416" s="35"/>
      <c r="O416" s="33"/>
      <c r="P416" s="33"/>
      <c r="Q416" s="35"/>
      <c r="R416" s="103"/>
      <c r="S416" s="103"/>
    </row>
    <row r="417" spans="1:19" ht="35.1" customHeight="1">
      <c r="A417" s="29"/>
      <c r="B417" s="30"/>
      <c r="C417" s="29"/>
      <c r="D417" s="43"/>
      <c r="E417" s="29"/>
      <c r="F417" s="29"/>
      <c r="G417" s="31"/>
      <c r="H417" s="31"/>
      <c r="I417" s="93"/>
      <c r="J417" s="32"/>
      <c r="K417" s="33">
        <f t="shared" si="11"/>
        <v>0</v>
      </c>
      <c r="L417" s="34"/>
      <c r="M417" s="30"/>
      <c r="N417" s="35"/>
      <c r="O417" s="33"/>
      <c r="P417" s="33"/>
      <c r="Q417" s="35"/>
      <c r="R417" s="103"/>
      <c r="S417" s="103"/>
    </row>
    <row r="418" spans="1:19" ht="35.1" customHeight="1">
      <c r="A418" s="29"/>
      <c r="B418" s="30"/>
      <c r="C418" s="29"/>
      <c r="D418" s="43"/>
      <c r="E418" s="29"/>
      <c r="F418" s="29"/>
      <c r="G418" s="31"/>
      <c r="H418" s="31"/>
      <c r="I418" s="93"/>
      <c r="J418" s="32"/>
      <c r="K418" s="33">
        <f t="shared" si="11"/>
        <v>0</v>
      </c>
      <c r="L418" s="34"/>
      <c r="M418" s="30"/>
      <c r="N418" s="35"/>
      <c r="O418" s="33"/>
      <c r="P418" s="33"/>
      <c r="Q418" s="35"/>
      <c r="R418" s="103"/>
      <c r="S418" s="103"/>
    </row>
    <row r="419" spans="1:19" ht="35.1" customHeight="1">
      <c r="A419" s="29"/>
      <c r="B419" s="30"/>
      <c r="C419" s="29"/>
      <c r="D419" s="43"/>
      <c r="E419" s="29"/>
      <c r="F419" s="29"/>
      <c r="G419" s="31"/>
      <c r="H419" s="31"/>
      <c r="I419" s="93"/>
      <c r="J419" s="32"/>
      <c r="K419" s="33">
        <f t="shared" si="11"/>
        <v>0</v>
      </c>
      <c r="L419" s="34"/>
      <c r="M419" s="30"/>
      <c r="N419" s="35"/>
      <c r="O419" s="33"/>
      <c r="P419" s="33"/>
      <c r="Q419" s="35"/>
      <c r="R419" s="103"/>
      <c r="S419" s="103"/>
    </row>
    <row r="420" spans="1:19" ht="35.1" customHeight="1">
      <c r="A420" s="29"/>
      <c r="B420" s="30"/>
      <c r="C420" s="29"/>
      <c r="D420" s="43"/>
      <c r="E420" s="29"/>
      <c r="F420" s="29"/>
      <c r="G420" s="31"/>
      <c r="H420" s="31"/>
      <c r="I420" s="93"/>
      <c r="J420" s="32"/>
      <c r="K420" s="33">
        <f t="shared" si="11"/>
        <v>0</v>
      </c>
      <c r="L420" s="34"/>
      <c r="M420" s="30"/>
      <c r="N420" s="35"/>
      <c r="O420" s="33"/>
      <c r="P420" s="33"/>
      <c r="Q420" s="35"/>
      <c r="R420" s="103"/>
      <c r="S420" s="103"/>
    </row>
    <row r="421" spans="1:19" ht="35.1" customHeight="1">
      <c r="A421" s="29"/>
      <c r="B421" s="30"/>
      <c r="C421" s="29"/>
      <c r="D421" s="43"/>
      <c r="E421" s="29"/>
      <c r="F421" s="29"/>
      <c r="G421" s="31"/>
      <c r="H421" s="31"/>
      <c r="I421" s="93"/>
      <c r="J421" s="32"/>
      <c r="K421" s="33">
        <f t="shared" si="11"/>
        <v>0</v>
      </c>
      <c r="L421" s="34"/>
      <c r="M421" s="30"/>
      <c r="N421" s="35"/>
      <c r="O421" s="33"/>
      <c r="P421" s="33"/>
      <c r="Q421" s="35"/>
      <c r="R421" s="103"/>
      <c r="S421" s="103"/>
    </row>
    <row r="422" spans="1:19" ht="35.1" customHeight="1">
      <c r="A422" s="29"/>
      <c r="B422" s="30"/>
      <c r="C422" s="29"/>
      <c r="D422" s="43"/>
      <c r="E422" s="29"/>
      <c r="F422" s="29"/>
      <c r="G422" s="31"/>
      <c r="H422" s="31"/>
      <c r="I422" s="93"/>
      <c r="J422" s="32"/>
      <c r="K422" s="33">
        <f t="shared" si="11"/>
        <v>0</v>
      </c>
      <c r="L422" s="34"/>
      <c r="M422" s="30"/>
      <c r="N422" s="35"/>
      <c r="O422" s="33"/>
      <c r="P422" s="33"/>
      <c r="Q422" s="35"/>
      <c r="R422" s="103"/>
      <c r="S422" s="103"/>
    </row>
    <row r="423" spans="1:19" ht="35.1" customHeight="1">
      <c r="A423" s="29"/>
      <c r="B423" s="30"/>
      <c r="C423" s="29"/>
      <c r="D423" s="43"/>
      <c r="E423" s="29"/>
      <c r="F423" s="29"/>
      <c r="G423" s="31"/>
      <c r="H423" s="31"/>
      <c r="I423" s="93"/>
      <c r="J423" s="32"/>
      <c r="K423" s="33">
        <f t="shared" si="11"/>
        <v>0</v>
      </c>
      <c r="L423" s="34"/>
      <c r="M423" s="30"/>
      <c r="N423" s="35"/>
      <c r="O423" s="33"/>
      <c r="P423" s="33"/>
      <c r="Q423" s="35"/>
      <c r="R423" s="103"/>
      <c r="S423" s="103"/>
    </row>
    <row r="424" spans="1:19" ht="35.1" customHeight="1">
      <c r="A424" s="29"/>
      <c r="B424" s="30"/>
      <c r="C424" s="29"/>
      <c r="D424" s="43"/>
      <c r="E424" s="29"/>
      <c r="F424" s="29"/>
      <c r="G424" s="31"/>
      <c r="H424" s="31"/>
      <c r="I424" s="93"/>
      <c r="J424" s="32"/>
      <c r="K424" s="33">
        <f t="shared" si="11"/>
        <v>0</v>
      </c>
      <c r="L424" s="34"/>
      <c r="M424" s="30"/>
      <c r="N424" s="35"/>
      <c r="O424" s="33"/>
      <c r="P424" s="33"/>
      <c r="Q424" s="35"/>
      <c r="R424" s="103"/>
      <c r="S424" s="103"/>
    </row>
    <row r="425" spans="1:19" ht="35.1" customHeight="1">
      <c r="A425" s="29"/>
      <c r="B425" s="30"/>
      <c r="C425" s="29"/>
      <c r="D425" s="43"/>
      <c r="E425" s="29"/>
      <c r="F425" s="29"/>
      <c r="G425" s="31"/>
      <c r="H425" s="31"/>
      <c r="I425" s="93"/>
      <c r="J425" s="32"/>
      <c r="K425" s="33">
        <f t="shared" si="11"/>
        <v>0</v>
      </c>
      <c r="L425" s="34"/>
      <c r="M425" s="30"/>
      <c r="N425" s="35"/>
      <c r="O425" s="33"/>
      <c r="P425" s="33"/>
      <c r="Q425" s="35"/>
      <c r="R425" s="103"/>
      <c r="S425" s="103"/>
    </row>
    <row r="426" spans="1:19" ht="35.1" customHeight="1">
      <c r="A426" s="29"/>
      <c r="B426" s="30"/>
      <c r="C426" s="29"/>
      <c r="D426" s="43"/>
      <c r="E426" s="29"/>
      <c r="F426" s="29"/>
      <c r="G426" s="31"/>
      <c r="H426" s="31"/>
      <c r="I426" s="93"/>
      <c r="J426" s="32"/>
      <c r="K426" s="33">
        <f t="shared" si="11"/>
        <v>0</v>
      </c>
      <c r="L426" s="34"/>
      <c r="M426" s="30"/>
      <c r="N426" s="35"/>
      <c r="O426" s="33"/>
      <c r="P426" s="33"/>
      <c r="Q426" s="35"/>
      <c r="R426" s="103"/>
      <c r="S426" s="103"/>
    </row>
    <row r="427" spans="1:19" ht="35.1" customHeight="1">
      <c r="A427" s="29"/>
      <c r="B427" s="30"/>
      <c r="C427" s="29"/>
      <c r="D427" s="43"/>
      <c r="E427" s="29"/>
      <c r="F427" s="29"/>
      <c r="G427" s="31"/>
      <c r="H427" s="31"/>
      <c r="I427" s="93"/>
      <c r="J427" s="32"/>
      <c r="K427" s="33">
        <f t="shared" si="11"/>
        <v>0</v>
      </c>
      <c r="L427" s="34"/>
      <c r="M427" s="30"/>
      <c r="N427" s="35"/>
      <c r="O427" s="33"/>
      <c r="P427" s="33"/>
      <c r="Q427" s="35"/>
      <c r="R427" s="103"/>
      <c r="S427" s="103"/>
    </row>
    <row r="428" spans="1:19" ht="35.1" customHeight="1">
      <c r="A428" s="29"/>
      <c r="B428" s="30"/>
      <c r="C428" s="29"/>
      <c r="D428" s="43"/>
      <c r="E428" s="29"/>
      <c r="F428" s="29"/>
      <c r="G428" s="31"/>
      <c r="H428" s="31"/>
      <c r="I428" s="93"/>
      <c r="J428" s="32"/>
      <c r="K428" s="33">
        <f t="shared" si="11"/>
        <v>0</v>
      </c>
      <c r="L428" s="34"/>
      <c r="M428" s="30"/>
      <c r="N428" s="35"/>
      <c r="O428" s="33"/>
      <c r="P428" s="33"/>
      <c r="Q428" s="35"/>
      <c r="R428" s="103"/>
      <c r="S428" s="103"/>
    </row>
    <row r="429" spans="1:19" ht="35.1" customHeight="1">
      <c r="A429" s="29"/>
      <c r="B429" s="30"/>
      <c r="C429" s="29"/>
      <c r="D429" s="43"/>
      <c r="E429" s="29"/>
      <c r="F429" s="29"/>
      <c r="G429" s="31"/>
      <c r="H429" s="31"/>
      <c r="I429" s="93"/>
      <c r="J429" s="32"/>
      <c r="K429" s="33">
        <f t="shared" si="11"/>
        <v>0</v>
      </c>
      <c r="L429" s="34"/>
      <c r="M429" s="30"/>
      <c r="N429" s="35"/>
      <c r="O429" s="33"/>
      <c r="P429" s="33"/>
      <c r="Q429" s="35"/>
      <c r="R429" s="103"/>
      <c r="S429" s="103"/>
    </row>
    <row r="430" spans="1:19" ht="35.1" customHeight="1">
      <c r="A430" s="29"/>
      <c r="B430" s="30"/>
      <c r="C430" s="29"/>
      <c r="D430" s="43"/>
      <c r="E430" s="29"/>
      <c r="F430" s="29"/>
      <c r="G430" s="31"/>
      <c r="H430" s="31"/>
      <c r="I430" s="93"/>
      <c r="J430" s="32"/>
      <c r="K430" s="33">
        <f t="shared" si="11"/>
        <v>0</v>
      </c>
      <c r="L430" s="34"/>
      <c r="M430" s="30"/>
      <c r="N430" s="35"/>
      <c r="O430" s="33"/>
      <c r="P430" s="33"/>
      <c r="Q430" s="35"/>
      <c r="R430" s="103"/>
      <c r="S430" s="103"/>
    </row>
    <row r="431" spans="1:19" ht="35.1" customHeight="1">
      <c r="A431" s="29"/>
      <c r="B431" s="30"/>
      <c r="C431" s="29"/>
      <c r="D431" s="43"/>
      <c r="E431" s="29"/>
      <c r="F431" s="29"/>
      <c r="G431" s="31"/>
      <c r="H431" s="31"/>
      <c r="I431" s="93"/>
      <c r="J431" s="32"/>
      <c r="K431" s="33">
        <f t="shared" si="11"/>
        <v>0</v>
      </c>
      <c r="L431" s="34"/>
      <c r="M431" s="30"/>
      <c r="N431" s="35"/>
      <c r="O431" s="33"/>
      <c r="P431" s="33"/>
      <c r="Q431" s="35"/>
      <c r="R431" s="103"/>
      <c r="S431" s="103"/>
    </row>
    <row r="432" spans="1:19" ht="35.1" customHeight="1">
      <c r="A432" s="29"/>
      <c r="B432" s="30"/>
      <c r="C432" s="29"/>
      <c r="D432" s="43"/>
      <c r="E432" s="29"/>
      <c r="F432" s="29"/>
      <c r="G432" s="31"/>
      <c r="H432" s="31"/>
      <c r="I432" s="93"/>
      <c r="J432" s="32"/>
      <c r="K432" s="33">
        <f t="shared" si="11"/>
        <v>0</v>
      </c>
      <c r="L432" s="34"/>
      <c r="M432" s="30"/>
      <c r="N432" s="35"/>
      <c r="O432" s="33"/>
      <c r="P432" s="33"/>
      <c r="Q432" s="35"/>
      <c r="R432" s="103"/>
      <c r="S432" s="103"/>
    </row>
    <row r="433" spans="1:19" ht="35.1" customHeight="1">
      <c r="A433" s="29"/>
      <c r="B433" s="30"/>
      <c r="C433" s="29"/>
      <c r="D433" s="43"/>
      <c r="E433" s="29"/>
      <c r="F433" s="29"/>
      <c r="G433" s="31"/>
      <c r="H433" s="31"/>
      <c r="I433" s="93"/>
      <c r="J433" s="32"/>
      <c r="K433" s="33">
        <f t="shared" si="11"/>
        <v>0</v>
      </c>
      <c r="L433" s="34"/>
      <c r="M433" s="30"/>
      <c r="N433" s="35"/>
      <c r="O433" s="33"/>
      <c r="P433" s="33"/>
      <c r="Q433" s="35"/>
      <c r="R433" s="103"/>
      <c r="S433" s="103"/>
    </row>
    <row r="434" spans="1:19" ht="35.1" customHeight="1">
      <c r="A434" s="29"/>
      <c r="B434" s="30"/>
      <c r="C434" s="29"/>
      <c r="D434" s="43"/>
      <c r="E434" s="29"/>
      <c r="F434" s="29"/>
      <c r="G434" s="31"/>
      <c r="H434" s="31"/>
      <c r="I434" s="93"/>
      <c r="J434" s="32"/>
      <c r="K434" s="33">
        <f t="shared" si="11"/>
        <v>0</v>
      </c>
      <c r="L434" s="34"/>
      <c r="M434" s="30"/>
      <c r="N434" s="35"/>
      <c r="O434" s="33"/>
      <c r="P434" s="33"/>
      <c r="Q434" s="35"/>
      <c r="R434" s="103"/>
      <c r="S434" s="103"/>
    </row>
    <row r="435" spans="1:19" ht="35.1" customHeight="1">
      <c r="A435" s="29"/>
      <c r="B435" s="30"/>
      <c r="C435" s="29"/>
      <c r="D435" s="43"/>
      <c r="E435" s="29"/>
      <c r="F435" s="29"/>
      <c r="G435" s="31"/>
      <c r="H435" s="31"/>
      <c r="I435" s="93"/>
      <c r="J435" s="32"/>
      <c r="K435" s="33">
        <f t="shared" si="11"/>
        <v>0</v>
      </c>
      <c r="L435" s="34"/>
      <c r="M435" s="30"/>
      <c r="N435" s="35"/>
      <c r="O435" s="33"/>
      <c r="P435" s="33"/>
      <c r="Q435" s="35"/>
      <c r="R435" s="103"/>
      <c r="S435" s="103"/>
    </row>
    <row r="436" spans="1:19" ht="35.1" customHeight="1">
      <c r="A436" s="29"/>
      <c r="B436" s="30"/>
      <c r="C436" s="29"/>
      <c r="D436" s="43"/>
      <c r="E436" s="29"/>
      <c r="F436" s="29"/>
      <c r="G436" s="31"/>
      <c r="H436" s="31"/>
      <c r="I436" s="93"/>
      <c r="J436" s="32"/>
      <c r="K436" s="33">
        <f t="shared" si="11"/>
        <v>0</v>
      </c>
      <c r="L436" s="34"/>
      <c r="M436" s="30"/>
      <c r="N436" s="35"/>
      <c r="O436" s="33"/>
      <c r="P436" s="33"/>
      <c r="Q436" s="35"/>
      <c r="R436" s="103"/>
      <c r="S436" s="103"/>
    </row>
    <row r="437" spans="1:19" ht="35.1" customHeight="1">
      <c r="A437" s="29"/>
      <c r="B437" s="30"/>
      <c r="C437" s="29"/>
      <c r="D437" s="43"/>
      <c r="E437" s="29"/>
      <c r="F437" s="29"/>
      <c r="G437" s="31"/>
      <c r="H437" s="31"/>
      <c r="I437" s="93"/>
      <c r="J437" s="32"/>
      <c r="K437" s="33">
        <f t="shared" si="11"/>
        <v>0</v>
      </c>
      <c r="L437" s="34"/>
      <c r="M437" s="30"/>
      <c r="N437" s="35"/>
      <c r="O437" s="33"/>
      <c r="P437" s="33"/>
      <c r="Q437" s="35"/>
      <c r="R437" s="103"/>
      <c r="S437" s="103"/>
    </row>
    <row r="438" spans="1:19" ht="35.1" customHeight="1">
      <c r="A438" s="29"/>
      <c r="B438" s="30"/>
      <c r="C438" s="29"/>
      <c r="D438" s="43"/>
      <c r="E438" s="29"/>
      <c r="F438" s="29"/>
      <c r="G438" s="31"/>
      <c r="H438" s="31"/>
      <c r="I438" s="93"/>
      <c r="J438" s="32"/>
      <c r="K438" s="33">
        <f t="shared" si="11"/>
        <v>0</v>
      </c>
      <c r="L438" s="34"/>
      <c r="M438" s="30"/>
      <c r="N438" s="35"/>
      <c r="O438" s="33"/>
      <c r="P438" s="33"/>
      <c r="Q438" s="35"/>
      <c r="R438" s="103"/>
      <c r="S438" s="103"/>
    </row>
    <row r="439" spans="1:19" ht="35.1" customHeight="1">
      <c r="A439" s="29"/>
      <c r="B439" s="30"/>
      <c r="C439" s="29"/>
      <c r="D439" s="43"/>
      <c r="E439" s="29"/>
      <c r="F439" s="29"/>
      <c r="G439" s="31"/>
      <c r="H439" s="31"/>
      <c r="I439" s="93"/>
      <c r="J439" s="32"/>
      <c r="K439" s="33">
        <f t="shared" si="11"/>
        <v>0</v>
      </c>
      <c r="L439" s="34"/>
      <c r="M439" s="30"/>
      <c r="N439" s="35"/>
      <c r="O439" s="33"/>
      <c r="P439" s="33"/>
      <c r="Q439" s="35"/>
      <c r="R439" s="103"/>
      <c r="S439" s="103"/>
    </row>
    <row r="440" spans="1:19" ht="35.1" customHeight="1">
      <c r="A440" s="29"/>
      <c r="B440" s="30"/>
      <c r="C440" s="29"/>
      <c r="D440" s="43"/>
      <c r="E440" s="29"/>
      <c r="F440" s="29"/>
      <c r="G440" s="31"/>
      <c r="H440" s="31"/>
      <c r="I440" s="93"/>
      <c r="J440" s="32"/>
      <c r="K440" s="33">
        <f t="shared" si="11"/>
        <v>0</v>
      </c>
      <c r="L440" s="34"/>
      <c r="M440" s="30"/>
      <c r="N440" s="35"/>
      <c r="O440" s="33"/>
      <c r="P440" s="33"/>
      <c r="Q440" s="35"/>
      <c r="R440" s="103"/>
      <c r="S440" s="103"/>
    </row>
    <row r="441" spans="1:19" ht="35.1" customHeight="1">
      <c r="A441" s="29"/>
      <c r="B441" s="30"/>
      <c r="C441" s="29"/>
      <c r="D441" s="43"/>
      <c r="E441" s="29"/>
      <c r="F441" s="29"/>
      <c r="G441" s="31"/>
      <c r="H441" s="31"/>
      <c r="I441" s="93"/>
      <c r="J441" s="32"/>
      <c r="K441" s="33">
        <f t="shared" si="11"/>
        <v>0</v>
      </c>
      <c r="L441" s="34"/>
      <c r="M441" s="30"/>
      <c r="N441" s="35"/>
      <c r="O441" s="33"/>
      <c r="P441" s="33"/>
      <c r="Q441" s="35"/>
      <c r="R441" s="103"/>
      <c r="S441" s="103"/>
    </row>
    <row r="442" spans="1:19" ht="35.1" customHeight="1">
      <c r="A442" s="29"/>
      <c r="B442" s="30"/>
      <c r="C442" s="29"/>
      <c r="D442" s="43"/>
      <c r="E442" s="29"/>
      <c r="F442" s="29"/>
      <c r="G442" s="31"/>
      <c r="H442" s="31"/>
      <c r="I442" s="93"/>
      <c r="J442" s="32"/>
      <c r="K442" s="33">
        <f t="shared" si="11"/>
        <v>0</v>
      </c>
      <c r="L442" s="34"/>
      <c r="M442" s="30"/>
      <c r="N442" s="35"/>
      <c r="O442" s="33"/>
      <c r="P442" s="33"/>
      <c r="Q442" s="35"/>
      <c r="R442" s="103"/>
      <c r="S442" s="103"/>
    </row>
    <row r="443" spans="1:19" ht="35.1" customHeight="1">
      <c r="A443" s="29"/>
      <c r="B443" s="30"/>
      <c r="C443" s="29"/>
      <c r="D443" s="43"/>
      <c r="E443" s="29"/>
      <c r="F443" s="29"/>
      <c r="G443" s="31"/>
      <c r="H443" s="31"/>
      <c r="I443" s="93"/>
      <c r="J443" s="32"/>
      <c r="K443" s="33">
        <f t="shared" si="11"/>
        <v>0</v>
      </c>
      <c r="L443" s="34"/>
      <c r="M443" s="30"/>
      <c r="N443" s="35"/>
      <c r="O443" s="33"/>
      <c r="P443" s="33"/>
      <c r="Q443" s="35"/>
      <c r="R443" s="103"/>
      <c r="S443" s="103"/>
    </row>
    <row r="444" spans="1:19" ht="35.1" customHeight="1">
      <c r="A444" s="29"/>
      <c r="B444" s="30"/>
      <c r="C444" s="29"/>
      <c r="D444" s="43"/>
      <c r="E444" s="29"/>
      <c r="F444" s="29"/>
      <c r="G444" s="31"/>
      <c r="H444" s="31"/>
      <c r="I444" s="93"/>
      <c r="J444" s="32"/>
      <c r="K444" s="33">
        <f t="shared" si="11"/>
        <v>0</v>
      </c>
      <c r="L444" s="34"/>
      <c r="M444" s="30"/>
      <c r="N444" s="35"/>
      <c r="O444" s="33"/>
      <c r="P444" s="33"/>
      <c r="Q444" s="35"/>
      <c r="R444" s="103"/>
      <c r="S444" s="103"/>
    </row>
    <row r="445" spans="1:19" ht="35.1" customHeight="1">
      <c r="A445" s="29"/>
      <c r="B445" s="30"/>
      <c r="C445" s="29"/>
      <c r="D445" s="43"/>
      <c r="E445" s="29"/>
      <c r="F445" s="29"/>
      <c r="G445" s="31"/>
      <c r="H445" s="31"/>
      <c r="I445" s="93"/>
      <c r="J445" s="32"/>
      <c r="K445" s="33">
        <f t="shared" si="11"/>
        <v>0</v>
      </c>
      <c r="L445" s="34"/>
      <c r="M445" s="30"/>
      <c r="N445" s="35"/>
      <c r="O445" s="33"/>
      <c r="P445" s="33"/>
      <c r="Q445" s="35"/>
      <c r="R445" s="103"/>
      <c r="S445" s="103"/>
    </row>
    <row r="446" spans="1:19" ht="35.1" customHeight="1">
      <c r="A446" s="29"/>
      <c r="B446" s="30"/>
      <c r="C446" s="29"/>
      <c r="D446" s="43"/>
      <c r="E446" s="29"/>
      <c r="F446" s="29"/>
      <c r="G446" s="31"/>
      <c r="H446" s="31"/>
      <c r="I446" s="93"/>
      <c r="J446" s="32"/>
      <c r="K446" s="33">
        <f t="shared" si="11"/>
        <v>0</v>
      </c>
      <c r="L446" s="34"/>
      <c r="M446" s="30"/>
      <c r="N446" s="35"/>
      <c r="O446" s="33"/>
      <c r="P446" s="33"/>
      <c r="Q446" s="35"/>
      <c r="R446" s="103"/>
      <c r="S446" s="103"/>
    </row>
    <row r="447" spans="1:19" ht="35.1" customHeight="1">
      <c r="A447" s="29"/>
      <c r="B447" s="30"/>
      <c r="C447" s="29"/>
      <c r="D447" s="43"/>
      <c r="E447" s="29"/>
      <c r="F447" s="29"/>
      <c r="G447" s="31"/>
      <c r="H447" s="31"/>
      <c r="I447" s="93"/>
      <c r="J447" s="32"/>
      <c r="K447" s="33">
        <f t="shared" si="11"/>
        <v>0</v>
      </c>
      <c r="L447" s="34"/>
      <c r="M447" s="30"/>
      <c r="N447" s="35"/>
      <c r="O447" s="33"/>
      <c r="P447" s="33"/>
      <c r="Q447" s="35"/>
      <c r="R447" s="103"/>
      <c r="S447" s="103"/>
    </row>
    <row r="448" spans="1:19" ht="35.1" customHeight="1">
      <c r="A448" s="29"/>
      <c r="B448" s="30"/>
      <c r="C448" s="29"/>
      <c r="D448" s="43"/>
      <c r="E448" s="29"/>
      <c r="F448" s="29"/>
      <c r="G448" s="31"/>
      <c r="H448" s="31"/>
      <c r="I448" s="93"/>
      <c r="J448" s="32"/>
      <c r="K448" s="33">
        <f t="shared" si="11"/>
        <v>0</v>
      </c>
      <c r="L448" s="34"/>
      <c r="M448" s="30"/>
      <c r="N448" s="35"/>
      <c r="O448" s="33"/>
      <c r="P448" s="33"/>
      <c r="Q448" s="35"/>
      <c r="R448" s="103"/>
      <c r="S448" s="103"/>
    </row>
    <row r="449" spans="1:19" ht="35.1" customHeight="1">
      <c r="A449" s="29"/>
      <c r="B449" s="30"/>
      <c r="C449" s="29"/>
      <c r="D449" s="43"/>
      <c r="E449" s="29"/>
      <c r="F449" s="29"/>
      <c r="G449" s="31"/>
      <c r="H449" s="31"/>
      <c r="I449" s="93"/>
      <c r="J449" s="32"/>
      <c r="K449" s="33">
        <f t="shared" si="11"/>
        <v>0</v>
      </c>
      <c r="L449" s="34"/>
      <c r="M449" s="30"/>
      <c r="N449" s="35"/>
      <c r="O449" s="33"/>
      <c r="P449" s="33"/>
      <c r="Q449" s="35"/>
      <c r="R449" s="103"/>
      <c r="S449" s="103"/>
    </row>
    <row r="450" spans="1:19" ht="35.1" customHeight="1">
      <c r="A450" s="29"/>
      <c r="B450" s="30"/>
      <c r="C450" s="29"/>
      <c r="D450" s="43"/>
      <c r="E450" s="29"/>
      <c r="F450" s="29"/>
      <c r="G450" s="31"/>
      <c r="H450" s="31"/>
      <c r="I450" s="93"/>
      <c r="J450" s="32"/>
      <c r="K450" s="33">
        <f t="shared" si="11"/>
        <v>0</v>
      </c>
      <c r="L450" s="34"/>
      <c r="M450" s="30"/>
      <c r="N450" s="35"/>
      <c r="O450" s="33"/>
      <c r="P450" s="33"/>
      <c r="Q450" s="35"/>
      <c r="R450" s="103"/>
      <c r="S450" s="103"/>
    </row>
    <row r="451" spans="1:19" ht="35.1" customHeight="1">
      <c r="A451" s="29"/>
      <c r="B451" s="30"/>
      <c r="C451" s="29"/>
      <c r="D451" s="43"/>
      <c r="E451" s="29"/>
      <c r="F451" s="29"/>
      <c r="G451" s="31"/>
      <c r="H451" s="31"/>
      <c r="I451" s="93"/>
      <c r="J451" s="32"/>
      <c r="K451" s="33">
        <f t="shared" si="11"/>
        <v>0</v>
      </c>
      <c r="L451" s="34"/>
      <c r="M451" s="30"/>
      <c r="N451" s="35"/>
      <c r="O451" s="33"/>
      <c r="P451" s="33"/>
      <c r="Q451" s="35"/>
      <c r="R451" s="103"/>
      <c r="S451" s="103"/>
    </row>
    <row r="452" spans="1:19" ht="35.1" customHeight="1">
      <c r="A452" s="29"/>
      <c r="B452" s="30"/>
      <c r="C452" s="29"/>
      <c r="D452" s="43"/>
      <c r="E452" s="29"/>
      <c r="F452" s="29"/>
      <c r="G452" s="31"/>
      <c r="H452" s="31"/>
      <c r="I452" s="93"/>
      <c r="J452" s="32"/>
      <c r="K452" s="33">
        <f t="shared" si="11"/>
        <v>0</v>
      </c>
      <c r="L452" s="34"/>
      <c r="M452" s="30"/>
      <c r="N452" s="35"/>
      <c r="O452" s="33"/>
      <c r="P452" s="33"/>
      <c r="Q452" s="35"/>
      <c r="R452" s="103"/>
      <c r="S452" s="103"/>
    </row>
    <row r="453" spans="1:19" ht="35.1" customHeight="1">
      <c r="A453" s="29"/>
      <c r="B453" s="30"/>
      <c r="C453" s="29"/>
      <c r="D453" s="43"/>
      <c r="E453" s="29"/>
      <c r="F453" s="29"/>
      <c r="G453" s="31"/>
      <c r="H453" s="31"/>
      <c r="I453" s="93"/>
      <c r="J453" s="32"/>
      <c r="K453" s="33">
        <f t="shared" si="11"/>
        <v>0</v>
      </c>
      <c r="L453" s="34"/>
      <c r="M453" s="30"/>
      <c r="N453" s="35"/>
      <c r="O453" s="33"/>
      <c r="P453" s="33"/>
      <c r="Q453" s="35"/>
      <c r="R453" s="103"/>
      <c r="S453" s="103"/>
    </row>
    <row r="454" spans="1:19" ht="35.1" customHeight="1">
      <c r="A454" s="29"/>
      <c r="B454" s="30"/>
      <c r="C454" s="29"/>
      <c r="D454" s="43"/>
      <c r="E454" s="29"/>
      <c r="F454" s="29"/>
      <c r="G454" s="31"/>
      <c r="H454" s="31"/>
      <c r="I454" s="93"/>
      <c r="J454" s="32"/>
      <c r="K454" s="33">
        <f t="shared" si="11"/>
        <v>0</v>
      </c>
      <c r="L454" s="34"/>
      <c r="M454" s="30"/>
      <c r="N454" s="35"/>
      <c r="O454" s="33"/>
      <c r="P454" s="33"/>
      <c r="Q454" s="35"/>
      <c r="R454" s="103"/>
      <c r="S454" s="103"/>
    </row>
    <row r="455" spans="1:19" ht="35.1" customHeight="1">
      <c r="A455" s="29"/>
      <c r="B455" s="30"/>
      <c r="C455" s="29"/>
      <c r="D455" s="43"/>
      <c r="E455" s="29"/>
      <c r="F455" s="29"/>
      <c r="G455" s="31"/>
      <c r="H455" s="31"/>
      <c r="I455" s="93"/>
      <c r="J455" s="32"/>
      <c r="K455" s="33">
        <f t="shared" si="11"/>
        <v>0</v>
      </c>
      <c r="L455" s="34"/>
      <c r="M455" s="30"/>
      <c r="N455" s="35"/>
      <c r="O455" s="33"/>
      <c r="P455" s="33"/>
      <c r="Q455" s="35"/>
      <c r="R455" s="103"/>
      <c r="S455" s="103"/>
    </row>
    <row r="456" spans="1:19" ht="35.1" customHeight="1">
      <c r="A456" s="29"/>
      <c r="B456" s="30"/>
      <c r="C456" s="29"/>
      <c r="D456" s="43"/>
      <c r="E456" s="29"/>
      <c r="F456" s="29"/>
      <c r="G456" s="31"/>
      <c r="H456" s="31"/>
      <c r="I456" s="93"/>
      <c r="J456" s="32"/>
      <c r="K456" s="33">
        <f t="shared" si="11"/>
        <v>0</v>
      </c>
      <c r="L456" s="34"/>
      <c r="M456" s="30"/>
      <c r="N456" s="35"/>
      <c r="O456" s="33"/>
      <c r="P456" s="33"/>
      <c r="Q456" s="35"/>
      <c r="R456" s="103"/>
      <c r="S456" s="103"/>
    </row>
    <row r="457" spans="1:19" ht="35.1" customHeight="1">
      <c r="A457" s="29"/>
      <c r="B457" s="30"/>
      <c r="C457" s="29"/>
      <c r="D457" s="43"/>
      <c r="E457" s="29"/>
      <c r="F457" s="29"/>
      <c r="G457" s="31"/>
      <c r="H457" s="31"/>
      <c r="I457" s="93"/>
      <c r="J457" s="32"/>
      <c r="K457" s="33">
        <f t="shared" si="11"/>
        <v>0</v>
      </c>
      <c r="L457" s="34"/>
      <c r="M457" s="30"/>
      <c r="N457" s="35"/>
      <c r="O457" s="33"/>
      <c r="P457" s="33"/>
      <c r="Q457" s="35"/>
      <c r="R457" s="103"/>
      <c r="S457" s="103"/>
    </row>
    <row r="458" spans="1:19" ht="35.1" customHeight="1">
      <c r="A458" s="29"/>
      <c r="B458" s="30"/>
      <c r="C458" s="29"/>
      <c r="D458" s="43"/>
      <c r="E458" s="29"/>
      <c r="F458" s="29"/>
      <c r="G458" s="31"/>
      <c r="H458" s="31"/>
      <c r="I458" s="93"/>
      <c r="J458" s="32"/>
      <c r="K458" s="33">
        <f t="shared" si="11"/>
        <v>0</v>
      </c>
      <c r="L458" s="34"/>
      <c r="M458" s="30"/>
      <c r="N458" s="35"/>
      <c r="O458" s="33"/>
      <c r="P458" s="33"/>
      <c r="Q458" s="35"/>
      <c r="R458" s="103"/>
      <c r="S458" s="103"/>
    </row>
    <row r="459" spans="1:19" ht="35.1" customHeight="1">
      <c r="A459" s="29"/>
      <c r="B459" s="30"/>
      <c r="C459" s="29"/>
      <c r="D459" s="43"/>
      <c r="E459" s="29"/>
      <c r="F459" s="29"/>
      <c r="G459" s="31"/>
      <c r="H459" s="31"/>
      <c r="I459" s="93"/>
      <c r="J459" s="32"/>
      <c r="K459" s="33">
        <f t="shared" si="11"/>
        <v>0</v>
      </c>
      <c r="L459" s="34"/>
      <c r="M459" s="30"/>
      <c r="N459" s="35"/>
      <c r="O459" s="33"/>
      <c r="P459" s="33"/>
      <c r="Q459" s="35"/>
      <c r="R459" s="103"/>
      <c r="S459" s="103"/>
    </row>
    <row r="460" spans="1:19" ht="35.1" customHeight="1">
      <c r="A460" s="29"/>
      <c r="B460" s="30"/>
      <c r="C460" s="29"/>
      <c r="D460" s="43"/>
      <c r="E460" s="29"/>
      <c r="F460" s="29"/>
      <c r="G460" s="31"/>
      <c r="H460" s="31"/>
      <c r="I460" s="93"/>
      <c r="J460" s="32"/>
      <c r="K460" s="33">
        <f t="shared" si="11"/>
        <v>0</v>
      </c>
      <c r="L460" s="34"/>
      <c r="M460" s="30"/>
      <c r="N460" s="35"/>
      <c r="O460" s="33"/>
      <c r="P460" s="33"/>
      <c r="Q460" s="35"/>
      <c r="R460" s="103"/>
      <c r="S460" s="103"/>
    </row>
    <row r="461" spans="1:19" ht="35.1" customHeight="1">
      <c r="A461" s="29"/>
      <c r="B461" s="30"/>
      <c r="C461" s="29"/>
      <c r="D461" s="43"/>
      <c r="E461" s="29"/>
      <c r="F461" s="29"/>
      <c r="G461" s="31"/>
      <c r="H461" s="31"/>
      <c r="I461" s="93"/>
      <c r="J461" s="32"/>
      <c r="K461" s="33">
        <f t="shared" ref="K461:K524" si="12">I461*J461</f>
        <v>0</v>
      </c>
      <c r="L461" s="34"/>
      <c r="M461" s="30"/>
      <c r="N461" s="35"/>
      <c r="O461" s="33"/>
      <c r="P461" s="33"/>
      <c r="Q461" s="35"/>
      <c r="R461" s="103"/>
      <c r="S461" s="103"/>
    </row>
    <row r="462" spans="1:19" ht="35.1" customHeight="1">
      <c r="A462" s="29"/>
      <c r="B462" s="30"/>
      <c r="C462" s="29"/>
      <c r="D462" s="43"/>
      <c r="E462" s="29"/>
      <c r="F462" s="29"/>
      <c r="G462" s="31"/>
      <c r="H462" s="31"/>
      <c r="I462" s="93"/>
      <c r="J462" s="32"/>
      <c r="K462" s="33">
        <f t="shared" si="12"/>
        <v>0</v>
      </c>
      <c r="L462" s="34"/>
      <c r="M462" s="30"/>
      <c r="N462" s="35"/>
      <c r="O462" s="33"/>
      <c r="P462" s="33"/>
      <c r="Q462" s="35"/>
      <c r="R462" s="103"/>
      <c r="S462" s="103"/>
    </row>
    <row r="463" spans="1:19" ht="35.1" customHeight="1">
      <c r="A463" s="29"/>
      <c r="B463" s="30"/>
      <c r="C463" s="29"/>
      <c r="D463" s="43"/>
      <c r="E463" s="29"/>
      <c r="F463" s="29"/>
      <c r="G463" s="31"/>
      <c r="H463" s="31"/>
      <c r="I463" s="93"/>
      <c r="J463" s="32"/>
      <c r="K463" s="33">
        <f t="shared" si="12"/>
        <v>0</v>
      </c>
      <c r="L463" s="34"/>
      <c r="M463" s="30"/>
      <c r="N463" s="35"/>
      <c r="O463" s="33"/>
      <c r="P463" s="33"/>
      <c r="Q463" s="35"/>
      <c r="R463" s="103"/>
      <c r="S463" s="103"/>
    </row>
    <row r="464" spans="1:19" ht="35.1" customHeight="1">
      <c r="A464" s="29"/>
      <c r="B464" s="30"/>
      <c r="C464" s="29"/>
      <c r="D464" s="43"/>
      <c r="E464" s="29"/>
      <c r="F464" s="29"/>
      <c r="G464" s="31"/>
      <c r="H464" s="31"/>
      <c r="I464" s="93"/>
      <c r="J464" s="32"/>
      <c r="K464" s="33">
        <f t="shared" si="12"/>
        <v>0</v>
      </c>
      <c r="L464" s="34"/>
      <c r="M464" s="30"/>
      <c r="N464" s="35"/>
      <c r="O464" s="33"/>
      <c r="P464" s="33"/>
      <c r="Q464" s="35"/>
      <c r="R464" s="103"/>
      <c r="S464" s="103"/>
    </row>
    <row r="465" spans="1:19" ht="35.1" customHeight="1">
      <c r="A465" s="29"/>
      <c r="B465" s="30"/>
      <c r="C465" s="29"/>
      <c r="D465" s="43"/>
      <c r="E465" s="29"/>
      <c r="F465" s="29"/>
      <c r="G465" s="31"/>
      <c r="H465" s="31"/>
      <c r="I465" s="93"/>
      <c r="J465" s="32"/>
      <c r="K465" s="33">
        <f t="shared" si="12"/>
        <v>0</v>
      </c>
      <c r="L465" s="34"/>
      <c r="M465" s="30"/>
      <c r="N465" s="35"/>
      <c r="O465" s="33"/>
      <c r="P465" s="33"/>
      <c r="Q465" s="35"/>
      <c r="R465" s="103"/>
      <c r="S465" s="103"/>
    </row>
    <row r="466" spans="1:19" ht="35.1" customHeight="1">
      <c r="A466" s="29"/>
      <c r="B466" s="30"/>
      <c r="C466" s="29"/>
      <c r="D466" s="43"/>
      <c r="E466" s="29"/>
      <c r="F466" s="29"/>
      <c r="G466" s="31"/>
      <c r="H466" s="31"/>
      <c r="I466" s="93"/>
      <c r="J466" s="32"/>
      <c r="K466" s="33">
        <f t="shared" si="12"/>
        <v>0</v>
      </c>
      <c r="L466" s="34"/>
      <c r="M466" s="30"/>
      <c r="N466" s="35"/>
      <c r="O466" s="33"/>
      <c r="P466" s="33"/>
      <c r="Q466" s="35"/>
      <c r="R466" s="103"/>
      <c r="S466" s="103"/>
    </row>
    <row r="467" spans="1:19" ht="35.1" customHeight="1">
      <c r="A467" s="29"/>
      <c r="B467" s="30"/>
      <c r="C467" s="29"/>
      <c r="D467" s="43"/>
      <c r="E467" s="29"/>
      <c r="F467" s="29"/>
      <c r="G467" s="31"/>
      <c r="H467" s="31"/>
      <c r="I467" s="93"/>
      <c r="J467" s="32"/>
      <c r="K467" s="33">
        <f t="shared" si="12"/>
        <v>0</v>
      </c>
      <c r="L467" s="34"/>
      <c r="M467" s="30"/>
      <c r="N467" s="35"/>
      <c r="O467" s="33"/>
      <c r="P467" s="33"/>
      <c r="Q467" s="35"/>
      <c r="R467" s="103"/>
      <c r="S467" s="103"/>
    </row>
    <row r="468" spans="1:19" ht="35.1" customHeight="1">
      <c r="A468" s="29"/>
      <c r="B468" s="30"/>
      <c r="C468" s="29"/>
      <c r="D468" s="43"/>
      <c r="E468" s="29"/>
      <c r="F468" s="29"/>
      <c r="G468" s="31"/>
      <c r="H468" s="31"/>
      <c r="I468" s="93"/>
      <c r="J468" s="32"/>
      <c r="K468" s="33">
        <f t="shared" si="12"/>
        <v>0</v>
      </c>
      <c r="L468" s="34"/>
      <c r="M468" s="30"/>
      <c r="N468" s="35"/>
      <c r="O468" s="33"/>
      <c r="P468" s="33"/>
      <c r="Q468" s="35"/>
      <c r="R468" s="103"/>
      <c r="S468" s="103"/>
    </row>
    <row r="469" spans="1:19" ht="35.1" customHeight="1">
      <c r="A469" s="29"/>
      <c r="B469" s="30"/>
      <c r="C469" s="29"/>
      <c r="D469" s="43"/>
      <c r="E469" s="29"/>
      <c r="F469" s="29"/>
      <c r="G469" s="31"/>
      <c r="H469" s="31"/>
      <c r="I469" s="93"/>
      <c r="J469" s="32"/>
      <c r="K469" s="33">
        <f t="shared" si="12"/>
        <v>0</v>
      </c>
      <c r="L469" s="34"/>
      <c r="M469" s="30"/>
      <c r="N469" s="35"/>
      <c r="O469" s="33"/>
      <c r="P469" s="33"/>
      <c r="Q469" s="35"/>
      <c r="R469" s="103"/>
      <c r="S469" s="103"/>
    </row>
    <row r="470" spans="1:19" ht="35.1" customHeight="1">
      <c r="A470" s="29"/>
      <c r="B470" s="30"/>
      <c r="C470" s="29"/>
      <c r="D470" s="43"/>
      <c r="E470" s="29"/>
      <c r="F470" s="29"/>
      <c r="G470" s="31"/>
      <c r="H470" s="31"/>
      <c r="I470" s="93"/>
      <c r="J470" s="32"/>
      <c r="K470" s="33">
        <f t="shared" si="12"/>
        <v>0</v>
      </c>
      <c r="L470" s="34"/>
      <c r="M470" s="30"/>
      <c r="N470" s="35"/>
      <c r="O470" s="33"/>
      <c r="P470" s="33"/>
      <c r="Q470" s="35"/>
      <c r="R470" s="103"/>
      <c r="S470" s="103"/>
    </row>
    <row r="471" spans="1:19" ht="35.1" customHeight="1">
      <c r="A471" s="29"/>
      <c r="B471" s="30"/>
      <c r="C471" s="29"/>
      <c r="D471" s="43"/>
      <c r="E471" s="29"/>
      <c r="F471" s="29"/>
      <c r="G471" s="31"/>
      <c r="H471" s="31"/>
      <c r="I471" s="93"/>
      <c r="J471" s="32"/>
      <c r="K471" s="33">
        <f t="shared" si="12"/>
        <v>0</v>
      </c>
      <c r="L471" s="34"/>
      <c r="M471" s="30"/>
      <c r="N471" s="35"/>
      <c r="O471" s="33"/>
      <c r="P471" s="33"/>
      <c r="Q471" s="35"/>
      <c r="R471" s="103"/>
      <c r="S471" s="103"/>
    </row>
    <row r="472" spans="1:19" ht="35.1" customHeight="1">
      <c r="A472" s="29"/>
      <c r="B472" s="30"/>
      <c r="C472" s="29"/>
      <c r="D472" s="43"/>
      <c r="E472" s="29"/>
      <c r="F472" s="29"/>
      <c r="G472" s="31"/>
      <c r="H472" s="31"/>
      <c r="I472" s="93"/>
      <c r="J472" s="32"/>
      <c r="K472" s="33">
        <f t="shared" si="12"/>
        <v>0</v>
      </c>
      <c r="L472" s="34"/>
      <c r="M472" s="30"/>
      <c r="N472" s="35"/>
      <c r="O472" s="33"/>
      <c r="P472" s="33"/>
      <c r="Q472" s="35"/>
      <c r="R472" s="103"/>
      <c r="S472" s="103"/>
    </row>
    <row r="473" spans="1:19" ht="35.1" customHeight="1">
      <c r="A473" s="29"/>
      <c r="B473" s="30"/>
      <c r="C473" s="29"/>
      <c r="D473" s="43"/>
      <c r="E473" s="29"/>
      <c r="F473" s="29"/>
      <c r="G473" s="31"/>
      <c r="H473" s="31"/>
      <c r="I473" s="93"/>
      <c r="J473" s="32"/>
      <c r="K473" s="33">
        <f t="shared" si="12"/>
        <v>0</v>
      </c>
      <c r="L473" s="34"/>
      <c r="M473" s="30"/>
      <c r="N473" s="35"/>
      <c r="O473" s="33"/>
      <c r="P473" s="33"/>
      <c r="Q473" s="35"/>
      <c r="R473" s="103"/>
      <c r="S473" s="103"/>
    </row>
    <row r="474" spans="1:19" ht="35.1" customHeight="1">
      <c r="A474" s="29"/>
      <c r="B474" s="30"/>
      <c r="C474" s="29"/>
      <c r="D474" s="43"/>
      <c r="E474" s="29"/>
      <c r="F474" s="29"/>
      <c r="G474" s="31"/>
      <c r="H474" s="31"/>
      <c r="I474" s="93"/>
      <c r="J474" s="32"/>
      <c r="K474" s="33">
        <f t="shared" si="12"/>
        <v>0</v>
      </c>
      <c r="L474" s="34"/>
      <c r="M474" s="30"/>
      <c r="N474" s="35"/>
      <c r="O474" s="33"/>
      <c r="P474" s="33"/>
      <c r="Q474" s="35"/>
      <c r="R474" s="103"/>
      <c r="S474" s="103"/>
    </row>
    <row r="475" spans="1:19" ht="35.1" customHeight="1">
      <c r="A475" s="29"/>
      <c r="B475" s="30"/>
      <c r="C475" s="29"/>
      <c r="D475" s="43"/>
      <c r="E475" s="29"/>
      <c r="F475" s="29"/>
      <c r="G475" s="31"/>
      <c r="H475" s="31"/>
      <c r="I475" s="93"/>
      <c r="J475" s="32"/>
      <c r="K475" s="33">
        <f t="shared" si="12"/>
        <v>0</v>
      </c>
      <c r="L475" s="34"/>
      <c r="M475" s="30"/>
      <c r="N475" s="35"/>
      <c r="O475" s="33"/>
      <c r="P475" s="33"/>
      <c r="Q475" s="35"/>
      <c r="R475" s="103"/>
      <c r="S475" s="103"/>
    </row>
    <row r="476" spans="1:19" ht="35.1" customHeight="1">
      <c r="A476" s="29"/>
      <c r="B476" s="30"/>
      <c r="C476" s="29"/>
      <c r="D476" s="43"/>
      <c r="E476" s="29"/>
      <c r="F476" s="29"/>
      <c r="G476" s="31"/>
      <c r="H476" s="31"/>
      <c r="I476" s="93"/>
      <c r="J476" s="32"/>
      <c r="K476" s="33">
        <f t="shared" si="12"/>
        <v>0</v>
      </c>
      <c r="L476" s="34"/>
      <c r="M476" s="30"/>
      <c r="N476" s="35"/>
      <c r="O476" s="33"/>
      <c r="P476" s="33"/>
      <c r="Q476" s="35"/>
      <c r="R476" s="103"/>
      <c r="S476" s="103"/>
    </row>
    <row r="477" spans="1:19" ht="35.1" customHeight="1">
      <c r="A477" s="29"/>
      <c r="B477" s="30"/>
      <c r="C477" s="29"/>
      <c r="D477" s="43"/>
      <c r="E477" s="29"/>
      <c r="F477" s="29"/>
      <c r="G477" s="31"/>
      <c r="H477" s="31"/>
      <c r="I477" s="93"/>
      <c r="J477" s="32"/>
      <c r="K477" s="33">
        <f t="shared" si="12"/>
        <v>0</v>
      </c>
      <c r="L477" s="34"/>
      <c r="M477" s="30"/>
      <c r="N477" s="35"/>
      <c r="O477" s="33"/>
      <c r="P477" s="33"/>
      <c r="Q477" s="35"/>
      <c r="R477" s="103"/>
      <c r="S477" s="103"/>
    </row>
    <row r="478" spans="1:19" ht="35.1" customHeight="1">
      <c r="A478" s="29"/>
      <c r="B478" s="30"/>
      <c r="C478" s="29"/>
      <c r="D478" s="43"/>
      <c r="E478" s="29"/>
      <c r="F478" s="29"/>
      <c r="G478" s="31"/>
      <c r="H478" s="31"/>
      <c r="I478" s="93"/>
      <c r="J478" s="32"/>
      <c r="K478" s="33">
        <f t="shared" si="12"/>
        <v>0</v>
      </c>
      <c r="L478" s="34"/>
      <c r="M478" s="30"/>
      <c r="N478" s="35"/>
      <c r="O478" s="33"/>
      <c r="P478" s="33"/>
      <c r="Q478" s="35"/>
      <c r="R478" s="103"/>
      <c r="S478" s="103"/>
    </row>
    <row r="479" spans="1:19" ht="35.1" customHeight="1">
      <c r="A479" s="29"/>
      <c r="B479" s="30"/>
      <c r="C479" s="29"/>
      <c r="D479" s="43"/>
      <c r="E479" s="29"/>
      <c r="F479" s="29"/>
      <c r="G479" s="31"/>
      <c r="H479" s="31"/>
      <c r="I479" s="93"/>
      <c r="J479" s="32"/>
      <c r="K479" s="33">
        <f t="shared" si="12"/>
        <v>0</v>
      </c>
      <c r="L479" s="34"/>
      <c r="M479" s="30"/>
      <c r="N479" s="35"/>
      <c r="O479" s="33"/>
      <c r="P479" s="33"/>
      <c r="Q479" s="35"/>
      <c r="R479" s="103"/>
      <c r="S479" s="103"/>
    </row>
    <row r="480" spans="1:19" ht="35.1" customHeight="1">
      <c r="A480" s="29"/>
      <c r="B480" s="30"/>
      <c r="C480" s="29"/>
      <c r="D480" s="43"/>
      <c r="E480" s="29"/>
      <c r="F480" s="29"/>
      <c r="G480" s="31"/>
      <c r="H480" s="31"/>
      <c r="I480" s="93"/>
      <c r="J480" s="32"/>
      <c r="K480" s="33">
        <f t="shared" si="12"/>
        <v>0</v>
      </c>
      <c r="L480" s="34"/>
      <c r="M480" s="30"/>
      <c r="N480" s="35"/>
      <c r="O480" s="33"/>
      <c r="P480" s="33"/>
      <c r="Q480" s="35"/>
      <c r="R480" s="103"/>
      <c r="S480" s="103"/>
    </row>
    <row r="481" spans="1:19" ht="35.1" customHeight="1">
      <c r="A481" s="29"/>
      <c r="B481" s="30"/>
      <c r="C481" s="29"/>
      <c r="D481" s="43"/>
      <c r="E481" s="29"/>
      <c r="F481" s="29"/>
      <c r="G481" s="31"/>
      <c r="H481" s="31"/>
      <c r="I481" s="93"/>
      <c r="J481" s="32"/>
      <c r="K481" s="33">
        <f t="shared" si="12"/>
        <v>0</v>
      </c>
      <c r="L481" s="34"/>
      <c r="M481" s="30"/>
      <c r="N481" s="35"/>
      <c r="O481" s="33"/>
      <c r="P481" s="33"/>
      <c r="Q481" s="35"/>
      <c r="R481" s="103"/>
      <c r="S481" s="103"/>
    </row>
    <row r="482" spans="1:19" ht="35.1" customHeight="1">
      <c r="A482" s="29"/>
      <c r="B482" s="30"/>
      <c r="C482" s="29"/>
      <c r="D482" s="43"/>
      <c r="E482" s="29"/>
      <c r="F482" s="29"/>
      <c r="G482" s="31"/>
      <c r="H482" s="31"/>
      <c r="I482" s="93"/>
      <c r="J482" s="32"/>
      <c r="K482" s="33">
        <f t="shared" si="12"/>
        <v>0</v>
      </c>
      <c r="L482" s="34"/>
      <c r="M482" s="30"/>
      <c r="N482" s="35"/>
      <c r="O482" s="33"/>
      <c r="P482" s="33"/>
      <c r="Q482" s="35"/>
      <c r="R482" s="103"/>
      <c r="S482" s="103"/>
    </row>
    <row r="483" spans="1:19" ht="35.1" customHeight="1">
      <c r="A483" s="29"/>
      <c r="B483" s="30"/>
      <c r="C483" s="29"/>
      <c r="D483" s="43"/>
      <c r="E483" s="29"/>
      <c r="F483" s="29"/>
      <c r="G483" s="31"/>
      <c r="H483" s="31"/>
      <c r="I483" s="93"/>
      <c r="J483" s="32"/>
      <c r="K483" s="33">
        <f t="shared" si="12"/>
        <v>0</v>
      </c>
      <c r="L483" s="34"/>
      <c r="M483" s="30"/>
      <c r="N483" s="35"/>
      <c r="O483" s="33"/>
      <c r="P483" s="33"/>
      <c r="Q483" s="35"/>
      <c r="R483" s="103"/>
      <c r="S483" s="103"/>
    </row>
    <row r="484" spans="1:19" ht="35.1" customHeight="1">
      <c r="A484" s="29"/>
      <c r="B484" s="30"/>
      <c r="C484" s="29"/>
      <c r="D484" s="43"/>
      <c r="E484" s="29"/>
      <c r="F484" s="29"/>
      <c r="G484" s="31"/>
      <c r="H484" s="31"/>
      <c r="I484" s="93"/>
      <c r="J484" s="32"/>
      <c r="K484" s="33">
        <f t="shared" si="12"/>
        <v>0</v>
      </c>
      <c r="L484" s="34"/>
      <c r="M484" s="30"/>
      <c r="N484" s="35"/>
      <c r="O484" s="33"/>
      <c r="P484" s="33"/>
      <c r="Q484" s="35"/>
      <c r="R484" s="103"/>
      <c r="S484" s="103"/>
    </row>
    <row r="485" spans="1:19" ht="35.1" customHeight="1">
      <c r="A485" s="29"/>
      <c r="B485" s="30"/>
      <c r="C485" s="29"/>
      <c r="D485" s="43"/>
      <c r="E485" s="29"/>
      <c r="F485" s="29"/>
      <c r="G485" s="31"/>
      <c r="H485" s="31"/>
      <c r="I485" s="93"/>
      <c r="J485" s="32"/>
      <c r="K485" s="33">
        <f t="shared" si="12"/>
        <v>0</v>
      </c>
      <c r="L485" s="34"/>
      <c r="M485" s="30"/>
      <c r="N485" s="35"/>
      <c r="O485" s="33"/>
      <c r="P485" s="33"/>
      <c r="Q485" s="35"/>
      <c r="R485" s="103"/>
      <c r="S485" s="103"/>
    </row>
    <row r="486" spans="1:19" ht="35.1" customHeight="1">
      <c r="A486" s="29"/>
      <c r="B486" s="30"/>
      <c r="C486" s="29"/>
      <c r="D486" s="43"/>
      <c r="E486" s="29"/>
      <c r="F486" s="29"/>
      <c r="G486" s="31"/>
      <c r="H486" s="31"/>
      <c r="I486" s="93"/>
      <c r="J486" s="32"/>
      <c r="K486" s="33">
        <f t="shared" si="12"/>
        <v>0</v>
      </c>
      <c r="L486" s="34"/>
      <c r="M486" s="30"/>
      <c r="N486" s="35"/>
      <c r="O486" s="33"/>
      <c r="P486" s="33"/>
      <c r="Q486" s="35"/>
      <c r="R486" s="103"/>
      <c r="S486" s="103"/>
    </row>
    <row r="487" spans="1:19" ht="35.1" customHeight="1">
      <c r="A487" s="29"/>
      <c r="B487" s="30"/>
      <c r="C487" s="29"/>
      <c r="D487" s="43"/>
      <c r="E487" s="29"/>
      <c r="F487" s="29"/>
      <c r="G487" s="31"/>
      <c r="H487" s="31"/>
      <c r="I487" s="93"/>
      <c r="J487" s="32"/>
      <c r="K487" s="33">
        <f t="shared" si="12"/>
        <v>0</v>
      </c>
      <c r="L487" s="34"/>
      <c r="M487" s="30"/>
      <c r="N487" s="35"/>
      <c r="O487" s="33"/>
      <c r="P487" s="33"/>
      <c r="Q487" s="35"/>
      <c r="R487" s="103"/>
      <c r="S487" s="103"/>
    </row>
    <row r="488" spans="1:19" ht="35.1" customHeight="1">
      <c r="A488" s="29"/>
      <c r="B488" s="30"/>
      <c r="C488" s="29"/>
      <c r="D488" s="43"/>
      <c r="E488" s="29"/>
      <c r="F488" s="29"/>
      <c r="G488" s="31"/>
      <c r="H488" s="31"/>
      <c r="I488" s="93"/>
      <c r="J488" s="32"/>
      <c r="K488" s="33">
        <f t="shared" si="12"/>
        <v>0</v>
      </c>
      <c r="L488" s="34"/>
      <c r="M488" s="30"/>
      <c r="N488" s="35"/>
      <c r="O488" s="33"/>
      <c r="P488" s="33"/>
      <c r="Q488" s="35"/>
      <c r="R488" s="103"/>
      <c r="S488" s="103"/>
    </row>
    <row r="489" spans="1:19" ht="35.1" customHeight="1">
      <c r="A489" s="29"/>
      <c r="B489" s="30"/>
      <c r="C489" s="29"/>
      <c r="D489" s="43"/>
      <c r="E489" s="29"/>
      <c r="F489" s="29"/>
      <c r="G489" s="31"/>
      <c r="H489" s="31"/>
      <c r="I489" s="93"/>
      <c r="J489" s="32"/>
      <c r="K489" s="33">
        <f t="shared" si="12"/>
        <v>0</v>
      </c>
      <c r="L489" s="34"/>
      <c r="M489" s="30"/>
      <c r="N489" s="35"/>
      <c r="O489" s="33"/>
      <c r="P489" s="33"/>
      <c r="Q489" s="35"/>
      <c r="R489" s="103"/>
      <c r="S489" s="103"/>
    </row>
    <row r="490" spans="1:19" ht="35.1" customHeight="1">
      <c r="A490" s="29"/>
      <c r="B490" s="30"/>
      <c r="C490" s="29"/>
      <c r="D490" s="43"/>
      <c r="E490" s="29"/>
      <c r="F490" s="29"/>
      <c r="G490" s="31"/>
      <c r="H490" s="31"/>
      <c r="I490" s="93"/>
      <c r="J490" s="32"/>
      <c r="K490" s="33">
        <f t="shared" si="12"/>
        <v>0</v>
      </c>
      <c r="L490" s="34"/>
      <c r="M490" s="30"/>
      <c r="N490" s="35"/>
      <c r="O490" s="33"/>
      <c r="P490" s="33"/>
      <c r="Q490" s="35"/>
      <c r="R490" s="103"/>
      <c r="S490" s="103"/>
    </row>
    <row r="491" spans="1:19" ht="35.1" customHeight="1">
      <c r="A491" s="29"/>
      <c r="B491" s="30"/>
      <c r="C491" s="29"/>
      <c r="D491" s="43"/>
      <c r="E491" s="29"/>
      <c r="F491" s="29"/>
      <c r="G491" s="31"/>
      <c r="H491" s="31"/>
      <c r="I491" s="93"/>
      <c r="J491" s="32"/>
      <c r="K491" s="33">
        <f t="shared" si="12"/>
        <v>0</v>
      </c>
      <c r="L491" s="34"/>
      <c r="M491" s="30"/>
      <c r="N491" s="35"/>
      <c r="O491" s="33"/>
      <c r="P491" s="33"/>
      <c r="Q491" s="35"/>
      <c r="R491" s="103"/>
      <c r="S491" s="103"/>
    </row>
    <row r="492" spans="1:19" ht="35.1" customHeight="1">
      <c r="A492" s="29"/>
      <c r="B492" s="30"/>
      <c r="C492" s="29"/>
      <c r="D492" s="43"/>
      <c r="E492" s="29"/>
      <c r="F492" s="29"/>
      <c r="G492" s="31"/>
      <c r="H492" s="31"/>
      <c r="I492" s="93"/>
      <c r="J492" s="32"/>
      <c r="K492" s="33">
        <f t="shared" si="12"/>
        <v>0</v>
      </c>
      <c r="L492" s="34"/>
      <c r="M492" s="30"/>
      <c r="N492" s="35"/>
      <c r="O492" s="33"/>
      <c r="P492" s="33"/>
      <c r="Q492" s="35"/>
      <c r="R492" s="103"/>
      <c r="S492" s="103"/>
    </row>
    <row r="493" spans="1:19" ht="35.1" customHeight="1">
      <c r="A493" s="29"/>
      <c r="B493" s="30"/>
      <c r="C493" s="29"/>
      <c r="D493" s="43"/>
      <c r="E493" s="29"/>
      <c r="F493" s="29"/>
      <c r="G493" s="31"/>
      <c r="H493" s="31"/>
      <c r="I493" s="93"/>
      <c r="J493" s="32"/>
      <c r="K493" s="33">
        <f t="shared" si="12"/>
        <v>0</v>
      </c>
      <c r="L493" s="34"/>
      <c r="M493" s="30"/>
      <c r="N493" s="35"/>
      <c r="O493" s="33"/>
      <c r="P493" s="33"/>
      <c r="Q493" s="35"/>
      <c r="R493" s="103"/>
      <c r="S493" s="103"/>
    </row>
    <row r="494" spans="1:19" ht="35.1" customHeight="1">
      <c r="A494" s="29"/>
      <c r="B494" s="30"/>
      <c r="C494" s="29"/>
      <c r="D494" s="43"/>
      <c r="E494" s="29"/>
      <c r="F494" s="29"/>
      <c r="G494" s="31"/>
      <c r="H494" s="31"/>
      <c r="I494" s="93"/>
      <c r="J494" s="32"/>
      <c r="K494" s="33">
        <f t="shared" si="12"/>
        <v>0</v>
      </c>
      <c r="L494" s="34"/>
      <c r="M494" s="30"/>
      <c r="N494" s="35"/>
      <c r="O494" s="33"/>
      <c r="P494" s="33"/>
      <c r="Q494" s="35"/>
      <c r="R494" s="103"/>
      <c r="S494" s="103"/>
    </row>
    <row r="495" spans="1:19" ht="35.1" customHeight="1">
      <c r="A495" s="29"/>
      <c r="B495" s="30"/>
      <c r="C495" s="29"/>
      <c r="D495" s="43"/>
      <c r="E495" s="29"/>
      <c r="F495" s="29"/>
      <c r="G495" s="31"/>
      <c r="H495" s="31"/>
      <c r="I495" s="93"/>
      <c r="J495" s="32"/>
      <c r="K495" s="33">
        <f t="shared" si="12"/>
        <v>0</v>
      </c>
      <c r="L495" s="34"/>
      <c r="M495" s="30"/>
      <c r="N495" s="35"/>
      <c r="O495" s="33"/>
      <c r="P495" s="33"/>
      <c r="Q495" s="35"/>
      <c r="R495" s="103"/>
      <c r="S495" s="103"/>
    </row>
    <row r="496" spans="1:19" ht="35.1" customHeight="1">
      <c r="A496" s="29"/>
      <c r="B496" s="30"/>
      <c r="C496" s="29"/>
      <c r="D496" s="43"/>
      <c r="E496" s="29"/>
      <c r="F496" s="29"/>
      <c r="G496" s="31"/>
      <c r="H496" s="31"/>
      <c r="I496" s="93"/>
      <c r="J496" s="32"/>
      <c r="K496" s="33">
        <f t="shared" si="12"/>
        <v>0</v>
      </c>
      <c r="L496" s="34"/>
      <c r="M496" s="30"/>
      <c r="N496" s="35"/>
      <c r="O496" s="33"/>
      <c r="P496" s="33"/>
      <c r="Q496" s="35"/>
      <c r="R496" s="103"/>
      <c r="S496" s="103"/>
    </row>
    <row r="497" spans="1:19" ht="35.1" customHeight="1">
      <c r="A497" s="29"/>
      <c r="B497" s="30"/>
      <c r="C497" s="29"/>
      <c r="D497" s="43"/>
      <c r="E497" s="29"/>
      <c r="F497" s="29"/>
      <c r="G497" s="31"/>
      <c r="H497" s="31"/>
      <c r="I497" s="93"/>
      <c r="J497" s="32"/>
      <c r="K497" s="33">
        <f t="shared" si="12"/>
        <v>0</v>
      </c>
      <c r="L497" s="34"/>
      <c r="M497" s="30"/>
      <c r="N497" s="35"/>
      <c r="O497" s="33"/>
      <c r="P497" s="33"/>
      <c r="Q497" s="35"/>
      <c r="R497" s="103"/>
      <c r="S497" s="103"/>
    </row>
    <row r="498" spans="1:19" ht="35.1" customHeight="1">
      <c r="A498" s="29"/>
      <c r="B498" s="30"/>
      <c r="C498" s="29"/>
      <c r="D498" s="43"/>
      <c r="E498" s="29"/>
      <c r="F498" s="29"/>
      <c r="G498" s="31"/>
      <c r="H498" s="31"/>
      <c r="I498" s="93"/>
      <c r="J498" s="32"/>
      <c r="K498" s="33">
        <f t="shared" si="12"/>
        <v>0</v>
      </c>
      <c r="L498" s="34"/>
      <c r="M498" s="30"/>
      <c r="N498" s="35"/>
      <c r="O498" s="33"/>
      <c r="P498" s="33"/>
      <c r="Q498" s="35"/>
      <c r="R498" s="103"/>
      <c r="S498" s="103"/>
    </row>
    <row r="499" spans="1:19" ht="35.1" customHeight="1">
      <c r="A499" s="29"/>
      <c r="B499" s="30"/>
      <c r="C499" s="29"/>
      <c r="D499" s="43"/>
      <c r="E499" s="29"/>
      <c r="F499" s="29"/>
      <c r="G499" s="31"/>
      <c r="H499" s="31"/>
      <c r="I499" s="93"/>
      <c r="J499" s="32"/>
      <c r="K499" s="33">
        <f t="shared" si="12"/>
        <v>0</v>
      </c>
      <c r="L499" s="34"/>
      <c r="M499" s="30"/>
      <c r="N499" s="35"/>
      <c r="O499" s="33"/>
      <c r="P499" s="33"/>
      <c r="Q499" s="35"/>
      <c r="R499" s="103"/>
      <c r="S499" s="103"/>
    </row>
    <row r="500" spans="1:19" ht="35.1" customHeight="1">
      <c r="A500" s="29"/>
      <c r="B500" s="30"/>
      <c r="C500" s="29"/>
      <c r="D500" s="43"/>
      <c r="E500" s="29"/>
      <c r="F500" s="29"/>
      <c r="G500" s="31"/>
      <c r="H500" s="31"/>
      <c r="I500" s="93"/>
      <c r="J500" s="32"/>
      <c r="K500" s="33">
        <f t="shared" si="12"/>
        <v>0</v>
      </c>
      <c r="L500" s="34"/>
      <c r="M500" s="30"/>
      <c r="N500" s="35"/>
      <c r="O500" s="33"/>
      <c r="P500" s="33"/>
      <c r="Q500" s="35"/>
      <c r="R500" s="103"/>
      <c r="S500" s="103"/>
    </row>
    <row r="501" spans="1:19" ht="35.1" customHeight="1">
      <c r="A501" s="29"/>
      <c r="B501" s="30"/>
      <c r="C501" s="29"/>
      <c r="D501" s="43"/>
      <c r="E501" s="29"/>
      <c r="F501" s="29"/>
      <c r="G501" s="31"/>
      <c r="H501" s="31"/>
      <c r="I501" s="93"/>
      <c r="J501" s="32"/>
      <c r="K501" s="33">
        <f t="shared" si="12"/>
        <v>0</v>
      </c>
      <c r="L501" s="34"/>
      <c r="M501" s="30"/>
      <c r="N501" s="35"/>
      <c r="O501" s="33"/>
      <c r="P501" s="33"/>
      <c r="Q501" s="35"/>
      <c r="R501" s="103"/>
      <c r="S501" s="103"/>
    </row>
    <row r="502" spans="1:19" ht="35.1" customHeight="1">
      <c r="A502" s="29"/>
      <c r="B502" s="30"/>
      <c r="C502" s="29"/>
      <c r="D502" s="43"/>
      <c r="E502" s="29"/>
      <c r="F502" s="29"/>
      <c r="G502" s="31"/>
      <c r="H502" s="31"/>
      <c r="I502" s="93"/>
      <c r="J502" s="32"/>
      <c r="K502" s="33">
        <f t="shared" si="12"/>
        <v>0</v>
      </c>
      <c r="L502" s="34"/>
      <c r="M502" s="30"/>
      <c r="N502" s="35"/>
      <c r="O502" s="33"/>
      <c r="P502" s="33"/>
      <c r="Q502" s="35"/>
      <c r="R502" s="103"/>
      <c r="S502" s="103"/>
    </row>
    <row r="503" spans="1:19" ht="35.1" customHeight="1">
      <c r="A503" s="29"/>
      <c r="B503" s="30"/>
      <c r="C503" s="29"/>
      <c r="D503" s="43"/>
      <c r="E503" s="29"/>
      <c r="F503" s="29"/>
      <c r="G503" s="31"/>
      <c r="H503" s="31"/>
      <c r="I503" s="93"/>
      <c r="J503" s="32"/>
      <c r="K503" s="33">
        <f t="shared" si="12"/>
        <v>0</v>
      </c>
      <c r="L503" s="34"/>
      <c r="M503" s="30"/>
      <c r="N503" s="35"/>
      <c r="O503" s="33"/>
      <c r="P503" s="33"/>
      <c r="Q503" s="35"/>
      <c r="R503" s="103"/>
      <c r="S503" s="103"/>
    </row>
    <row r="504" spans="1:19" ht="35.1" customHeight="1">
      <c r="A504" s="29"/>
      <c r="B504" s="30"/>
      <c r="C504" s="29"/>
      <c r="D504" s="43"/>
      <c r="E504" s="29"/>
      <c r="F504" s="29"/>
      <c r="G504" s="31"/>
      <c r="H504" s="31"/>
      <c r="I504" s="93"/>
      <c r="J504" s="32"/>
      <c r="K504" s="33">
        <f t="shared" si="12"/>
        <v>0</v>
      </c>
      <c r="L504" s="34"/>
      <c r="M504" s="30"/>
      <c r="N504" s="35"/>
      <c r="O504" s="33"/>
      <c r="P504" s="33"/>
      <c r="Q504" s="35"/>
      <c r="R504" s="103"/>
      <c r="S504" s="103"/>
    </row>
    <row r="505" spans="1:19" ht="35.1" customHeight="1">
      <c r="A505" s="29"/>
      <c r="B505" s="30"/>
      <c r="C505" s="29"/>
      <c r="D505" s="43"/>
      <c r="E505" s="29"/>
      <c r="F505" s="29"/>
      <c r="G505" s="31"/>
      <c r="H505" s="31"/>
      <c r="I505" s="93"/>
      <c r="J505" s="32"/>
      <c r="K505" s="33">
        <f t="shared" si="12"/>
        <v>0</v>
      </c>
      <c r="L505" s="34"/>
      <c r="M505" s="30"/>
      <c r="N505" s="35"/>
      <c r="O505" s="33"/>
      <c r="P505" s="33"/>
      <c r="Q505" s="35"/>
      <c r="R505" s="103"/>
      <c r="S505" s="103"/>
    </row>
    <row r="506" spans="1:19" ht="35.1" customHeight="1">
      <c r="A506" s="29"/>
      <c r="B506" s="30"/>
      <c r="C506" s="29"/>
      <c r="D506" s="43"/>
      <c r="E506" s="29"/>
      <c r="F506" s="29"/>
      <c r="G506" s="31"/>
      <c r="H506" s="31"/>
      <c r="I506" s="93"/>
      <c r="J506" s="32"/>
      <c r="K506" s="33">
        <f t="shared" si="12"/>
        <v>0</v>
      </c>
      <c r="L506" s="34"/>
      <c r="M506" s="30"/>
      <c r="N506" s="35"/>
      <c r="O506" s="33"/>
      <c r="P506" s="33"/>
      <c r="Q506" s="35"/>
      <c r="R506" s="103"/>
      <c r="S506" s="103"/>
    </row>
    <row r="507" spans="1:19" ht="35.1" customHeight="1">
      <c r="A507" s="29"/>
      <c r="B507" s="30"/>
      <c r="C507" s="29"/>
      <c r="D507" s="43"/>
      <c r="E507" s="29"/>
      <c r="F507" s="29"/>
      <c r="G507" s="31"/>
      <c r="H507" s="31"/>
      <c r="I507" s="93"/>
      <c r="J507" s="32"/>
      <c r="K507" s="33">
        <f t="shared" si="12"/>
        <v>0</v>
      </c>
      <c r="L507" s="34"/>
      <c r="M507" s="30"/>
      <c r="N507" s="35"/>
      <c r="O507" s="33"/>
      <c r="P507" s="33"/>
      <c r="Q507" s="35"/>
      <c r="R507" s="103"/>
      <c r="S507" s="103"/>
    </row>
    <row r="508" spans="1:19" ht="35.1" customHeight="1">
      <c r="A508" s="29"/>
      <c r="B508" s="30"/>
      <c r="C508" s="29"/>
      <c r="D508" s="43"/>
      <c r="E508" s="29"/>
      <c r="F508" s="29"/>
      <c r="G508" s="31"/>
      <c r="H508" s="31"/>
      <c r="I508" s="93"/>
      <c r="J508" s="32"/>
      <c r="K508" s="33">
        <f t="shared" si="12"/>
        <v>0</v>
      </c>
      <c r="L508" s="34"/>
      <c r="M508" s="30"/>
      <c r="N508" s="35"/>
      <c r="O508" s="33"/>
      <c r="P508" s="33"/>
      <c r="Q508" s="35"/>
      <c r="R508" s="103"/>
      <c r="S508" s="103"/>
    </row>
    <row r="509" spans="1:19" ht="35.1" customHeight="1">
      <c r="A509" s="29"/>
      <c r="B509" s="30"/>
      <c r="C509" s="29"/>
      <c r="D509" s="43"/>
      <c r="E509" s="29"/>
      <c r="F509" s="29"/>
      <c r="G509" s="31"/>
      <c r="H509" s="31"/>
      <c r="I509" s="93"/>
      <c r="J509" s="32"/>
      <c r="K509" s="33">
        <f t="shared" si="12"/>
        <v>0</v>
      </c>
      <c r="L509" s="34"/>
      <c r="M509" s="30"/>
      <c r="N509" s="35"/>
      <c r="O509" s="33"/>
      <c r="P509" s="33"/>
      <c r="Q509" s="35"/>
      <c r="R509" s="103"/>
      <c r="S509" s="103"/>
    </row>
    <row r="510" spans="1:19" ht="35.1" customHeight="1">
      <c r="A510" s="29"/>
      <c r="B510" s="30"/>
      <c r="C510" s="29"/>
      <c r="D510" s="43"/>
      <c r="E510" s="29"/>
      <c r="F510" s="29"/>
      <c r="G510" s="31"/>
      <c r="H510" s="31"/>
      <c r="I510" s="93"/>
      <c r="J510" s="32"/>
      <c r="K510" s="33">
        <f t="shared" si="12"/>
        <v>0</v>
      </c>
      <c r="L510" s="34"/>
      <c r="M510" s="30"/>
      <c r="N510" s="35"/>
      <c r="O510" s="33"/>
      <c r="P510" s="33"/>
      <c r="Q510" s="35"/>
      <c r="R510" s="103"/>
      <c r="S510" s="103"/>
    </row>
    <row r="511" spans="1:19" ht="35.1" customHeight="1">
      <c r="A511" s="29"/>
      <c r="B511" s="30"/>
      <c r="C511" s="29"/>
      <c r="D511" s="43"/>
      <c r="E511" s="29"/>
      <c r="F511" s="29"/>
      <c r="G511" s="31"/>
      <c r="H511" s="31"/>
      <c r="I511" s="93"/>
      <c r="J511" s="32"/>
      <c r="K511" s="33">
        <f t="shared" si="12"/>
        <v>0</v>
      </c>
      <c r="L511" s="34"/>
      <c r="M511" s="30"/>
      <c r="N511" s="35"/>
      <c r="O511" s="33"/>
      <c r="P511" s="33"/>
      <c r="Q511" s="35"/>
      <c r="R511" s="103"/>
      <c r="S511" s="103"/>
    </row>
    <row r="512" spans="1:19" ht="35.1" customHeight="1">
      <c r="A512" s="29"/>
      <c r="B512" s="30"/>
      <c r="C512" s="29"/>
      <c r="D512" s="43"/>
      <c r="E512" s="29"/>
      <c r="F512" s="29"/>
      <c r="G512" s="31"/>
      <c r="H512" s="31"/>
      <c r="I512" s="93"/>
      <c r="J512" s="32"/>
      <c r="K512" s="33">
        <f t="shared" si="12"/>
        <v>0</v>
      </c>
      <c r="L512" s="34"/>
      <c r="M512" s="30"/>
      <c r="N512" s="35"/>
      <c r="O512" s="33"/>
      <c r="P512" s="33"/>
      <c r="Q512" s="35"/>
      <c r="R512" s="103"/>
      <c r="S512" s="103"/>
    </row>
    <row r="513" spans="1:19" ht="35.1" customHeight="1">
      <c r="A513" s="29"/>
      <c r="B513" s="30"/>
      <c r="C513" s="29"/>
      <c r="D513" s="43"/>
      <c r="E513" s="29"/>
      <c r="F513" s="29"/>
      <c r="G513" s="31"/>
      <c r="H513" s="31"/>
      <c r="I513" s="93"/>
      <c r="J513" s="32"/>
      <c r="K513" s="33">
        <f t="shared" si="12"/>
        <v>0</v>
      </c>
      <c r="L513" s="34"/>
      <c r="M513" s="30"/>
      <c r="N513" s="35"/>
      <c r="O513" s="33"/>
      <c r="P513" s="33"/>
      <c r="Q513" s="35"/>
      <c r="R513" s="103"/>
      <c r="S513" s="103"/>
    </row>
    <row r="514" spans="1:19" ht="35.1" customHeight="1">
      <c r="A514" s="29"/>
      <c r="B514" s="30"/>
      <c r="C514" s="29"/>
      <c r="D514" s="43"/>
      <c r="E514" s="29"/>
      <c r="F514" s="29"/>
      <c r="G514" s="31"/>
      <c r="H514" s="31"/>
      <c r="I514" s="93"/>
      <c r="J514" s="32"/>
      <c r="K514" s="33">
        <f t="shared" si="12"/>
        <v>0</v>
      </c>
      <c r="L514" s="34"/>
      <c r="M514" s="30"/>
      <c r="N514" s="35"/>
      <c r="O514" s="33"/>
      <c r="P514" s="33"/>
      <c r="Q514" s="35"/>
      <c r="R514" s="103"/>
      <c r="S514" s="103"/>
    </row>
    <row r="515" spans="1:19" ht="35.1" customHeight="1">
      <c r="A515" s="29"/>
      <c r="B515" s="30"/>
      <c r="C515" s="29"/>
      <c r="D515" s="43"/>
      <c r="E515" s="29"/>
      <c r="F515" s="29"/>
      <c r="G515" s="31"/>
      <c r="H515" s="31"/>
      <c r="I515" s="93"/>
      <c r="J515" s="32"/>
      <c r="K515" s="33">
        <f t="shared" si="12"/>
        <v>0</v>
      </c>
      <c r="L515" s="34"/>
      <c r="M515" s="30"/>
      <c r="N515" s="35"/>
      <c r="O515" s="33"/>
      <c r="P515" s="33"/>
      <c r="Q515" s="35"/>
      <c r="R515" s="103"/>
      <c r="S515" s="103"/>
    </row>
    <row r="516" spans="1:19" ht="35.1" customHeight="1">
      <c r="A516" s="29"/>
      <c r="B516" s="30"/>
      <c r="C516" s="29"/>
      <c r="D516" s="43"/>
      <c r="E516" s="29"/>
      <c r="F516" s="29"/>
      <c r="G516" s="31"/>
      <c r="H516" s="31"/>
      <c r="I516" s="93"/>
      <c r="J516" s="32"/>
      <c r="K516" s="33">
        <f t="shared" si="12"/>
        <v>0</v>
      </c>
      <c r="L516" s="34"/>
      <c r="M516" s="30"/>
      <c r="N516" s="35"/>
      <c r="O516" s="33"/>
      <c r="P516" s="33"/>
      <c r="Q516" s="35"/>
      <c r="R516" s="103"/>
      <c r="S516" s="103"/>
    </row>
    <row r="517" spans="1:19" ht="35.1" customHeight="1">
      <c r="A517" s="29"/>
      <c r="B517" s="30"/>
      <c r="C517" s="29"/>
      <c r="D517" s="43"/>
      <c r="E517" s="29"/>
      <c r="F517" s="29"/>
      <c r="G517" s="31"/>
      <c r="H517" s="31"/>
      <c r="I517" s="93"/>
      <c r="J517" s="32"/>
      <c r="K517" s="33">
        <f t="shared" si="12"/>
        <v>0</v>
      </c>
      <c r="L517" s="34"/>
      <c r="M517" s="30"/>
      <c r="N517" s="35"/>
      <c r="O517" s="33"/>
      <c r="P517" s="33"/>
      <c r="Q517" s="35"/>
      <c r="R517" s="103"/>
      <c r="S517" s="103"/>
    </row>
    <row r="518" spans="1:19" ht="35.1" customHeight="1">
      <c r="A518" s="29"/>
      <c r="B518" s="30"/>
      <c r="C518" s="29"/>
      <c r="D518" s="43"/>
      <c r="E518" s="29"/>
      <c r="F518" s="29"/>
      <c r="G518" s="31"/>
      <c r="H518" s="31"/>
      <c r="I518" s="93"/>
      <c r="J518" s="32"/>
      <c r="K518" s="33">
        <f t="shared" si="12"/>
        <v>0</v>
      </c>
      <c r="L518" s="34"/>
      <c r="M518" s="30"/>
      <c r="N518" s="35"/>
      <c r="O518" s="33"/>
      <c r="P518" s="33"/>
      <c r="Q518" s="35"/>
      <c r="R518" s="103"/>
      <c r="S518" s="103"/>
    </row>
    <row r="519" spans="1:19" ht="35.1" customHeight="1">
      <c r="A519" s="29"/>
      <c r="B519" s="30"/>
      <c r="C519" s="29"/>
      <c r="D519" s="43"/>
      <c r="E519" s="29"/>
      <c r="F519" s="29"/>
      <c r="G519" s="31"/>
      <c r="H519" s="31"/>
      <c r="I519" s="93"/>
      <c r="J519" s="32"/>
      <c r="K519" s="33">
        <f t="shared" si="12"/>
        <v>0</v>
      </c>
      <c r="L519" s="34"/>
      <c r="M519" s="30"/>
      <c r="N519" s="35"/>
      <c r="O519" s="33"/>
      <c r="P519" s="33"/>
      <c r="Q519" s="35"/>
      <c r="R519" s="103"/>
      <c r="S519" s="103"/>
    </row>
    <row r="520" spans="1:19" ht="35.1" customHeight="1">
      <c r="A520" s="29"/>
      <c r="B520" s="30"/>
      <c r="C520" s="29"/>
      <c r="D520" s="43"/>
      <c r="E520" s="29"/>
      <c r="F520" s="29"/>
      <c r="G520" s="31"/>
      <c r="H520" s="31"/>
      <c r="I520" s="93"/>
      <c r="J520" s="32"/>
      <c r="K520" s="33">
        <f t="shared" si="12"/>
        <v>0</v>
      </c>
      <c r="L520" s="34"/>
      <c r="M520" s="30"/>
      <c r="N520" s="35"/>
      <c r="O520" s="33"/>
      <c r="P520" s="33"/>
      <c r="Q520" s="35"/>
      <c r="R520" s="103"/>
      <c r="S520" s="103"/>
    </row>
    <row r="521" spans="1:19" ht="35.1" customHeight="1">
      <c r="A521" s="29"/>
      <c r="B521" s="30"/>
      <c r="C521" s="29"/>
      <c r="D521" s="43"/>
      <c r="E521" s="29"/>
      <c r="F521" s="29"/>
      <c r="G521" s="31"/>
      <c r="H521" s="31"/>
      <c r="I521" s="93"/>
      <c r="J521" s="32"/>
      <c r="K521" s="33">
        <f t="shared" si="12"/>
        <v>0</v>
      </c>
      <c r="L521" s="34"/>
      <c r="M521" s="30"/>
      <c r="N521" s="35"/>
      <c r="O521" s="33"/>
      <c r="P521" s="33"/>
      <c r="Q521" s="35"/>
      <c r="R521" s="103"/>
      <c r="S521" s="103"/>
    </row>
    <row r="522" spans="1:19" ht="35.1" customHeight="1">
      <c r="A522" s="29"/>
      <c r="B522" s="30"/>
      <c r="C522" s="29"/>
      <c r="D522" s="43"/>
      <c r="E522" s="29"/>
      <c r="F522" s="29"/>
      <c r="G522" s="31"/>
      <c r="H522" s="31"/>
      <c r="I522" s="93"/>
      <c r="J522" s="32"/>
      <c r="K522" s="33">
        <f t="shared" si="12"/>
        <v>0</v>
      </c>
      <c r="L522" s="34"/>
      <c r="M522" s="30"/>
      <c r="N522" s="35"/>
      <c r="O522" s="33"/>
      <c r="P522" s="33"/>
      <c r="Q522" s="35"/>
      <c r="R522" s="103"/>
      <c r="S522" s="103"/>
    </row>
    <row r="523" spans="1:19" ht="35.1" customHeight="1">
      <c r="A523" s="29"/>
      <c r="B523" s="30"/>
      <c r="C523" s="29"/>
      <c r="D523" s="43"/>
      <c r="E523" s="29"/>
      <c r="F523" s="29"/>
      <c r="G523" s="31"/>
      <c r="H523" s="31"/>
      <c r="I523" s="93"/>
      <c r="J523" s="32"/>
      <c r="K523" s="33">
        <f t="shared" si="12"/>
        <v>0</v>
      </c>
      <c r="L523" s="34"/>
      <c r="M523" s="30"/>
      <c r="N523" s="35"/>
      <c r="O523" s="33"/>
      <c r="P523" s="33"/>
      <c r="Q523" s="35"/>
      <c r="R523" s="103"/>
      <c r="S523" s="103"/>
    </row>
    <row r="524" spans="1:19" ht="35.1" customHeight="1">
      <c r="A524" s="29"/>
      <c r="B524" s="30"/>
      <c r="C524" s="29"/>
      <c r="D524" s="43"/>
      <c r="E524" s="29"/>
      <c r="F524" s="29"/>
      <c r="G524" s="31"/>
      <c r="H524" s="31"/>
      <c r="I524" s="93"/>
      <c r="J524" s="32"/>
      <c r="K524" s="33">
        <f t="shared" si="12"/>
        <v>0</v>
      </c>
      <c r="L524" s="34"/>
      <c r="M524" s="30"/>
      <c r="N524" s="35"/>
      <c r="O524" s="33"/>
      <c r="P524" s="33"/>
      <c r="Q524" s="35"/>
      <c r="R524" s="103"/>
      <c r="S524" s="103"/>
    </row>
    <row r="525" spans="1:19" ht="35.1" customHeight="1">
      <c r="A525" s="29"/>
      <c r="B525" s="30"/>
      <c r="C525" s="29"/>
      <c r="D525" s="43"/>
      <c r="E525" s="29"/>
      <c r="F525" s="29"/>
      <c r="G525" s="31"/>
      <c r="H525" s="31"/>
      <c r="I525" s="93"/>
      <c r="J525" s="32"/>
      <c r="K525" s="33">
        <f t="shared" ref="K525:K575" si="13">I525*J525</f>
        <v>0</v>
      </c>
      <c r="L525" s="34"/>
      <c r="M525" s="30"/>
      <c r="N525" s="35"/>
      <c r="O525" s="33"/>
      <c r="P525" s="33"/>
      <c r="Q525" s="35"/>
      <c r="R525" s="103"/>
      <c r="S525" s="103"/>
    </row>
    <row r="526" spans="1:19" ht="35.1" customHeight="1">
      <c r="A526" s="29"/>
      <c r="B526" s="30"/>
      <c r="C526" s="29"/>
      <c r="D526" s="43"/>
      <c r="E526" s="29"/>
      <c r="F526" s="29"/>
      <c r="G526" s="31"/>
      <c r="H526" s="31"/>
      <c r="I526" s="93"/>
      <c r="J526" s="32"/>
      <c r="K526" s="33">
        <f t="shared" si="13"/>
        <v>0</v>
      </c>
      <c r="L526" s="34"/>
      <c r="M526" s="30"/>
      <c r="N526" s="35"/>
      <c r="O526" s="33"/>
      <c r="P526" s="33"/>
      <c r="Q526" s="35"/>
      <c r="R526" s="103"/>
      <c r="S526" s="103"/>
    </row>
    <row r="527" spans="1:19" ht="35.1" customHeight="1">
      <c r="A527" s="29"/>
      <c r="B527" s="30"/>
      <c r="C527" s="29"/>
      <c r="D527" s="43"/>
      <c r="E527" s="29"/>
      <c r="F527" s="29"/>
      <c r="G527" s="31"/>
      <c r="H527" s="31"/>
      <c r="I527" s="93"/>
      <c r="J527" s="32"/>
      <c r="K527" s="33">
        <f t="shared" si="13"/>
        <v>0</v>
      </c>
      <c r="L527" s="34"/>
      <c r="M527" s="30"/>
      <c r="N527" s="35"/>
      <c r="O527" s="33"/>
      <c r="P527" s="33"/>
      <c r="Q527" s="35"/>
      <c r="R527" s="103"/>
      <c r="S527" s="103"/>
    </row>
    <row r="528" spans="1:19" ht="35.1" customHeight="1">
      <c r="A528" s="29"/>
      <c r="B528" s="30"/>
      <c r="C528" s="29"/>
      <c r="D528" s="43"/>
      <c r="E528" s="29"/>
      <c r="F528" s="29"/>
      <c r="G528" s="31"/>
      <c r="H528" s="31"/>
      <c r="I528" s="93"/>
      <c r="J528" s="32"/>
      <c r="K528" s="33">
        <f t="shared" si="13"/>
        <v>0</v>
      </c>
      <c r="L528" s="34"/>
      <c r="M528" s="30"/>
      <c r="N528" s="35"/>
      <c r="O528" s="33"/>
      <c r="P528" s="33"/>
      <c r="Q528" s="35"/>
      <c r="R528" s="103"/>
      <c r="S528" s="103"/>
    </row>
    <row r="529" spans="1:19" ht="35.1" customHeight="1">
      <c r="A529" s="29"/>
      <c r="B529" s="30"/>
      <c r="C529" s="29"/>
      <c r="D529" s="43"/>
      <c r="E529" s="29"/>
      <c r="F529" s="29"/>
      <c r="G529" s="31"/>
      <c r="H529" s="31"/>
      <c r="I529" s="93"/>
      <c r="J529" s="32"/>
      <c r="K529" s="33">
        <f t="shared" si="13"/>
        <v>0</v>
      </c>
      <c r="L529" s="34"/>
      <c r="M529" s="30"/>
      <c r="N529" s="35"/>
      <c r="O529" s="33"/>
      <c r="P529" s="33"/>
      <c r="Q529" s="35"/>
      <c r="R529" s="103"/>
      <c r="S529" s="103"/>
    </row>
    <row r="530" spans="1:19" ht="35.1" customHeight="1">
      <c r="A530" s="29"/>
      <c r="B530" s="30"/>
      <c r="C530" s="29"/>
      <c r="D530" s="43"/>
      <c r="E530" s="29"/>
      <c r="F530" s="29"/>
      <c r="G530" s="31"/>
      <c r="H530" s="31"/>
      <c r="I530" s="93"/>
      <c r="J530" s="32"/>
      <c r="K530" s="33">
        <f t="shared" si="13"/>
        <v>0</v>
      </c>
      <c r="L530" s="34"/>
      <c r="M530" s="30"/>
      <c r="N530" s="35"/>
      <c r="O530" s="33"/>
      <c r="P530" s="33"/>
      <c r="Q530" s="35"/>
      <c r="R530" s="103"/>
      <c r="S530" s="103"/>
    </row>
    <row r="531" spans="1:19" ht="35.1" customHeight="1">
      <c r="A531" s="29"/>
      <c r="B531" s="30"/>
      <c r="C531" s="29"/>
      <c r="D531" s="43"/>
      <c r="E531" s="29"/>
      <c r="F531" s="29"/>
      <c r="G531" s="31"/>
      <c r="H531" s="31"/>
      <c r="I531" s="93"/>
      <c r="J531" s="32"/>
      <c r="K531" s="33">
        <f t="shared" si="13"/>
        <v>0</v>
      </c>
      <c r="L531" s="34"/>
      <c r="M531" s="30"/>
      <c r="N531" s="35"/>
      <c r="O531" s="33"/>
      <c r="P531" s="33"/>
      <c r="Q531" s="35"/>
      <c r="R531" s="103"/>
      <c r="S531" s="103"/>
    </row>
    <row r="532" spans="1:19" ht="35.1" customHeight="1">
      <c r="A532" s="29"/>
      <c r="B532" s="30"/>
      <c r="C532" s="29"/>
      <c r="D532" s="43"/>
      <c r="E532" s="29"/>
      <c r="F532" s="29"/>
      <c r="G532" s="31"/>
      <c r="H532" s="31"/>
      <c r="I532" s="93"/>
      <c r="J532" s="32"/>
      <c r="K532" s="33">
        <f t="shared" si="13"/>
        <v>0</v>
      </c>
      <c r="L532" s="34"/>
      <c r="M532" s="30"/>
      <c r="N532" s="35"/>
      <c r="O532" s="33"/>
      <c r="P532" s="33"/>
      <c r="Q532" s="35"/>
      <c r="R532" s="103"/>
      <c r="S532" s="103"/>
    </row>
    <row r="533" spans="1:19" ht="35.1" customHeight="1">
      <c r="A533" s="29"/>
      <c r="B533" s="30"/>
      <c r="C533" s="29"/>
      <c r="D533" s="43"/>
      <c r="E533" s="29"/>
      <c r="F533" s="29"/>
      <c r="G533" s="31"/>
      <c r="H533" s="31"/>
      <c r="I533" s="93"/>
      <c r="J533" s="32"/>
      <c r="K533" s="33">
        <f t="shared" si="13"/>
        <v>0</v>
      </c>
      <c r="L533" s="34"/>
      <c r="M533" s="30"/>
      <c r="N533" s="35"/>
      <c r="O533" s="33"/>
      <c r="P533" s="33"/>
      <c r="Q533" s="35"/>
      <c r="R533" s="103"/>
      <c r="S533" s="103"/>
    </row>
    <row r="534" spans="1:19" ht="35.1" customHeight="1">
      <c r="A534" s="29"/>
      <c r="B534" s="30"/>
      <c r="C534" s="29"/>
      <c r="D534" s="43"/>
      <c r="E534" s="29"/>
      <c r="F534" s="29"/>
      <c r="G534" s="31"/>
      <c r="H534" s="31"/>
      <c r="I534" s="93"/>
      <c r="J534" s="32"/>
      <c r="K534" s="33">
        <f t="shared" si="13"/>
        <v>0</v>
      </c>
      <c r="L534" s="34"/>
      <c r="M534" s="30"/>
      <c r="N534" s="35"/>
      <c r="O534" s="33"/>
      <c r="P534" s="33"/>
      <c r="Q534" s="35"/>
      <c r="R534" s="103"/>
      <c r="S534" s="103"/>
    </row>
    <row r="535" spans="1:19" ht="35.1" customHeight="1">
      <c r="A535" s="29"/>
      <c r="B535" s="30"/>
      <c r="C535" s="29"/>
      <c r="D535" s="43"/>
      <c r="E535" s="29"/>
      <c r="F535" s="29"/>
      <c r="G535" s="31"/>
      <c r="H535" s="31"/>
      <c r="I535" s="93"/>
      <c r="J535" s="32"/>
      <c r="K535" s="33">
        <f t="shared" si="13"/>
        <v>0</v>
      </c>
      <c r="L535" s="34"/>
      <c r="M535" s="30"/>
      <c r="N535" s="35"/>
      <c r="O535" s="33"/>
      <c r="P535" s="33"/>
      <c r="Q535" s="35"/>
      <c r="R535" s="103"/>
      <c r="S535" s="103"/>
    </row>
    <row r="536" spans="1:19" ht="35.1" customHeight="1">
      <c r="A536" s="29"/>
      <c r="B536" s="30"/>
      <c r="C536" s="29"/>
      <c r="D536" s="43"/>
      <c r="E536" s="29"/>
      <c r="F536" s="29"/>
      <c r="G536" s="31"/>
      <c r="H536" s="31"/>
      <c r="I536" s="93"/>
      <c r="J536" s="32"/>
      <c r="K536" s="33">
        <f t="shared" si="13"/>
        <v>0</v>
      </c>
      <c r="L536" s="34"/>
      <c r="M536" s="30"/>
      <c r="N536" s="35"/>
      <c r="O536" s="33"/>
      <c r="P536" s="33"/>
      <c r="Q536" s="35"/>
      <c r="R536" s="103"/>
      <c r="S536" s="103"/>
    </row>
    <row r="537" spans="1:19" ht="35.1" customHeight="1">
      <c r="A537" s="29"/>
      <c r="B537" s="30"/>
      <c r="C537" s="29"/>
      <c r="D537" s="43"/>
      <c r="E537" s="29"/>
      <c r="F537" s="29"/>
      <c r="G537" s="31"/>
      <c r="H537" s="31"/>
      <c r="I537" s="93"/>
      <c r="J537" s="32"/>
      <c r="K537" s="33">
        <f t="shared" si="13"/>
        <v>0</v>
      </c>
      <c r="L537" s="34"/>
      <c r="M537" s="30"/>
      <c r="N537" s="35"/>
      <c r="O537" s="33"/>
      <c r="P537" s="33"/>
      <c r="Q537" s="35"/>
      <c r="R537" s="103"/>
      <c r="S537" s="103"/>
    </row>
    <row r="538" spans="1:19" ht="35.1" customHeight="1">
      <c r="A538" s="29"/>
      <c r="B538" s="30"/>
      <c r="C538" s="29"/>
      <c r="D538" s="43"/>
      <c r="E538" s="29"/>
      <c r="F538" s="29"/>
      <c r="G538" s="31"/>
      <c r="H538" s="31"/>
      <c r="I538" s="93"/>
      <c r="J538" s="32"/>
      <c r="K538" s="33">
        <f t="shared" si="13"/>
        <v>0</v>
      </c>
      <c r="L538" s="34"/>
      <c r="M538" s="30"/>
      <c r="N538" s="35"/>
      <c r="O538" s="33"/>
      <c r="P538" s="33"/>
      <c r="Q538" s="35"/>
      <c r="R538" s="103"/>
      <c r="S538" s="103"/>
    </row>
    <row r="539" spans="1:19" ht="35.1" customHeight="1">
      <c r="A539" s="29"/>
      <c r="B539" s="30"/>
      <c r="C539" s="29"/>
      <c r="D539" s="43"/>
      <c r="E539" s="29"/>
      <c r="F539" s="29"/>
      <c r="G539" s="31"/>
      <c r="H539" s="31"/>
      <c r="I539" s="93"/>
      <c r="J539" s="32"/>
      <c r="K539" s="33">
        <f t="shared" si="13"/>
        <v>0</v>
      </c>
      <c r="L539" s="34"/>
      <c r="M539" s="30"/>
      <c r="N539" s="35"/>
      <c r="O539" s="33"/>
      <c r="P539" s="33"/>
      <c r="Q539" s="35"/>
      <c r="R539" s="103"/>
      <c r="S539" s="103"/>
    </row>
    <row r="540" spans="1:19" ht="35.1" customHeight="1">
      <c r="A540" s="29"/>
      <c r="B540" s="30"/>
      <c r="C540" s="29"/>
      <c r="D540" s="43"/>
      <c r="E540" s="29"/>
      <c r="F540" s="29"/>
      <c r="G540" s="31"/>
      <c r="H540" s="31"/>
      <c r="I540" s="93"/>
      <c r="J540" s="32"/>
      <c r="K540" s="33">
        <f t="shared" si="13"/>
        <v>0</v>
      </c>
      <c r="L540" s="34"/>
      <c r="M540" s="30"/>
      <c r="N540" s="35"/>
      <c r="O540" s="33"/>
      <c r="P540" s="33"/>
      <c r="Q540" s="35"/>
      <c r="R540" s="103"/>
      <c r="S540" s="103"/>
    </row>
    <row r="541" spans="1:19" ht="35.1" customHeight="1">
      <c r="A541" s="29"/>
      <c r="B541" s="30"/>
      <c r="C541" s="29"/>
      <c r="D541" s="43"/>
      <c r="E541" s="29"/>
      <c r="F541" s="29"/>
      <c r="G541" s="31"/>
      <c r="H541" s="31"/>
      <c r="I541" s="93"/>
      <c r="J541" s="32"/>
      <c r="K541" s="33">
        <f t="shared" si="13"/>
        <v>0</v>
      </c>
      <c r="L541" s="34"/>
      <c r="M541" s="30"/>
      <c r="N541" s="35"/>
      <c r="O541" s="33"/>
      <c r="P541" s="33"/>
      <c r="Q541" s="35"/>
      <c r="R541" s="103"/>
      <c r="S541" s="103"/>
    </row>
    <row r="542" spans="1:19" ht="35.1" customHeight="1">
      <c r="A542" s="29"/>
      <c r="B542" s="30"/>
      <c r="C542" s="29"/>
      <c r="D542" s="43"/>
      <c r="E542" s="29"/>
      <c r="F542" s="29"/>
      <c r="G542" s="31"/>
      <c r="H542" s="31"/>
      <c r="I542" s="93"/>
      <c r="J542" s="32"/>
      <c r="K542" s="33">
        <f t="shared" si="13"/>
        <v>0</v>
      </c>
      <c r="L542" s="34"/>
      <c r="M542" s="30"/>
      <c r="N542" s="35"/>
      <c r="O542" s="33"/>
      <c r="P542" s="33"/>
      <c r="Q542" s="35"/>
      <c r="R542" s="103"/>
      <c r="S542" s="103"/>
    </row>
    <row r="543" spans="1:19" ht="35.1" customHeight="1">
      <c r="A543" s="29"/>
      <c r="B543" s="30"/>
      <c r="C543" s="29"/>
      <c r="D543" s="43"/>
      <c r="E543" s="29"/>
      <c r="F543" s="29"/>
      <c r="G543" s="31"/>
      <c r="H543" s="31"/>
      <c r="I543" s="93"/>
      <c r="J543" s="32"/>
      <c r="K543" s="33">
        <f t="shared" si="13"/>
        <v>0</v>
      </c>
      <c r="L543" s="34"/>
      <c r="M543" s="30"/>
      <c r="N543" s="35"/>
      <c r="O543" s="33"/>
      <c r="P543" s="33"/>
      <c r="Q543" s="35"/>
      <c r="R543" s="103"/>
      <c r="S543" s="103"/>
    </row>
    <row r="544" spans="1:19" ht="35.1" customHeight="1">
      <c r="A544" s="29"/>
      <c r="B544" s="30"/>
      <c r="C544" s="29"/>
      <c r="D544" s="43"/>
      <c r="E544" s="29"/>
      <c r="F544" s="29"/>
      <c r="G544" s="31"/>
      <c r="H544" s="31"/>
      <c r="I544" s="93"/>
      <c r="J544" s="32"/>
      <c r="K544" s="33">
        <f t="shared" si="13"/>
        <v>0</v>
      </c>
      <c r="L544" s="34"/>
      <c r="M544" s="30"/>
      <c r="N544" s="35"/>
      <c r="O544" s="33"/>
      <c r="P544" s="33"/>
      <c r="Q544" s="35"/>
      <c r="R544" s="103"/>
      <c r="S544" s="103"/>
    </row>
    <row r="545" spans="1:19" ht="35.1" customHeight="1">
      <c r="A545" s="29"/>
      <c r="B545" s="30"/>
      <c r="C545" s="29"/>
      <c r="D545" s="43"/>
      <c r="E545" s="29"/>
      <c r="F545" s="29"/>
      <c r="G545" s="31"/>
      <c r="H545" s="31"/>
      <c r="I545" s="93"/>
      <c r="J545" s="32"/>
      <c r="K545" s="33">
        <f t="shared" si="13"/>
        <v>0</v>
      </c>
      <c r="L545" s="34"/>
      <c r="M545" s="30"/>
      <c r="N545" s="35"/>
      <c r="O545" s="33"/>
      <c r="P545" s="33"/>
      <c r="Q545" s="35"/>
      <c r="R545" s="103"/>
      <c r="S545" s="103"/>
    </row>
    <row r="546" spans="1:19" ht="35.1" customHeight="1">
      <c r="A546" s="29"/>
      <c r="B546" s="30"/>
      <c r="C546" s="29"/>
      <c r="D546" s="43"/>
      <c r="E546" s="29"/>
      <c r="F546" s="29"/>
      <c r="G546" s="31"/>
      <c r="H546" s="31"/>
      <c r="I546" s="93"/>
      <c r="J546" s="32"/>
      <c r="K546" s="33">
        <f t="shared" si="13"/>
        <v>0</v>
      </c>
      <c r="L546" s="34"/>
      <c r="M546" s="30"/>
      <c r="N546" s="35"/>
      <c r="O546" s="33"/>
      <c r="P546" s="33"/>
      <c r="Q546" s="35"/>
      <c r="R546" s="103"/>
      <c r="S546" s="103"/>
    </row>
    <row r="547" spans="1:19" ht="35.1" customHeight="1">
      <c r="A547" s="29"/>
      <c r="B547" s="30"/>
      <c r="C547" s="29"/>
      <c r="D547" s="43"/>
      <c r="E547" s="29"/>
      <c r="F547" s="29"/>
      <c r="G547" s="31"/>
      <c r="H547" s="31"/>
      <c r="I547" s="93"/>
      <c r="J547" s="32"/>
      <c r="K547" s="33">
        <f t="shared" si="13"/>
        <v>0</v>
      </c>
      <c r="L547" s="34"/>
      <c r="M547" s="30"/>
      <c r="N547" s="35"/>
      <c r="O547" s="33"/>
      <c r="P547" s="33"/>
      <c r="Q547" s="35"/>
      <c r="R547" s="103"/>
      <c r="S547" s="103"/>
    </row>
    <row r="548" spans="1:19" ht="35.1" customHeight="1">
      <c r="A548" s="29"/>
      <c r="B548" s="30"/>
      <c r="C548" s="29"/>
      <c r="D548" s="43"/>
      <c r="E548" s="29"/>
      <c r="F548" s="29"/>
      <c r="G548" s="31"/>
      <c r="H548" s="31"/>
      <c r="I548" s="93"/>
      <c r="J548" s="32"/>
      <c r="K548" s="33">
        <f t="shared" si="13"/>
        <v>0</v>
      </c>
      <c r="L548" s="34"/>
      <c r="M548" s="30"/>
      <c r="N548" s="35"/>
      <c r="O548" s="33"/>
      <c r="P548" s="33"/>
      <c r="Q548" s="35"/>
      <c r="R548" s="103"/>
      <c r="S548" s="103"/>
    </row>
    <row r="549" spans="1:19" ht="35.1" customHeight="1">
      <c r="A549" s="29"/>
      <c r="B549" s="30"/>
      <c r="C549" s="29"/>
      <c r="D549" s="43"/>
      <c r="E549" s="29"/>
      <c r="F549" s="29"/>
      <c r="G549" s="31"/>
      <c r="H549" s="31"/>
      <c r="I549" s="93"/>
      <c r="J549" s="32"/>
      <c r="K549" s="33">
        <f t="shared" si="13"/>
        <v>0</v>
      </c>
      <c r="L549" s="34"/>
      <c r="M549" s="30"/>
      <c r="N549" s="35"/>
      <c r="O549" s="33"/>
      <c r="P549" s="33"/>
      <c r="Q549" s="35"/>
      <c r="R549" s="103"/>
      <c r="S549" s="103"/>
    </row>
    <row r="550" spans="1:19" ht="35.1" customHeight="1">
      <c r="A550" s="29"/>
      <c r="B550" s="30"/>
      <c r="C550" s="29"/>
      <c r="D550" s="43"/>
      <c r="E550" s="29"/>
      <c r="F550" s="29"/>
      <c r="G550" s="31"/>
      <c r="H550" s="31"/>
      <c r="I550" s="93"/>
      <c r="J550" s="32"/>
      <c r="K550" s="33">
        <f t="shared" si="13"/>
        <v>0</v>
      </c>
      <c r="L550" s="34"/>
      <c r="M550" s="30"/>
      <c r="N550" s="35"/>
      <c r="O550" s="33"/>
      <c r="P550" s="33"/>
      <c r="Q550" s="35"/>
      <c r="R550" s="103"/>
      <c r="S550" s="103"/>
    </row>
    <row r="551" spans="1:19" ht="35.1" customHeight="1">
      <c r="A551" s="29"/>
      <c r="B551" s="30"/>
      <c r="C551" s="29"/>
      <c r="D551" s="43"/>
      <c r="E551" s="29"/>
      <c r="F551" s="29"/>
      <c r="G551" s="31"/>
      <c r="H551" s="31"/>
      <c r="I551" s="93"/>
      <c r="J551" s="32"/>
      <c r="K551" s="33">
        <f t="shared" si="13"/>
        <v>0</v>
      </c>
      <c r="L551" s="34"/>
      <c r="M551" s="30"/>
      <c r="N551" s="35"/>
      <c r="O551" s="33"/>
      <c r="P551" s="33"/>
      <c r="Q551" s="35"/>
      <c r="R551" s="103"/>
      <c r="S551" s="103"/>
    </row>
    <row r="552" spans="1:19" ht="35.1" customHeight="1">
      <c r="A552" s="29"/>
      <c r="B552" s="30"/>
      <c r="C552" s="29"/>
      <c r="D552" s="43"/>
      <c r="E552" s="29"/>
      <c r="F552" s="29"/>
      <c r="G552" s="31"/>
      <c r="H552" s="31"/>
      <c r="I552" s="93"/>
      <c r="J552" s="32"/>
      <c r="K552" s="33">
        <f t="shared" si="13"/>
        <v>0</v>
      </c>
      <c r="L552" s="34"/>
      <c r="M552" s="30"/>
      <c r="N552" s="35"/>
      <c r="O552" s="33"/>
      <c r="P552" s="33"/>
      <c r="Q552" s="35"/>
      <c r="R552" s="103"/>
      <c r="S552" s="103"/>
    </row>
    <row r="553" spans="1:19" ht="35.1" customHeight="1">
      <c r="A553" s="29"/>
      <c r="B553" s="30"/>
      <c r="C553" s="29"/>
      <c r="D553" s="43"/>
      <c r="E553" s="29"/>
      <c r="F553" s="29"/>
      <c r="G553" s="31"/>
      <c r="H553" s="31"/>
      <c r="I553" s="93"/>
      <c r="J553" s="32"/>
      <c r="K553" s="33">
        <f t="shared" si="13"/>
        <v>0</v>
      </c>
      <c r="L553" s="34"/>
      <c r="M553" s="30"/>
      <c r="N553" s="35"/>
      <c r="O553" s="33"/>
      <c r="P553" s="33"/>
      <c r="Q553" s="35"/>
      <c r="R553" s="103"/>
      <c r="S553" s="103"/>
    </row>
    <row r="554" spans="1:19" ht="35.1" customHeight="1">
      <c r="A554" s="29"/>
      <c r="B554" s="30"/>
      <c r="C554" s="29"/>
      <c r="D554" s="43"/>
      <c r="E554" s="29"/>
      <c r="F554" s="29"/>
      <c r="G554" s="31"/>
      <c r="H554" s="31"/>
      <c r="I554" s="93"/>
      <c r="J554" s="32"/>
      <c r="K554" s="33">
        <f t="shared" si="13"/>
        <v>0</v>
      </c>
      <c r="L554" s="34"/>
      <c r="M554" s="30"/>
      <c r="N554" s="35"/>
      <c r="O554" s="33"/>
      <c r="P554" s="33"/>
      <c r="Q554" s="35"/>
      <c r="R554" s="103"/>
      <c r="S554" s="103"/>
    </row>
    <row r="555" spans="1:19" ht="35.1" customHeight="1">
      <c r="A555" s="29"/>
      <c r="B555" s="30"/>
      <c r="C555" s="29"/>
      <c r="D555" s="43"/>
      <c r="E555" s="29"/>
      <c r="F555" s="29"/>
      <c r="G555" s="31"/>
      <c r="H555" s="31"/>
      <c r="I555" s="93"/>
      <c r="J555" s="32"/>
      <c r="K555" s="33">
        <f t="shared" si="13"/>
        <v>0</v>
      </c>
      <c r="L555" s="34"/>
      <c r="M555" s="30"/>
      <c r="N555" s="35"/>
      <c r="O555" s="33"/>
      <c r="P555" s="33"/>
      <c r="Q555" s="35"/>
      <c r="R555" s="103"/>
      <c r="S555" s="103"/>
    </row>
    <row r="556" spans="1:19" ht="35.1" customHeight="1">
      <c r="A556" s="29"/>
      <c r="B556" s="30"/>
      <c r="C556" s="29"/>
      <c r="D556" s="43"/>
      <c r="E556" s="29"/>
      <c r="F556" s="29"/>
      <c r="G556" s="31"/>
      <c r="H556" s="31"/>
      <c r="I556" s="93"/>
      <c r="J556" s="32"/>
      <c r="K556" s="33">
        <f t="shared" si="13"/>
        <v>0</v>
      </c>
      <c r="L556" s="34"/>
      <c r="M556" s="30"/>
      <c r="N556" s="35"/>
      <c r="O556" s="33"/>
      <c r="P556" s="33"/>
      <c r="Q556" s="35"/>
      <c r="R556" s="103"/>
      <c r="S556" s="103"/>
    </row>
    <row r="557" spans="1:19" ht="35.1" customHeight="1">
      <c r="A557" s="29"/>
      <c r="B557" s="30"/>
      <c r="C557" s="29"/>
      <c r="D557" s="43"/>
      <c r="E557" s="29"/>
      <c r="F557" s="29"/>
      <c r="G557" s="31"/>
      <c r="H557" s="31"/>
      <c r="I557" s="93"/>
      <c r="J557" s="32"/>
      <c r="K557" s="33">
        <f t="shared" si="13"/>
        <v>0</v>
      </c>
      <c r="L557" s="34"/>
      <c r="M557" s="30"/>
      <c r="N557" s="35"/>
      <c r="O557" s="33"/>
      <c r="P557" s="33"/>
      <c r="Q557" s="35"/>
      <c r="R557" s="103"/>
      <c r="S557" s="103"/>
    </row>
    <row r="558" spans="1:19" ht="35.1" customHeight="1">
      <c r="A558" s="29"/>
      <c r="B558" s="30"/>
      <c r="C558" s="29"/>
      <c r="D558" s="43"/>
      <c r="E558" s="29"/>
      <c r="F558" s="29"/>
      <c r="G558" s="31"/>
      <c r="H558" s="31"/>
      <c r="I558" s="93"/>
      <c r="J558" s="32"/>
      <c r="K558" s="33">
        <f t="shared" si="13"/>
        <v>0</v>
      </c>
      <c r="L558" s="34"/>
      <c r="M558" s="30"/>
      <c r="N558" s="35"/>
      <c r="O558" s="33"/>
      <c r="P558" s="33"/>
      <c r="Q558" s="35"/>
      <c r="R558" s="103"/>
      <c r="S558" s="103"/>
    </row>
    <row r="559" spans="1:19" ht="35.1" customHeight="1">
      <c r="A559" s="29"/>
      <c r="B559" s="30"/>
      <c r="C559" s="29"/>
      <c r="D559" s="43"/>
      <c r="E559" s="29"/>
      <c r="F559" s="29"/>
      <c r="G559" s="31"/>
      <c r="H559" s="31"/>
      <c r="I559" s="93"/>
      <c r="J559" s="32"/>
      <c r="K559" s="33">
        <f t="shared" si="13"/>
        <v>0</v>
      </c>
      <c r="L559" s="34"/>
      <c r="M559" s="30"/>
      <c r="N559" s="35"/>
      <c r="O559" s="33"/>
      <c r="P559" s="33"/>
      <c r="Q559" s="35"/>
      <c r="R559" s="103"/>
      <c r="S559" s="103"/>
    </row>
    <row r="560" spans="1:19" ht="35.1" customHeight="1">
      <c r="A560" s="29"/>
      <c r="B560" s="30"/>
      <c r="C560" s="29"/>
      <c r="D560" s="43"/>
      <c r="E560" s="29"/>
      <c r="F560" s="29"/>
      <c r="G560" s="31"/>
      <c r="H560" s="31"/>
      <c r="I560" s="93"/>
      <c r="J560" s="32"/>
      <c r="K560" s="33">
        <f t="shared" si="13"/>
        <v>0</v>
      </c>
      <c r="L560" s="34"/>
      <c r="M560" s="30"/>
      <c r="N560" s="35"/>
      <c r="O560" s="33"/>
      <c r="P560" s="33"/>
      <c r="Q560" s="35"/>
      <c r="R560" s="103"/>
      <c r="S560" s="103"/>
    </row>
    <row r="561" spans="1:19" ht="35.1" customHeight="1">
      <c r="A561" s="29"/>
      <c r="B561" s="30"/>
      <c r="C561" s="29"/>
      <c r="D561" s="43"/>
      <c r="E561" s="29"/>
      <c r="F561" s="29"/>
      <c r="G561" s="31"/>
      <c r="H561" s="31"/>
      <c r="I561" s="93"/>
      <c r="J561" s="32"/>
      <c r="K561" s="33">
        <f t="shared" si="13"/>
        <v>0</v>
      </c>
      <c r="L561" s="34"/>
      <c r="M561" s="30"/>
      <c r="N561" s="35"/>
      <c r="O561" s="33"/>
      <c r="P561" s="33"/>
      <c r="Q561" s="35"/>
      <c r="R561" s="103"/>
      <c r="S561" s="103"/>
    </row>
    <row r="562" spans="1:19" ht="35.1" customHeight="1">
      <c r="A562" s="29"/>
      <c r="B562" s="30"/>
      <c r="C562" s="29"/>
      <c r="D562" s="43"/>
      <c r="E562" s="29"/>
      <c r="F562" s="29"/>
      <c r="G562" s="31"/>
      <c r="H562" s="31"/>
      <c r="I562" s="93"/>
      <c r="J562" s="32"/>
      <c r="K562" s="33">
        <f t="shared" si="13"/>
        <v>0</v>
      </c>
      <c r="L562" s="34"/>
      <c r="M562" s="30"/>
      <c r="N562" s="35"/>
      <c r="O562" s="33"/>
      <c r="P562" s="33"/>
      <c r="Q562" s="35"/>
      <c r="R562" s="103"/>
      <c r="S562" s="103"/>
    </row>
    <row r="563" spans="1:19" ht="35.1" customHeight="1">
      <c r="A563" s="29"/>
      <c r="B563" s="30"/>
      <c r="C563" s="29"/>
      <c r="D563" s="43"/>
      <c r="E563" s="29"/>
      <c r="F563" s="29"/>
      <c r="G563" s="31"/>
      <c r="H563" s="31"/>
      <c r="I563" s="93"/>
      <c r="J563" s="32"/>
      <c r="K563" s="33">
        <f t="shared" si="13"/>
        <v>0</v>
      </c>
      <c r="L563" s="34"/>
      <c r="M563" s="30"/>
      <c r="N563" s="35"/>
      <c r="O563" s="33"/>
      <c r="P563" s="33"/>
      <c r="Q563" s="35"/>
      <c r="R563" s="103"/>
      <c r="S563" s="103"/>
    </row>
    <row r="564" spans="1:19" ht="35.1" customHeight="1">
      <c r="A564" s="29"/>
      <c r="B564" s="30"/>
      <c r="C564" s="29"/>
      <c r="D564" s="43"/>
      <c r="E564" s="29"/>
      <c r="F564" s="29"/>
      <c r="G564" s="31"/>
      <c r="H564" s="31"/>
      <c r="I564" s="93"/>
      <c r="J564" s="32"/>
      <c r="K564" s="33">
        <f t="shared" si="13"/>
        <v>0</v>
      </c>
      <c r="L564" s="34"/>
      <c r="M564" s="30"/>
      <c r="N564" s="35"/>
      <c r="O564" s="33"/>
      <c r="P564" s="33"/>
      <c r="Q564" s="35"/>
      <c r="R564" s="103"/>
      <c r="S564" s="103"/>
    </row>
    <row r="565" spans="1:19" ht="35.1" customHeight="1">
      <c r="A565" s="29"/>
      <c r="B565" s="30"/>
      <c r="C565" s="29"/>
      <c r="D565" s="43"/>
      <c r="E565" s="29"/>
      <c r="F565" s="29"/>
      <c r="G565" s="31"/>
      <c r="H565" s="31"/>
      <c r="I565" s="93"/>
      <c r="J565" s="32"/>
      <c r="K565" s="33">
        <f t="shared" si="13"/>
        <v>0</v>
      </c>
      <c r="L565" s="34"/>
      <c r="M565" s="30"/>
      <c r="N565" s="35"/>
      <c r="O565" s="33"/>
      <c r="P565" s="33"/>
      <c r="Q565" s="35"/>
      <c r="R565" s="103"/>
      <c r="S565" s="103"/>
    </row>
    <row r="566" spans="1:19" ht="35.1" customHeight="1">
      <c r="A566" s="29"/>
      <c r="B566" s="30"/>
      <c r="C566" s="29"/>
      <c r="D566" s="43"/>
      <c r="E566" s="29"/>
      <c r="F566" s="29"/>
      <c r="G566" s="31"/>
      <c r="H566" s="31"/>
      <c r="I566" s="93"/>
      <c r="J566" s="32"/>
      <c r="K566" s="33">
        <f t="shared" si="13"/>
        <v>0</v>
      </c>
      <c r="L566" s="34"/>
      <c r="M566" s="30"/>
      <c r="N566" s="35"/>
      <c r="O566" s="33"/>
      <c r="P566" s="33"/>
      <c r="Q566" s="35"/>
      <c r="R566" s="103"/>
      <c r="S566" s="103"/>
    </row>
    <row r="567" spans="1:19" ht="35.1" customHeight="1">
      <c r="A567" s="29"/>
      <c r="B567" s="30"/>
      <c r="C567" s="29"/>
      <c r="D567" s="43"/>
      <c r="E567" s="29"/>
      <c r="F567" s="29"/>
      <c r="G567" s="31"/>
      <c r="H567" s="31"/>
      <c r="I567" s="93"/>
      <c r="J567" s="32"/>
      <c r="K567" s="33">
        <f t="shared" si="13"/>
        <v>0</v>
      </c>
      <c r="L567" s="34"/>
      <c r="M567" s="30"/>
      <c r="N567" s="35"/>
      <c r="O567" s="33"/>
      <c r="P567" s="33"/>
      <c r="Q567" s="35"/>
      <c r="R567" s="103"/>
      <c r="S567" s="103"/>
    </row>
    <row r="568" spans="1:19" ht="35.1" customHeight="1">
      <c r="A568" s="29"/>
      <c r="B568" s="30"/>
      <c r="C568" s="29"/>
      <c r="D568" s="43"/>
      <c r="E568" s="29"/>
      <c r="F568" s="29"/>
      <c r="G568" s="31"/>
      <c r="H568" s="31"/>
      <c r="I568" s="93"/>
      <c r="J568" s="32"/>
      <c r="K568" s="33">
        <f t="shared" si="13"/>
        <v>0</v>
      </c>
      <c r="L568" s="34"/>
      <c r="M568" s="30"/>
      <c r="N568" s="35"/>
      <c r="O568" s="33"/>
      <c r="P568" s="33"/>
      <c r="Q568" s="35"/>
      <c r="R568" s="103"/>
      <c r="S568" s="103"/>
    </row>
    <row r="569" spans="1:19" ht="35.1" customHeight="1">
      <c r="A569" s="29"/>
      <c r="B569" s="30"/>
      <c r="C569" s="29"/>
      <c r="D569" s="43"/>
      <c r="E569" s="29"/>
      <c r="F569" s="29"/>
      <c r="G569" s="31"/>
      <c r="H569" s="31"/>
      <c r="I569" s="93"/>
      <c r="J569" s="32"/>
      <c r="K569" s="33">
        <f t="shared" si="13"/>
        <v>0</v>
      </c>
      <c r="L569" s="34"/>
      <c r="M569" s="30"/>
      <c r="N569" s="35"/>
      <c r="O569" s="33"/>
      <c r="P569" s="33"/>
      <c r="Q569" s="35"/>
      <c r="R569" s="103"/>
      <c r="S569" s="103"/>
    </row>
    <row r="570" spans="1:19" ht="35.1" customHeight="1">
      <c r="A570" s="29"/>
      <c r="B570" s="30"/>
      <c r="C570" s="29"/>
      <c r="D570" s="43"/>
      <c r="E570" s="29"/>
      <c r="F570" s="29"/>
      <c r="G570" s="31"/>
      <c r="H570" s="31"/>
      <c r="I570" s="93"/>
      <c r="J570" s="32"/>
      <c r="K570" s="33">
        <f t="shared" si="13"/>
        <v>0</v>
      </c>
      <c r="L570" s="34"/>
      <c r="M570" s="30"/>
      <c r="N570" s="35"/>
      <c r="O570" s="33"/>
      <c r="P570" s="33"/>
      <c r="Q570" s="35"/>
      <c r="R570" s="103"/>
      <c r="S570" s="103"/>
    </row>
    <row r="571" spans="1:19" ht="17.399999999999999">
      <c r="A571" s="29"/>
      <c r="B571" s="30"/>
      <c r="C571" s="29"/>
      <c r="D571" s="43"/>
      <c r="E571" s="29"/>
      <c r="F571" s="29"/>
      <c r="G571" s="31"/>
      <c r="H571" s="31"/>
      <c r="I571" s="93"/>
      <c r="J571" s="32"/>
      <c r="K571" s="33">
        <f t="shared" si="13"/>
        <v>0</v>
      </c>
      <c r="L571" s="34"/>
      <c r="M571" s="30"/>
      <c r="N571" s="35"/>
      <c r="O571" s="33"/>
      <c r="P571" s="33"/>
      <c r="Q571" s="35"/>
      <c r="R571" s="103"/>
      <c r="S571" s="103"/>
    </row>
    <row r="572" spans="1:19" ht="17.399999999999999">
      <c r="A572" s="29"/>
      <c r="B572" s="30"/>
      <c r="C572" s="29"/>
      <c r="D572" s="43"/>
      <c r="E572" s="29"/>
      <c r="F572" s="29"/>
      <c r="G572" s="31"/>
      <c r="H572" s="31"/>
      <c r="I572" s="93"/>
      <c r="J572" s="32"/>
      <c r="K572" s="33">
        <f t="shared" si="13"/>
        <v>0</v>
      </c>
      <c r="L572" s="34"/>
      <c r="M572" s="30"/>
      <c r="N572" s="35"/>
      <c r="O572" s="33"/>
      <c r="P572" s="33"/>
      <c r="Q572" s="35"/>
      <c r="R572" s="103"/>
      <c r="S572" s="103"/>
    </row>
    <row r="573" spans="1:19" ht="17.399999999999999">
      <c r="A573" s="29"/>
      <c r="B573" s="30"/>
      <c r="C573" s="29"/>
      <c r="D573" s="43"/>
      <c r="E573" s="29"/>
      <c r="F573" s="29"/>
      <c r="G573" s="31"/>
      <c r="H573" s="31"/>
      <c r="I573" s="93"/>
      <c r="J573" s="32"/>
      <c r="K573" s="33">
        <f t="shared" si="13"/>
        <v>0</v>
      </c>
      <c r="L573" s="34"/>
      <c r="M573" s="30"/>
      <c r="N573" s="35"/>
      <c r="O573" s="33"/>
      <c r="P573" s="33"/>
      <c r="Q573" s="35"/>
      <c r="R573" s="103"/>
      <c r="S573" s="103"/>
    </row>
    <row r="574" spans="1:19" ht="17.399999999999999">
      <c r="A574" s="29"/>
      <c r="B574" s="30"/>
      <c r="C574" s="29"/>
      <c r="D574" s="43"/>
      <c r="E574" s="29"/>
      <c r="F574" s="29"/>
      <c r="G574" s="31"/>
      <c r="H574" s="31"/>
      <c r="I574" s="93"/>
      <c r="J574" s="32"/>
      <c r="K574" s="33">
        <f t="shared" si="13"/>
        <v>0</v>
      </c>
      <c r="L574" s="34"/>
      <c r="M574" s="30"/>
      <c r="N574" s="35"/>
      <c r="O574" s="33"/>
      <c r="P574" s="33"/>
      <c r="Q574" s="35"/>
      <c r="R574" s="103"/>
      <c r="S574" s="103"/>
    </row>
    <row r="575" spans="1:19" ht="17.399999999999999">
      <c r="A575" s="29"/>
      <c r="B575" s="30"/>
      <c r="C575" s="29"/>
      <c r="D575" s="43"/>
      <c r="E575" s="29"/>
      <c r="F575" s="29"/>
      <c r="G575" s="31"/>
      <c r="H575" s="31"/>
      <c r="I575" s="93"/>
      <c r="J575" s="32"/>
      <c r="K575" s="33">
        <f t="shared" si="13"/>
        <v>0</v>
      </c>
      <c r="L575" s="34"/>
      <c r="M575" s="30"/>
      <c r="N575" s="35"/>
      <c r="O575" s="33"/>
      <c r="P575" s="33"/>
      <c r="Q575" s="35"/>
      <c r="R575" s="103"/>
      <c r="S575" s="103"/>
    </row>
  </sheetData>
  <autoFilter ref="A4:N219"/>
  <mergeCells count="209">
    <mergeCell ref="D65:D69"/>
    <mergeCell ref="C65:C69"/>
    <mergeCell ref="B65:B69"/>
    <mergeCell ref="A65:A69"/>
    <mergeCell ref="O155:O156"/>
    <mergeCell ref="N155:N156"/>
    <mergeCell ref="E155:E156"/>
    <mergeCell ref="D155:D156"/>
    <mergeCell ref="C155:C156"/>
    <mergeCell ref="B155:B156"/>
    <mergeCell ref="A155:A156"/>
    <mergeCell ref="O149:O154"/>
    <mergeCell ref="N149:N154"/>
    <mergeCell ref="O140:O141"/>
    <mergeCell ref="M140:M141"/>
    <mergeCell ref="N140:N141"/>
    <mergeCell ref="D140:D141"/>
    <mergeCell ref="C140:C141"/>
    <mergeCell ref="B140:B141"/>
    <mergeCell ref="A140:A141"/>
    <mergeCell ref="D144:D145"/>
    <mergeCell ref="C144:C145"/>
    <mergeCell ref="B144:B145"/>
    <mergeCell ref="A144:A145"/>
    <mergeCell ref="N144:N145"/>
    <mergeCell ref="M71:M78"/>
    <mergeCell ref="B71:B78"/>
    <mergeCell ref="A71:A78"/>
    <mergeCell ref="M79:M81"/>
    <mergeCell ref="N79:N81"/>
    <mergeCell ref="O79:O81"/>
    <mergeCell ref="D110:D113"/>
    <mergeCell ref="C110:C113"/>
    <mergeCell ref="B110:B113"/>
    <mergeCell ref="A110:A113"/>
    <mergeCell ref="A108:A109"/>
    <mergeCell ref="B108:B109"/>
    <mergeCell ref="C108:C109"/>
    <mergeCell ref="D108:D109"/>
    <mergeCell ref="M110:M113"/>
    <mergeCell ref="N110:N113"/>
    <mergeCell ref="O110:O113"/>
    <mergeCell ref="A114:A116"/>
    <mergeCell ref="B114:B116"/>
    <mergeCell ref="C114:C116"/>
    <mergeCell ref="D114:D116"/>
    <mergeCell ref="N133:N134"/>
    <mergeCell ref="A135:A136"/>
    <mergeCell ref="B46:B48"/>
    <mergeCell ref="A62:A63"/>
    <mergeCell ref="B62:B63"/>
    <mergeCell ref="C55:C59"/>
    <mergeCell ref="B55:B59"/>
    <mergeCell ref="B49:B54"/>
    <mergeCell ref="C49:C54"/>
    <mergeCell ref="D49:D54"/>
    <mergeCell ref="A55:A59"/>
    <mergeCell ref="D55:D59"/>
    <mergeCell ref="C46:C48"/>
    <mergeCell ref="C62:C63"/>
    <mergeCell ref="D62:D63"/>
    <mergeCell ref="A49:A54"/>
    <mergeCell ref="A31:A32"/>
    <mergeCell ref="C39:C42"/>
    <mergeCell ref="D39:D42"/>
    <mergeCell ref="A39:A42"/>
    <mergeCell ref="B39:B42"/>
    <mergeCell ref="A36:A38"/>
    <mergeCell ref="A1:N3"/>
    <mergeCell ref="A6:A12"/>
    <mergeCell ref="B6:B12"/>
    <mergeCell ref="C6:C12"/>
    <mergeCell ref="D6:D12"/>
    <mergeCell ref="M6:M12"/>
    <mergeCell ref="N6:N12"/>
    <mergeCell ref="C14:C29"/>
    <mergeCell ref="A14:A29"/>
    <mergeCell ref="B14:B29"/>
    <mergeCell ref="B36:B38"/>
    <mergeCell ref="D14:D29"/>
    <mergeCell ref="B31:B32"/>
    <mergeCell ref="C31:C32"/>
    <mergeCell ref="C36:C38"/>
    <mergeCell ref="D36:D38"/>
    <mergeCell ref="A46:A48"/>
    <mergeCell ref="E96:E97"/>
    <mergeCell ref="M96:M97"/>
    <mergeCell ref="N96:N97"/>
    <mergeCell ref="O96:O97"/>
    <mergeCell ref="B85:B86"/>
    <mergeCell ref="A83:A84"/>
    <mergeCell ref="B83:B84"/>
    <mergeCell ref="C83:C84"/>
    <mergeCell ref="D83:D84"/>
    <mergeCell ref="M83:M84"/>
    <mergeCell ref="N83:N84"/>
    <mergeCell ref="O83:O84"/>
    <mergeCell ref="A85:A86"/>
    <mergeCell ref="D85:D86"/>
    <mergeCell ref="N85:N86"/>
    <mergeCell ref="M85:M86"/>
    <mergeCell ref="O85:O86"/>
    <mergeCell ref="C85:C86"/>
    <mergeCell ref="S6:S12"/>
    <mergeCell ref="S31:S32"/>
    <mergeCell ref="S36:S38"/>
    <mergeCell ref="D79:D81"/>
    <mergeCell ref="C79:C81"/>
    <mergeCell ref="B79:B81"/>
    <mergeCell ref="A104:A106"/>
    <mergeCell ref="B104:B106"/>
    <mergeCell ref="C104:C106"/>
    <mergeCell ref="D104:D106"/>
    <mergeCell ref="E104:E106"/>
    <mergeCell ref="M104:M106"/>
    <mergeCell ref="N104:N106"/>
    <mergeCell ref="O104:O106"/>
    <mergeCell ref="B101:B103"/>
    <mergeCell ref="C101:C103"/>
    <mergeCell ref="D101:D103"/>
    <mergeCell ref="M101:M103"/>
    <mergeCell ref="N101:N103"/>
    <mergeCell ref="O101:O103"/>
    <mergeCell ref="A101:A103"/>
    <mergeCell ref="C96:C97"/>
    <mergeCell ref="D96:D97"/>
    <mergeCell ref="A79:A81"/>
    <mergeCell ref="O62:O63"/>
    <mergeCell ref="D46:D48"/>
    <mergeCell ref="N62:N63"/>
    <mergeCell ref="O49:O54"/>
    <mergeCell ref="N55:N59"/>
    <mergeCell ref="Q6:Q12"/>
    <mergeCell ref="Q31:Q32"/>
    <mergeCell ref="Q36:Q38"/>
    <mergeCell ref="O6:O12"/>
    <mergeCell ref="O31:O32"/>
    <mergeCell ref="O36:O38"/>
    <mergeCell ref="O14:O17"/>
    <mergeCell ref="O18:O21"/>
    <mergeCell ref="O22:O25"/>
    <mergeCell ref="O26:O29"/>
    <mergeCell ref="D31:D32"/>
    <mergeCell ref="N36:N38"/>
    <mergeCell ref="N31:N32"/>
    <mergeCell ref="O55:O59"/>
    <mergeCell ref="M55:M59"/>
    <mergeCell ref="M62:M63"/>
    <mergeCell ref="M36:M38"/>
    <mergeCell ref="R6:R12"/>
    <mergeCell ref="R31:R32"/>
    <mergeCell ref="R36:R38"/>
    <mergeCell ref="A96:A97"/>
    <mergeCell ref="B96:B97"/>
    <mergeCell ref="A93:A94"/>
    <mergeCell ref="D93:D94"/>
    <mergeCell ref="B93:B94"/>
    <mergeCell ref="C93:C94"/>
    <mergeCell ref="N71:N78"/>
    <mergeCell ref="O71:O78"/>
    <mergeCell ref="E71:E78"/>
    <mergeCell ref="D71:D78"/>
    <mergeCell ref="C71:C78"/>
    <mergeCell ref="O46:O48"/>
    <mergeCell ref="M49:M54"/>
    <mergeCell ref="N49:N54"/>
    <mergeCell ref="N65:N68"/>
    <mergeCell ref="M31:M32"/>
    <mergeCell ref="M39:M42"/>
    <mergeCell ref="N39:N42"/>
    <mergeCell ref="N46:N48"/>
    <mergeCell ref="O39:O42"/>
    <mergeCell ref="M46:M48"/>
    <mergeCell ref="O118:O129"/>
    <mergeCell ref="E118:E129"/>
    <mergeCell ref="D118:D129"/>
    <mergeCell ref="C118:C129"/>
    <mergeCell ref="B118:B129"/>
    <mergeCell ref="A118:A129"/>
    <mergeCell ref="D137:D139"/>
    <mergeCell ref="C137:C139"/>
    <mergeCell ref="B137:B139"/>
    <mergeCell ref="A137:A139"/>
    <mergeCell ref="M137:M139"/>
    <mergeCell ref="N137:N139"/>
    <mergeCell ref="O137:O139"/>
    <mergeCell ref="B135:B136"/>
    <mergeCell ref="C135:C136"/>
    <mergeCell ref="D135:D136"/>
    <mergeCell ref="B133:B134"/>
    <mergeCell ref="C133:C134"/>
    <mergeCell ref="A133:A134"/>
    <mergeCell ref="D133:D134"/>
    <mergeCell ref="M118:M129"/>
    <mergeCell ref="N118:N129"/>
    <mergeCell ref="D173:D176"/>
    <mergeCell ref="C173:C176"/>
    <mergeCell ref="B173:B176"/>
    <mergeCell ref="A173:A176"/>
    <mergeCell ref="M149:M154"/>
    <mergeCell ref="B149:B154"/>
    <mergeCell ref="C149:C154"/>
    <mergeCell ref="D149:D154"/>
    <mergeCell ref="E149:E154"/>
    <mergeCell ref="A149:A154"/>
    <mergeCell ref="D170:D171"/>
    <mergeCell ref="C170:C171"/>
    <mergeCell ref="B170:B171"/>
    <mergeCell ref="A170:A171"/>
  </mergeCells>
  <pageMargins left="0.25" right="0.25" top="0.75" bottom="0.75" header="0.3" footer="0.3"/>
  <pageSetup paperSize="8" scale="10"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AJ1048555"/>
  <sheetViews>
    <sheetView tabSelected="1" zoomScale="85" zoomScaleNormal="85" workbookViewId="0">
      <pane ySplit="3336" activePane="bottomLeft"/>
      <selection activeCell="K2" sqref="K2"/>
      <selection pane="bottomLeft" activeCell="F2" sqref="F2"/>
    </sheetView>
  </sheetViews>
  <sheetFormatPr baseColWidth="10" defaultColWidth="10.6640625" defaultRowHeight="14.4"/>
  <cols>
    <col min="1" max="1" width="6.109375" style="65" customWidth="1"/>
    <col min="2" max="2" width="8" style="65" customWidth="1"/>
    <col min="3" max="3" width="12.6640625" style="65" customWidth="1"/>
    <col min="4" max="4" width="18.88671875" style="65" customWidth="1"/>
    <col min="5" max="5" width="19.88671875" style="65" customWidth="1"/>
    <col min="6" max="6" width="21.44140625" style="65" customWidth="1"/>
    <col min="7" max="7" width="8" style="65" customWidth="1"/>
    <col min="8" max="8" width="14" style="66" customWidth="1"/>
    <col min="9" max="9" width="13.33203125" style="66" customWidth="1"/>
    <col min="10" max="10" width="6.109375" style="66" customWidth="1"/>
    <col min="11" max="11" width="49.33203125" style="67" customWidth="1"/>
    <col min="12" max="12" width="22.6640625" style="67" customWidth="1"/>
    <col min="13" max="13" width="13.109375" style="68" customWidth="1"/>
    <col min="14" max="14" width="11.109375" style="81" customWidth="1"/>
    <col min="15" max="15" width="8.6640625" style="86" customWidth="1"/>
    <col min="16" max="16" width="15.109375" style="69" customWidth="1"/>
    <col min="17" max="18" width="15.109375" style="88" customWidth="1"/>
    <col min="19" max="19" width="15.109375" style="81" customWidth="1"/>
    <col min="20" max="20" width="15.109375" style="89" customWidth="1"/>
    <col min="21" max="21" width="11" style="82" customWidth="1"/>
    <col min="22" max="22" width="13.109375" style="195" customWidth="1"/>
    <col min="23" max="23" width="12.88671875" style="83" customWidth="1"/>
    <col min="24" max="16384" width="10.6640625" style="65"/>
  </cols>
  <sheetData>
    <row r="1" spans="1:36" ht="61.2" customHeight="1">
      <c r="K1" s="161" t="s">
        <v>473</v>
      </c>
      <c r="M1" s="132"/>
      <c r="N1" s="131" t="s">
        <v>22</v>
      </c>
      <c r="O1" s="11"/>
      <c r="P1" s="284">
        <f ca="1">TODAY()</f>
        <v>42978</v>
      </c>
      <c r="Q1" s="285"/>
      <c r="R1" s="279" t="s">
        <v>43</v>
      </c>
      <c r="S1" s="280"/>
      <c r="T1" s="55">
        <v>7.1</v>
      </c>
      <c r="U1" s="12"/>
      <c r="V1" s="13"/>
      <c r="W1" s="13"/>
    </row>
    <row r="2" spans="1:36" ht="15.75" customHeight="1">
      <c r="E2" s="125"/>
      <c r="F2" s="126"/>
      <c r="N2" s="60"/>
      <c r="O2" s="64"/>
      <c r="Q2" s="9"/>
      <c r="R2" s="9"/>
      <c r="S2" s="17"/>
      <c r="T2" s="13"/>
      <c r="U2" s="12"/>
      <c r="V2" s="13"/>
      <c r="W2" s="13"/>
      <c r="AI2" s="65" t="s">
        <v>127</v>
      </c>
      <c r="AJ2" s="65" t="s">
        <v>110</v>
      </c>
    </row>
    <row r="3" spans="1:36" ht="22.5" customHeight="1">
      <c r="C3" s="127"/>
      <c r="D3" s="127"/>
      <c r="E3" s="127"/>
      <c r="F3" s="127"/>
      <c r="G3" s="127"/>
      <c r="H3" s="128"/>
      <c r="I3" s="128"/>
      <c r="J3" s="128"/>
      <c r="K3" s="129"/>
      <c r="L3" s="129"/>
      <c r="M3" s="130"/>
      <c r="N3" s="18"/>
      <c r="O3" s="64"/>
      <c r="P3" s="6"/>
      <c r="Q3" s="7"/>
      <c r="R3" s="7"/>
      <c r="S3" s="18"/>
      <c r="T3" s="14"/>
      <c r="U3" s="15"/>
      <c r="V3" s="63"/>
      <c r="W3" s="63"/>
      <c r="Z3" s="80"/>
      <c r="AA3" s="264" t="s">
        <v>36</v>
      </c>
      <c r="AB3" s="265"/>
      <c r="AC3" s="265"/>
      <c r="AD3" s="265"/>
      <c r="AE3" s="265"/>
      <c r="AF3" s="266"/>
      <c r="AG3" s="80"/>
      <c r="AI3" s="65" t="s">
        <v>128</v>
      </c>
      <c r="AJ3" s="65" t="s">
        <v>104</v>
      </c>
    </row>
    <row r="4" spans="1:36" ht="36.75" customHeight="1">
      <c r="A4" s="278" t="s">
        <v>233</v>
      </c>
      <c r="B4" s="277" t="s">
        <v>232</v>
      </c>
      <c r="C4" s="272" t="s">
        <v>45</v>
      </c>
      <c r="D4" s="272" t="s">
        <v>0</v>
      </c>
      <c r="E4" s="272" t="s">
        <v>1</v>
      </c>
      <c r="F4" s="272" t="s">
        <v>100</v>
      </c>
      <c r="G4" s="272" t="s">
        <v>46</v>
      </c>
      <c r="H4" s="275" t="s">
        <v>2</v>
      </c>
      <c r="I4" s="275" t="s">
        <v>4</v>
      </c>
      <c r="J4" s="275" t="s">
        <v>221</v>
      </c>
      <c r="K4" s="272" t="s">
        <v>103</v>
      </c>
      <c r="L4" s="272" t="s">
        <v>169</v>
      </c>
      <c r="M4" s="274" t="s">
        <v>102</v>
      </c>
      <c r="N4" s="276" t="s">
        <v>24</v>
      </c>
      <c r="O4" s="283" t="s">
        <v>37</v>
      </c>
      <c r="P4" s="281" t="s">
        <v>23</v>
      </c>
      <c r="Q4" s="282" t="s">
        <v>38</v>
      </c>
      <c r="R4" s="282" t="s">
        <v>42</v>
      </c>
      <c r="S4" s="286" t="s">
        <v>41</v>
      </c>
      <c r="T4" s="267" t="s">
        <v>39</v>
      </c>
      <c r="U4" s="273" t="s">
        <v>40</v>
      </c>
      <c r="V4" s="270" t="s">
        <v>47</v>
      </c>
      <c r="W4" s="271" t="s">
        <v>44</v>
      </c>
      <c r="X4" s="268" t="s">
        <v>3</v>
      </c>
      <c r="Y4" s="268" t="s">
        <v>14</v>
      </c>
      <c r="Z4" s="269" t="s">
        <v>15</v>
      </c>
      <c r="AA4" s="269" t="s">
        <v>16</v>
      </c>
      <c r="AB4" s="269" t="s">
        <v>17</v>
      </c>
      <c r="AC4" s="269" t="s">
        <v>19</v>
      </c>
      <c r="AD4" s="269" t="s">
        <v>20</v>
      </c>
      <c r="AE4" s="269" t="s">
        <v>18</v>
      </c>
      <c r="AF4" s="269" t="s">
        <v>21</v>
      </c>
      <c r="AG4" s="269"/>
      <c r="AI4" s="65" t="s">
        <v>112</v>
      </c>
    </row>
    <row r="5" spans="1:36" ht="45" customHeight="1">
      <c r="A5" s="278"/>
      <c r="B5" s="277"/>
      <c r="C5" s="272"/>
      <c r="D5" s="272"/>
      <c r="E5" s="272"/>
      <c r="F5" s="272"/>
      <c r="G5" s="272"/>
      <c r="H5" s="275"/>
      <c r="I5" s="275"/>
      <c r="J5" s="275"/>
      <c r="K5" s="272"/>
      <c r="L5" s="272"/>
      <c r="M5" s="274"/>
      <c r="N5" s="276"/>
      <c r="O5" s="283"/>
      <c r="P5" s="281"/>
      <c r="Q5" s="282"/>
      <c r="R5" s="282"/>
      <c r="S5" s="286"/>
      <c r="T5" s="267"/>
      <c r="U5" s="273"/>
      <c r="V5" s="270"/>
      <c r="W5" s="271"/>
      <c r="X5" s="268"/>
      <c r="Y5" s="268"/>
      <c r="Z5" s="269"/>
      <c r="AA5" s="269"/>
      <c r="AB5" s="269"/>
      <c r="AC5" s="269"/>
      <c r="AD5" s="269"/>
      <c r="AE5" s="269"/>
      <c r="AF5" s="269"/>
      <c r="AG5" s="269"/>
    </row>
    <row r="6" spans="1:36" ht="19.5" customHeight="1">
      <c r="A6" s="62" t="s">
        <v>127</v>
      </c>
      <c r="B6" s="62"/>
      <c r="C6" s="90" t="s">
        <v>106</v>
      </c>
      <c r="D6" s="4">
        <v>4201018405</v>
      </c>
      <c r="E6" s="4" t="str">
        <f ca="1">LOOKUP(G6,ODP!$N$5:$N$575,ODP!$C$5:$C$342)</f>
        <v>VALEO</v>
      </c>
      <c r="F6" s="4"/>
      <c r="G6" s="4">
        <v>2335</v>
      </c>
      <c r="H6" s="5">
        <v>42927</v>
      </c>
      <c r="I6" s="5">
        <v>42937</v>
      </c>
      <c r="J6" s="5" t="s">
        <v>127</v>
      </c>
      <c r="K6" s="70" t="s">
        <v>105</v>
      </c>
      <c r="L6" s="70"/>
      <c r="M6" s="71">
        <v>5018.3500000000004</v>
      </c>
      <c r="N6" s="72">
        <f t="shared" ref="N6:N69" si="0">M6/60</f>
        <v>83.639166666666668</v>
      </c>
      <c r="O6" s="73">
        <f t="shared" ref="O6:O69" si="1">N6/$T$1</f>
        <v>11.780164319248827</v>
      </c>
      <c r="P6" s="74"/>
      <c r="Q6" s="73">
        <f t="shared" ref="Q6:Q69" si="2">O6+P6</f>
        <v>11.780164319248827</v>
      </c>
      <c r="R6" s="73">
        <f t="shared" ref="R6:R69" si="3">DATEDIF(H6,I6,"d")</f>
        <v>10</v>
      </c>
      <c r="S6" s="73" t="str">
        <f t="shared" ref="S6:S69" si="4">IF($U6="Terminé","Terminé",DATEDIF($P$1,I6,"d"))</f>
        <v>Terminé</v>
      </c>
      <c r="T6" s="75" t="str">
        <f t="shared" ref="T6:T69" si="5">IF($U6="Terminé","Terminé",(I6-$P$1)/Q6)</f>
        <v>Terminé</v>
      </c>
      <c r="U6" s="16" t="s">
        <v>104</v>
      </c>
      <c r="V6" s="54">
        <v>42937</v>
      </c>
      <c r="W6" s="54"/>
      <c r="X6" s="62" t="s">
        <v>113</v>
      </c>
      <c r="Y6" s="62">
        <v>1</v>
      </c>
      <c r="Z6" s="62"/>
      <c r="AA6" s="62"/>
      <c r="AB6" s="62"/>
      <c r="AC6" s="62"/>
      <c r="AD6" s="62"/>
      <c r="AE6" s="62"/>
      <c r="AF6" s="62"/>
      <c r="AG6" s="62"/>
    </row>
    <row r="7" spans="1:36" ht="29.25" customHeight="1">
      <c r="A7" s="62" t="s">
        <v>127</v>
      </c>
      <c r="B7" s="62"/>
      <c r="C7" s="90" t="s">
        <v>107</v>
      </c>
      <c r="D7" s="4">
        <v>4201018602</v>
      </c>
      <c r="E7" s="4" t="s">
        <v>60</v>
      </c>
      <c r="F7" s="4"/>
      <c r="G7" s="4">
        <v>2283</v>
      </c>
      <c r="H7" s="5">
        <v>42942</v>
      </c>
      <c r="I7" s="5">
        <v>42986</v>
      </c>
      <c r="J7" s="5" t="s">
        <v>127</v>
      </c>
      <c r="K7" s="70" t="s">
        <v>111</v>
      </c>
      <c r="L7" s="70"/>
      <c r="M7" s="71">
        <v>2088</v>
      </c>
      <c r="N7" s="72">
        <f t="shared" si="0"/>
        <v>34.799999999999997</v>
      </c>
      <c r="O7" s="73">
        <f t="shared" si="1"/>
        <v>4.901408450704225</v>
      </c>
      <c r="P7" s="74"/>
      <c r="Q7" s="73">
        <f t="shared" si="2"/>
        <v>4.901408450704225</v>
      </c>
      <c r="R7" s="73">
        <f t="shared" si="3"/>
        <v>44</v>
      </c>
      <c r="S7" s="73">
        <f t="shared" ca="1" si="4"/>
        <v>8</v>
      </c>
      <c r="T7" s="75">
        <f t="shared" ca="1" si="5"/>
        <v>1.632183908045977</v>
      </c>
      <c r="U7" s="16"/>
      <c r="V7" s="54"/>
      <c r="W7" s="54"/>
      <c r="X7" s="62"/>
      <c r="Y7" s="62"/>
      <c r="Z7" s="62"/>
      <c r="AA7" s="62"/>
      <c r="AB7" s="62"/>
      <c r="AC7" s="62"/>
      <c r="AD7" s="62"/>
      <c r="AE7" s="62"/>
      <c r="AF7" s="62"/>
      <c r="AG7" s="62"/>
    </row>
    <row r="8" spans="1:36" ht="30.75" customHeight="1">
      <c r="A8" s="62" t="s">
        <v>127</v>
      </c>
      <c r="B8" s="62"/>
      <c r="C8" s="90" t="s">
        <v>108</v>
      </c>
      <c r="D8" s="4">
        <v>31064</v>
      </c>
      <c r="E8" s="4" t="s">
        <v>499</v>
      </c>
      <c r="F8" s="4"/>
      <c r="G8" s="4" t="s">
        <v>112</v>
      </c>
      <c r="H8" s="5">
        <v>42942</v>
      </c>
      <c r="I8" s="5">
        <v>42997</v>
      </c>
      <c r="J8" s="5" t="s">
        <v>127</v>
      </c>
      <c r="K8" s="70" t="s">
        <v>610</v>
      </c>
      <c r="L8" s="70" t="s">
        <v>611</v>
      </c>
      <c r="M8" s="71">
        <f>440*3</f>
        <v>1320</v>
      </c>
      <c r="N8" s="72">
        <f t="shared" si="0"/>
        <v>22</v>
      </c>
      <c r="O8" s="73">
        <f t="shared" si="1"/>
        <v>3.098591549295775</v>
      </c>
      <c r="P8" s="74"/>
      <c r="Q8" s="73">
        <f t="shared" si="2"/>
        <v>3.098591549295775</v>
      </c>
      <c r="R8" s="73">
        <f t="shared" si="3"/>
        <v>55</v>
      </c>
      <c r="S8" s="73">
        <f t="shared" ca="1" si="4"/>
        <v>19</v>
      </c>
      <c r="T8" s="75">
        <f t="shared" ca="1" si="5"/>
        <v>6.1318181818181809</v>
      </c>
      <c r="U8" s="16"/>
      <c r="V8" s="54"/>
      <c r="W8" s="54"/>
      <c r="X8" s="62"/>
      <c r="Y8" s="62"/>
      <c r="Z8" s="62"/>
      <c r="AA8" s="62"/>
      <c r="AB8" s="62"/>
      <c r="AC8" s="62"/>
      <c r="AD8" s="62"/>
      <c r="AE8" s="62"/>
      <c r="AF8" s="62"/>
      <c r="AG8" s="62"/>
    </row>
    <row r="9" spans="1:36" ht="27.75" customHeight="1">
      <c r="A9" s="62" t="s">
        <v>127</v>
      </c>
      <c r="B9" s="62"/>
      <c r="C9" s="90" t="s">
        <v>109</v>
      </c>
      <c r="D9" s="4">
        <v>31067</v>
      </c>
      <c r="E9" s="4" t="s">
        <v>499</v>
      </c>
      <c r="F9" s="4"/>
      <c r="G9" s="4">
        <v>2357</v>
      </c>
      <c r="H9" s="5">
        <v>42944</v>
      </c>
      <c r="I9" s="5">
        <v>42955</v>
      </c>
      <c r="J9" s="5" t="s">
        <v>127</v>
      </c>
      <c r="K9" s="4" t="s">
        <v>114</v>
      </c>
      <c r="L9" s="4"/>
      <c r="M9" s="71">
        <v>105</v>
      </c>
      <c r="N9" s="72">
        <f t="shared" si="0"/>
        <v>1.75</v>
      </c>
      <c r="O9" s="73">
        <f t="shared" si="1"/>
        <v>0.24647887323943662</v>
      </c>
      <c r="P9" s="74"/>
      <c r="Q9" s="73">
        <f t="shared" si="2"/>
        <v>0.24647887323943662</v>
      </c>
      <c r="R9" s="73">
        <f t="shared" si="3"/>
        <v>11</v>
      </c>
      <c r="S9" s="73" t="e">
        <f t="shared" ca="1" si="4"/>
        <v>#NUM!</v>
      </c>
      <c r="T9" s="75">
        <f t="shared" ca="1" si="5"/>
        <v>-93.314285714285717</v>
      </c>
      <c r="U9" s="16"/>
      <c r="V9" s="54"/>
      <c r="W9" s="54"/>
      <c r="X9" s="62"/>
      <c r="Y9" s="62"/>
      <c r="Z9" s="62"/>
      <c r="AA9" s="62"/>
      <c r="AB9" s="62"/>
      <c r="AC9" s="62"/>
      <c r="AD9" s="62"/>
      <c r="AE9" s="62"/>
      <c r="AF9" s="62"/>
      <c r="AG9" s="62"/>
    </row>
    <row r="10" spans="1:36" ht="29.25" customHeight="1">
      <c r="A10" s="62" t="s">
        <v>127</v>
      </c>
      <c r="B10" s="62"/>
      <c r="C10" s="90" t="s">
        <v>115</v>
      </c>
      <c r="D10" s="4" t="s">
        <v>226</v>
      </c>
      <c r="E10" s="4" t="s">
        <v>116</v>
      </c>
      <c r="F10" s="4"/>
      <c r="G10" s="4">
        <v>2358</v>
      </c>
      <c r="H10" s="5">
        <v>42947</v>
      </c>
      <c r="I10" s="5">
        <v>42985</v>
      </c>
      <c r="J10" s="5" t="s">
        <v>127</v>
      </c>
      <c r="K10" s="70" t="s">
        <v>117</v>
      </c>
      <c r="L10" s="70"/>
      <c r="M10" s="71">
        <v>270</v>
      </c>
      <c r="N10" s="72">
        <f t="shared" si="0"/>
        <v>4.5</v>
      </c>
      <c r="O10" s="73">
        <f t="shared" si="1"/>
        <v>0.63380281690140849</v>
      </c>
      <c r="P10" s="74"/>
      <c r="Q10" s="73">
        <f t="shared" si="2"/>
        <v>0.63380281690140849</v>
      </c>
      <c r="R10" s="73">
        <f t="shared" si="3"/>
        <v>38</v>
      </c>
      <c r="S10" s="73">
        <f t="shared" ca="1" si="4"/>
        <v>7</v>
      </c>
      <c r="T10" s="75">
        <f t="shared" ca="1" si="5"/>
        <v>11.044444444444444</v>
      </c>
      <c r="U10" s="16"/>
      <c r="V10" s="54"/>
      <c r="W10" s="54"/>
      <c r="X10" s="62"/>
      <c r="Y10" s="62"/>
      <c r="Z10" s="62"/>
      <c r="AA10" s="62"/>
      <c r="AB10" s="62"/>
      <c r="AC10" s="62"/>
      <c r="AD10" s="62"/>
      <c r="AE10" s="62"/>
      <c r="AF10" s="62"/>
      <c r="AG10" s="62"/>
    </row>
    <row r="11" spans="1:36" ht="36" customHeight="1">
      <c r="A11" s="62" t="s">
        <v>127</v>
      </c>
      <c r="B11" s="62">
        <v>4132</v>
      </c>
      <c r="C11" s="91" t="s">
        <v>118</v>
      </c>
      <c r="D11" s="62" t="s">
        <v>125</v>
      </c>
      <c r="E11" s="4" t="s">
        <v>142</v>
      </c>
      <c r="F11" s="4"/>
      <c r="G11" s="62">
        <v>2354</v>
      </c>
      <c r="H11" s="76">
        <v>42943</v>
      </c>
      <c r="I11" s="76">
        <v>42962</v>
      </c>
      <c r="J11" s="5" t="s">
        <v>128</v>
      </c>
      <c r="K11" s="4" t="s">
        <v>126</v>
      </c>
      <c r="L11" s="4" t="s">
        <v>604</v>
      </c>
      <c r="M11" s="71">
        <v>440</v>
      </c>
      <c r="N11" s="72">
        <f t="shared" si="0"/>
        <v>7.333333333333333</v>
      </c>
      <c r="O11" s="73">
        <f t="shared" si="1"/>
        <v>1.0328638497652582</v>
      </c>
      <c r="P11" s="74"/>
      <c r="Q11" s="73">
        <f t="shared" si="2"/>
        <v>1.0328638497652582</v>
      </c>
      <c r="R11" s="73">
        <f t="shared" si="3"/>
        <v>19</v>
      </c>
      <c r="S11" s="73" t="str">
        <f t="shared" si="4"/>
        <v>Terminé</v>
      </c>
      <c r="T11" s="77" t="str">
        <f t="shared" si="5"/>
        <v>Terminé</v>
      </c>
      <c r="U11" s="16" t="s">
        <v>104</v>
      </c>
      <c r="V11" s="54">
        <v>42977</v>
      </c>
      <c r="W11" s="54"/>
      <c r="X11" s="62"/>
      <c r="Y11" s="62"/>
      <c r="Z11" s="62"/>
      <c r="AA11" s="62"/>
      <c r="AB11" s="62"/>
      <c r="AC11" s="62"/>
      <c r="AD11" s="62"/>
      <c r="AE11" s="62"/>
      <c r="AF11" s="62"/>
      <c r="AG11" s="62"/>
    </row>
    <row r="12" spans="1:36" ht="33.75" customHeight="1">
      <c r="A12" s="62" t="s">
        <v>127</v>
      </c>
      <c r="B12" s="62">
        <v>4132</v>
      </c>
      <c r="C12" s="90" t="s">
        <v>119</v>
      </c>
      <c r="D12" s="62" t="s">
        <v>129</v>
      </c>
      <c r="E12" s="4" t="s">
        <v>142</v>
      </c>
      <c r="F12" s="4"/>
      <c r="G12" s="62">
        <v>2354</v>
      </c>
      <c r="H12" s="76">
        <v>42943</v>
      </c>
      <c r="I12" s="76">
        <v>42962</v>
      </c>
      <c r="J12" s="76" t="s">
        <v>128</v>
      </c>
      <c r="K12" s="4" t="s">
        <v>130</v>
      </c>
      <c r="L12" s="4"/>
      <c r="M12" s="71">
        <v>120</v>
      </c>
      <c r="N12" s="72">
        <f t="shared" si="0"/>
        <v>2</v>
      </c>
      <c r="O12" s="73">
        <f t="shared" si="1"/>
        <v>0.28169014084507044</v>
      </c>
      <c r="P12" s="74"/>
      <c r="Q12" s="73">
        <f t="shared" si="2"/>
        <v>0.28169014084507044</v>
      </c>
      <c r="R12" s="73">
        <f t="shared" si="3"/>
        <v>19</v>
      </c>
      <c r="S12" s="73" t="str">
        <f t="shared" si="4"/>
        <v>Terminé</v>
      </c>
      <c r="T12" s="75" t="str">
        <f t="shared" si="5"/>
        <v>Terminé</v>
      </c>
      <c r="U12" s="16" t="s">
        <v>104</v>
      </c>
      <c r="V12" s="54">
        <v>42977</v>
      </c>
      <c r="W12" s="54"/>
      <c r="X12" s="62"/>
      <c r="Y12" s="62"/>
      <c r="Z12" s="62"/>
      <c r="AA12" s="62"/>
      <c r="AB12" s="62"/>
      <c r="AC12" s="62"/>
      <c r="AD12" s="62"/>
      <c r="AE12" s="62"/>
      <c r="AF12" s="62"/>
      <c r="AG12" s="62"/>
    </row>
    <row r="13" spans="1:36" ht="19.95" customHeight="1">
      <c r="A13" s="62" t="s">
        <v>127</v>
      </c>
      <c r="B13" s="62">
        <v>4132</v>
      </c>
      <c r="C13" s="90" t="s">
        <v>120</v>
      </c>
      <c r="D13" s="62" t="s">
        <v>131</v>
      </c>
      <c r="E13" s="4" t="s">
        <v>142</v>
      </c>
      <c r="F13" s="4"/>
      <c r="G13" s="62">
        <v>2354</v>
      </c>
      <c r="H13" s="76">
        <v>42943</v>
      </c>
      <c r="I13" s="76">
        <v>42962</v>
      </c>
      <c r="J13" s="76" t="s">
        <v>128</v>
      </c>
      <c r="K13" s="4" t="s">
        <v>132</v>
      </c>
      <c r="L13" s="4"/>
      <c r="M13" s="71">
        <v>100</v>
      </c>
      <c r="N13" s="72">
        <f t="shared" si="0"/>
        <v>1.6666666666666667</v>
      </c>
      <c r="O13" s="73">
        <f t="shared" si="1"/>
        <v>0.23474178403755872</v>
      </c>
      <c r="P13" s="74"/>
      <c r="Q13" s="73">
        <f t="shared" si="2"/>
        <v>0.23474178403755872</v>
      </c>
      <c r="R13" s="73">
        <f t="shared" si="3"/>
        <v>19</v>
      </c>
      <c r="S13" s="73" t="str">
        <f t="shared" si="4"/>
        <v>Terminé</v>
      </c>
      <c r="T13" s="75" t="str">
        <f t="shared" si="5"/>
        <v>Terminé</v>
      </c>
      <c r="U13" s="16" t="s">
        <v>104</v>
      </c>
      <c r="V13" s="54">
        <v>42977</v>
      </c>
      <c r="W13" s="54"/>
      <c r="X13" s="62"/>
      <c r="Y13" s="62"/>
      <c r="Z13" s="62"/>
      <c r="AA13" s="62"/>
      <c r="AB13" s="62"/>
      <c r="AC13" s="62"/>
      <c r="AD13" s="62"/>
      <c r="AE13" s="62"/>
      <c r="AF13" s="62"/>
      <c r="AG13" s="62"/>
    </row>
    <row r="14" spans="1:36" ht="19.95" customHeight="1">
      <c r="A14" s="62" t="s">
        <v>127</v>
      </c>
      <c r="B14" s="62">
        <v>4139</v>
      </c>
      <c r="C14" s="90" t="s">
        <v>121</v>
      </c>
      <c r="D14" s="62">
        <v>31070</v>
      </c>
      <c r="E14" s="4" t="s">
        <v>499</v>
      </c>
      <c r="F14" s="4"/>
      <c r="G14" s="62">
        <v>2364</v>
      </c>
      <c r="H14" s="76">
        <v>42949</v>
      </c>
      <c r="I14" s="76">
        <v>42954</v>
      </c>
      <c r="J14" s="76" t="s">
        <v>127</v>
      </c>
      <c r="K14" s="4" t="s">
        <v>145</v>
      </c>
      <c r="L14" s="4"/>
      <c r="M14" s="71">
        <v>1456</v>
      </c>
      <c r="N14" s="72">
        <f t="shared" si="0"/>
        <v>24.266666666666666</v>
      </c>
      <c r="O14" s="73">
        <f t="shared" si="1"/>
        <v>3.4178403755868545</v>
      </c>
      <c r="P14" s="74"/>
      <c r="Q14" s="73">
        <f t="shared" si="2"/>
        <v>3.4178403755868545</v>
      </c>
      <c r="R14" s="73">
        <f t="shared" si="3"/>
        <v>5</v>
      </c>
      <c r="S14" s="73" t="str">
        <f t="shared" si="4"/>
        <v>Terminé</v>
      </c>
      <c r="T14" s="75" t="str">
        <f t="shared" si="5"/>
        <v>Terminé</v>
      </c>
      <c r="U14" s="16" t="s">
        <v>104</v>
      </c>
      <c r="V14" s="54">
        <v>42955</v>
      </c>
      <c r="W14" s="54"/>
      <c r="X14" s="62"/>
      <c r="Y14" s="62"/>
      <c r="Z14" s="62"/>
      <c r="AA14" s="62"/>
      <c r="AB14" s="62"/>
      <c r="AC14" s="62"/>
      <c r="AD14" s="62"/>
      <c r="AE14" s="62"/>
      <c r="AF14" s="62"/>
      <c r="AG14" s="62"/>
    </row>
    <row r="15" spans="1:36" ht="37.5" customHeight="1">
      <c r="A15" s="62" t="s">
        <v>127</v>
      </c>
      <c r="B15" s="62">
        <v>4113</v>
      </c>
      <c r="C15" s="90" t="s">
        <v>122</v>
      </c>
      <c r="D15" s="169">
        <v>6144</v>
      </c>
      <c r="E15" s="4" t="s">
        <v>143</v>
      </c>
      <c r="F15" s="4"/>
      <c r="G15" s="62">
        <v>2365</v>
      </c>
      <c r="H15" s="76">
        <v>42951</v>
      </c>
      <c r="I15" s="76">
        <v>42948</v>
      </c>
      <c r="J15" s="76" t="s">
        <v>127</v>
      </c>
      <c r="K15" s="4" t="s">
        <v>144</v>
      </c>
      <c r="L15" s="4"/>
      <c r="M15" s="71">
        <v>350</v>
      </c>
      <c r="N15" s="72">
        <f t="shared" si="0"/>
        <v>5.833333333333333</v>
      </c>
      <c r="O15" s="73">
        <f t="shared" si="1"/>
        <v>0.82159624413145538</v>
      </c>
      <c r="P15" s="74"/>
      <c r="Q15" s="73">
        <f t="shared" si="2"/>
        <v>0.82159624413145538</v>
      </c>
      <c r="R15" s="73" t="e">
        <f t="shared" si="3"/>
        <v>#NUM!</v>
      </c>
      <c r="S15" s="73" t="str">
        <f t="shared" si="4"/>
        <v>Terminé</v>
      </c>
      <c r="T15" s="75" t="str">
        <f t="shared" si="5"/>
        <v>Terminé</v>
      </c>
      <c r="U15" s="16" t="s">
        <v>104</v>
      </c>
      <c r="V15" s="54">
        <v>42948</v>
      </c>
      <c r="W15" s="54"/>
      <c r="X15" s="62"/>
      <c r="Y15" s="62"/>
      <c r="Z15" s="62"/>
      <c r="AA15" s="62"/>
      <c r="AB15" s="62"/>
      <c r="AC15" s="62"/>
      <c r="AD15" s="62"/>
      <c r="AE15" s="62"/>
      <c r="AF15" s="62"/>
      <c r="AG15" s="62"/>
    </row>
    <row r="16" spans="1:36" ht="29.25" customHeight="1">
      <c r="A16" s="62" t="s">
        <v>127</v>
      </c>
      <c r="B16" s="62">
        <v>4123</v>
      </c>
      <c r="C16" s="90" t="s">
        <v>123</v>
      </c>
      <c r="D16" s="62">
        <v>6129</v>
      </c>
      <c r="E16" s="4" t="s">
        <v>143</v>
      </c>
      <c r="F16" s="4"/>
      <c r="G16" s="62">
        <v>2385</v>
      </c>
      <c r="H16" s="76">
        <v>42948</v>
      </c>
      <c r="I16" s="76">
        <v>42958</v>
      </c>
      <c r="J16" s="76" t="s">
        <v>127</v>
      </c>
      <c r="K16" s="4" t="s">
        <v>147</v>
      </c>
      <c r="L16" s="4" t="s">
        <v>170</v>
      </c>
      <c r="M16" s="71">
        <v>470</v>
      </c>
      <c r="N16" s="72">
        <f t="shared" si="0"/>
        <v>7.833333333333333</v>
      </c>
      <c r="O16" s="73">
        <f t="shared" si="1"/>
        <v>1.1032863849765258</v>
      </c>
      <c r="P16" s="74"/>
      <c r="Q16" s="73">
        <f t="shared" si="2"/>
        <v>1.1032863849765258</v>
      </c>
      <c r="R16" s="73">
        <f t="shared" si="3"/>
        <v>10</v>
      </c>
      <c r="S16" s="73" t="str">
        <f t="shared" si="4"/>
        <v>Terminé</v>
      </c>
      <c r="T16" s="75" t="str">
        <f t="shared" si="5"/>
        <v>Terminé</v>
      </c>
      <c r="U16" s="16" t="s">
        <v>104</v>
      </c>
      <c r="V16" s="54">
        <v>42957</v>
      </c>
      <c r="W16" s="54"/>
      <c r="X16" s="62"/>
      <c r="Y16" s="62"/>
      <c r="Z16" s="62"/>
      <c r="AA16" s="62"/>
      <c r="AB16" s="62"/>
      <c r="AC16" s="62"/>
      <c r="AD16" s="62"/>
      <c r="AE16" s="62"/>
      <c r="AF16" s="62"/>
      <c r="AG16" s="62"/>
    </row>
    <row r="17" spans="1:33" ht="40.5" customHeight="1">
      <c r="A17" s="62" t="s">
        <v>127</v>
      </c>
      <c r="B17" s="62">
        <v>4111</v>
      </c>
      <c r="C17" s="90" t="s">
        <v>124</v>
      </c>
      <c r="D17" s="62">
        <v>31072</v>
      </c>
      <c r="E17" s="4" t="s">
        <v>499</v>
      </c>
      <c r="F17" s="4"/>
      <c r="G17" s="62">
        <v>2367</v>
      </c>
      <c r="H17" s="76">
        <v>42949</v>
      </c>
      <c r="I17" s="76">
        <v>42950</v>
      </c>
      <c r="J17" s="76" t="s">
        <v>128</v>
      </c>
      <c r="K17" s="4" t="s">
        <v>148</v>
      </c>
      <c r="L17" s="4"/>
      <c r="M17" s="71">
        <v>300</v>
      </c>
      <c r="N17" s="72">
        <f t="shared" si="0"/>
        <v>5</v>
      </c>
      <c r="O17" s="73">
        <f t="shared" si="1"/>
        <v>0.70422535211267612</v>
      </c>
      <c r="P17" s="74"/>
      <c r="Q17" s="73">
        <f t="shared" si="2"/>
        <v>0.70422535211267612</v>
      </c>
      <c r="R17" s="73">
        <f t="shared" si="3"/>
        <v>1</v>
      </c>
      <c r="S17" s="73" t="str">
        <f t="shared" si="4"/>
        <v>Terminé</v>
      </c>
      <c r="T17" s="75" t="str">
        <f t="shared" si="5"/>
        <v>Terminé</v>
      </c>
      <c r="U17" s="16" t="s">
        <v>104</v>
      </c>
      <c r="V17" s="54">
        <v>42949</v>
      </c>
      <c r="W17" s="54"/>
      <c r="X17" s="62"/>
      <c r="Y17" s="62"/>
      <c r="Z17" s="62"/>
      <c r="AA17" s="62"/>
      <c r="AB17" s="62"/>
      <c r="AC17" s="62"/>
      <c r="AD17" s="62"/>
      <c r="AE17" s="62"/>
      <c r="AF17" s="62"/>
      <c r="AG17" s="62"/>
    </row>
    <row r="18" spans="1:33" ht="30" customHeight="1">
      <c r="A18" s="62" t="s">
        <v>127</v>
      </c>
      <c r="B18" s="62">
        <v>4116</v>
      </c>
      <c r="C18" s="90" t="s">
        <v>149</v>
      </c>
      <c r="D18" s="62" t="s">
        <v>171</v>
      </c>
      <c r="E18" s="4" t="s">
        <v>142</v>
      </c>
      <c r="F18" s="4"/>
      <c r="G18" s="62">
        <v>2359</v>
      </c>
      <c r="H18" s="76">
        <v>42944</v>
      </c>
      <c r="I18" s="76">
        <v>42951</v>
      </c>
      <c r="J18" s="76" t="s">
        <v>128</v>
      </c>
      <c r="K18" s="4" t="s">
        <v>172</v>
      </c>
      <c r="L18" s="4"/>
      <c r="M18" s="71">
        <v>60</v>
      </c>
      <c r="N18" s="72">
        <f t="shared" si="0"/>
        <v>1</v>
      </c>
      <c r="O18" s="73">
        <f t="shared" si="1"/>
        <v>0.14084507042253522</v>
      </c>
      <c r="P18" s="74"/>
      <c r="Q18" s="73">
        <f t="shared" si="2"/>
        <v>0.14084507042253522</v>
      </c>
      <c r="R18" s="73">
        <f t="shared" si="3"/>
        <v>7</v>
      </c>
      <c r="S18" s="73" t="str">
        <f t="shared" si="4"/>
        <v>Terminé</v>
      </c>
      <c r="T18" s="75" t="str">
        <f t="shared" si="5"/>
        <v>Terminé</v>
      </c>
      <c r="U18" s="16" t="s">
        <v>104</v>
      </c>
      <c r="V18" s="54">
        <v>42955</v>
      </c>
      <c r="W18" s="54"/>
      <c r="X18" s="62"/>
      <c r="Y18" s="62"/>
      <c r="Z18" s="62"/>
      <c r="AA18" s="62"/>
      <c r="AB18" s="62"/>
      <c r="AC18" s="62"/>
      <c r="AD18" s="62"/>
      <c r="AE18" s="62"/>
      <c r="AF18" s="62"/>
      <c r="AG18" s="62"/>
    </row>
    <row r="19" spans="1:33" ht="19.95" customHeight="1">
      <c r="A19" s="62" t="s">
        <v>127</v>
      </c>
      <c r="B19" s="62">
        <v>4128</v>
      </c>
      <c r="C19" s="90" t="s">
        <v>150</v>
      </c>
      <c r="D19" s="62" t="s">
        <v>141</v>
      </c>
      <c r="E19" s="4" t="s">
        <v>143</v>
      </c>
      <c r="F19" s="4"/>
      <c r="G19" s="62">
        <v>2370</v>
      </c>
      <c r="H19" s="76">
        <v>42944</v>
      </c>
      <c r="I19" s="76">
        <v>42948</v>
      </c>
      <c r="J19" s="76" t="s">
        <v>128</v>
      </c>
      <c r="K19" s="4" t="s">
        <v>201</v>
      </c>
      <c r="L19" s="4"/>
      <c r="M19" s="71">
        <v>806</v>
      </c>
      <c r="N19" s="72">
        <f t="shared" si="0"/>
        <v>13.433333333333334</v>
      </c>
      <c r="O19" s="73">
        <f t="shared" si="1"/>
        <v>1.8920187793427232</v>
      </c>
      <c r="P19" s="74"/>
      <c r="Q19" s="73">
        <f t="shared" si="2"/>
        <v>1.8920187793427232</v>
      </c>
      <c r="R19" s="73">
        <f t="shared" si="3"/>
        <v>4</v>
      </c>
      <c r="S19" s="73" t="str">
        <f t="shared" si="4"/>
        <v>Terminé</v>
      </c>
      <c r="T19" s="75" t="str">
        <f t="shared" si="5"/>
        <v>Terminé</v>
      </c>
      <c r="U19" s="16" t="s">
        <v>104</v>
      </c>
      <c r="V19" s="54">
        <v>42948</v>
      </c>
      <c r="W19" s="54"/>
      <c r="X19" s="62"/>
      <c r="Y19" s="62"/>
      <c r="Z19" s="62"/>
      <c r="AA19" s="62"/>
      <c r="AB19" s="62"/>
      <c r="AC19" s="62"/>
      <c r="AD19" s="62"/>
      <c r="AE19" s="62"/>
      <c r="AF19" s="62"/>
      <c r="AG19" s="62"/>
    </row>
    <row r="20" spans="1:33" ht="19.95" customHeight="1">
      <c r="A20" s="62" t="s">
        <v>127</v>
      </c>
      <c r="B20" s="62"/>
      <c r="C20" s="90" t="s">
        <v>151</v>
      </c>
      <c r="D20" s="62" t="s">
        <v>199</v>
      </c>
      <c r="E20" s="4" t="s">
        <v>200</v>
      </c>
      <c r="F20" s="4"/>
      <c r="G20" s="62">
        <v>2363</v>
      </c>
      <c r="H20" s="76">
        <v>42950</v>
      </c>
      <c r="I20" s="76">
        <v>42962</v>
      </c>
      <c r="J20" s="76" t="s">
        <v>127</v>
      </c>
      <c r="K20" s="4" t="s">
        <v>202</v>
      </c>
      <c r="L20" s="4"/>
      <c r="M20" s="71">
        <v>1323</v>
      </c>
      <c r="N20" s="72">
        <f t="shared" si="0"/>
        <v>22.05</v>
      </c>
      <c r="O20" s="73">
        <f t="shared" si="1"/>
        <v>3.1056338028169015</v>
      </c>
      <c r="P20" s="74"/>
      <c r="Q20" s="73">
        <f t="shared" si="2"/>
        <v>3.1056338028169015</v>
      </c>
      <c r="R20" s="73">
        <f t="shared" si="3"/>
        <v>12</v>
      </c>
      <c r="S20" s="73" t="e">
        <f t="shared" ca="1" si="4"/>
        <v>#NUM!</v>
      </c>
      <c r="T20" s="75">
        <f t="shared" ca="1" si="5"/>
        <v>-5.1519274376417235</v>
      </c>
      <c r="U20" s="16"/>
      <c r="V20" s="54"/>
      <c r="W20" s="54"/>
      <c r="X20" s="62"/>
      <c r="Y20" s="62"/>
      <c r="Z20" s="62"/>
      <c r="AA20" s="62"/>
      <c r="AB20" s="62"/>
      <c r="AC20" s="62"/>
      <c r="AD20" s="62"/>
      <c r="AE20" s="62"/>
      <c r="AF20" s="62"/>
      <c r="AG20" s="62"/>
    </row>
    <row r="21" spans="1:33" ht="19.95" customHeight="1">
      <c r="A21" s="62" t="s">
        <v>127</v>
      </c>
      <c r="B21" s="62"/>
      <c r="C21" s="90" t="s">
        <v>152</v>
      </c>
      <c r="D21" s="62" t="s">
        <v>224</v>
      </c>
      <c r="E21" s="4" t="s">
        <v>116</v>
      </c>
      <c r="F21" s="4"/>
      <c r="G21" s="62">
        <v>2369</v>
      </c>
      <c r="H21" s="76">
        <v>42949</v>
      </c>
      <c r="I21" s="76">
        <v>42977</v>
      </c>
      <c r="J21" s="76" t="s">
        <v>127</v>
      </c>
      <c r="K21" s="4" t="s">
        <v>203</v>
      </c>
      <c r="L21" s="4" t="s">
        <v>204</v>
      </c>
      <c r="M21" s="71">
        <v>950</v>
      </c>
      <c r="N21" s="72">
        <f t="shared" si="0"/>
        <v>15.833333333333334</v>
      </c>
      <c r="O21" s="73">
        <f t="shared" si="1"/>
        <v>2.2300469483568075</v>
      </c>
      <c r="P21" s="74"/>
      <c r="Q21" s="73">
        <f t="shared" si="2"/>
        <v>2.2300469483568075</v>
      </c>
      <c r="R21" s="73">
        <f t="shared" si="3"/>
        <v>28</v>
      </c>
      <c r="S21" s="73" t="e">
        <f t="shared" ca="1" si="4"/>
        <v>#NUM!</v>
      </c>
      <c r="T21" s="75">
        <f t="shared" ca="1" si="5"/>
        <v>-0.44842105263157894</v>
      </c>
      <c r="U21" s="16" t="s">
        <v>110</v>
      </c>
      <c r="V21" s="54"/>
      <c r="W21" s="54"/>
      <c r="X21" s="62"/>
      <c r="Y21" s="62"/>
      <c r="Z21" s="62"/>
      <c r="AA21" s="62"/>
      <c r="AB21" s="62"/>
      <c r="AC21" s="62"/>
      <c r="AD21" s="62"/>
      <c r="AE21" s="62"/>
      <c r="AF21" s="62"/>
      <c r="AG21" s="62"/>
    </row>
    <row r="22" spans="1:33" ht="19.95" customHeight="1">
      <c r="A22" s="62" t="s">
        <v>127</v>
      </c>
      <c r="B22" s="62"/>
      <c r="C22" s="90" t="s">
        <v>153</v>
      </c>
      <c r="D22" s="62" t="s">
        <v>207</v>
      </c>
      <c r="E22" s="4" t="s">
        <v>116</v>
      </c>
      <c r="F22" s="4"/>
      <c r="G22" s="62"/>
      <c r="H22" s="76">
        <v>42943</v>
      </c>
      <c r="I22" s="76">
        <v>42999</v>
      </c>
      <c r="J22" s="76" t="s">
        <v>127</v>
      </c>
      <c r="K22" s="4" t="s">
        <v>208</v>
      </c>
      <c r="L22" s="4"/>
      <c r="M22" s="71">
        <v>1515</v>
      </c>
      <c r="N22" s="72">
        <f t="shared" si="0"/>
        <v>25.25</v>
      </c>
      <c r="O22" s="73">
        <f t="shared" si="1"/>
        <v>3.5563380281690145</v>
      </c>
      <c r="P22" s="74"/>
      <c r="Q22" s="73">
        <f t="shared" si="2"/>
        <v>3.5563380281690145</v>
      </c>
      <c r="R22" s="73">
        <f t="shared" si="3"/>
        <v>56</v>
      </c>
      <c r="S22" s="73">
        <f t="shared" ca="1" si="4"/>
        <v>21</v>
      </c>
      <c r="T22" s="75">
        <f t="shared" ca="1" si="5"/>
        <v>5.904950495049504</v>
      </c>
      <c r="U22" s="16"/>
      <c r="V22" s="54"/>
      <c r="W22" s="54"/>
      <c r="X22" s="62"/>
      <c r="Y22" s="62"/>
      <c r="Z22" s="62"/>
      <c r="AA22" s="62"/>
      <c r="AB22" s="62"/>
      <c r="AC22" s="62"/>
      <c r="AD22" s="62"/>
      <c r="AE22" s="62"/>
      <c r="AF22" s="62"/>
      <c r="AG22" s="62"/>
    </row>
    <row r="23" spans="1:33" ht="27.75" customHeight="1">
      <c r="A23" s="62" t="s">
        <v>127</v>
      </c>
      <c r="B23" s="62">
        <v>4110</v>
      </c>
      <c r="C23" s="90" t="s">
        <v>154</v>
      </c>
      <c r="D23" s="62" t="s">
        <v>223</v>
      </c>
      <c r="E23" s="4" t="s">
        <v>116</v>
      </c>
      <c r="F23" s="4"/>
      <c r="G23" s="62">
        <v>2371</v>
      </c>
      <c r="H23" s="76">
        <v>42950</v>
      </c>
      <c r="I23" s="76">
        <v>42951</v>
      </c>
      <c r="J23" s="76" t="s">
        <v>113</v>
      </c>
      <c r="K23" s="4" t="s">
        <v>209</v>
      </c>
      <c r="L23" s="4"/>
      <c r="M23" s="71">
        <v>119</v>
      </c>
      <c r="N23" s="72">
        <f t="shared" si="0"/>
        <v>1.9833333333333334</v>
      </c>
      <c r="O23" s="73">
        <f t="shared" si="1"/>
        <v>0.27934272300469487</v>
      </c>
      <c r="P23" s="74"/>
      <c r="Q23" s="73">
        <f t="shared" si="2"/>
        <v>0.27934272300469487</v>
      </c>
      <c r="R23" s="73">
        <f t="shared" si="3"/>
        <v>1</v>
      </c>
      <c r="S23" s="73" t="str">
        <f t="shared" si="4"/>
        <v>Terminé</v>
      </c>
      <c r="T23" s="75" t="str">
        <f t="shared" si="5"/>
        <v>Terminé</v>
      </c>
      <c r="U23" s="16" t="s">
        <v>104</v>
      </c>
      <c r="V23" s="54">
        <v>42958</v>
      </c>
      <c r="W23" s="54"/>
      <c r="X23" s="62"/>
      <c r="Y23" s="62"/>
      <c r="Z23" s="62"/>
      <c r="AA23" s="62"/>
      <c r="AB23" s="62"/>
      <c r="AC23" s="62"/>
      <c r="AD23" s="62"/>
      <c r="AE23" s="62"/>
      <c r="AF23" s="62"/>
      <c r="AG23" s="62"/>
    </row>
    <row r="24" spans="1:33" ht="19.95" customHeight="1">
      <c r="A24" s="62" t="s">
        <v>127</v>
      </c>
      <c r="B24" s="62">
        <v>4140</v>
      </c>
      <c r="C24" s="90" t="s">
        <v>155</v>
      </c>
      <c r="D24" s="62" t="s">
        <v>222</v>
      </c>
      <c r="E24" s="4" t="s">
        <v>116</v>
      </c>
      <c r="F24" s="4"/>
      <c r="G24" s="62">
        <v>2372</v>
      </c>
      <c r="H24" s="76">
        <v>42951</v>
      </c>
      <c r="I24" s="76">
        <v>42951</v>
      </c>
      <c r="J24" s="76" t="s">
        <v>127</v>
      </c>
      <c r="K24" s="4" t="s">
        <v>214</v>
      </c>
      <c r="L24" s="4"/>
      <c r="M24" s="71">
        <v>390</v>
      </c>
      <c r="N24" s="72">
        <f t="shared" si="0"/>
        <v>6.5</v>
      </c>
      <c r="O24" s="73">
        <f t="shared" si="1"/>
        <v>0.91549295774647887</v>
      </c>
      <c r="P24" s="74"/>
      <c r="Q24" s="73">
        <f t="shared" si="2"/>
        <v>0.91549295774647887</v>
      </c>
      <c r="R24" s="73">
        <f t="shared" si="3"/>
        <v>0</v>
      </c>
      <c r="S24" s="73" t="str">
        <f t="shared" si="4"/>
        <v>Terminé</v>
      </c>
      <c r="T24" s="75" t="str">
        <f t="shared" si="5"/>
        <v>Terminé</v>
      </c>
      <c r="U24" s="16" t="s">
        <v>104</v>
      </c>
      <c r="V24" s="54">
        <v>42976</v>
      </c>
      <c r="W24" s="54"/>
      <c r="X24" s="62"/>
      <c r="Y24" s="62"/>
      <c r="Z24" s="62"/>
      <c r="AA24" s="62"/>
      <c r="AB24" s="62"/>
      <c r="AC24" s="62"/>
      <c r="AD24" s="62"/>
      <c r="AE24" s="62"/>
      <c r="AF24" s="62"/>
      <c r="AG24" s="62"/>
    </row>
    <row r="25" spans="1:33" ht="19.95" customHeight="1">
      <c r="A25" s="62" t="s">
        <v>127</v>
      </c>
      <c r="B25" s="62"/>
      <c r="C25" s="90" t="s">
        <v>156</v>
      </c>
      <c r="D25" s="62">
        <v>4201017314</v>
      </c>
      <c r="E25" s="4" t="s">
        <v>60</v>
      </c>
      <c r="F25" s="4"/>
      <c r="G25" s="62" t="s">
        <v>112</v>
      </c>
      <c r="H25" s="76">
        <v>42950</v>
      </c>
      <c r="I25" s="76">
        <v>42964</v>
      </c>
      <c r="J25" s="76" t="s">
        <v>127</v>
      </c>
      <c r="K25" s="4" t="s">
        <v>630</v>
      </c>
      <c r="L25" s="4" t="s">
        <v>631</v>
      </c>
      <c r="M25" s="71">
        <v>220</v>
      </c>
      <c r="N25" s="72">
        <f t="shared" si="0"/>
        <v>3.6666666666666665</v>
      </c>
      <c r="O25" s="73">
        <f t="shared" si="1"/>
        <v>0.51643192488262912</v>
      </c>
      <c r="P25" s="74"/>
      <c r="Q25" s="73">
        <f t="shared" si="2"/>
        <v>0.51643192488262912</v>
      </c>
      <c r="R25" s="73">
        <f t="shared" si="3"/>
        <v>14</v>
      </c>
      <c r="S25" s="73" t="str">
        <f t="shared" si="4"/>
        <v>Terminé</v>
      </c>
      <c r="T25" s="75" t="str">
        <f t="shared" si="5"/>
        <v>Terminé</v>
      </c>
      <c r="U25" s="16" t="s">
        <v>104</v>
      </c>
      <c r="V25" s="54">
        <v>42977</v>
      </c>
      <c r="W25" s="54"/>
      <c r="X25" s="62"/>
      <c r="Y25" s="62"/>
      <c r="Z25" s="62"/>
      <c r="AA25" s="62"/>
      <c r="AB25" s="62"/>
      <c r="AC25" s="62"/>
      <c r="AD25" s="62"/>
      <c r="AE25" s="62"/>
      <c r="AF25" s="62"/>
      <c r="AG25" s="62"/>
    </row>
    <row r="26" spans="1:33" ht="19.95" customHeight="1">
      <c r="A26" s="62" t="s">
        <v>127</v>
      </c>
      <c r="B26" s="62"/>
      <c r="C26" s="90" t="s">
        <v>157</v>
      </c>
      <c r="D26" s="62" t="s">
        <v>215</v>
      </c>
      <c r="E26" s="4" t="s">
        <v>60</v>
      </c>
      <c r="F26" s="4"/>
      <c r="G26" s="62" t="s">
        <v>112</v>
      </c>
      <c r="H26" s="76">
        <v>42950</v>
      </c>
      <c r="I26" s="76">
        <v>42964</v>
      </c>
      <c r="J26" s="76" t="s">
        <v>127</v>
      </c>
      <c r="K26" s="4" t="s">
        <v>216</v>
      </c>
      <c r="L26" s="4"/>
      <c r="M26" s="71">
        <v>1475</v>
      </c>
      <c r="N26" s="72">
        <f t="shared" si="0"/>
        <v>24.583333333333332</v>
      </c>
      <c r="O26" s="73">
        <f t="shared" si="1"/>
        <v>3.4624413145539905</v>
      </c>
      <c r="P26" s="74"/>
      <c r="Q26" s="73">
        <f t="shared" si="2"/>
        <v>3.4624413145539905</v>
      </c>
      <c r="R26" s="73">
        <f t="shared" si="3"/>
        <v>14</v>
      </c>
      <c r="S26" s="73" t="e">
        <f t="shared" ca="1" si="4"/>
        <v>#NUM!</v>
      </c>
      <c r="T26" s="75">
        <f t="shared" ca="1" si="5"/>
        <v>-4.0433898305084748</v>
      </c>
      <c r="U26" s="16" t="s">
        <v>110</v>
      </c>
      <c r="V26" s="54"/>
      <c r="W26" s="54"/>
      <c r="X26" s="62"/>
      <c r="Y26" s="62"/>
      <c r="Z26" s="62"/>
      <c r="AA26" s="62"/>
      <c r="AB26" s="62"/>
      <c r="AC26" s="62"/>
      <c r="AD26" s="62"/>
      <c r="AE26" s="62"/>
      <c r="AF26" s="62"/>
      <c r="AG26" s="62"/>
    </row>
    <row r="27" spans="1:33" ht="31.5" customHeight="1">
      <c r="A27" s="62" t="s">
        <v>127</v>
      </c>
      <c r="B27" s="62"/>
      <c r="C27" s="90" t="s">
        <v>158</v>
      </c>
      <c r="D27" s="62" t="s">
        <v>141</v>
      </c>
      <c r="E27" s="4" t="s">
        <v>116</v>
      </c>
      <c r="F27" s="4"/>
      <c r="G27" s="62">
        <v>2373</v>
      </c>
      <c r="H27" s="76"/>
      <c r="I27" s="76"/>
      <c r="J27" s="76" t="s">
        <v>127</v>
      </c>
      <c r="K27" s="4" t="s">
        <v>218</v>
      </c>
      <c r="L27" s="4"/>
      <c r="M27" s="71">
        <v>140</v>
      </c>
      <c r="N27" s="72">
        <f t="shared" si="0"/>
        <v>2.3333333333333335</v>
      </c>
      <c r="O27" s="73">
        <f t="shared" si="1"/>
        <v>0.32863849765258218</v>
      </c>
      <c r="P27" s="74"/>
      <c r="Q27" s="73">
        <f t="shared" si="2"/>
        <v>0.32863849765258218</v>
      </c>
      <c r="R27" s="73">
        <f t="shared" si="3"/>
        <v>0</v>
      </c>
      <c r="S27" s="73" t="e">
        <f t="shared" ca="1" si="4"/>
        <v>#NUM!</v>
      </c>
      <c r="T27" s="75">
        <f t="shared" ca="1" si="5"/>
        <v>-130775.91428571427</v>
      </c>
      <c r="U27" s="16" t="s">
        <v>110</v>
      </c>
      <c r="V27" s="54"/>
      <c r="W27" s="54"/>
      <c r="X27" s="62"/>
      <c r="Y27" s="62"/>
      <c r="Z27" s="62"/>
      <c r="AA27" s="62"/>
      <c r="AB27" s="62"/>
      <c r="AC27" s="62"/>
      <c r="AD27" s="62"/>
      <c r="AE27" s="62"/>
      <c r="AF27" s="62"/>
      <c r="AG27" s="62"/>
    </row>
    <row r="28" spans="1:33" ht="30" customHeight="1">
      <c r="A28" s="62" t="s">
        <v>127</v>
      </c>
      <c r="B28" s="62"/>
      <c r="C28" s="90" t="s">
        <v>159</v>
      </c>
      <c r="D28" s="62">
        <v>31035</v>
      </c>
      <c r="E28" s="4" t="s">
        <v>499</v>
      </c>
      <c r="F28" s="4"/>
      <c r="G28" s="62" t="s">
        <v>456</v>
      </c>
      <c r="H28" s="76">
        <v>42951</v>
      </c>
      <c r="I28" s="76">
        <v>42958</v>
      </c>
      <c r="J28" s="76" t="s">
        <v>127</v>
      </c>
      <c r="K28" s="4" t="s">
        <v>294</v>
      </c>
      <c r="L28" s="99"/>
      <c r="M28" s="71">
        <v>1720</v>
      </c>
      <c r="N28" s="72">
        <f t="shared" si="0"/>
        <v>28.666666666666668</v>
      </c>
      <c r="O28" s="73">
        <f t="shared" si="1"/>
        <v>4.0375586854460099</v>
      </c>
      <c r="P28" s="74"/>
      <c r="Q28" s="73">
        <f t="shared" si="2"/>
        <v>4.0375586854460099</v>
      </c>
      <c r="R28" s="73">
        <f t="shared" si="3"/>
        <v>7</v>
      </c>
      <c r="S28" s="73" t="str">
        <f t="shared" si="4"/>
        <v>Terminé</v>
      </c>
      <c r="T28" s="75" t="str">
        <f t="shared" si="5"/>
        <v>Terminé</v>
      </c>
      <c r="U28" s="16" t="s">
        <v>104</v>
      </c>
      <c r="V28" s="54">
        <v>42978</v>
      </c>
      <c r="W28" s="54"/>
      <c r="X28" s="62"/>
      <c r="Y28" s="62"/>
      <c r="Z28" s="62"/>
      <c r="AA28" s="62"/>
      <c r="AB28" s="62"/>
      <c r="AC28" s="62"/>
      <c r="AD28" s="62"/>
      <c r="AE28" s="62"/>
      <c r="AF28" s="62"/>
      <c r="AG28" s="62"/>
    </row>
    <row r="29" spans="1:33" ht="19.95" customHeight="1">
      <c r="A29" s="62" t="s">
        <v>112</v>
      </c>
      <c r="B29" s="62">
        <v>4119</v>
      </c>
      <c r="C29" s="90" t="s">
        <v>160</v>
      </c>
      <c r="D29" s="62" t="s">
        <v>231</v>
      </c>
      <c r="E29" s="4" t="s">
        <v>230</v>
      </c>
      <c r="F29" s="4"/>
      <c r="G29" s="62">
        <v>2374</v>
      </c>
      <c r="H29" s="76"/>
      <c r="I29" s="76">
        <v>42954</v>
      </c>
      <c r="J29" s="76" t="s">
        <v>127</v>
      </c>
      <c r="K29" s="4" t="s">
        <v>229</v>
      </c>
      <c r="L29" s="4"/>
      <c r="M29" s="71">
        <v>52</v>
      </c>
      <c r="N29" s="72">
        <f t="shared" si="0"/>
        <v>0.8666666666666667</v>
      </c>
      <c r="O29" s="73">
        <f t="shared" si="1"/>
        <v>0.12206572769953053</v>
      </c>
      <c r="P29" s="74"/>
      <c r="Q29" s="73">
        <f t="shared" si="2"/>
        <v>0.12206572769953053</v>
      </c>
      <c r="R29" s="73">
        <f t="shared" si="3"/>
        <v>42954</v>
      </c>
      <c r="S29" s="73" t="str">
        <f t="shared" si="4"/>
        <v>Terminé</v>
      </c>
      <c r="T29" s="75" t="str">
        <f t="shared" si="5"/>
        <v>Terminé</v>
      </c>
      <c r="U29" s="16" t="s">
        <v>104</v>
      </c>
      <c r="V29" s="54">
        <v>42951</v>
      </c>
      <c r="W29" s="54"/>
      <c r="X29" s="62"/>
      <c r="Y29" s="62"/>
      <c r="Z29" s="62"/>
      <c r="AA29" s="62"/>
      <c r="AB29" s="62"/>
      <c r="AC29" s="62"/>
      <c r="AD29" s="62"/>
      <c r="AE29" s="62"/>
      <c r="AF29" s="62"/>
      <c r="AG29" s="62"/>
    </row>
    <row r="30" spans="1:33" ht="19.95" customHeight="1">
      <c r="A30" s="62" t="s">
        <v>128</v>
      </c>
      <c r="B30" s="62"/>
      <c r="C30" s="90" t="s">
        <v>161</v>
      </c>
      <c r="D30" s="62" t="s">
        <v>225</v>
      </c>
      <c r="E30" s="4" t="s">
        <v>116</v>
      </c>
      <c r="F30" s="4"/>
      <c r="G30" s="62">
        <v>2368</v>
      </c>
      <c r="H30" s="76">
        <v>42950</v>
      </c>
      <c r="I30" s="76">
        <v>42975</v>
      </c>
      <c r="J30" s="76" t="s">
        <v>127</v>
      </c>
      <c r="K30" s="4" t="s">
        <v>251</v>
      </c>
      <c r="L30" s="4"/>
      <c r="M30" s="71">
        <v>424</v>
      </c>
      <c r="N30" s="72">
        <f t="shared" si="0"/>
        <v>7.0666666666666664</v>
      </c>
      <c r="O30" s="73">
        <f t="shared" si="1"/>
        <v>0.99530516431924887</v>
      </c>
      <c r="P30" s="74"/>
      <c r="Q30" s="73">
        <f t="shared" si="2"/>
        <v>0.99530516431924887</v>
      </c>
      <c r="R30" s="73">
        <f t="shared" si="3"/>
        <v>25</v>
      </c>
      <c r="S30" s="73" t="e">
        <f t="shared" ca="1" si="4"/>
        <v>#NUM!</v>
      </c>
      <c r="T30" s="75">
        <f t="shared" ca="1" si="5"/>
        <v>-3.0141509433962264</v>
      </c>
      <c r="U30" s="16" t="s">
        <v>110</v>
      </c>
      <c r="V30" s="54"/>
      <c r="W30" s="54"/>
      <c r="X30" s="62"/>
      <c r="Y30" s="62"/>
      <c r="Z30" s="62"/>
      <c r="AA30" s="62"/>
      <c r="AB30" s="62"/>
      <c r="AC30" s="62"/>
      <c r="AD30" s="62"/>
      <c r="AE30" s="62"/>
      <c r="AF30" s="62"/>
      <c r="AG30" s="62"/>
    </row>
    <row r="31" spans="1:33" ht="19.95" customHeight="1">
      <c r="A31" s="62" t="s">
        <v>112</v>
      </c>
      <c r="B31" s="62">
        <v>4129</v>
      </c>
      <c r="C31" s="90" t="s">
        <v>162</v>
      </c>
      <c r="D31" s="62" t="s">
        <v>141</v>
      </c>
      <c r="E31" s="4" t="s">
        <v>243</v>
      </c>
      <c r="F31" s="4"/>
      <c r="G31" s="62">
        <v>2375</v>
      </c>
      <c r="H31" s="76">
        <v>42954</v>
      </c>
      <c r="I31" s="76">
        <v>42954</v>
      </c>
      <c r="J31" s="76" t="s">
        <v>128</v>
      </c>
      <c r="K31" s="4" t="s">
        <v>244</v>
      </c>
      <c r="L31" s="4"/>
      <c r="M31" s="71">
        <v>76</v>
      </c>
      <c r="N31" s="72">
        <f t="shared" si="0"/>
        <v>1.2666666666666666</v>
      </c>
      <c r="O31" s="73">
        <f t="shared" si="1"/>
        <v>0.17840375586854459</v>
      </c>
      <c r="P31" s="74"/>
      <c r="Q31" s="73">
        <f t="shared" si="2"/>
        <v>0.17840375586854459</v>
      </c>
      <c r="R31" s="73">
        <f t="shared" si="3"/>
        <v>0</v>
      </c>
      <c r="S31" s="73" t="str">
        <f t="shared" si="4"/>
        <v>Terminé</v>
      </c>
      <c r="T31" s="75" t="str">
        <f t="shared" si="5"/>
        <v>Terminé</v>
      </c>
      <c r="U31" s="16" t="s">
        <v>104</v>
      </c>
      <c r="V31" s="54"/>
      <c r="W31" s="54"/>
      <c r="X31" s="62"/>
      <c r="Y31" s="62"/>
      <c r="Z31" s="62"/>
      <c r="AA31" s="62"/>
      <c r="AB31" s="62"/>
      <c r="AC31" s="62"/>
      <c r="AD31" s="62"/>
      <c r="AE31" s="62"/>
      <c r="AF31" s="62"/>
      <c r="AG31" s="62"/>
    </row>
    <row r="32" spans="1:33" ht="19.95" customHeight="1">
      <c r="A32" s="62" t="s">
        <v>112</v>
      </c>
      <c r="B32" s="62">
        <v>4118</v>
      </c>
      <c r="C32" s="90" t="s">
        <v>163</v>
      </c>
      <c r="D32" s="62" t="s">
        <v>285</v>
      </c>
      <c r="E32" s="4" t="s">
        <v>243</v>
      </c>
      <c r="F32" s="4"/>
      <c r="G32" s="62">
        <v>2376</v>
      </c>
      <c r="H32" s="76">
        <v>42955</v>
      </c>
      <c r="I32" s="76">
        <v>42954</v>
      </c>
      <c r="J32" s="76" t="s">
        <v>128</v>
      </c>
      <c r="K32" s="4" t="s">
        <v>249</v>
      </c>
      <c r="L32" s="4"/>
      <c r="M32" s="71">
        <v>146</v>
      </c>
      <c r="N32" s="72">
        <f t="shared" si="0"/>
        <v>2.4333333333333331</v>
      </c>
      <c r="O32" s="73">
        <f t="shared" si="1"/>
        <v>0.34272300469483569</v>
      </c>
      <c r="P32" s="74"/>
      <c r="Q32" s="73">
        <f t="shared" si="2"/>
        <v>0.34272300469483569</v>
      </c>
      <c r="R32" s="73" t="e">
        <f t="shared" si="3"/>
        <v>#NUM!</v>
      </c>
      <c r="S32" s="73" t="str">
        <f t="shared" si="4"/>
        <v>Terminé</v>
      </c>
      <c r="T32" s="75" t="str">
        <f t="shared" si="5"/>
        <v>Terminé</v>
      </c>
      <c r="U32" s="16" t="s">
        <v>104</v>
      </c>
      <c r="V32" s="54">
        <v>42954</v>
      </c>
      <c r="W32" s="54"/>
      <c r="X32" s="62"/>
      <c r="Y32" s="62"/>
      <c r="Z32" s="62"/>
      <c r="AA32" s="62"/>
      <c r="AB32" s="62"/>
      <c r="AC32" s="62"/>
      <c r="AD32" s="62"/>
      <c r="AE32" s="62"/>
      <c r="AF32" s="62"/>
      <c r="AG32" s="62"/>
    </row>
    <row r="33" spans="1:33" ht="19.95" customHeight="1">
      <c r="A33" s="62" t="s">
        <v>127</v>
      </c>
      <c r="B33" s="62"/>
      <c r="C33" s="90" t="s">
        <v>164</v>
      </c>
      <c r="D33" s="62" t="s">
        <v>255</v>
      </c>
      <c r="E33" s="4" t="s">
        <v>116</v>
      </c>
      <c r="F33" s="4"/>
      <c r="G33" s="62" t="s">
        <v>452</v>
      </c>
      <c r="H33" s="76">
        <v>42950</v>
      </c>
      <c r="I33" s="76">
        <v>42981</v>
      </c>
      <c r="J33" s="76" t="s">
        <v>127</v>
      </c>
      <c r="K33" s="4" t="s">
        <v>256</v>
      </c>
      <c r="L33" s="4"/>
      <c r="M33" s="71">
        <v>260</v>
      </c>
      <c r="N33" s="72">
        <f t="shared" si="0"/>
        <v>4.333333333333333</v>
      </c>
      <c r="O33" s="73">
        <f t="shared" si="1"/>
        <v>0.61032863849765262</v>
      </c>
      <c r="P33" s="74"/>
      <c r="Q33" s="73">
        <f t="shared" si="2"/>
        <v>0.61032863849765262</v>
      </c>
      <c r="R33" s="73">
        <f t="shared" si="3"/>
        <v>31</v>
      </c>
      <c r="S33" s="73">
        <f t="shared" ca="1" si="4"/>
        <v>3</v>
      </c>
      <c r="T33" s="75">
        <f t="shared" ca="1" si="5"/>
        <v>4.9153846153846148</v>
      </c>
      <c r="U33" s="16"/>
      <c r="V33" s="54"/>
      <c r="W33" s="54"/>
      <c r="X33" s="62"/>
      <c r="Y33" s="62"/>
      <c r="Z33" s="62"/>
      <c r="AA33" s="62"/>
      <c r="AB33" s="62"/>
      <c r="AC33" s="62"/>
      <c r="AD33" s="62"/>
      <c r="AE33" s="62"/>
      <c r="AF33" s="62"/>
      <c r="AG33" s="62"/>
    </row>
    <row r="34" spans="1:33" ht="19.95" customHeight="1">
      <c r="A34" s="62" t="s">
        <v>127</v>
      </c>
      <c r="B34" s="62">
        <v>4130</v>
      </c>
      <c r="C34" s="90" t="s">
        <v>165</v>
      </c>
      <c r="D34" s="62" t="s">
        <v>141</v>
      </c>
      <c r="E34" s="4" t="s">
        <v>143</v>
      </c>
      <c r="F34" s="4"/>
      <c r="G34" s="62">
        <v>2386</v>
      </c>
      <c r="H34" s="76">
        <v>42950</v>
      </c>
      <c r="I34" s="76">
        <v>42955</v>
      </c>
      <c r="J34" s="76" t="s">
        <v>127</v>
      </c>
      <c r="K34" s="4" t="s">
        <v>258</v>
      </c>
      <c r="L34" s="4"/>
      <c r="M34" s="71">
        <v>1495</v>
      </c>
      <c r="N34" s="72">
        <f t="shared" si="0"/>
        <v>24.916666666666668</v>
      </c>
      <c r="O34" s="73">
        <f t="shared" si="1"/>
        <v>3.5093896713615025</v>
      </c>
      <c r="P34" s="74"/>
      <c r="Q34" s="73">
        <f t="shared" si="2"/>
        <v>3.5093896713615025</v>
      </c>
      <c r="R34" s="73">
        <f t="shared" si="3"/>
        <v>5</v>
      </c>
      <c r="S34" s="73" t="str">
        <f t="shared" si="4"/>
        <v>Terminé</v>
      </c>
      <c r="T34" s="75" t="str">
        <f t="shared" si="5"/>
        <v>Terminé</v>
      </c>
      <c r="U34" s="16" t="s">
        <v>104</v>
      </c>
      <c r="V34" s="54">
        <v>42955</v>
      </c>
      <c r="W34" s="54"/>
      <c r="X34" s="62"/>
      <c r="Y34" s="62"/>
      <c r="Z34" s="62"/>
      <c r="AA34" s="62"/>
      <c r="AB34" s="62"/>
      <c r="AC34" s="62"/>
      <c r="AD34" s="62"/>
      <c r="AE34" s="62"/>
      <c r="AF34" s="62"/>
      <c r="AG34" s="62"/>
    </row>
    <row r="35" spans="1:33" ht="30" customHeight="1">
      <c r="A35" s="62" t="s">
        <v>127</v>
      </c>
      <c r="B35" s="62">
        <v>4121</v>
      </c>
      <c r="C35" s="90" t="s">
        <v>166</v>
      </c>
      <c r="D35" s="62" t="s">
        <v>345</v>
      </c>
      <c r="E35" s="4" t="s">
        <v>142</v>
      </c>
      <c r="F35" s="4"/>
      <c r="G35" s="62">
        <v>2377</v>
      </c>
      <c r="H35" s="76">
        <v>42956</v>
      </c>
      <c r="I35" s="76">
        <v>42958</v>
      </c>
      <c r="J35" s="76" t="s">
        <v>128</v>
      </c>
      <c r="K35" s="4" t="s">
        <v>280</v>
      </c>
      <c r="L35" s="4"/>
      <c r="M35" s="71">
        <v>120</v>
      </c>
      <c r="N35" s="72">
        <f t="shared" si="0"/>
        <v>2</v>
      </c>
      <c r="O35" s="73">
        <f t="shared" si="1"/>
        <v>0.28169014084507044</v>
      </c>
      <c r="P35" s="74"/>
      <c r="Q35" s="73">
        <f t="shared" si="2"/>
        <v>0.28169014084507044</v>
      </c>
      <c r="R35" s="73">
        <f t="shared" si="3"/>
        <v>2</v>
      </c>
      <c r="S35" s="73" t="str">
        <f t="shared" si="4"/>
        <v>Terminé</v>
      </c>
      <c r="T35" s="75" t="str">
        <f t="shared" si="5"/>
        <v>Terminé</v>
      </c>
      <c r="U35" s="16" t="s">
        <v>104</v>
      </c>
      <c r="V35" s="54">
        <v>42957</v>
      </c>
      <c r="W35" s="54"/>
      <c r="X35" s="62"/>
      <c r="Y35" s="62"/>
      <c r="Z35" s="62"/>
      <c r="AA35" s="62"/>
      <c r="AB35" s="62"/>
      <c r="AC35" s="62"/>
      <c r="AD35" s="62"/>
      <c r="AE35" s="62"/>
      <c r="AF35" s="62"/>
      <c r="AG35" s="62"/>
    </row>
    <row r="36" spans="1:33" ht="19.95" customHeight="1">
      <c r="A36" s="62" t="s">
        <v>128</v>
      </c>
      <c r="B36" s="62">
        <v>4141</v>
      </c>
      <c r="C36" s="90" t="s">
        <v>167</v>
      </c>
      <c r="D36" s="62" t="s">
        <v>346</v>
      </c>
      <c r="E36" s="4" t="s">
        <v>142</v>
      </c>
      <c r="F36" s="4"/>
      <c r="G36" s="62">
        <v>2378</v>
      </c>
      <c r="H36" s="76">
        <v>42956</v>
      </c>
      <c r="I36" s="76">
        <v>42958</v>
      </c>
      <c r="J36" s="76" t="s">
        <v>128</v>
      </c>
      <c r="K36" s="4" t="s">
        <v>282</v>
      </c>
      <c r="L36" s="4"/>
      <c r="M36" s="71">
        <v>300</v>
      </c>
      <c r="N36" s="72">
        <f t="shared" si="0"/>
        <v>5</v>
      </c>
      <c r="O36" s="73">
        <f t="shared" si="1"/>
        <v>0.70422535211267612</v>
      </c>
      <c r="P36" s="74"/>
      <c r="Q36" s="73">
        <f t="shared" si="2"/>
        <v>0.70422535211267612</v>
      </c>
      <c r="R36" s="73">
        <f t="shared" si="3"/>
        <v>2</v>
      </c>
      <c r="S36" s="73" t="str">
        <f t="shared" si="4"/>
        <v>Terminé</v>
      </c>
      <c r="T36" s="75" t="str">
        <f t="shared" si="5"/>
        <v>Terminé</v>
      </c>
      <c r="U36" s="16" t="s">
        <v>104</v>
      </c>
      <c r="V36" s="54">
        <v>42977</v>
      </c>
      <c r="W36" s="54"/>
      <c r="X36" s="62"/>
      <c r="Y36" s="62"/>
      <c r="Z36" s="62"/>
      <c r="AA36" s="62"/>
      <c r="AB36" s="62"/>
      <c r="AC36" s="62"/>
      <c r="AD36" s="62"/>
      <c r="AE36" s="62"/>
      <c r="AF36" s="62"/>
      <c r="AG36" s="62"/>
    </row>
    <row r="37" spans="1:33" ht="19.95" customHeight="1">
      <c r="A37" s="62" t="s">
        <v>112</v>
      </c>
      <c r="B37" s="62">
        <v>4126</v>
      </c>
      <c r="C37" s="90" t="s">
        <v>168</v>
      </c>
      <c r="D37" s="62" t="s">
        <v>373</v>
      </c>
      <c r="E37" s="4" t="s">
        <v>243</v>
      </c>
      <c r="F37" s="4"/>
      <c r="G37" s="62">
        <v>2379</v>
      </c>
      <c r="H37" s="76">
        <v>42955</v>
      </c>
      <c r="I37" s="76">
        <v>42955</v>
      </c>
      <c r="J37" s="76" t="s">
        <v>128</v>
      </c>
      <c r="K37" s="4" t="s">
        <v>283</v>
      </c>
      <c r="L37" s="4"/>
      <c r="M37" s="71">
        <v>120</v>
      </c>
      <c r="N37" s="72">
        <f t="shared" si="0"/>
        <v>2</v>
      </c>
      <c r="O37" s="73">
        <f t="shared" si="1"/>
        <v>0.28169014084507044</v>
      </c>
      <c r="P37" s="74"/>
      <c r="Q37" s="73">
        <f t="shared" si="2"/>
        <v>0.28169014084507044</v>
      </c>
      <c r="R37" s="73">
        <f t="shared" si="3"/>
        <v>0</v>
      </c>
      <c r="S37" s="73" t="str">
        <f t="shared" si="4"/>
        <v>Terminé</v>
      </c>
      <c r="T37" s="75" t="str">
        <f t="shared" si="5"/>
        <v>Terminé</v>
      </c>
      <c r="U37" s="16" t="s">
        <v>104</v>
      </c>
      <c r="V37" s="54">
        <v>42958</v>
      </c>
      <c r="W37" s="54"/>
      <c r="X37" s="62"/>
      <c r="Y37" s="62"/>
      <c r="Z37" s="62"/>
      <c r="AA37" s="62"/>
      <c r="AB37" s="62"/>
      <c r="AC37" s="62"/>
      <c r="AD37" s="62"/>
      <c r="AE37" s="62"/>
      <c r="AF37" s="62"/>
      <c r="AG37" s="62"/>
    </row>
    <row r="38" spans="1:33" ht="27" customHeight="1">
      <c r="A38" s="62" t="s">
        <v>127</v>
      </c>
      <c r="B38" s="62">
        <v>4125</v>
      </c>
      <c r="C38" s="90" t="s">
        <v>259</v>
      </c>
      <c r="D38" s="62" t="s">
        <v>372</v>
      </c>
      <c r="E38" s="4" t="s">
        <v>243</v>
      </c>
      <c r="F38" s="4"/>
      <c r="G38" s="62">
        <v>2389</v>
      </c>
      <c r="H38" s="76">
        <v>42955</v>
      </c>
      <c r="I38" s="76">
        <v>42958</v>
      </c>
      <c r="J38" s="76" t="s">
        <v>128</v>
      </c>
      <c r="K38" s="4" t="s">
        <v>286</v>
      </c>
      <c r="L38" s="4"/>
      <c r="M38" s="71">
        <v>65</v>
      </c>
      <c r="N38" s="72">
        <f t="shared" si="0"/>
        <v>1.0833333333333333</v>
      </c>
      <c r="O38" s="73">
        <f t="shared" si="1"/>
        <v>0.15258215962441316</v>
      </c>
      <c r="P38" s="74"/>
      <c r="Q38" s="73">
        <f t="shared" si="2"/>
        <v>0.15258215962441316</v>
      </c>
      <c r="R38" s="73">
        <f t="shared" si="3"/>
        <v>3</v>
      </c>
      <c r="S38" s="73" t="str">
        <f t="shared" si="4"/>
        <v>Terminé</v>
      </c>
      <c r="T38" s="75" t="str">
        <f t="shared" si="5"/>
        <v>Terminé</v>
      </c>
      <c r="U38" s="16" t="s">
        <v>104</v>
      </c>
      <c r="V38" s="54">
        <v>42958</v>
      </c>
      <c r="W38" s="54"/>
      <c r="X38" s="62"/>
      <c r="Y38" s="62"/>
      <c r="Z38" s="62"/>
      <c r="AA38" s="62"/>
      <c r="AB38" s="62"/>
      <c r="AC38" s="62"/>
      <c r="AD38" s="62"/>
      <c r="AE38" s="62"/>
      <c r="AF38" s="62"/>
      <c r="AG38" s="62"/>
    </row>
    <row r="39" spans="1:33" ht="32.25" customHeight="1">
      <c r="A39" s="62" t="s">
        <v>127</v>
      </c>
      <c r="B39" s="62">
        <v>4124</v>
      </c>
      <c r="C39" s="90" t="s">
        <v>260</v>
      </c>
      <c r="D39" s="62" t="s">
        <v>383</v>
      </c>
      <c r="E39" s="4" t="s">
        <v>295</v>
      </c>
      <c r="F39" s="4"/>
      <c r="G39" s="62">
        <v>2388</v>
      </c>
      <c r="H39" s="76">
        <v>42950</v>
      </c>
      <c r="I39" s="76">
        <v>42958</v>
      </c>
      <c r="J39" s="76" t="s">
        <v>127</v>
      </c>
      <c r="K39" s="4" t="s">
        <v>300</v>
      </c>
      <c r="L39" s="4"/>
      <c r="M39" s="71">
        <v>715</v>
      </c>
      <c r="N39" s="72">
        <f t="shared" si="0"/>
        <v>11.916666666666666</v>
      </c>
      <c r="O39" s="73">
        <f t="shared" si="1"/>
        <v>1.6784037558685445</v>
      </c>
      <c r="P39" s="74"/>
      <c r="Q39" s="73">
        <f t="shared" si="2"/>
        <v>1.6784037558685445</v>
      </c>
      <c r="R39" s="73">
        <f t="shared" si="3"/>
        <v>8</v>
      </c>
      <c r="S39" s="73" t="str">
        <f t="shared" si="4"/>
        <v>Terminé</v>
      </c>
      <c r="T39" s="75" t="str">
        <f t="shared" si="5"/>
        <v>Terminé</v>
      </c>
      <c r="U39" s="16" t="s">
        <v>104</v>
      </c>
      <c r="V39" s="54">
        <v>42957</v>
      </c>
      <c r="W39" s="54"/>
      <c r="X39" s="62"/>
      <c r="Y39" s="62"/>
      <c r="Z39" s="62"/>
      <c r="AA39" s="62"/>
      <c r="AB39" s="62"/>
      <c r="AC39" s="62"/>
      <c r="AD39" s="62"/>
      <c r="AE39" s="62"/>
      <c r="AF39" s="62"/>
      <c r="AG39" s="62"/>
    </row>
    <row r="40" spans="1:33" ht="19.95" customHeight="1">
      <c r="A40" s="62" t="s">
        <v>112</v>
      </c>
      <c r="B40" s="62">
        <v>4119</v>
      </c>
      <c r="C40" s="90" t="s">
        <v>261</v>
      </c>
      <c r="D40" s="62" t="s">
        <v>379</v>
      </c>
      <c r="E40" s="4" t="s">
        <v>230</v>
      </c>
      <c r="F40" s="4"/>
      <c r="G40" s="62">
        <v>2380</v>
      </c>
      <c r="H40" s="76">
        <v>42958</v>
      </c>
      <c r="I40" s="76">
        <v>42956</v>
      </c>
      <c r="J40" s="76" t="s">
        <v>128</v>
      </c>
      <c r="K40" s="4" t="s">
        <v>303</v>
      </c>
      <c r="L40" s="4" t="s">
        <v>304</v>
      </c>
      <c r="M40" s="71">
        <v>160</v>
      </c>
      <c r="N40" s="72">
        <f t="shared" si="0"/>
        <v>2.6666666666666665</v>
      </c>
      <c r="O40" s="73">
        <f t="shared" si="1"/>
        <v>0.37558685446009388</v>
      </c>
      <c r="P40" s="74"/>
      <c r="Q40" s="73">
        <f t="shared" si="2"/>
        <v>0.37558685446009388</v>
      </c>
      <c r="R40" s="73" t="e">
        <f t="shared" si="3"/>
        <v>#NUM!</v>
      </c>
      <c r="S40" s="73" t="str">
        <f t="shared" si="4"/>
        <v>Terminé</v>
      </c>
      <c r="T40" s="75" t="str">
        <f t="shared" si="5"/>
        <v>Terminé</v>
      </c>
      <c r="U40" s="16" t="s">
        <v>104</v>
      </c>
      <c r="V40" s="54">
        <v>42956</v>
      </c>
      <c r="W40" s="54"/>
      <c r="X40" s="62"/>
      <c r="Y40" s="62"/>
      <c r="Z40" s="62"/>
      <c r="AA40" s="62"/>
      <c r="AB40" s="62"/>
      <c r="AC40" s="62"/>
      <c r="AD40" s="62"/>
      <c r="AE40" s="62"/>
      <c r="AF40" s="62"/>
      <c r="AG40" s="62"/>
    </row>
    <row r="41" spans="1:33" ht="31.5" customHeight="1">
      <c r="A41" s="62" t="s">
        <v>112</v>
      </c>
      <c r="B41" s="62">
        <v>4119</v>
      </c>
      <c r="C41" s="90" t="s">
        <v>262</v>
      </c>
      <c r="D41" s="62" t="s">
        <v>380</v>
      </c>
      <c r="E41" s="4" t="s">
        <v>230</v>
      </c>
      <c r="F41" s="4"/>
      <c r="G41" s="62">
        <v>2381</v>
      </c>
      <c r="H41" s="76">
        <v>42958</v>
      </c>
      <c r="I41" s="76">
        <v>42956</v>
      </c>
      <c r="J41" s="76" t="s">
        <v>128</v>
      </c>
      <c r="K41" s="4" t="s">
        <v>308</v>
      </c>
      <c r="L41" s="4" t="s">
        <v>309</v>
      </c>
      <c r="M41" s="71">
        <v>270</v>
      </c>
      <c r="N41" s="72">
        <f t="shared" si="0"/>
        <v>4.5</v>
      </c>
      <c r="O41" s="73">
        <f t="shared" si="1"/>
        <v>0.63380281690140849</v>
      </c>
      <c r="P41" s="74"/>
      <c r="Q41" s="73">
        <f t="shared" si="2"/>
        <v>0.63380281690140849</v>
      </c>
      <c r="R41" s="73" t="e">
        <f t="shared" si="3"/>
        <v>#NUM!</v>
      </c>
      <c r="S41" s="73" t="str">
        <f t="shared" si="4"/>
        <v>Terminé</v>
      </c>
      <c r="T41" s="75" t="str">
        <f t="shared" si="5"/>
        <v>Terminé</v>
      </c>
      <c r="U41" s="16" t="s">
        <v>104</v>
      </c>
      <c r="V41" s="54">
        <v>42956</v>
      </c>
      <c r="W41" s="54"/>
      <c r="X41" s="62"/>
      <c r="Y41" s="62"/>
      <c r="Z41" s="62"/>
      <c r="AA41" s="62"/>
      <c r="AB41" s="62"/>
      <c r="AC41" s="62"/>
      <c r="AD41" s="62"/>
      <c r="AE41" s="62"/>
      <c r="AF41" s="62"/>
      <c r="AG41" s="62"/>
    </row>
    <row r="42" spans="1:33" ht="19.95" customHeight="1">
      <c r="A42" s="62" t="s">
        <v>128</v>
      </c>
      <c r="B42" s="62">
        <v>4131</v>
      </c>
      <c r="C42" s="90" t="s">
        <v>263</v>
      </c>
      <c r="D42" s="62" t="s">
        <v>427</v>
      </c>
      <c r="E42" s="4" t="s">
        <v>142</v>
      </c>
      <c r="F42" s="4"/>
      <c r="G42" s="62">
        <v>2382</v>
      </c>
      <c r="H42" s="76">
        <v>42956</v>
      </c>
      <c r="I42" s="76">
        <v>42958</v>
      </c>
      <c r="J42" s="76" t="s">
        <v>128</v>
      </c>
      <c r="K42" s="4" t="s">
        <v>311</v>
      </c>
      <c r="L42" s="4"/>
      <c r="M42" s="71">
        <v>240</v>
      </c>
      <c r="N42" s="72">
        <f t="shared" si="0"/>
        <v>4</v>
      </c>
      <c r="O42" s="73">
        <f t="shared" si="1"/>
        <v>0.56338028169014087</v>
      </c>
      <c r="P42" s="74"/>
      <c r="Q42" s="73">
        <f t="shared" si="2"/>
        <v>0.56338028169014087</v>
      </c>
      <c r="R42" s="73">
        <f t="shared" si="3"/>
        <v>2</v>
      </c>
      <c r="S42" s="73" t="str">
        <f t="shared" si="4"/>
        <v>Terminé</v>
      </c>
      <c r="T42" s="75" t="str">
        <f t="shared" si="5"/>
        <v>Terminé</v>
      </c>
      <c r="U42" s="16" t="s">
        <v>104</v>
      </c>
      <c r="V42" s="54"/>
      <c r="W42" s="54"/>
      <c r="X42" s="62"/>
      <c r="Y42" s="62"/>
      <c r="Z42" s="62"/>
      <c r="AA42" s="62"/>
      <c r="AB42" s="62"/>
      <c r="AC42" s="62"/>
      <c r="AD42" s="62"/>
      <c r="AE42" s="62"/>
      <c r="AF42" s="62"/>
      <c r="AG42" s="62"/>
    </row>
    <row r="43" spans="1:33" ht="19.95" customHeight="1">
      <c r="A43" s="62" t="s">
        <v>112</v>
      </c>
      <c r="B43" s="62">
        <v>4117</v>
      </c>
      <c r="C43" s="90" t="s">
        <v>264</v>
      </c>
      <c r="D43" s="62" t="s">
        <v>141</v>
      </c>
      <c r="E43" s="4" t="s">
        <v>312</v>
      </c>
      <c r="F43" s="4"/>
      <c r="G43" s="62">
        <v>2383</v>
      </c>
      <c r="H43" s="76">
        <v>42987</v>
      </c>
      <c r="I43" s="76">
        <v>42987</v>
      </c>
      <c r="J43" s="76" t="s">
        <v>127</v>
      </c>
      <c r="K43" s="76" t="s">
        <v>314</v>
      </c>
      <c r="L43" s="4"/>
      <c r="M43" s="71">
        <v>480</v>
      </c>
      <c r="N43" s="72">
        <f t="shared" si="0"/>
        <v>8</v>
      </c>
      <c r="O43" s="73">
        <f t="shared" si="1"/>
        <v>1.1267605633802817</v>
      </c>
      <c r="P43" s="74"/>
      <c r="Q43" s="73">
        <f t="shared" si="2"/>
        <v>1.1267605633802817</v>
      </c>
      <c r="R43" s="73">
        <f t="shared" si="3"/>
        <v>0</v>
      </c>
      <c r="S43" s="73" t="str">
        <f t="shared" si="4"/>
        <v>Terminé</v>
      </c>
      <c r="T43" s="75" t="str">
        <f t="shared" si="5"/>
        <v>Terminé</v>
      </c>
      <c r="U43" s="16" t="s">
        <v>104</v>
      </c>
      <c r="V43" s="54"/>
      <c r="W43" s="54"/>
      <c r="X43" s="62"/>
      <c r="Y43" s="62"/>
      <c r="Z43" s="62"/>
      <c r="AA43" s="62"/>
      <c r="AB43" s="62"/>
      <c r="AC43" s="62"/>
      <c r="AD43" s="62"/>
      <c r="AE43" s="62"/>
      <c r="AF43" s="62"/>
      <c r="AG43" s="62"/>
    </row>
    <row r="44" spans="1:33" ht="24.75" customHeight="1">
      <c r="A44" s="62" t="s">
        <v>127</v>
      </c>
      <c r="B44" s="62"/>
      <c r="C44" s="90" t="s">
        <v>265</v>
      </c>
      <c r="D44" s="62">
        <v>4501584400</v>
      </c>
      <c r="E44" s="4" t="s">
        <v>315</v>
      </c>
      <c r="F44" s="4"/>
      <c r="G44" s="62">
        <v>2290</v>
      </c>
      <c r="H44" s="76">
        <v>42895</v>
      </c>
      <c r="I44" s="76">
        <v>42906</v>
      </c>
      <c r="J44" s="76" t="s">
        <v>127</v>
      </c>
      <c r="K44" s="4" t="s">
        <v>318</v>
      </c>
      <c r="L44" s="4"/>
      <c r="M44" s="71">
        <v>3660</v>
      </c>
      <c r="N44" s="72">
        <f t="shared" si="0"/>
        <v>61</v>
      </c>
      <c r="O44" s="73">
        <f t="shared" si="1"/>
        <v>8.591549295774648</v>
      </c>
      <c r="P44" s="74"/>
      <c r="Q44" s="73">
        <f t="shared" si="2"/>
        <v>8.591549295774648</v>
      </c>
      <c r="R44" s="73">
        <f t="shared" si="3"/>
        <v>11</v>
      </c>
      <c r="S44" s="73" t="e">
        <f t="shared" ca="1" si="4"/>
        <v>#NUM!</v>
      </c>
      <c r="T44" s="75">
        <f t="shared" ca="1" si="5"/>
        <v>-8.3803278688524596</v>
      </c>
      <c r="U44" s="16" t="s">
        <v>110</v>
      </c>
      <c r="V44" s="54"/>
      <c r="W44" s="54"/>
      <c r="X44" s="62"/>
      <c r="Y44" s="62"/>
      <c r="Z44" s="62"/>
      <c r="AA44" s="62"/>
      <c r="AB44" s="62"/>
      <c r="AC44" s="62"/>
      <c r="AD44" s="62"/>
      <c r="AE44" s="62"/>
      <c r="AF44" s="62"/>
      <c r="AG44" s="62"/>
    </row>
    <row r="45" spans="1:33" ht="27.6" customHeight="1">
      <c r="A45" s="62" t="s">
        <v>127</v>
      </c>
      <c r="B45" s="62"/>
      <c r="C45" s="90" t="s">
        <v>266</v>
      </c>
      <c r="D45" s="62">
        <v>4501597375</v>
      </c>
      <c r="E45" s="4" t="s">
        <v>315</v>
      </c>
      <c r="F45" s="4"/>
      <c r="G45" s="62">
        <v>2348</v>
      </c>
      <c r="H45" s="76">
        <v>42944</v>
      </c>
      <c r="I45" s="76">
        <v>42975</v>
      </c>
      <c r="J45" s="76" t="s">
        <v>128</v>
      </c>
      <c r="K45" s="4" t="s">
        <v>322</v>
      </c>
      <c r="L45" s="4" t="s">
        <v>426</v>
      </c>
      <c r="M45" s="71">
        <v>3030</v>
      </c>
      <c r="N45" s="72">
        <f t="shared" si="0"/>
        <v>50.5</v>
      </c>
      <c r="O45" s="73">
        <f t="shared" si="1"/>
        <v>7.1126760563380289</v>
      </c>
      <c r="P45" s="74"/>
      <c r="Q45" s="73">
        <f t="shared" si="2"/>
        <v>7.1126760563380289</v>
      </c>
      <c r="R45" s="73">
        <f t="shared" si="3"/>
        <v>31</v>
      </c>
      <c r="S45" s="73" t="e">
        <f t="shared" ca="1" si="4"/>
        <v>#NUM!</v>
      </c>
      <c r="T45" s="75">
        <f t="shared" ca="1" si="5"/>
        <v>-0.42178217821782171</v>
      </c>
      <c r="U45" s="16" t="s">
        <v>110</v>
      </c>
      <c r="V45" s="54"/>
      <c r="W45" s="54"/>
      <c r="X45" s="62"/>
      <c r="Y45" s="62"/>
      <c r="Z45" s="62"/>
      <c r="AA45" s="62"/>
      <c r="AB45" s="62"/>
      <c r="AC45" s="62"/>
      <c r="AD45" s="62"/>
      <c r="AE45" s="62"/>
      <c r="AF45" s="62"/>
      <c r="AG45" s="62"/>
    </row>
    <row r="46" spans="1:33" ht="29.25" customHeight="1">
      <c r="A46" s="62" t="s">
        <v>127</v>
      </c>
      <c r="B46" s="62"/>
      <c r="C46" s="90" t="s">
        <v>267</v>
      </c>
      <c r="D46" s="62">
        <v>4501602851</v>
      </c>
      <c r="E46" s="4" t="s">
        <v>315</v>
      </c>
      <c r="F46" s="4"/>
      <c r="G46" s="62">
        <v>2384</v>
      </c>
      <c r="H46" s="76">
        <v>42965</v>
      </c>
      <c r="I46" s="76">
        <v>42965</v>
      </c>
      <c r="J46" s="76" t="s">
        <v>128</v>
      </c>
      <c r="K46" s="4" t="s">
        <v>327</v>
      </c>
      <c r="L46" s="4" t="s">
        <v>500</v>
      </c>
      <c r="M46" s="71">
        <v>1145</v>
      </c>
      <c r="N46" s="72">
        <f t="shared" si="0"/>
        <v>19.083333333333332</v>
      </c>
      <c r="O46" s="73">
        <f t="shared" si="1"/>
        <v>2.687793427230047</v>
      </c>
      <c r="P46" s="74"/>
      <c r="Q46" s="73">
        <f t="shared" si="2"/>
        <v>2.687793427230047</v>
      </c>
      <c r="R46" s="73">
        <f t="shared" si="3"/>
        <v>0</v>
      </c>
      <c r="S46" s="73" t="e">
        <f t="shared" ca="1" si="4"/>
        <v>#NUM!</v>
      </c>
      <c r="T46" s="75">
        <f t="shared" ca="1" si="5"/>
        <v>-4.8366812227074236</v>
      </c>
      <c r="U46" s="78" t="s">
        <v>110</v>
      </c>
      <c r="V46" s="54"/>
      <c r="W46" s="79"/>
      <c r="X46" s="62"/>
      <c r="Y46" s="62"/>
      <c r="Z46" s="62"/>
      <c r="AA46" s="62"/>
      <c r="AB46" s="62"/>
      <c r="AC46" s="62"/>
      <c r="AD46" s="62"/>
      <c r="AE46" s="62"/>
      <c r="AF46" s="62"/>
      <c r="AG46" s="62"/>
    </row>
    <row r="47" spans="1:33" ht="31.5" customHeight="1">
      <c r="A47" s="62" t="s">
        <v>127</v>
      </c>
      <c r="B47" s="62"/>
      <c r="C47" s="90" t="s">
        <v>268</v>
      </c>
      <c r="D47" s="62"/>
      <c r="E47" s="4" t="s">
        <v>499</v>
      </c>
      <c r="F47" s="4"/>
      <c r="G47" s="62" t="s">
        <v>457</v>
      </c>
      <c r="H47" s="76">
        <v>42956</v>
      </c>
      <c r="I47" s="76">
        <v>42998</v>
      </c>
      <c r="J47" s="76" t="s">
        <v>127</v>
      </c>
      <c r="K47" s="4" t="s">
        <v>333</v>
      </c>
      <c r="L47" s="4" t="s">
        <v>429</v>
      </c>
      <c r="M47" s="71"/>
      <c r="N47" s="72">
        <f t="shared" si="0"/>
        <v>0</v>
      </c>
      <c r="O47" s="73">
        <f t="shared" si="1"/>
        <v>0</v>
      </c>
      <c r="P47" s="74"/>
      <c r="Q47" s="73">
        <f t="shared" si="2"/>
        <v>0</v>
      </c>
      <c r="R47" s="73">
        <f t="shared" si="3"/>
        <v>42</v>
      </c>
      <c r="S47" s="73">
        <f t="shared" ca="1" si="4"/>
        <v>20</v>
      </c>
      <c r="T47" s="75" t="e">
        <f t="shared" ca="1" si="5"/>
        <v>#DIV/0!</v>
      </c>
      <c r="U47" s="78"/>
      <c r="V47" s="54"/>
      <c r="W47" s="79"/>
      <c r="X47" s="62"/>
      <c r="Y47" s="62"/>
      <c r="Z47" s="62"/>
      <c r="AA47" s="62"/>
      <c r="AB47" s="62"/>
      <c r="AC47" s="62"/>
      <c r="AD47" s="62"/>
      <c r="AE47" s="62"/>
      <c r="AF47" s="62"/>
      <c r="AG47" s="62"/>
    </row>
    <row r="48" spans="1:33" ht="18" customHeight="1">
      <c r="A48" s="62" t="s">
        <v>127</v>
      </c>
      <c r="B48" s="62"/>
      <c r="C48" s="90" t="s">
        <v>269</v>
      </c>
      <c r="D48" s="62">
        <v>31075</v>
      </c>
      <c r="E48" s="4" t="s">
        <v>499</v>
      </c>
      <c r="F48" s="4"/>
      <c r="G48" s="62" t="s">
        <v>453</v>
      </c>
      <c r="H48" s="76">
        <v>42956</v>
      </c>
      <c r="I48" s="76">
        <v>43005</v>
      </c>
      <c r="J48" s="76" t="s">
        <v>127</v>
      </c>
      <c r="K48" s="4" t="s">
        <v>444</v>
      </c>
      <c r="L48" s="4" t="s">
        <v>429</v>
      </c>
      <c r="M48" s="71">
        <v>900</v>
      </c>
      <c r="N48" s="72">
        <f t="shared" si="0"/>
        <v>15</v>
      </c>
      <c r="O48" s="73">
        <f t="shared" si="1"/>
        <v>2.1126760563380285</v>
      </c>
      <c r="P48" s="74"/>
      <c r="Q48" s="73">
        <f t="shared" si="2"/>
        <v>2.1126760563380285</v>
      </c>
      <c r="R48" s="73">
        <f t="shared" si="3"/>
        <v>49</v>
      </c>
      <c r="S48" s="73">
        <f t="shared" ca="1" si="4"/>
        <v>27</v>
      </c>
      <c r="T48" s="75">
        <f t="shared" ca="1" si="5"/>
        <v>12.779999999999998</v>
      </c>
      <c r="U48" s="78"/>
      <c r="V48" s="54"/>
      <c r="W48" s="79"/>
      <c r="X48" s="62"/>
      <c r="Y48" s="62"/>
      <c r="Z48" s="62"/>
      <c r="AA48" s="62"/>
      <c r="AB48" s="62"/>
      <c r="AC48" s="62"/>
      <c r="AD48" s="62"/>
      <c r="AE48" s="62"/>
      <c r="AF48" s="62"/>
      <c r="AG48" s="62"/>
    </row>
    <row r="49" spans="1:33" ht="23.25" customHeight="1">
      <c r="A49" s="62" t="s">
        <v>112</v>
      </c>
      <c r="B49" s="62"/>
      <c r="C49" s="90" t="s">
        <v>270</v>
      </c>
      <c r="D49" s="62">
        <v>3538</v>
      </c>
      <c r="E49" s="4" t="s">
        <v>351</v>
      </c>
      <c r="F49" s="4"/>
      <c r="G49" s="62" t="s">
        <v>458</v>
      </c>
      <c r="H49" s="76">
        <v>42951</v>
      </c>
      <c r="I49" s="76">
        <v>42957</v>
      </c>
      <c r="J49" s="76" t="s">
        <v>128</v>
      </c>
      <c r="K49" s="4" t="s">
        <v>352</v>
      </c>
      <c r="L49" s="4"/>
      <c r="M49" s="71"/>
      <c r="N49" s="72">
        <f t="shared" si="0"/>
        <v>0</v>
      </c>
      <c r="O49" s="73">
        <f t="shared" si="1"/>
        <v>0</v>
      </c>
      <c r="P49" s="74"/>
      <c r="Q49" s="73">
        <f t="shared" si="2"/>
        <v>0</v>
      </c>
      <c r="R49" s="73">
        <f t="shared" si="3"/>
        <v>6</v>
      </c>
      <c r="S49" s="73" t="e">
        <f t="shared" ca="1" si="4"/>
        <v>#NUM!</v>
      </c>
      <c r="T49" s="75" t="e">
        <f t="shared" ca="1" si="5"/>
        <v>#DIV/0!</v>
      </c>
      <c r="U49" s="78"/>
      <c r="V49" s="54"/>
      <c r="W49" s="79"/>
      <c r="X49" s="62"/>
      <c r="Y49" s="62"/>
      <c r="Z49" s="62"/>
      <c r="AA49" s="62"/>
      <c r="AB49" s="62"/>
      <c r="AC49" s="62"/>
      <c r="AD49" s="62"/>
      <c r="AE49" s="62"/>
      <c r="AF49" s="62"/>
      <c r="AG49" s="62"/>
    </row>
    <row r="50" spans="1:33" ht="31.5" customHeight="1">
      <c r="A50" s="62" t="s">
        <v>112</v>
      </c>
      <c r="B50" s="62">
        <v>4132</v>
      </c>
      <c r="C50" s="90" t="s">
        <v>271</v>
      </c>
      <c r="D50" s="62" t="s">
        <v>354</v>
      </c>
      <c r="E50" s="4" t="s">
        <v>142</v>
      </c>
      <c r="F50" s="4"/>
      <c r="G50" s="62">
        <v>2354</v>
      </c>
      <c r="H50" s="76">
        <v>42947</v>
      </c>
      <c r="I50" s="76">
        <v>42944</v>
      </c>
      <c r="J50" s="76" t="s">
        <v>128</v>
      </c>
      <c r="K50" s="4" t="s">
        <v>355</v>
      </c>
      <c r="L50" s="4"/>
      <c r="M50" s="71">
        <v>100</v>
      </c>
      <c r="N50" s="72">
        <f t="shared" si="0"/>
        <v>1.6666666666666667</v>
      </c>
      <c r="O50" s="73">
        <f t="shared" si="1"/>
        <v>0.23474178403755872</v>
      </c>
      <c r="P50" s="74"/>
      <c r="Q50" s="73">
        <f t="shared" si="2"/>
        <v>0.23474178403755872</v>
      </c>
      <c r="R50" s="73" t="e">
        <f t="shared" si="3"/>
        <v>#NUM!</v>
      </c>
      <c r="S50" s="73" t="str">
        <f t="shared" si="4"/>
        <v>Terminé</v>
      </c>
      <c r="T50" s="75" t="str">
        <f t="shared" si="5"/>
        <v>Terminé</v>
      </c>
      <c r="U50" s="78" t="s">
        <v>104</v>
      </c>
      <c r="V50" s="54">
        <v>42955</v>
      </c>
      <c r="W50" s="79"/>
      <c r="X50" s="62"/>
      <c r="Y50" s="62"/>
      <c r="Z50" s="62"/>
      <c r="AA50" s="62"/>
      <c r="AB50" s="62"/>
      <c r="AC50" s="62"/>
      <c r="AD50" s="62"/>
      <c r="AE50" s="62"/>
      <c r="AF50" s="62"/>
      <c r="AG50" s="62"/>
    </row>
    <row r="51" spans="1:33" ht="19.95" customHeight="1">
      <c r="A51" s="62" t="s">
        <v>112</v>
      </c>
      <c r="B51" s="62">
        <v>4133</v>
      </c>
      <c r="C51" s="90" t="s">
        <v>272</v>
      </c>
      <c r="D51" s="62">
        <v>4501602849</v>
      </c>
      <c r="E51" s="4" t="s">
        <v>315</v>
      </c>
      <c r="F51" s="4"/>
      <c r="G51" s="62">
        <v>2387</v>
      </c>
      <c r="H51" s="76">
        <v>42965</v>
      </c>
      <c r="I51" s="76">
        <v>42957</v>
      </c>
      <c r="J51" s="76" t="s">
        <v>128</v>
      </c>
      <c r="K51" s="4" t="s">
        <v>370</v>
      </c>
      <c r="L51" s="4" t="s">
        <v>371</v>
      </c>
      <c r="M51" s="71">
        <v>690</v>
      </c>
      <c r="N51" s="72">
        <f t="shared" si="0"/>
        <v>11.5</v>
      </c>
      <c r="O51" s="73">
        <f t="shared" si="1"/>
        <v>1.619718309859155</v>
      </c>
      <c r="P51" s="74"/>
      <c r="Q51" s="73">
        <f t="shared" si="2"/>
        <v>1.619718309859155</v>
      </c>
      <c r="R51" s="73" t="e">
        <f t="shared" si="3"/>
        <v>#NUM!</v>
      </c>
      <c r="S51" s="73" t="str">
        <f t="shared" si="4"/>
        <v>Terminé</v>
      </c>
      <c r="T51" s="75" t="str">
        <f t="shared" si="5"/>
        <v>Terminé</v>
      </c>
      <c r="U51" s="78" t="s">
        <v>104</v>
      </c>
      <c r="V51" s="54">
        <v>42957</v>
      </c>
      <c r="W51" s="79"/>
      <c r="X51" s="62"/>
      <c r="Y51" s="62"/>
      <c r="Z51" s="62"/>
      <c r="AA51" s="62"/>
      <c r="AB51" s="62"/>
      <c r="AC51" s="62"/>
      <c r="AD51" s="62"/>
      <c r="AE51" s="62"/>
      <c r="AF51" s="62"/>
      <c r="AG51" s="62"/>
    </row>
    <row r="52" spans="1:33" ht="26.25" customHeight="1">
      <c r="A52" s="62" t="s">
        <v>128</v>
      </c>
      <c r="B52" s="62"/>
      <c r="C52" s="90" t="s">
        <v>374</v>
      </c>
      <c r="D52" s="62" t="s">
        <v>553</v>
      </c>
      <c r="E52" s="4" t="s">
        <v>143</v>
      </c>
      <c r="F52" s="4"/>
      <c r="G52" s="62">
        <v>2390</v>
      </c>
      <c r="H52" s="76"/>
      <c r="I52" s="76"/>
      <c r="J52" s="76" t="s">
        <v>127</v>
      </c>
      <c r="K52" s="4" t="s">
        <v>375</v>
      </c>
      <c r="L52" s="4"/>
      <c r="M52" s="71">
        <v>3807</v>
      </c>
      <c r="N52" s="72">
        <f t="shared" si="0"/>
        <v>63.45</v>
      </c>
      <c r="O52" s="73">
        <f t="shared" si="1"/>
        <v>8.9366197183098599</v>
      </c>
      <c r="P52" s="74"/>
      <c r="Q52" s="73">
        <f t="shared" si="2"/>
        <v>8.9366197183098599</v>
      </c>
      <c r="R52" s="73">
        <f t="shared" si="3"/>
        <v>0</v>
      </c>
      <c r="S52" s="73" t="e">
        <f t="shared" ca="1" si="4"/>
        <v>#NUM!</v>
      </c>
      <c r="T52" s="75">
        <f t="shared" ca="1" si="5"/>
        <v>-4809.2009456264768</v>
      </c>
      <c r="U52" s="78"/>
      <c r="V52" s="54"/>
      <c r="W52" s="79"/>
      <c r="X52" s="62"/>
      <c r="Y52" s="62"/>
      <c r="Z52" s="62"/>
      <c r="AA52" s="62"/>
      <c r="AB52" s="62"/>
      <c r="AC52" s="62"/>
      <c r="AD52" s="62"/>
      <c r="AE52" s="62"/>
      <c r="AF52" s="62"/>
      <c r="AG52" s="62"/>
    </row>
    <row r="53" spans="1:33" ht="19.95" customHeight="1">
      <c r="A53" s="62" t="s">
        <v>127</v>
      </c>
      <c r="B53" s="62"/>
      <c r="C53" s="90" t="s">
        <v>273</v>
      </c>
      <c r="D53" s="62" t="s">
        <v>553</v>
      </c>
      <c r="E53" s="4" t="s">
        <v>243</v>
      </c>
      <c r="F53" s="4"/>
      <c r="G53" s="62">
        <v>2391</v>
      </c>
      <c r="H53" s="76"/>
      <c r="I53" s="76"/>
      <c r="J53" s="76" t="s">
        <v>127</v>
      </c>
      <c r="K53" s="4" t="s">
        <v>376</v>
      </c>
      <c r="L53" s="4"/>
      <c r="M53" s="71">
        <v>1925.5</v>
      </c>
      <c r="N53" s="72">
        <f t="shared" si="0"/>
        <v>32.091666666666669</v>
      </c>
      <c r="O53" s="73">
        <f t="shared" si="1"/>
        <v>4.5199530516431929</v>
      </c>
      <c r="P53" s="74"/>
      <c r="Q53" s="73">
        <f t="shared" si="2"/>
        <v>4.5199530516431929</v>
      </c>
      <c r="R53" s="73">
        <f t="shared" si="3"/>
        <v>0</v>
      </c>
      <c r="S53" s="73" t="e">
        <f t="shared" ca="1" si="4"/>
        <v>#NUM!</v>
      </c>
      <c r="T53" s="75">
        <f t="shared" ca="1" si="5"/>
        <v>-9508.5058426382748</v>
      </c>
      <c r="U53" s="78"/>
      <c r="V53" s="54"/>
      <c r="W53" s="79"/>
      <c r="X53" s="62"/>
      <c r="Y53" s="62"/>
      <c r="Z53" s="62"/>
      <c r="AA53" s="62"/>
      <c r="AB53" s="62"/>
      <c r="AC53" s="62"/>
      <c r="AD53" s="62"/>
      <c r="AE53" s="62"/>
      <c r="AF53" s="62"/>
      <c r="AG53" s="62"/>
    </row>
    <row r="54" spans="1:33" ht="19.95" customHeight="1">
      <c r="A54" s="62" t="s">
        <v>112</v>
      </c>
      <c r="B54" s="62">
        <v>4127</v>
      </c>
      <c r="C54" s="90" t="s">
        <v>274</v>
      </c>
      <c r="D54" s="62" t="s">
        <v>378</v>
      </c>
      <c r="E54" s="4" t="s">
        <v>243</v>
      </c>
      <c r="F54" s="4"/>
      <c r="G54" s="62">
        <v>2392</v>
      </c>
      <c r="H54" s="76">
        <v>42957</v>
      </c>
      <c r="I54" s="76">
        <v>42958</v>
      </c>
      <c r="J54" s="76" t="s">
        <v>128</v>
      </c>
      <c r="K54" s="4" t="s">
        <v>377</v>
      </c>
      <c r="L54" s="4">
        <v>4708</v>
      </c>
      <c r="M54" s="71">
        <v>328</v>
      </c>
      <c r="N54" s="72">
        <f t="shared" si="0"/>
        <v>5.4666666666666668</v>
      </c>
      <c r="O54" s="73">
        <f t="shared" si="1"/>
        <v>0.7699530516431925</v>
      </c>
      <c r="P54" s="74"/>
      <c r="Q54" s="73">
        <f t="shared" si="2"/>
        <v>0.7699530516431925</v>
      </c>
      <c r="R54" s="73">
        <f t="shared" si="3"/>
        <v>1</v>
      </c>
      <c r="S54" s="73" t="str">
        <f t="shared" si="4"/>
        <v>Terminé</v>
      </c>
      <c r="T54" s="75" t="str">
        <f t="shared" si="5"/>
        <v>Terminé</v>
      </c>
      <c r="U54" s="78" t="s">
        <v>104</v>
      </c>
      <c r="V54" s="54">
        <v>42958</v>
      </c>
      <c r="W54" s="79"/>
      <c r="X54" s="62"/>
      <c r="Y54" s="62"/>
      <c r="Z54" s="62"/>
      <c r="AA54" s="62"/>
      <c r="AB54" s="62"/>
      <c r="AC54" s="62"/>
      <c r="AD54" s="62"/>
      <c r="AE54" s="62"/>
      <c r="AF54" s="62"/>
      <c r="AG54" s="62"/>
    </row>
    <row r="55" spans="1:33" ht="19.95" customHeight="1">
      <c r="A55" s="62" t="s">
        <v>127</v>
      </c>
      <c r="B55" s="62"/>
      <c r="C55" s="90" t="s">
        <v>275</v>
      </c>
      <c r="D55" s="62">
        <v>31085</v>
      </c>
      <c r="E55" s="4" t="s">
        <v>499</v>
      </c>
      <c r="F55" s="4"/>
      <c r="G55" s="62" t="s">
        <v>454</v>
      </c>
      <c r="H55" s="76">
        <v>42964</v>
      </c>
      <c r="I55" s="76">
        <v>43000</v>
      </c>
      <c r="J55" s="76" t="s">
        <v>127</v>
      </c>
      <c r="K55" s="4" t="s">
        <v>430</v>
      </c>
      <c r="L55" s="4" t="s">
        <v>429</v>
      </c>
      <c r="M55" s="71">
        <v>580</v>
      </c>
      <c r="N55" s="72">
        <f t="shared" si="0"/>
        <v>9.6666666666666661</v>
      </c>
      <c r="O55" s="73">
        <f t="shared" si="1"/>
        <v>1.3615023474178403</v>
      </c>
      <c r="P55" s="74"/>
      <c r="Q55" s="73">
        <f t="shared" si="2"/>
        <v>1.3615023474178403</v>
      </c>
      <c r="R55" s="73">
        <f t="shared" si="3"/>
        <v>36</v>
      </c>
      <c r="S55" s="73">
        <f t="shared" ca="1" si="4"/>
        <v>22</v>
      </c>
      <c r="T55" s="75">
        <f t="shared" ca="1" si="5"/>
        <v>16.158620689655173</v>
      </c>
      <c r="U55" s="78"/>
      <c r="V55" s="54"/>
      <c r="W55" s="79"/>
      <c r="X55" s="62"/>
      <c r="Y55" s="62"/>
      <c r="Z55" s="62"/>
      <c r="AA55" s="62"/>
      <c r="AB55" s="62"/>
      <c r="AC55" s="62"/>
      <c r="AD55" s="62"/>
      <c r="AE55" s="62"/>
      <c r="AF55" s="62"/>
      <c r="AG55" s="62"/>
    </row>
    <row r="56" spans="1:33" ht="19.95" customHeight="1">
      <c r="A56" s="62" t="s">
        <v>127</v>
      </c>
      <c r="B56" s="62">
        <v>4134</v>
      </c>
      <c r="C56" s="90" t="s">
        <v>276</v>
      </c>
      <c r="D56" s="62" t="s">
        <v>387</v>
      </c>
      <c r="E56" s="4" t="s">
        <v>388</v>
      </c>
      <c r="F56" s="4"/>
      <c r="G56" s="62" t="s">
        <v>455</v>
      </c>
      <c r="H56" s="76">
        <v>42821</v>
      </c>
      <c r="I56" s="76">
        <v>42978</v>
      </c>
      <c r="J56" s="76" t="s">
        <v>127</v>
      </c>
      <c r="K56" s="4" t="s">
        <v>443</v>
      </c>
      <c r="L56" s="4"/>
      <c r="M56" s="71">
        <v>160</v>
      </c>
      <c r="N56" s="72">
        <f t="shared" si="0"/>
        <v>2.6666666666666665</v>
      </c>
      <c r="O56" s="73">
        <f t="shared" si="1"/>
        <v>0.37558685446009388</v>
      </c>
      <c r="P56" s="74"/>
      <c r="Q56" s="73">
        <f t="shared" si="2"/>
        <v>0.37558685446009388</v>
      </c>
      <c r="R56" s="73">
        <f t="shared" si="3"/>
        <v>157</v>
      </c>
      <c r="S56" s="73" t="str">
        <f t="shared" si="4"/>
        <v>Terminé</v>
      </c>
      <c r="T56" s="75" t="str">
        <f t="shared" si="5"/>
        <v>Terminé</v>
      </c>
      <c r="U56" s="78" t="s">
        <v>104</v>
      </c>
      <c r="V56" s="54">
        <v>42968</v>
      </c>
      <c r="W56" s="79"/>
      <c r="X56" s="62"/>
      <c r="Y56" s="62"/>
      <c r="Z56" s="62"/>
      <c r="AA56" s="62"/>
      <c r="AB56" s="62"/>
      <c r="AC56" s="62"/>
      <c r="AD56" s="62"/>
      <c r="AE56" s="62"/>
      <c r="AF56" s="62"/>
      <c r="AG56" s="62"/>
    </row>
    <row r="57" spans="1:33" ht="19.95" customHeight="1">
      <c r="A57" s="62" t="s">
        <v>112</v>
      </c>
      <c r="B57" s="62">
        <v>4135</v>
      </c>
      <c r="C57" s="90" t="s">
        <v>277</v>
      </c>
      <c r="D57" s="62" t="s">
        <v>428</v>
      </c>
      <c r="E57" s="4" t="s">
        <v>388</v>
      </c>
      <c r="F57" s="4"/>
      <c r="G57" s="62" t="s">
        <v>459</v>
      </c>
      <c r="H57" s="76">
        <v>42963</v>
      </c>
      <c r="I57" s="76">
        <v>42963</v>
      </c>
      <c r="J57" s="76" t="s">
        <v>128</v>
      </c>
      <c r="K57" s="4" t="s">
        <v>420</v>
      </c>
      <c r="L57" s="4" t="s">
        <v>391</v>
      </c>
      <c r="M57" s="71">
        <v>67</v>
      </c>
      <c r="N57" s="72">
        <f t="shared" si="0"/>
        <v>1.1166666666666667</v>
      </c>
      <c r="O57" s="73">
        <f t="shared" si="1"/>
        <v>0.15727699530516434</v>
      </c>
      <c r="P57" s="74"/>
      <c r="Q57" s="73">
        <f t="shared" si="2"/>
        <v>0.15727699530516434</v>
      </c>
      <c r="R57" s="73">
        <f t="shared" si="3"/>
        <v>0</v>
      </c>
      <c r="S57" s="73" t="str">
        <f t="shared" si="4"/>
        <v>Terminé</v>
      </c>
      <c r="T57" s="75" t="str">
        <f t="shared" si="5"/>
        <v>Terminé</v>
      </c>
      <c r="U57" s="78" t="s">
        <v>104</v>
      </c>
      <c r="V57" s="54">
        <v>42963</v>
      </c>
      <c r="W57" s="79"/>
      <c r="X57" s="62"/>
      <c r="Y57" s="62"/>
      <c r="Z57" s="62"/>
      <c r="AA57" s="62"/>
      <c r="AB57" s="62"/>
      <c r="AC57" s="62"/>
      <c r="AD57" s="62"/>
      <c r="AE57" s="62"/>
      <c r="AF57" s="62"/>
      <c r="AG57" s="62"/>
    </row>
    <row r="58" spans="1:33" ht="19.95" customHeight="1">
      <c r="A58" s="62" t="s">
        <v>127</v>
      </c>
      <c r="B58" s="62"/>
      <c r="C58" s="90" t="s">
        <v>278</v>
      </c>
      <c r="D58" s="62">
        <v>31081</v>
      </c>
      <c r="E58" s="4" t="s">
        <v>499</v>
      </c>
      <c r="F58" s="4"/>
      <c r="G58" s="62" t="s">
        <v>460</v>
      </c>
      <c r="H58" s="76">
        <v>42964</v>
      </c>
      <c r="I58" s="76">
        <v>43000</v>
      </c>
      <c r="J58" s="76" t="s">
        <v>127</v>
      </c>
      <c r="K58" s="4" t="s">
        <v>434</v>
      </c>
      <c r="L58" s="4" t="s">
        <v>429</v>
      </c>
      <c r="M58" s="71">
        <v>400</v>
      </c>
      <c r="N58" s="72">
        <f t="shared" si="0"/>
        <v>6.666666666666667</v>
      </c>
      <c r="O58" s="73">
        <f t="shared" si="1"/>
        <v>0.93896713615023486</v>
      </c>
      <c r="P58" s="74"/>
      <c r="Q58" s="73">
        <f t="shared" si="2"/>
        <v>0.93896713615023486</v>
      </c>
      <c r="R58" s="73">
        <f t="shared" si="3"/>
        <v>36</v>
      </c>
      <c r="S58" s="73">
        <f t="shared" ca="1" si="4"/>
        <v>22</v>
      </c>
      <c r="T58" s="75">
        <f t="shared" ca="1" si="5"/>
        <v>23.429999999999996</v>
      </c>
      <c r="U58" s="78"/>
      <c r="V58" s="54"/>
      <c r="W58" s="79"/>
      <c r="X58" s="62"/>
      <c r="Y58" s="62"/>
      <c r="Z58" s="62"/>
      <c r="AA58" s="62"/>
      <c r="AB58" s="62"/>
      <c r="AC58" s="62"/>
      <c r="AD58" s="62"/>
      <c r="AE58" s="62"/>
      <c r="AF58" s="62"/>
      <c r="AG58" s="62"/>
    </row>
    <row r="59" spans="1:33" ht="19.95" customHeight="1">
      <c r="A59" s="62" t="s">
        <v>112</v>
      </c>
      <c r="B59" s="62">
        <v>4136</v>
      </c>
      <c r="C59" s="90" t="s">
        <v>446</v>
      </c>
      <c r="D59" s="62" t="s">
        <v>448</v>
      </c>
      <c r="E59" s="4" t="s">
        <v>388</v>
      </c>
      <c r="F59" s="4"/>
      <c r="G59" s="62">
        <v>2393</v>
      </c>
      <c r="H59" s="76">
        <v>42965</v>
      </c>
      <c r="I59" s="76">
        <v>42969</v>
      </c>
      <c r="J59" s="76" t="s">
        <v>128</v>
      </c>
      <c r="K59" s="4" t="s">
        <v>449</v>
      </c>
      <c r="L59" s="4"/>
      <c r="M59" s="71">
        <v>65</v>
      </c>
      <c r="N59" s="72">
        <f t="shared" si="0"/>
        <v>1.0833333333333333</v>
      </c>
      <c r="O59" s="73">
        <f t="shared" si="1"/>
        <v>0.15258215962441316</v>
      </c>
      <c r="P59" s="74"/>
      <c r="Q59" s="73">
        <f t="shared" si="2"/>
        <v>0.15258215962441316</v>
      </c>
      <c r="R59" s="73">
        <f t="shared" si="3"/>
        <v>4</v>
      </c>
      <c r="S59" s="73" t="str">
        <f t="shared" si="4"/>
        <v>Terminé</v>
      </c>
      <c r="T59" s="75" t="str">
        <f t="shared" si="5"/>
        <v>Terminé</v>
      </c>
      <c r="U59" s="78" t="s">
        <v>104</v>
      </c>
      <c r="V59" s="54">
        <v>42968</v>
      </c>
      <c r="W59" s="79"/>
      <c r="X59" s="62"/>
      <c r="Y59" s="62"/>
      <c r="Z59" s="62"/>
      <c r="AA59" s="62"/>
      <c r="AB59" s="62"/>
      <c r="AC59" s="62"/>
      <c r="AD59" s="62"/>
      <c r="AE59" s="62"/>
      <c r="AF59" s="62"/>
      <c r="AG59" s="62"/>
    </row>
    <row r="60" spans="1:33" ht="19.95" customHeight="1">
      <c r="A60" s="62" t="s">
        <v>127</v>
      </c>
      <c r="B60" s="62">
        <v>4142</v>
      </c>
      <c r="C60" s="90" t="s">
        <v>466</v>
      </c>
      <c r="D60" s="62" t="s">
        <v>467</v>
      </c>
      <c r="E60" s="4" t="s">
        <v>388</v>
      </c>
      <c r="F60" s="4"/>
      <c r="G60" s="62">
        <v>2402</v>
      </c>
      <c r="H60" s="76">
        <v>42935</v>
      </c>
      <c r="I60" s="76">
        <v>42956</v>
      </c>
      <c r="J60" s="76" t="s">
        <v>127</v>
      </c>
      <c r="K60" s="4" t="s">
        <v>468</v>
      </c>
      <c r="L60" s="4" t="s">
        <v>498</v>
      </c>
      <c r="M60" s="71">
        <v>875</v>
      </c>
      <c r="N60" s="72">
        <f t="shared" si="0"/>
        <v>14.583333333333334</v>
      </c>
      <c r="O60" s="73">
        <f t="shared" si="1"/>
        <v>2.0539906103286385</v>
      </c>
      <c r="P60" s="74"/>
      <c r="Q60" s="73">
        <f t="shared" si="2"/>
        <v>2.0539906103286385</v>
      </c>
      <c r="R60" s="73">
        <f t="shared" si="3"/>
        <v>21</v>
      </c>
      <c r="S60" s="73" t="str">
        <f t="shared" si="4"/>
        <v>Terminé</v>
      </c>
      <c r="T60" s="75" t="str">
        <f t="shared" si="5"/>
        <v>Terminé</v>
      </c>
      <c r="U60" s="78" t="s">
        <v>104</v>
      </c>
      <c r="V60" s="54">
        <v>42977</v>
      </c>
      <c r="W60" s="79">
        <v>42977</v>
      </c>
      <c r="X60" s="62"/>
      <c r="Y60" s="62"/>
      <c r="Z60" s="62"/>
      <c r="AA60" s="62"/>
      <c r="AB60" s="62"/>
      <c r="AC60" s="62"/>
      <c r="AD60" s="62"/>
      <c r="AE60" s="62"/>
      <c r="AF60" s="62"/>
      <c r="AG60" s="62"/>
    </row>
    <row r="61" spans="1:33" ht="19.95" customHeight="1">
      <c r="A61" s="62" t="s">
        <v>127</v>
      </c>
      <c r="B61" s="62">
        <v>4143</v>
      </c>
      <c r="C61" s="90" t="s">
        <v>474</v>
      </c>
      <c r="D61" s="62" t="s">
        <v>476</v>
      </c>
      <c r="E61" s="4" t="s">
        <v>388</v>
      </c>
      <c r="F61" s="4"/>
      <c r="G61" s="62">
        <v>2403</v>
      </c>
      <c r="H61" s="76">
        <v>42968</v>
      </c>
      <c r="I61" s="76">
        <v>42976</v>
      </c>
      <c r="J61" s="76" t="s">
        <v>127</v>
      </c>
      <c r="K61" s="4" t="s">
        <v>481</v>
      </c>
      <c r="L61" s="4" t="s">
        <v>498</v>
      </c>
      <c r="M61" s="71">
        <v>240</v>
      </c>
      <c r="N61" s="72">
        <f t="shared" si="0"/>
        <v>4</v>
      </c>
      <c r="O61" s="73">
        <f t="shared" si="1"/>
        <v>0.56338028169014087</v>
      </c>
      <c r="P61" s="74"/>
      <c r="Q61" s="73">
        <f t="shared" si="2"/>
        <v>0.56338028169014087</v>
      </c>
      <c r="R61" s="73">
        <f t="shared" si="3"/>
        <v>8</v>
      </c>
      <c r="S61" s="73" t="str">
        <f t="shared" si="4"/>
        <v>Terminé</v>
      </c>
      <c r="T61" s="75" t="str">
        <f t="shared" si="5"/>
        <v>Terminé</v>
      </c>
      <c r="U61" s="78" t="s">
        <v>104</v>
      </c>
      <c r="V61" s="54">
        <v>42977</v>
      </c>
      <c r="W61" s="79"/>
      <c r="X61" s="62"/>
      <c r="Y61" s="62"/>
      <c r="Z61" s="62"/>
      <c r="AA61" s="62"/>
      <c r="AB61" s="62"/>
      <c r="AC61" s="62"/>
      <c r="AD61" s="62"/>
      <c r="AE61" s="62"/>
      <c r="AF61" s="62"/>
      <c r="AG61" s="62"/>
    </row>
    <row r="62" spans="1:33" ht="19.95" customHeight="1">
      <c r="A62" s="62" t="s">
        <v>127</v>
      </c>
      <c r="B62" s="62">
        <v>4137</v>
      </c>
      <c r="C62" s="90" t="s">
        <v>475</v>
      </c>
      <c r="D62" s="62">
        <v>31087</v>
      </c>
      <c r="E62" s="4" t="s">
        <v>499</v>
      </c>
      <c r="F62" s="4"/>
      <c r="G62" s="62">
        <v>2394</v>
      </c>
      <c r="H62" s="76">
        <v>42968</v>
      </c>
      <c r="I62" s="76">
        <v>42971</v>
      </c>
      <c r="J62" s="76" t="s">
        <v>127</v>
      </c>
      <c r="K62" s="4" t="s">
        <v>482</v>
      </c>
      <c r="L62" s="4" t="s">
        <v>483</v>
      </c>
      <c r="M62" s="71">
        <v>425</v>
      </c>
      <c r="N62" s="72">
        <f t="shared" si="0"/>
        <v>7.083333333333333</v>
      </c>
      <c r="O62" s="73">
        <f t="shared" si="1"/>
        <v>0.99765258215962438</v>
      </c>
      <c r="P62" s="74"/>
      <c r="Q62" s="73">
        <f t="shared" si="2"/>
        <v>0.99765258215962438</v>
      </c>
      <c r="R62" s="73">
        <f t="shared" si="3"/>
        <v>3</v>
      </c>
      <c r="S62" s="73" t="str">
        <f t="shared" si="4"/>
        <v>Terminé</v>
      </c>
      <c r="T62" s="75" t="str">
        <f t="shared" si="5"/>
        <v>Terminé</v>
      </c>
      <c r="U62" s="78" t="s">
        <v>104</v>
      </c>
      <c r="V62" s="54">
        <v>42969</v>
      </c>
      <c r="W62" s="79"/>
      <c r="X62" s="62"/>
      <c r="Y62" s="62"/>
      <c r="Z62" s="62"/>
      <c r="AA62" s="62"/>
      <c r="AB62" s="62"/>
      <c r="AC62" s="62"/>
      <c r="AD62" s="62"/>
      <c r="AE62" s="62"/>
      <c r="AF62" s="62"/>
      <c r="AG62" s="62"/>
    </row>
    <row r="63" spans="1:33" ht="19.95" customHeight="1">
      <c r="A63" s="62" t="s">
        <v>127</v>
      </c>
      <c r="B63" s="62">
        <v>4138</v>
      </c>
      <c r="C63" s="90" t="s">
        <v>484</v>
      </c>
      <c r="D63" s="62" t="s">
        <v>485</v>
      </c>
      <c r="E63" s="4" t="s">
        <v>230</v>
      </c>
      <c r="F63" s="4"/>
      <c r="G63" s="62" t="s">
        <v>488</v>
      </c>
      <c r="H63" s="76">
        <v>42969</v>
      </c>
      <c r="I63" s="76">
        <v>42969</v>
      </c>
      <c r="J63" s="76" t="s">
        <v>128</v>
      </c>
      <c r="K63" s="4" t="s">
        <v>486</v>
      </c>
      <c r="L63" s="4"/>
      <c r="M63" s="71">
        <v>120</v>
      </c>
      <c r="N63" s="72">
        <f t="shared" si="0"/>
        <v>2</v>
      </c>
      <c r="O63" s="73">
        <f t="shared" si="1"/>
        <v>0.28169014084507044</v>
      </c>
      <c r="P63" s="74"/>
      <c r="Q63" s="73">
        <f t="shared" si="2"/>
        <v>0.28169014084507044</v>
      </c>
      <c r="R63" s="73">
        <f t="shared" si="3"/>
        <v>0</v>
      </c>
      <c r="S63" s="73" t="str">
        <f t="shared" si="4"/>
        <v>Terminé</v>
      </c>
      <c r="T63" s="75" t="str">
        <f t="shared" si="5"/>
        <v>Terminé</v>
      </c>
      <c r="U63" s="78" t="s">
        <v>104</v>
      </c>
      <c r="V63" s="54">
        <v>42969</v>
      </c>
      <c r="W63" s="79"/>
      <c r="X63" s="62"/>
      <c r="Y63" s="62"/>
      <c r="Z63" s="62"/>
      <c r="AA63" s="62"/>
      <c r="AB63" s="62"/>
      <c r="AC63" s="62"/>
      <c r="AD63" s="62"/>
      <c r="AE63" s="62"/>
      <c r="AF63" s="62"/>
      <c r="AG63" s="62"/>
    </row>
    <row r="64" spans="1:33" ht="19.95" customHeight="1">
      <c r="A64" s="62" t="s">
        <v>127</v>
      </c>
      <c r="B64" s="62">
        <v>4144</v>
      </c>
      <c r="C64" s="90" t="s">
        <v>502</v>
      </c>
      <c r="D64" s="62" t="s">
        <v>510</v>
      </c>
      <c r="E64" s="4" t="s">
        <v>230</v>
      </c>
      <c r="F64" s="4"/>
      <c r="G64" s="62" t="s">
        <v>511</v>
      </c>
      <c r="H64" s="76">
        <v>42970</v>
      </c>
      <c r="I64" s="76">
        <v>42977</v>
      </c>
      <c r="J64" s="76"/>
      <c r="K64" s="4" t="s">
        <v>514</v>
      </c>
      <c r="L64" s="4" t="s">
        <v>512</v>
      </c>
      <c r="M64" s="71">
        <v>200</v>
      </c>
      <c r="N64" s="72">
        <f t="shared" si="0"/>
        <v>3.3333333333333335</v>
      </c>
      <c r="O64" s="73">
        <f t="shared" si="1"/>
        <v>0.46948356807511743</v>
      </c>
      <c r="P64" s="74"/>
      <c r="Q64" s="73">
        <f t="shared" si="2"/>
        <v>0.46948356807511743</v>
      </c>
      <c r="R64" s="73">
        <f t="shared" si="3"/>
        <v>7</v>
      </c>
      <c r="S64" s="73" t="str">
        <f t="shared" si="4"/>
        <v>Terminé</v>
      </c>
      <c r="T64" s="75" t="str">
        <f t="shared" si="5"/>
        <v>Terminé</v>
      </c>
      <c r="U64" s="78" t="s">
        <v>104</v>
      </c>
      <c r="V64" s="54"/>
      <c r="W64" s="79"/>
      <c r="X64" s="62"/>
      <c r="Y64" s="62"/>
      <c r="Z64" s="62"/>
      <c r="AA64" s="62"/>
      <c r="AB64" s="62"/>
      <c r="AC64" s="62"/>
      <c r="AD64" s="62"/>
      <c r="AE64" s="62"/>
      <c r="AF64" s="62"/>
      <c r="AG64" s="62"/>
    </row>
    <row r="65" spans="1:33" ht="19.95" customHeight="1">
      <c r="A65" s="62" t="s">
        <v>127</v>
      </c>
      <c r="B65" s="62"/>
      <c r="C65" s="90" t="s">
        <v>503</v>
      </c>
      <c r="D65" s="62" t="s">
        <v>141</v>
      </c>
      <c r="E65" s="4" t="s">
        <v>142</v>
      </c>
      <c r="F65" s="4"/>
      <c r="G65" s="62" t="s">
        <v>515</v>
      </c>
      <c r="H65" s="76">
        <v>42971</v>
      </c>
      <c r="I65" s="76">
        <v>42979</v>
      </c>
      <c r="J65" s="76" t="s">
        <v>128</v>
      </c>
      <c r="K65" s="4" t="s">
        <v>516</v>
      </c>
      <c r="L65" s="4"/>
      <c r="M65" s="71">
        <v>120</v>
      </c>
      <c r="N65" s="72">
        <f t="shared" si="0"/>
        <v>2</v>
      </c>
      <c r="O65" s="73">
        <f t="shared" si="1"/>
        <v>0.28169014084507044</v>
      </c>
      <c r="P65" s="74"/>
      <c r="Q65" s="73">
        <f t="shared" si="2"/>
        <v>0.28169014084507044</v>
      </c>
      <c r="R65" s="73">
        <f t="shared" si="3"/>
        <v>8</v>
      </c>
      <c r="S65" s="73">
        <f t="shared" ca="1" si="4"/>
        <v>1</v>
      </c>
      <c r="T65" s="75">
        <f t="shared" ca="1" si="5"/>
        <v>3.55</v>
      </c>
      <c r="U65" s="78" t="s">
        <v>110</v>
      </c>
      <c r="V65" s="54"/>
      <c r="W65" s="79"/>
      <c r="X65" s="62"/>
      <c r="Y65" s="62"/>
      <c r="Z65" s="62"/>
      <c r="AA65" s="62"/>
      <c r="AB65" s="62"/>
      <c r="AC65" s="62"/>
      <c r="AD65" s="62"/>
      <c r="AE65" s="62"/>
      <c r="AF65" s="62"/>
      <c r="AG65" s="62"/>
    </row>
    <row r="66" spans="1:33" ht="19.95" customHeight="1">
      <c r="A66" s="62" t="s">
        <v>127</v>
      </c>
      <c r="B66" s="62">
        <v>4145</v>
      </c>
      <c r="C66" s="90" t="s">
        <v>504</v>
      </c>
      <c r="D66" s="62" t="s">
        <v>517</v>
      </c>
      <c r="E66" s="4" t="s">
        <v>230</v>
      </c>
      <c r="F66" s="4"/>
      <c r="G66" s="62">
        <v>2405</v>
      </c>
      <c r="H66" s="76">
        <v>42970</v>
      </c>
      <c r="I66" s="76">
        <v>42992</v>
      </c>
      <c r="J66" s="76"/>
      <c r="K66" s="4" t="s">
        <v>520</v>
      </c>
      <c r="L66" s="4"/>
      <c r="M66" s="71">
        <v>156</v>
      </c>
      <c r="N66" s="72">
        <f t="shared" si="0"/>
        <v>2.6</v>
      </c>
      <c r="O66" s="73">
        <f t="shared" si="1"/>
        <v>0.36619718309859156</v>
      </c>
      <c r="P66" s="74"/>
      <c r="Q66" s="73">
        <f t="shared" si="2"/>
        <v>0.36619718309859156</v>
      </c>
      <c r="R66" s="73">
        <f t="shared" si="3"/>
        <v>22</v>
      </c>
      <c r="S66" s="73" t="str">
        <f t="shared" si="4"/>
        <v>Terminé</v>
      </c>
      <c r="T66" s="75" t="str">
        <f t="shared" si="5"/>
        <v>Terminé</v>
      </c>
      <c r="U66" s="78" t="s">
        <v>104</v>
      </c>
      <c r="V66" s="54">
        <v>42978</v>
      </c>
      <c r="W66" s="79"/>
      <c r="X66" s="62"/>
      <c r="Y66" s="62"/>
      <c r="Z66" s="62"/>
      <c r="AA66" s="62"/>
      <c r="AB66" s="62"/>
      <c r="AC66" s="62"/>
      <c r="AD66" s="62"/>
      <c r="AE66" s="62"/>
      <c r="AF66" s="62"/>
      <c r="AG66" s="62"/>
    </row>
    <row r="67" spans="1:33" ht="19.95" customHeight="1">
      <c r="A67" s="62" t="s">
        <v>127</v>
      </c>
      <c r="B67" s="62"/>
      <c r="C67" s="90" t="s">
        <v>505</v>
      </c>
      <c r="D67" s="62">
        <v>4301003555</v>
      </c>
      <c r="E67" s="4" t="s">
        <v>60</v>
      </c>
      <c r="F67" s="4"/>
      <c r="G67" s="62" t="s">
        <v>524</v>
      </c>
      <c r="H67" s="76">
        <v>42887</v>
      </c>
      <c r="I67" s="76">
        <v>42992</v>
      </c>
      <c r="J67" s="76" t="s">
        <v>127</v>
      </c>
      <c r="K67" s="4" t="s">
        <v>525</v>
      </c>
      <c r="L67" s="4"/>
      <c r="M67" s="71">
        <v>5050</v>
      </c>
      <c r="N67" s="72">
        <f t="shared" si="0"/>
        <v>84.166666666666671</v>
      </c>
      <c r="O67" s="73">
        <f t="shared" si="1"/>
        <v>11.854460093896716</v>
      </c>
      <c r="P67" s="74">
        <v>7</v>
      </c>
      <c r="Q67" s="73">
        <f t="shared" si="2"/>
        <v>18.854460093896716</v>
      </c>
      <c r="R67" s="73">
        <f t="shared" si="3"/>
        <v>105</v>
      </c>
      <c r="S67" s="73">
        <f t="shared" ca="1" si="4"/>
        <v>14</v>
      </c>
      <c r="T67" s="75">
        <f t="shared" ca="1" si="5"/>
        <v>0.74252988047808755</v>
      </c>
      <c r="U67" s="78" t="s">
        <v>110</v>
      </c>
      <c r="V67" s="54"/>
      <c r="W67" s="79"/>
      <c r="X67" s="62"/>
      <c r="Y67" s="62"/>
      <c r="Z67" s="62"/>
      <c r="AA67" s="62"/>
      <c r="AB67" s="62"/>
      <c r="AC67" s="62"/>
      <c r="AD67" s="62"/>
      <c r="AE67" s="62"/>
      <c r="AF67" s="62"/>
      <c r="AG67" s="62"/>
    </row>
    <row r="68" spans="1:33" ht="28.8">
      <c r="A68" s="62" t="s">
        <v>127</v>
      </c>
      <c r="B68" s="62"/>
      <c r="C68" s="90" t="s">
        <v>506</v>
      </c>
      <c r="D68" s="62">
        <v>700326</v>
      </c>
      <c r="E68" s="4" t="s">
        <v>501</v>
      </c>
      <c r="F68" s="4"/>
      <c r="G68" s="62">
        <v>2397</v>
      </c>
      <c r="H68" s="76">
        <v>42971</v>
      </c>
      <c r="I68" s="76">
        <v>42999</v>
      </c>
      <c r="J68" s="76" t="s">
        <v>127</v>
      </c>
      <c r="K68" s="4" t="s">
        <v>531</v>
      </c>
      <c r="L68" s="4" t="s">
        <v>538</v>
      </c>
      <c r="M68" s="71">
        <v>7371</v>
      </c>
      <c r="N68" s="72">
        <f t="shared" si="0"/>
        <v>122.85</v>
      </c>
      <c r="O68" s="73">
        <f t="shared" si="1"/>
        <v>17.302816901408452</v>
      </c>
      <c r="P68" s="74"/>
      <c r="Q68" s="73">
        <f t="shared" si="2"/>
        <v>17.302816901408452</v>
      </c>
      <c r="R68" s="73">
        <f t="shared" si="3"/>
        <v>28</v>
      </c>
      <c r="S68" s="73">
        <f t="shared" ca="1" si="4"/>
        <v>21</v>
      </c>
      <c r="T68" s="75">
        <f t="shared" ca="1" si="5"/>
        <v>1.2136752136752136</v>
      </c>
      <c r="U68" s="78" t="s">
        <v>110</v>
      </c>
      <c r="V68" s="54"/>
      <c r="W68" s="79"/>
      <c r="X68" s="62"/>
      <c r="Y68" s="62"/>
      <c r="Z68" s="62"/>
      <c r="AA68" s="62"/>
      <c r="AB68" s="62"/>
      <c r="AC68" s="62"/>
      <c r="AD68" s="62"/>
      <c r="AE68" s="62"/>
      <c r="AF68" s="62"/>
      <c r="AG68" s="62"/>
    </row>
    <row r="69" spans="1:33">
      <c r="A69" s="62" t="s">
        <v>127</v>
      </c>
      <c r="B69" s="62"/>
      <c r="C69" s="90" t="s">
        <v>507</v>
      </c>
      <c r="D69" s="62">
        <v>4201018840</v>
      </c>
      <c r="E69" s="4" t="s">
        <v>60</v>
      </c>
      <c r="F69" s="4"/>
      <c r="G69" s="62" t="s">
        <v>524</v>
      </c>
      <c r="H69" s="76">
        <v>42971</v>
      </c>
      <c r="I69" s="76">
        <v>43007</v>
      </c>
      <c r="J69" s="76" t="s">
        <v>127</v>
      </c>
      <c r="K69" s="4" t="s">
        <v>532</v>
      </c>
      <c r="L69" s="4" t="s">
        <v>533</v>
      </c>
      <c r="M69" s="71">
        <v>190</v>
      </c>
      <c r="N69" s="72">
        <f t="shared" si="0"/>
        <v>3.1666666666666665</v>
      </c>
      <c r="O69" s="73">
        <f t="shared" si="1"/>
        <v>0.4460093896713615</v>
      </c>
      <c r="P69" s="74">
        <v>7</v>
      </c>
      <c r="Q69" s="73">
        <f t="shared" si="2"/>
        <v>7.4460093896713619</v>
      </c>
      <c r="R69" s="73">
        <f t="shared" si="3"/>
        <v>36</v>
      </c>
      <c r="S69" s="73">
        <f t="shared" ca="1" si="4"/>
        <v>29</v>
      </c>
      <c r="T69" s="75">
        <f t="shared" ca="1" si="5"/>
        <v>3.8947036569987388</v>
      </c>
      <c r="U69" s="78" t="s">
        <v>110</v>
      </c>
      <c r="V69" s="54"/>
      <c r="W69" s="79"/>
      <c r="X69" s="62"/>
      <c r="Y69" s="62"/>
      <c r="Z69" s="62"/>
      <c r="AA69" s="62"/>
      <c r="AB69" s="62"/>
      <c r="AC69" s="62"/>
      <c r="AD69" s="62"/>
      <c r="AE69" s="62"/>
      <c r="AF69" s="62"/>
      <c r="AG69" s="62"/>
    </row>
    <row r="70" spans="1:33" ht="28.8">
      <c r="A70" s="62" t="s">
        <v>127</v>
      </c>
      <c r="B70" s="62">
        <v>4151</v>
      </c>
      <c r="C70" s="90" t="s">
        <v>508</v>
      </c>
      <c r="D70" s="62" t="s">
        <v>639</v>
      </c>
      <c r="E70" s="4" t="s">
        <v>230</v>
      </c>
      <c r="F70" s="4"/>
      <c r="G70" s="62">
        <v>2408</v>
      </c>
      <c r="H70" s="76">
        <v>42972</v>
      </c>
      <c r="I70" s="76">
        <v>42977</v>
      </c>
      <c r="J70" s="76" t="s">
        <v>128</v>
      </c>
      <c r="K70" s="4" t="s">
        <v>540</v>
      </c>
      <c r="L70" s="4" t="s">
        <v>541</v>
      </c>
      <c r="M70" s="71">
        <v>350</v>
      </c>
      <c r="N70" s="72">
        <f t="shared" ref="N70:N133" si="6">M70/60</f>
        <v>5.833333333333333</v>
      </c>
      <c r="O70" s="73">
        <f t="shared" ref="O70:O133" si="7">N70/$T$1</f>
        <v>0.82159624413145538</v>
      </c>
      <c r="P70" s="74"/>
      <c r="Q70" s="73">
        <f t="shared" ref="Q70:Q133" si="8">O70+P70</f>
        <v>0.82159624413145538</v>
      </c>
      <c r="R70" s="73">
        <f t="shared" ref="R70:R133" si="9">DATEDIF(H70,I70,"d")</f>
        <v>5</v>
      </c>
      <c r="S70" s="73" t="str">
        <f t="shared" ref="S70:S133" si="10">IF($U70="Terminé","Terminé",DATEDIF($P$1,I70,"d"))</f>
        <v>Terminé</v>
      </c>
      <c r="T70" s="75" t="str">
        <f t="shared" ref="T70:T133" si="11">IF($U70="Terminé","Terminé",(I70-$P$1)/Q70)</f>
        <v>Terminé</v>
      </c>
      <c r="U70" s="78" t="s">
        <v>104</v>
      </c>
      <c r="V70" s="54">
        <v>42977</v>
      </c>
      <c r="W70" s="79"/>
      <c r="X70" s="62"/>
      <c r="Y70" s="62"/>
      <c r="Z70" s="62"/>
      <c r="AA70" s="62"/>
      <c r="AB70" s="62"/>
      <c r="AC70" s="62"/>
      <c r="AD70" s="62"/>
      <c r="AE70" s="62"/>
      <c r="AF70" s="62"/>
      <c r="AG70" s="62"/>
    </row>
    <row r="71" spans="1:33">
      <c r="A71" s="62" t="s">
        <v>127</v>
      </c>
      <c r="B71" s="62"/>
      <c r="C71" s="90" t="s">
        <v>509</v>
      </c>
      <c r="D71" s="62" t="s">
        <v>391</v>
      </c>
      <c r="E71" s="4" t="s">
        <v>499</v>
      </c>
      <c r="F71" s="4"/>
      <c r="G71" s="62" t="s">
        <v>551</v>
      </c>
      <c r="H71" s="76">
        <v>42975</v>
      </c>
      <c r="I71" s="76">
        <v>42984</v>
      </c>
      <c r="J71" s="76" t="s">
        <v>127</v>
      </c>
      <c r="K71" s="4" t="s">
        <v>543</v>
      </c>
      <c r="L71" s="4" t="s">
        <v>544</v>
      </c>
      <c r="M71" s="71"/>
      <c r="N71" s="72">
        <f t="shared" si="6"/>
        <v>0</v>
      </c>
      <c r="O71" s="73">
        <f t="shared" si="7"/>
        <v>0</v>
      </c>
      <c r="P71" s="74"/>
      <c r="Q71" s="73">
        <f t="shared" si="8"/>
        <v>0</v>
      </c>
      <c r="R71" s="73">
        <f t="shared" si="9"/>
        <v>9</v>
      </c>
      <c r="S71" s="73">
        <f t="shared" ca="1" si="10"/>
        <v>6</v>
      </c>
      <c r="T71" s="75" t="e">
        <f t="shared" ca="1" si="11"/>
        <v>#DIV/0!</v>
      </c>
      <c r="U71" s="78" t="s">
        <v>110</v>
      </c>
      <c r="V71" s="54"/>
      <c r="W71" s="79"/>
      <c r="X71" s="62"/>
      <c r="Y71" s="62"/>
      <c r="Z71" s="62"/>
      <c r="AA71" s="62"/>
      <c r="AB71" s="62"/>
      <c r="AC71" s="62"/>
      <c r="AD71" s="62"/>
      <c r="AE71" s="62"/>
      <c r="AF71" s="62"/>
      <c r="AG71" s="62"/>
    </row>
    <row r="72" spans="1:33">
      <c r="A72" s="62" t="s">
        <v>127</v>
      </c>
      <c r="B72" s="62"/>
      <c r="C72" s="90" t="s">
        <v>545</v>
      </c>
      <c r="D72" s="62" t="s">
        <v>590</v>
      </c>
      <c r="E72" s="4" t="s">
        <v>588</v>
      </c>
      <c r="F72" s="4"/>
      <c r="G72" s="62" t="s">
        <v>589</v>
      </c>
      <c r="H72" s="76">
        <v>42976</v>
      </c>
      <c r="I72" s="76">
        <v>42986</v>
      </c>
      <c r="J72" s="76" t="s">
        <v>127</v>
      </c>
      <c r="K72" s="4" t="s">
        <v>585</v>
      </c>
      <c r="L72" s="4" t="s">
        <v>591</v>
      </c>
      <c r="M72" s="71">
        <v>400</v>
      </c>
      <c r="N72" s="72">
        <f t="shared" si="6"/>
        <v>6.666666666666667</v>
      </c>
      <c r="O72" s="73">
        <f t="shared" si="7"/>
        <v>0.93896713615023486</v>
      </c>
      <c r="P72" s="74"/>
      <c r="Q72" s="73">
        <f t="shared" si="8"/>
        <v>0.93896713615023486</v>
      </c>
      <c r="R72" s="73">
        <f t="shared" si="9"/>
        <v>10</v>
      </c>
      <c r="S72" s="73">
        <f t="shared" ca="1" si="10"/>
        <v>8</v>
      </c>
      <c r="T72" s="75">
        <f t="shared" ca="1" si="11"/>
        <v>8.52</v>
      </c>
      <c r="U72" s="78" t="s">
        <v>110</v>
      </c>
      <c r="V72" s="54"/>
      <c r="W72" s="79"/>
      <c r="X72" s="62"/>
      <c r="Y72" s="62"/>
      <c r="Z72" s="62"/>
      <c r="AA72" s="62"/>
      <c r="AB72" s="62"/>
      <c r="AC72" s="62"/>
      <c r="AD72" s="62"/>
      <c r="AE72" s="62"/>
      <c r="AF72" s="62"/>
      <c r="AG72" s="62"/>
    </row>
    <row r="73" spans="1:33">
      <c r="A73" s="62" t="s">
        <v>112</v>
      </c>
      <c r="B73" s="62">
        <v>4146</v>
      </c>
      <c r="C73" s="90" t="s">
        <v>546</v>
      </c>
      <c r="D73" s="62" t="s">
        <v>592</v>
      </c>
      <c r="E73" s="4" t="s">
        <v>116</v>
      </c>
      <c r="F73" s="4"/>
      <c r="G73" s="62">
        <v>2329</v>
      </c>
      <c r="H73" s="76">
        <v>42920</v>
      </c>
      <c r="I73" s="76">
        <v>42940</v>
      </c>
      <c r="J73" s="76" t="s">
        <v>127</v>
      </c>
      <c r="K73" s="4" t="s">
        <v>593</v>
      </c>
      <c r="L73" s="4" t="s">
        <v>493</v>
      </c>
      <c r="M73" s="71">
        <f>70*4</f>
        <v>280</v>
      </c>
      <c r="N73" s="72">
        <f t="shared" si="6"/>
        <v>4.666666666666667</v>
      </c>
      <c r="O73" s="73">
        <f t="shared" si="7"/>
        <v>0.65727699530516437</v>
      </c>
      <c r="P73" s="74"/>
      <c r="Q73" s="73">
        <f t="shared" si="8"/>
        <v>0.65727699530516437</v>
      </c>
      <c r="R73" s="73">
        <f t="shared" si="9"/>
        <v>20</v>
      </c>
      <c r="S73" s="73" t="str">
        <f t="shared" si="10"/>
        <v>Terminé</v>
      </c>
      <c r="T73" s="75" t="str">
        <f t="shared" si="11"/>
        <v>Terminé</v>
      </c>
      <c r="U73" s="78" t="s">
        <v>104</v>
      </c>
      <c r="V73" s="54">
        <v>42976</v>
      </c>
      <c r="W73" s="79"/>
      <c r="X73" s="62"/>
      <c r="Y73" s="62"/>
      <c r="Z73" s="62"/>
      <c r="AA73" s="62"/>
      <c r="AB73" s="62"/>
      <c r="AC73" s="62"/>
      <c r="AD73" s="62"/>
      <c r="AE73" s="62"/>
      <c r="AF73" s="62"/>
      <c r="AG73" s="62"/>
    </row>
    <row r="74" spans="1:33">
      <c r="A74" s="62" t="s">
        <v>127</v>
      </c>
      <c r="B74" s="62"/>
      <c r="C74" s="4" t="s">
        <v>547</v>
      </c>
      <c r="D74" s="62" t="s">
        <v>391</v>
      </c>
      <c r="E74" s="4" t="s">
        <v>388</v>
      </c>
      <c r="F74" s="4"/>
      <c r="G74" s="62" t="s">
        <v>597</v>
      </c>
      <c r="H74" s="76">
        <v>42976</v>
      </c>
      <c r="I74" s="76">
        <v>42985</v>
      </c>
      <c r="J74" s="76" t="s">
        <v>127</v>
      </c>
      <c r="K74" s="4" t="s">
        <v>594</v>
      </c>
      <c r="L74" s="4" t="s">
        <v>601</v>
      </c>
      <c r="M74" s="71"/>
      <c r="N74" s="72">
        <f t="shared" si="6"/>
        <v>0</v>
      </c>
      <c r="O74" s="73">
        <f t="shared" si="7"/>
        <v>0</v>
      </c>
      <c r="P74" s="74"/>
      <c r="Q74" s="73">
        <f t="shared" si="8"/>
        <v>0</v>
      </c>
      <c r="R74" s="73">
        <f t="shared" si="9"/>
        <v>9</v>
      </c>
      <c r="S74" s="73">
        <f t="shared" ca="1" si="10"/>
        <v>7</v>
      </c>
      <c r="T74" s="75" t="e">
        <f t="shared" ca="1" si="11"/>
        <v>#DIV/0!</v>
      </c>
      <c r="U74" s="78" t="s">
        <v>110</v>
      </c>
      <c r="V74" s="54"/>
      <c r="W74" s="79"/>
      <c r="X74" s="62"/>
      <c r="Y74" s="62"/>
      <c r="Z74" s="62"/>
      <c r="AA74" s="62"/>
      <c r="AB74" s="62"/>
      <c r="AC74" s="62"/>
      <c r="AD74" s="62"/>
      <c r="AE74" s="62"/>
      <c r="AF74" s="62"/>
      <c r="AG74" s="62"/>
    </row>
    <row r="75" spans="1:33" ht="33" customHeight="1">
      <c r="A75" s="62" t="s">
        <v>127</v>
      </c>
      <c r="B75" s="62"/>
      <c r="C75" s="4" t="s">
        <v>548</v>
      </c>
      <c r="D75" s="62" t="s">
        <v>391</v>
      </c>
      <c r="E75" s="4" t="s">
        <v>388</v>
      </c>
      <c r="F75" s="4"/>
      <c r="G75" s="62" t="s">
        <v>598</v>
      </c>
      <c r="H75" s="76">
        <v>42976</v>
      </c>
      <c r="I75" s="76">
        <v>42984</v>
      </c>
      <c r="J75" s="76" t="s">
        <v>127</v>
      </c>
      <c r="K75" s="188" t="s">
        <v>600</v>
      </c>
      <c r="L75" s="4" t="s">
        <v>601</v>
      </c>
      <c r="M75" s="71"/>
      <c r="N75" s="72">
        <f t="shared" si="6"/>
        <v>0</v>
      </c>
      <c r="O75" s="73">
        <f t="shared" si="7"/>
        <v>0</v>
      </c>
      <c r="P75" s="74"/>
      <c r="Q75" s="73">
        <f t="shared" si="8"/>
        <v>0</v>
      </c>
      <c r="R75" s="73">
        <f t="shared" si="9"/>
        <v>8</v>
      </c>
      <c r="S75" s="73">
        <f t="shared" ca="1" si="10"/>
        <v>6</v>
      </c>
      <c r="T75" s="75" t="e">
        <f t="shared" ca="1" si="11"/>
        <v>#DIV/0!</v>
      </c>
      <c r="U75" s="78" t="s">
        <v>110</v>
      </c>
      <c r="V75" s="54"/>
      <c r="W75" s="79"/>
      <c r="X75" s="62"/>
      <c r="Y75" s="62"/>
      <c r="Z75" s="62"/>
      <c r="AA75" s="62"/>
      <c r="AB75" s="62"/>
      <c r="AC75" s="62"/>
      <c r="AD75" s="62"/>
      <c r="AE75" s="62"/>
      <c r="AF75" s="62"/>
      <c r="AG75" s="62"/>
    </row>
    <row r="76" spans="1:33" ht="39.75" customHeight="1">
      <c r="A76" s="62" t="s">
        <v>127</v>
      </c>
      <c r="B76" s="62">
        <v>4147</v>
      </c>
      <c r="C76" s="4" t="s">
        <v>549</v>
      </c>
      <c r="D76" s="62">
        <v>4201018504</v>
      </c>
      <c r="E76" s="4" t="s">
        <v>60</v>
      </c>
      <c r="F76" s="4"/>
      <c r="G76" s="62">
        <v>2311</v>
      </c>
      <c r="H76" s="76">
        <v>42935</v>
      </c>
      <c r="I76" s="76">
        <v>42948</v>
      </c>
      <c r="J76" s="76" t="s">
        <v>127</v>
      </c>
      <c r="K76" s="188" t="s">
        <v>602</v>
      </c>
      <c r="L76" s="4"/>
      <c r="M76" s="71">
        <v>655</v>
      </c>
      <c r="N76" s="72">
        <f t="shared" si="6"/>
        <v>10.916666666666666</v>
      </c>
      <c r="O76" s="73">
        <f t="shared" si="7"/>
        <v>1.5375586854460095</v>
      </c>
      <c r="P76" s="74"/>
      <c r="Q76" s="73">
        <f t="shared" si="8"/>
        <v>1.5375586854460095</v>
      </c>
      <c r="R76" s="73">
        <f t="shared" si="9"/>
        <v>13</v>
      </c>
      <c r="S76" s="73" t="str">
        <f t="shared" si="10"/>
        <v>Terminé</v>
      </c>
      <c r="T76" s="75" t="str">
        <f t="shared" si="11"/>
        <v>Terminé</v>
      </c>
      <c r="U76" s="78" t="s">
        <v>104</v>
      </c>
      <c r="V76" s="54">
        <v>42977</v>
      </c>
      <c r="W76" s="79"/>
      <c r="X76" s="62"/>
      <c r="Y76" s="62"/>
      <c r="Z76" s="62"/>
      <c r="AA76" s="62"/>
      <c r="AB76" s="62"/>
      <c r="AC76" s="62"/>
      <c r="AD76" s="62"/>
      <c r="AE76" s="62"/>
      <c r="AF76" s="62"/>
      <c r="AG76" s="62"/>
    </row>
    <row r="77" spans="1:33">
      <c r="A77" s="62" t="s">
        <v>112</v>
      </c>
      <c r="B77" s="62">
        <v>4148</v>
      </c>
      <c r="C77" s="4" t="s">
        <v>550</v>
      </c>
      <c r="D77" s="62">
        <v>4501595198</v>
      </c>
      <c r="E77" s="4" t="s">
        <v>315</v>
      </c>
      <c r="F77" s="4"/>
      <c r="G77" s="62">
        <v>2341</v>
      </c>
      <c r="H77" s="76">
        <v>42936</v>
      </c>
      <c r="I77" s="76">
        <v>42973</v>
      </c>
      <c r="J77" s="76" t="s">
        <v>127</v>
      </c>
      <c r="K77" s="4" t="s">
        <v>603</v>
      </c>
      <c r="L77" s="4"/>
      <c r="M77" s="71">
        <v>410</v>
      </c>
      <c r="N77" s="72">
        <f t="shared" si="6"/>
        <v>6.833333333333333</v>
      </c>
      <c r="O77" s="73">
        <f t="shared" si="7"/>
        <v>0.96244131455399062</v>
      </c>
      <c r="P77" s="74"/>
      <c r="Q77" s="73">
        <f t="shared" si="8"/>
        <v>0.96244131455399062</v>
      </c>
      <c r="R77" s="73">
        <f t="shared" si="9"/>
        <v>37</v>
      </c>
      <c r="S77" s="73" t="str">
        <f t="shared" si="10"/>
        <v>Terminé</v>
      </c>
      <c r="T77" s="75" t="str">
        <f t="shared" si="11"/>
        <v>Terminé</v>
      </c>
      <c r="U77" s="78" t="s">
        <v>104</v>
      </c>
      <c r="V77" s="54"/>
      <c r="W77" s="79"/>
      <c r="X77" s="62"/>
      <c r="Y77" s="62"/>
      <c r="Z77" s="62"/>
      <c r="AA77" s="62"/>
      <c r="AB77" s="62"/>
      <c r="AC77" s="62"/>
      <c r="AD77" s="62"/>
      <c r="AE77" s="62"/>
      <c r="AF77" s="62"/>
      <c r="AG77" s="62"/>
    </row>
    <row r="78" spans="1:33">
      <c r="A78" s="62" t="s">
        <v>127</v>
      </c>
      <c r="B78" s="62"/>
      <c r="C78" s="4" t="s">
        <v>557</v>
      </c>
      <c r="D78" s="62" t="s">
        <v>391</v>
      </c>
      <c r="E78" s="4" t="s">
        <v>388</v>
      </c>
      <c r="F78" s="4"/>
      <c r="G78" s="62" t="s">
        <v>608</v>
      </c>
      <c r="H78" s="76">
        <v>42977</v>
      </c>
      <c r="I78" s="76">
        <v>42985</v>
      </c>
      <c r="J78" s="76" t="s">
        <v>127</v>
      </c>
      <c r="K78" s="4" t="s">
        <v>609</v>
      </c>
      <c r="L78" s="4"/>
      <c r="M78" s="71"/>
      <c r="N78" s="72">
        <f t="shared" si="6"/>
        <v>0</v>
      </c>
      <c r="O78" s="73">
        <f t="shared" si="7"/>
        <v>0</v>
      </c>
      <c r="P78" s="74"/>
      <c r="Q78" s="73">
        <f t="shared" si="8"/>
        <v>0</v>
      </c>
      <c r="R78" s="73">
        <f t="shared" si="9"/>
        <v>8</v>
      </c>
      <c r="S78" s="73">
        <f t="shared" ca="1" si="10"/>
        <v>7</v>
      </c>
      <c r="T78" s="75" t="e">
        <f t="shared" ca="1" si="11"/>
        <v>#DIV/0!</v>
      </c>
      <c r="U78" s="78" t="s">
        <v>110</v>
      </c>
      <c r="V78" s="54"/>
      <c r="W78" s="79"/>
      <c r="X78" s="62"/>
      <c r="Y78" s="62"/>
      <c r="Z78" s="62"/>
      <c r="AA78" s="62"/>
      <c r="AB78" s="62"/>
      <c r="AC78" s="62"/>
      <c r="AD78" s="62"/>
      <c r="AE78" s="62"/>
      <c r="AF78" s="62"/>
      <c r="AG78" s="62"/>
    </row>
    <row r="79" spans="1:33" ht="30.75" customHeight="1">
      <c r="A79" s="62" t="s">
        <v>127</v>
      </c>
      <c r="B79" s="62"/>
      <c r="C79" s="4" t="s">
        <v>558</v>
      </c>
      <c r="D79" s="62" t="s">
        <v>141</v>
      </c>
      <c r="E79" s="4" t="s">
        <v>499</v>
      </c>
      <c r="F79" s="4"/>
      <c r="G79" s="62" t="s">
        <v>621</v>
      </c>
      <c r="H79" s="76">
        <v>42977</v>
      </c>
      <c r="I79" s="76">
        <v>42986</v>
      </c>
      <c r="J79" s="76"/>
      <c r="K79" s="4" t="s">
        <v>622</v>
      </c>
      <c r="L79" s="4" t="s">
        <v>623</v>
      </c>
      <c r="M79" s="71"/>
      <c r="N79" s="72">
        <f t="shared" si="6"/>
        <v>0</v>
      </c>
      <c r="O79" s="73">
        <f t="shared" si="7"/>
        <v>0</v>
      </c>
      <c r="P79" s="74"/>
      <c r="Q79" s="73">
        <f t="shared" si="8"/>
        <v>0</v>
      </c>
      <c r="R79" s="73">
        <f t="shared" si="9"/>
        <v>9</v>
      </c>
      <c r="S79" s="73">
        <f t="shared" ca="1" si="10"/>
        <v>8</v>
      </c>
      <c r="T79" s="75" t="e">
        <f t="shared" ca="1" si="11"/>
        <v>#DIV/0!</v>
      </c>
      <c r="U79" s="78" t="s">
        <v>110</v>
      </c>
      <c r="V79" s="54"/>
      <c r="W79" s="79"/>
      <c r="X79" s="62"/>
      <c r="Y79" s="62"/>
      <c r="Z79" s="62"/>
      <c r="AA79" s="62"/>
      <c r="AB79" s="62"/>
      <c r="AC79" s="62"/>
      <c r="AD79" s="62"/>
      <c r="AE79" s="62"/>
      <c r="AF79" s="62"/>
      <c r="AG79" s="62"/>
    </row>
    <row r="80" spans="1:33">
      <c r="A80" s="62" t="s">
        <v>127</v>
      </c>
      <c r="B80" s="62"/>
      <c r="C80" s="4" t="s">
        <v>559</v>
      </c>
      <c r="D80" s="62" t="s">
        <v>625</v>
      </c>
      <c r="E80" s="4" t="s">
        <v>626</v>
      </c>
      <c r="F80" s="4"/>
      <c r="G80" s="62" t="s">
        <v>629</v>
      </c>
      <c r="H80" s="76">
        <v>42928</v>
      </c>
      <c r="I80" s="76">
        <v>42993</v>
      </c>
      <c r="J80" s="76" t="s">
        <v>128</v>
      </c>
      <c r="K80" s="4" t="s">
        <v>627</v>
      </c>
      <c r="L80" s="4"/>
      <c r="M80" s="71">
        <v>1000</v>
      </c>
      <c r="N80" s="72">
        <f t="shared" si="6"/>
        <v>16.666666666666668</v>
      </c>
      <c r="O80" s="73">
        <f t="shared" si="7"/>
        <v>2.347417840375587</v>
      </c>
      <c r="P80" s="74"/>
      <c r="Q80" s="73">
        <f t="shared" si="8"/>
        <v>2.347417840375587</v>
      </c>
      <c r="R80" s="73">
        <f t="shared" si="9"/>
        <v>65</v>
      </c>
      <c r="S80" s="73">
        <f t="shared" ca="1" si="10"/>
        <v>15</v>
      </c>
      <c r="T80" s="75">
        <f t="shared" ca="1" si="11"/>
        <v>6.39</v>
      </c>
      <c r="U80" s="78" t="s">
        <v>110</v>
      </c>
      <c r="V80" s="54"/>
      <c r="W80" s="79"/>
      <c r="X80" s="62"/>
      <c r="Y80" s="62"/>
      <c r="Z80" s="62"/>
      <c r="AA80" s="62"/>
      <c r="AB80" s="62"/>
      <c r="AC80" s="62"/>
      <c r="AD80" s="62"/>
      <c r="AE80" s="62"/>
      <c r="AF80" s="62"/>
      <c r="AG80" s="62"/>
    </row>
    <row r="81" spans="1:33">
      <c r="A81" s="62" t="s">
        <v>112</v>
      </c>
      <c r="B81" s="62">
        <v>4152</v>
      </c>
      <c r="C81" s="4" t="s">
        <v>560</v>
      </c>
      <c r="D81" s="62" t="s">
        <v>639</v>
      </c>
      <c r="E81" s="4" t="s">
        <v>388</v>
      </c>
      <c r="F81" s="4"/>
      <c r="G81" s="62" t="s">
        <v>632</v>
      </c>
      <c r="H81" s="76">
        <v>42978</v>
      </c>
      <c r="I81" s="76">
        <v>42978</v>
      </c>
      <c r="J81" s="76" t="s">
        <v>128</v>
      </c>
      <c r="K81" s="4" t="s">
        <v>634</v>
      </c>
      <c r="L81" s="4" t="s">
        <v>635</v>
      </c>
      <c r="M81" s="71">
        <v>45</v>
      </c>
      <c r="N81" s="72">
        <f t="shared" si="6"/>
        <v>0.75</v>
      </c>
      <c r="O81" s="73">
        <f t="shared" si="7"/>
        <v>0.10563380281690142</v>
      </c>
      <c r="P81" s="74"/>
      <c r="Q81" s="73">
        <f t="shared" si="8"/>
        <v>0.10563380281690142</v>
      </c>
      <c r="R81" s="73">
        <f t="shared" si="9"/>
        <v>0</v>
      </c>
      <c r="S81" s="73" t="str">
        <f t="shared" si="10"/>
        <v>Terminé</v>
      </c>
      <c r="T81" s="75" t="str">
        <f t="shared" si="11"/>
        <v>Terminé</v>
      </c>
      <c r="U81" s="78" t="s">
        <v>104</v>
      </c>
      <c r="V81" s="54">
        <v>42978</v>
      </c>
      <c r="W81" s="79"/>
      <c r="X81" s="62"/>
      <c r="Y81" s="62"/>
      <c r="Z81" s="62"/>
      <c r="AA81" s="62"/>
      <c r="AB81" s="62"/>
      <c r="AC81" s="62"/>
      <c r="AD81" s="62"/>
      <c r="AE81" s="62"/>
      <c r="AF81" s="62"/>
      <c r="AG81" s="62"/>
    </row>
    <row r="82" spans="1:33">
      <c r="A82" s="62"/>
      <c r="B82" s="62"/>
      <c r="C82" s="4" t="s">
        <v>561</v>
      </c>
      <c r="D82" s="62"/>
      <c r="E82" s="4"/>
      <c r="F82" s="4"/>
      <c r="G82" s="62"/>
      <c r="H82" s="76"/>
      <c r="I82" s="76"/>
      <c r="J82" s="76"/>
      <c r="K82" s="4"/>
      <c r="L82" s="4"/>
      <c r="M82" s="71"/>
      <c r="N82" s="72">
        <f t="shared" si="6"/>
        <v>0</v>
      </c>
      <c r="O82" s="73">
        <f t="shared" si="7"/>
        <v>0</v>
      </c>
      <c r="P82" s="74"/>
      <c r="Q82" s="73">
        <f t="shared" si="8"/>
        <v>0</v>
      </c>
      <c r="R82" s="73">
        <f t="shared" si="9"/>
        <v>0</v>
      </c>
      <c r="S82" s="73" t="e">
        <f t="shared" ca="1" si="10"/>
        <v>#NUM!</v>
      </c>
      <c r="T82" s="75" t="e">
        <f t="shared" ca="1" si="11"/>
        <v>#DIV/0!</v>
      </c>
      <c r="U82" s="78"/>
      <c r="V82" s="54"/>
      <c r="W82" s="79"/>
      <c r="X82" s="62"/>
      <c r="Y82" s="62"/>
      <c r="Z82" s="62"/>
      <c r="AA82" s="62"/>
      <c r="AB82" s="62"/>
      <c r="AC82" s="62"/>
      <c r="AD82" s="62"/>
      <c r="AE82" s="62"/>
      <c r="AF82" s="62"/>
      <c r="AG82" s="62"/>
    </row>
    <row r="83" spans="1:33">
      <c r="A83" s="62"/>
      <c r="B83" s="62"/>
      <c r="C83" s="4" t="s">
        <v>562</v>
      </c>
      <c r="D83" s="62"/>
      <c r="E83" s="4"/>
      <c r="F83" s="4"/>
      <c r="G83" s="62"/>
      <c r="H83" s="76"/>
      <c r="I83" s="76"/>
      <c r="J83" s="76"/>
      <c r="K83" s="4"/>
      <c r="L83" s="4"/>
      <c r="M83" s="71"/>
      <c r="N83" s="72">
        <f t="shared" si="6"/>
        <v>0</v>
      </c>
      <c r="O83" s="73">
        <f t="shared" si="7"/>
        <v>0</v>
      </c>
      <c r="P83" s="74"/>
      <c r="Q83" s="73">
        <f t="shared" si="8"/>
        <v>0</v>
      </c>
      <c r="R83" s="73">
        <f t="shared" si="9"/>
        <v>0</v>
      </c>
      <c r="S83" s="73" t="e">
        <f t="shared" ca="1" si="10"/>
        <v>#NUM!</v>
      </c>
      <c r="T83" s="75" t="e">
        <f t="shared" ca="1" si="11"/>
        <v>#DIV/0!</v>
      </c>
      <c r="U83" s="78"/>
      <c r="V83" s="54"/>
      <c r="W83" s="79"/>
      <c r="X83" s="62"/>
      <c r="Y83" s="62"/>
      <c r="Z83" s="62"/>
      <c r="AA83" s="62"/>
      <c r="AB83" s="62"/>
      <c r="AC83" s="62"/>
      <c r="AD83" s="62"/>
      <c r="AE83" s="62"/>
      <c r="AF83" s="62"/>
      <c r="AG83" s="62"/>
    </row>
    <row r="84" spans="1:33">
      <c r="A84" s="62"/>
      <c r="B84" s="62"/>
      <c r="C84" s="4" t="s">
        <v>563</v>
      </c>
      <c r="D84" s="62"/>
      <c r="E84" s="4"/>
      <c r="F84" s="4"/>
      <c r="G84" s="62"/>
      <c r="H84" s="76"/>
      <c r="I84" s="76"/>
      <c r="J84" s="76"/>
      <c r="K84" s="4"/>
      <c r="L84" s="4"/>
      <c r="M84" s="71"/>
      <c r="N84" s="72">
        <f t="shared" si="6"/>
        <v>0</v>
      </c>
      <c r="O84" s="73">
        <f t="shared" si="7"/>
        <v>0</v>
      </c>
      <c r="P84" s="74"/>
      <c r="Q84" s="73">
        <f t="shared" si="8"/>
        <v>0</v>
      </c>
      <c r="R84" s="73">
        <f t="shared" si="9"/>
        <v>0</v>
      </c>
      <c r="S84" s="73" t="e">
        <f t="shared" ca="1" si="10"/>
        <v>#NUM!</v>
      </c>
      <c r="T84" s="75" t="e">
        <f t="shared" ca="1" si="11"/>
        <v>#DIV/0!</v>
      </c>
      <c r="U84" s="78"/>
      <c r="V84" s="54"/>
      <c r="W84" s="79"/>
      <c r="X84" s="62"/>
      <c r="Y84" s="62"/>
      <c r="Z84" s="62"/>
      <c r="AA84" s="62"/>
      <c r="AB84" s="62"/>
      <c r="AC84" s="62"/>
      <c r="AD84" s="62"/>
      <c r="AE84" s="62"/>
      <c r="AF84" s="62"/>
      <c r="AG84" s="62"/>
    </row>
    <row r="85" spans="1:33">
      <c r="A85" s="62"/>
      <c r="B85" s="62"/>
      <c r="C85" s="4" t="s">
        <v>564</v>
      </c>
      <c r="D85" s="62"/>
      <c r="E85" s="4"/>
      <c r="F85" s="4"/>
      <c r="G85" s="62"/>
      <c r="H85" s="76"/>
      <c r="I85" s="76"/>
      <c r="J85" s="76"/>
      <c r="K85" s="4"/>
      <c r="L85" s="4"/>
      <c r="M85" s="71"/>
      <c r="N85" s="72">
        <f t="shared" si="6"/>
        <v>0</v>
      </c>
      <c r="O85" s="73">
        <f t="shared" si="7"/>
        <v>0</v>
      </c>
      <c r="P85" s="74"/>
      <c r="Q85" s="73">
        <f t="shared" si="8"/>
        <v>0</v>
      </c>
      <c r="R85" s="73">
        <f t="shared" si="9"/>
        <v>0</v>
      </c>
      <c r="S85" s="73" t="e">
        <f t="shared" ca="1" si="10"/>
        <v>#NUM!</v>
      </c>
      <c r="T85" s="75" t="e">
        <f t="shared" ca="1" si="11"/>
        <v>#DIV/0!</v>
      </c>
      <c r="U85" s="78"/>
      <c r="V85" s="54"/>
      <c r="W85" s="79"/>
      <c r="X85" s="62"/>
      <c r="Y85" s="62"/>
      <c r="Z85" s="62"/>
      <c r="AA85" s="62"/>
      <c r="AB85" s="62"/>
      <c r="AC85" s="62"/>
      <c r="AD85" s="62"/>
      <c r="AE85" s="62"/>
      <c r="AF85" s="62"/>
      <c r="AG85" s="62"/>
    </row>
    <row r="86" spans="1:33">
      <c r="A86" s="62"/>
      <c r="B86" s="62"/>
      <c r="C86" s="4" t="s">
        <v>565</v>
      </c>
      <c r="D86" s="62"/>
      <c r="E86" s="4"/>
      <c r="F86" s="4"/>
      <c r="G86" s="62"/>
      <c r="H86" s="76"/>
      <c r="I86" s="76"/>
      <c r="J86" s="76"/>
      <c r="K86" s="4"/>
      <c r="L86" s="4"/>
      <c r="M86" s="71"/>
      <c r="N86" s="72">
        <f t="shared" si="6"/>
        <v>0</v>
      </c>
      <c r="O86" s="73">
        <f t="shared" si="7"/>
        <v>0</v>
      </c>
      <c r="P86" s="74"/>
      <c r="Q86" s="73">
        <f t="shared" si="8"/>
        <v>0</v>
      </c>
      <c r="R86" s="73">
        <f t="shared" si="9"/>
        <v>0</v>
      </c>
      <c r="S86" s="73" t="e">
        <f t="shared" ca="1" si="10"/>
        <v>#NUM!</v>
      </c>
      <c r="T86" s="75" t="e">
        <f t="shared" ca="1" si="11"/>
        <v>#DIV/0!</v>
      </c>
      <c r="U86" s="78"/>
      <c r="V86" s="54"/>
      <c r="W86" s="79"/>
      <c r="X86" s="62"/>
      <c r="Y86" s="62"/>
      <c r="Z86" s="62"/>
      <c r="AA86" s="62"/>
      <c r="AB86" s="62"/>
      <c r="AC86" s="62"/>
      <c r="AD86" s="62"/>
      <c r="AE86" s="62"/>
      <c r="AF86" s="62"/>
      <c r="AG86" s="62"/>
    </row>
    <row r="87" spans="1:33">
      <c r="A87" s="62"/>
      <c r="B87" s="62"/>
      <c r="C87" s="4" t="s">
        <v>566</v>
      </c>
      <c r="D87" s="62"/>
      <c r="E87" s="4"/>
      <c r="F87" s="4"/>
      <c r="G87" s="62"/>
      <c r="H87" s="76"/>
      <c r="I87" s="76"/>
      <c r="J87" s="76"/>
      <c r="K87" s="4"/>
      <c r="L87" s="4"/>
      <c r="M87" s="71"/>
      <c r="N87" s="72">
        <f t="shared" si="6"/>
        <v>0</v>
      </c>
      <c r="O87" s="73">
        <f t="shared" si="7"/>
        <v>0</v>
      </c>
      <c r="P87" s="74"/>
      <c r="Q87" s="73">
        <f t="shared" si="8"/>
        <v>0</v>
      </c>
      <c r="R87" s="73">
        <f t="shared" si="9"/>
        <v>0</v>
      </c>
      <c r="S87" s="73" t="e">
        <f t="shared" ca="1" si="10"/>
        <v>#NUM!</v>
      </c>
      <c r="T87" s="75" t="e">
        <f t="shared" ca="1" si="11"/>
        <v>#DIV/0!</v>
      </c>
      <c r="U87" s="78"/>
      <c r="V87" s="54"/>
      <c r="W87" s="79"/>
      <c r="X87" s="62"/>
      <c r="Y87" s="62"/>
      <c r="Z87" s="62"/>
      <c r="AA87" s="62"/>
      <c r="AB87" s="62"/>
      <c r="AC87" s="62"/>
      <c r="AD87" s="62"/>
      <c r="AE87" s="62"/>
      <c r="AF87" s="62"/>
      <c r="AG87" s="62"/>
    </row>
    <row r="88" spans="1:33">
      <c r="A88" s="62"/>
      <c r="B88" s="62"/>
      <c r="C88" s="4" t="s">
        <v>567</v>
      </c>
      <c r="D88" s="62"/>
      <c r="E88" s="4"/>
      <c r="F88" s="4"/>
      <c r="G88" s="62"/>
      <c r="H88" s="76"/>
      <c r="I88" s="76"/>
      <c r="J88" s="76"/>
      <c r="K88" s="4"/>
      <c r="L88" s="4"/>
      <c r="M88" s="71"/>
      <c r="N88" s="72">
        <f t="shared" si="6"/>
        <v>0</v>
      </c>
      <c r="O88" s="73">
        <f t="shared" si="7"/>
        <v>0</v>
      </c>
      <c r="P88" s="74"/>
      <c r="Q88" s="73">
        <f t="shared" si="8"/>
        <v>0</v>
      </c>
      <c r="R88" s="73">
        <f t="shared" si="9"/>
        <v>0</v>
      </c>
      <c r="S88" s="73" t="e">
        <f t="shared" ca="1" si="10"/>
        <v>#NUM!</v>
      </c>
      <c r="T88" s="75" t="e">
        <f t="shared" ca="1" si="11"/>
        <v>#DIV/0!</v>
      </c>
      <c r="U88" s="78"/>
      <c r="V88" s="54"/>
      <c r="W88" s="79"/>
      <c r="X88" s="62"/>
      <c r="Y88" s="62"/>
      <c r="Z88" s="62"/>
      <c r="AA88" s="62"/>
      <c r="AB88" s="62"/>
      <c r="AC88" s="62"/>
      <c r="AD88" s="62"/>
      <c r="AE88" s="62"/>
      <c r="AF88" s="62"/>
      <c r="AG88" s="62"/>
    </row>
    <row r="89" spans="1:33">
      <c r="A89" s="62"/>
      <c r="B89" s="62"/>
      <c r="C89" s="4" t="s">
        <v>568</v>
      </c>
      <c r="D89" s="62"/>
      <c r="E89" s="4"/>
      <c r="F89" s="4"/>
      <c r="G89" s="62"/>
      <c r="H89" s="76"/>
      <c r="I89" s="76"/>
      <c r="J89" s="76"/>
      <c r="K89" s="4"/>
      <c r="L89" s="4"/>
      <c r="M89" s="71"/>
      <c r="N89" s="72">
        <f t="shared" si="6"/>
        <v>0</v>
      </c>
      <c r="O89" s="73">
        <f t="shared" si="7"/>
        <v>0</v>
      </c>
      <c r="P89" s="74"/>
      <c r="Q89" s="73">
        <f t="shared" si="8"/>
        <v>0</v>
      </c>
      <c r="R89" s="73">
        <f t="shared" si="9"/>
        <v>0</v>
      </c>
      <c r="S89" s="73" t="e">
        <f t="shared" ca="1" si="10"/>
        <v>#NUM!</v>
      </c>
      <c r="T89" s="75" t="e">
        <f t="shared" ca="1" si="11"/>
        <v>#DIV/0!</v>
      </c>
      <c r="U89" s="78"/>
      <c r="V89" s="54"/>
      <c r="W89" s="79"/>
      <c r="X89" s="62"/>
      <c r="Y89" s="62"/>
      <c r="Z89" s="62"/>
      <c r="AA89" s="62"/>
      <c r="AB89" s="62"/>
      <c r="AC89" s="62"/>
      <c r="AD89" s="62"/>
      <c r="AE89" s="62"/>
      <c r="AF89" s="62"/>
      <c r="AG89" s="62"/>
    </row>
    <row r="90" spans="1:33">
      <c r="A90" s="62"/>
      <c r="B90" s="62"/>
      <c r="C90" s="4" t="s">
        <v>569</v>
      </c>
      <c r="D90" s="62"/>
      <c r="E90" s="4"/>
      <c r="F90" s="4"/>
      <c r="G90" s="62"/>
      <c r="H90" s="76"/>
      <c r="I90" s="76" t="str">
        <f t="shared" ref="I90:I101" si="12">LEFT(D90,4)</f>
        <v/>
      </c>
      <c r="J90" s="76"/>
      <c r="K90" s="4"/>
      <c r="L90" s="4"/>
      <c r="M90" s="71"/>
      <c r="N90" s="72">
        <f t="shared" si="6"/>
        <v>0</v>
      </c>
      <c r="O90" s="73">
        <f t="shared" si="7"/>
        <v>0</v>
      </c>
      <c r="P90" s="74"/>
      <c r="Q90" s="73">
        <f t="shared" si="8"/>
        <v>0</v>
      </c>
      <c r="R90" s="73" t="e">
        <f t="shared" si="9"/>
        <v>#VALUE!</v>
      </c>
      <c r="S90" s="73" t="e">
        <f t="shared" ca="1" si="10"/>
        <v>#VALUE!</v>
      </c>
      <c r="T90" s="75" t="e">
        <f t="shared" ca="1" si="11"/>
        <v>#VALUE!</v>
      </c>
      <c r="U90" s="78"/>
      <c r="V90" s="54"/>
      <c r="W90" s="79"/>
      <c r="X90" s="62"/>
      <c r="Y90" s="62"/>
      <c r="Z90" s="62"/>
      <c r="AA90" s="62"/>
      <c r="AB90" s="62"/>
      <c r="AC90" s="62"/>
      <c r="AD90" s="62"/>
      <c r="AE90" s="62"/>
      <c r="AF90" s="62"/>
      <c r="AG90" s="62"/>
    </row>
    <row r="91" spans="1:33">
      <c r="A91" s="62"/>
      <c r="B91" s="62"/>
      <c r="C91" s="4" t="s">
        <v>570</v>
      </c>
      <c r="D91" s="62"/>
      <c r="E91" s="4"/>
      <c r="F91" s="4"/>
      <c r="G91" s="62"/>
      <c r="H91" s="76"/>
      <c r="I91" s="76" t="str">
        <f t="shared" si="12"/>
        <v/>
      </c>
      <c r="J91" s="76"/>
      <c r="K91" s="4"/>
      <c r="L91" s="4"/>
      <c r="M91" s="71"/>
      <c r="N91" s="72">
        <f t="shared" si="6"/>
        <v>0</v>
      </c>
      <c r="O91" s="73">
        <f t="shared" si="7"/>
        <v>0</v>
      </c>
      <c r="P91" s="74"/>
      <c r="Q91" s="73">
        <f t="shared" si="8"/>
        <v>0</v>
      </c>
      <c r="R91" s="73" t="e">
        <f t="shared" si="9"/>
        <v>#VALUE!</v>
      </c>
      <c r="S91" s="73" t="e">
        <f t="shared" ca="1" si="10"/>
        <v>#VALUE!</v>
      </c>
      <c r="T91" s="75" t="e">
        <f t="shared" ca="1" si="11"/>
        <v>#VALUE!</v>
      </c>
      <c r="U91" s="78"/>
      <c r="V91" s="54"/>
      <c r="W91" s="79"/>
      <c r="X91" s="62"/>
      <c r="Y91" s="62"/>
      <c r="Z91" s="62"/>
      <c r="AA91" s="62"/>
      <c r="AB91" s="62"/>
      <c r="AC91" s="62"/>
      <c r="AD91" s="62"/>
      <c r="AE91" s="62"/>
      <c r="AF91" s="62"/>
      <c r="AG91" s="62"/>
    </row>
    <row r="92" spans="1:33">
      <c r="A92" s="62"/>
      <c r="B92" s="62"/>
      <c r="C92" s="4" t="s">
        <v>571</v>
      </c>
      <c r="D92" s="62"/>
      <c r="E92" s="4"/>
      <c r="F92" s="4"/>
      <c r="G92" s="62"/>
      <c r="H92" s="76"/>
      <c r="I92" s="76" t="str">
        <f t="shared" si="12"/>
        <v/>
      </c>
      <c r="J92" s="76"/>
      <c r="K92" s="4"/>
      <c r="L92" s="4"/>
      <c r="M92" s="71"/>
      <c r="N92" s="72">
        <f t="shared" si="6"/>
        <v>0</v>
      </c>
      <c r="O92" s="73">
        <f t="shared" si="7"/>
        <v>0</v>
      </c>
      <c r="P92" s="74"/>
      <c r="Q92" s="73">
        <f t="shared" si="8"/>
        <v>0</v>
      </c>
      <c r="R92" s="73" t="e">
        <f t="shared" si="9"/>
        <v>#VALUE!</v>
      </c>
      <c r="S92" s="73" t="e">
        <f t="shared" ca="1" si="10"/>
        <v>#VALUE!</v>
      </c>
      <c r="T92" s="75" t="e">
        <f t="shared" ca="1" si="11"/>
        <v>#VALUE!</v>
      </c>
      <c r="U92" s="78"/>
      <c r="V92" s="54"/>
      <c r="W92" s="79"/>
      <c r="X92" s="62"/>
      <c r="Y92" s="62"/>
      <c r="Z92" s="62"/>
      <c r="AA92" s="62"/>
      <c r="AB92" s="62"/>
      <c r="AC92" s="62"/>
      <c r="AD92" s="62"/>
      <c r="AE92" s="62"/>
      <c r="AF92" s="62"/>
      <c r="AG92" s="62"/>
    </row>
    <row r="93" spans="1:33">
      <c r="A93" s="62"/>
      <c r="B93" s="62"/>
      <c r="C93" s="4" t="s">
        <v>572</v>
      </c>
      <c r="D93" s="62"/>
      <c r="E93" s="4"/>
      <c r="F93" s="4"/>
      <c r="G93" s="62"/>
      <c r="H93" s="76"/>
      <c r="I93" s="76" t="str">
        <f t="shared" si="12"/>
        <v/>
      </c>
      <c r="J93" s="76"/>
      <c r="K93" s="4"/>
      <c r="L93" s="4"/>
      <c r="M93" s="71"/>
      <c r="N93" s="72">
        <f t="shared" si="6"/>
        <v>0</v>
      </c>
      <c r="O93" s="73">
        <f t="shared" si="7"/>
        <v>0</v>
      </c>
      <c r="P93" s="74"/>
      <c r="Q93" s="73">
        <f t="shared" si="8"/>
        <v>0</v>
      </c>
      <c r="R93" s="73" t="e">
        <f t="shared" si="9"/>
        <v>#VALUE!</v>
      </c>
      <c r="S93" s="73" t="e">
        <f t="shared" ca="1" si="10"/>
        <v>#VALUE!</v>
      </c>
      <c r="T93" s="75" t="e">
        <f t="shared" ca="1" si="11"/>
        <v>#VALUE!</v>
      </c>
      <c r="U93" s="78"/>
      <c r="V93" s="54"/>
      <c r="W93" s="79"/>
      <c r="X93" s="62"/>
      <c r="Y93" s="62"/>
      <c r="Z93" s="62"/>
      <c r="AA93" s="62"/>
      <c r="AB93" s="62"/>
      <c r="AC93" s="62"/>
      <c r="AD93" s="62"/>
      <c r="AE93" s="62"/>
      <c r="AF93" s="62"/>
      <c r="AG93" s="62"/>
    </row>
    <row r="94" spans="1:33">
      <c r="A94" s="62"/>
      <c r="B94" s="62"/>
      <c r="C94" s="4" t="s">
        <v>573</v>
      </c>
      <c r="D94" s="62"/>
      <c r="E94" s="4"/>
      <c r="F94" s="4"/>
      <c r="G94" s="62"/>
      <c r="H94" s="76"/>
      <c r="I94" s="76" t="str">
        <f t="shared" si="12"/>
        <v/>
      </c>
      <c r="J94" s="76"/>
      <c r="K94" s="4"/>
      <c r="L94" s="4"/>
      <c r="M94" s="71"/>
      <c r="N94" s="72">
        <f t="shared" si="6"/>
        <v>0</v>
      </c>
      <c r="O94" s="73">
        <f t="shared" si="7"/>
        <v>0</v>
      </c>
      <c r="P94" s="74"/>
      <c r="Q94" s="73">
        <f t="shared" si="8"/>
        <v>0</v>
      </c>
      <c r="R94" s="73" t="e">
        <f t="shared" si="9"/>
        <v>#VALUE!</v>
      </c>
      <c r="S94" s="73" t="e">
        <f t="shared" ca="1" si="10"/>
        <v>#VALUE!</v>
      </c>
      <c r="T94" s="75" t="e">
        <f t="shared" ca="1" si="11"/>
        <v>#VALUE!</v>
      </c>
      <c r="U94" s="78"/>
      <c r="V94" s="54"/>
      <c r="W94" s="79"/>
      <c r="X94" s="62"/>
      <c r="Y94" s="62"/>
      <c r="Z94" s="62"/>
      <c r="AA94" s="62"/>
      <c r="AB94" s="62"/>
      <c r="AC94" s="62"/>
      <c r="AD94" s="62"/>
      <c r="AE94" s="62"/>
      <c r="AF94" s="62"/>
      <c r="AG94" s="62"/>
    </row>
    <row r="95" spans="1:33">
      <c r="A95" s="62"/>
      <c r="B95" s="62"/>
      <c r="C95" s="4" t="s">
        <v>574</v>
      </c>
      <c r="D95" s="62"/>
      <c r="E95" s="4"/>
      <c r="F95" s="4"/>
      <c r="G95" s="62"/>
      <c r="H95" s="76"/>
      <c r="I95" s="76" t="str">
        <f t="shared" si="12"/>
        <v/>
      </c>
      <c r="J95" s="76"/>
      <c r="K95" s="4"/>
      <c r="L95" s="4"/>
      <c r="M95" s="71"/>
      <c r="N95" s="72">
        <f t="shared" si="6"/>
        <v>0</v>
      </c>
      <c r="O95" s="73">
        <f t="shared" si="7"/>
        <v>0</v>
      </c>
      <c r="P95" s="74"/>
      <c r="Q95" s="73">
        <f t="shared" si="8"/>
        <v>0</v>
      </c>
      <c r="R95" s="73" t="e">
        <f t="shared" si="9"/>
        <v>#VALUE!</v>
      </c>
      <c r="S95" s="73" t="e">
        <f t="shared" ca="1" si="10"/>
        <v>#VALUE!</v>
      </c>
      <c r="T95" s="75" t="e">
        <f t="shared" ca="1" si="11"/>
        <v>#VALUE!</v>
      </c>
      <c r="U95" s="78"/>
      <c r="V95" s="54"/>
      <c r="W95" s="79"/>
      <c r="X95" s="62"/>
      <c r="Y95" s="62"/>
      <c r="Z95" s="62"/>
      <c r="AA95" s="62"/>
      <c r="AB95" s="62"/>
      <c r="AC95" s="62"/>
      <c r="AD95" s="62"/>
      <c r="AE95" s="62"/>
      <c r="AF95" s="62"/>
      <c r="AG95" s="62"/>
    </row>
    <row r="96" spans="1:33">
      <c r="A96" s="62"/>
      <c r="B96" s="62"/>
      <c r="C96" s="4" t="s">
        <v>575</v>
      </c>
      <c r="D96" s="62"/>
      <c r="E96" s="4"/>
      <c r="F96" s="4"/>
      <c r="G96" s="62"/>
      <c r="H96" s="76"/>
      <c r="I96" s="76" t="str">
        <f t="shared" si="12"/>
        <v/>
      </c>
      <c r="J96" s="76"/>
      <c r="K96" s="4"/>
      <c r="L96" s="4"/>
      <c r="M96" s="71"/>
      <c r="N96" s="72">
        <f t="shared" si="6"/>
        <v>0</v>
      </c>
      <c r="O96" s="73">
        <f t="shared" si="7"/>
        <v>0</v>
      </c>
      <c r="P96" s="74"/>
      <c r="Q96" s="73">
        <f t="shared" si="8"/>
        <v>0</v>
      </c>
      <c r="R96" s="73" t="e">
        <f t="shared" si="9"/>
        <v>#VALUE!</v>
      </c>
      <c r="S96" s="73" t="e">
        <f t="shared" ca="1" si="10"/>
        <v>#VALUE!</v>
      </c>
      <c r="T96" s="75" t="e">
        <f t="shared" ca="1" si="11"/>
        <v>#VALUE!</v>
      </c>
      <c r="U96" s="78"/>
      <c r="V96" s="54"/>
      <c r="W96" s="79"/>
      <c r="X96" s="62"/>
      <c r="Y96" s="62"/>
      <c r="Z96" s="62"/>
      <c r="AA96" s="62"/>
      <c r="AB96" s="62"/>
      <c r="AC96" s="62"/>
      <c r="AD96" s="62"/>
      <c r="AE96" s="62"/>
      <c r="AF96" s="62"/>
      <c r="AG96" s="62"/>
    </row>
    <row r="97" spans="1:33">
      <c r="A97" s="62"/>
      <c r="B97" s="62"/>
      <c r="C97" s="4" t="s">
        <v>576</v>
      </c>
      <c r="D97" s="62"/>
      <c r="E97" s="4"/>
      <c r="F97" s="4"/>
      <c r="G97" s="62"/>
      <c r="H97" s="76"/>
      <c r="I97" s="76" t="str">
        <f t="shared" si="12"/>
        <v/>
      </c>
      <c r="J97" s="76"/>
      <c r="K97" s="4"/>
      <c r="L97" s="4"/>
      <c r="M97" s="71"/>
      <c r="N97" s="72">
        <f t="shared" si="6"/>
        <v>0</v>
      </c>
      <c r="O97" s="73">
        <f t="shared" si="7"/>
        <v>0</v>
      </c>
      <c r="P97" s="74"/>
      <c r="Q97" s="73">
        <f t="shared" si="8"/>
        <v>0</v>
      </c>
      <c r="R97" s="73" t="e">
        <f t="shared" si="9"/>
        <v>#VALUE!</v>
      </c>
      <c r="S97" s="73" t="e">
        <f t="shared" ca="1" si="10"/>
        <v>#VALUE!</v>
      </c>
      <c r="T97" s="75" t="e">
        <f t="shared" ca="1" si="11"/>
        <v>#VALUE!</v>
      </c>
      <c r="U97" s="78"/>
      <c r="V97" s="54"/>
      <c r="W97" s="79"/>
      <c r="X97" s="62"/>
      <c r="Y97" s="62"/>
      <c r="Z97" s="62"/>
      <c r="AA97" s="62"/>
      <c r="AB97" s="62"/>
      <c r="AC97" s="62"/>
      <c r="AD97" s="62"/>
      <c r="AE97" s="62"/>
      <c r="AF97" s="62"/>
      <c r="AG97" s="62"/>
    </row>
    <row r="98" spans="1:33">
      <c r="A98" s="62"/>
      <c r="B98" s="62"/>
      <c r="C98" s="4" t="s">
        <v>577</v>
      </c>
      <c r="D98" s="62"/>
      <c r="E98" s="4"/>
      <c r="F98" s="4"/>
      <c r="G98" s="62"/>
      <c r="H98" s="76"/>
      <c r="I98" s="76" t="str">
        <f t="shared" si="12"/>
        <v/>
      </c>
      <c r="J98" s="76"/>
      <c r="K98" s="4"/>
      <c r="L98" s="4"/>
      <c r="M98" s="71"/>
      <c r="N98" s="72">
        <f t="shared" si="6"/>
        <v>0</v>
      </c>
      <c r="O98" s="73">
        <f t="shared" si="7"/>
        <v>0</v>
      </c>
      <c r="P98" s="74"/>
      <c r="Q98" s="73">
        <f t="shared" si="8"/>
        <v>0</v>
      </c>
      <c r="R98" s="73" t="e">
        <f t="shared" si="9"/>
        <v>#VALUE!</v>
      </c>
      <c r="S98" s="73" t="e">
        <f t="shared" ca="1" si="10"/>
        <v>#VALUE!</v>
      </c>
      <c r="T98" s="75" t="e">
        <f t="shared" ca="1" si="11"/>
        <v>#VALUE!</v>
      </c>
      <c r="U98" s="78"/>
      <c r="V98" s="54"/>
      <c r="W98" s="79"/>
      <c r="X98" s="62"/>
      <c r="Y98" s="62"/>
      <c r="Z98" s="62"/>
      <c r="AA98" s="62"/>
      <c r="AB98" s="62"/>
      <c r="AC98" s="62"/>
      <c r="AD98" s="62"/>
      <c r="AE98" s="62"/>
      <c r="AF98" s="62"/>
      <c r="AG98" s="62"/>
    </row>
    <row r="99" spans="1:33">
      <c r="A99" s="62"/>
      <c r="B99" s="62"/>
      <c r="C99" s="4" t="s">
        <v>578</v>
      </c>
      <c r="D99" s="62"/>
      <c r="E99" s="4"/>
      <c r="F99" s="4"/>
      <c r="G99" s="62"/>
      <c r="H99" s="76"/>
      <c r="I99" s="76" t="str">
        <f t="shared" si="12"/>
        <v/>
      </c>
      <c r="J99" s="76"/>
      <c r="K99" s="4"/>
      <c r="L99" s="4"/>
      <c r="M99" s="71"/>
      <c r="N99" s="72">
        <f t="shared" si="6"/>
        <v>0</v>
      </c>
      <c r="O99" s="73">
        <f t="shared" si="7"/>
        <v>0</v>
      </c>
      <c r="P99" s="74"/>
      <c r="Q99" s="73">
        <f t="shared" si="8"/>
        <v>0</v>
      </c>
      <c r="R99" s="73" t="e">
        <f t="shared" si="9"/>
        <v>#VALUE!</v>
      </c>
      <c r="S99" s="73" t="e">
        <f t="shared" ca="1" si="10"/>
        <v>#VALUE!</v>
      </c>
      <c r="T99" s="75" t="e">
        <f t="shared" ca="1" si="11"/>
        <v>#VALUE!</v>
      </c>
      <c r="U99" s="78"/>
      <c r="V99" s="54"/>
      <c r="W99" s="79"/>
      <c r="X99" s="62"/>
      <c r="Y99" s="62"/>
      <c r="Z99" s="62"/>
      <c r="AA99" s="62"/>
      <c r="AB99" s="62"/>
      <c r="AC99" s="62"/>
      <c r="AD99" s="62"/>
      <c r="AE99" s="62"/>
      <c r="AF99" s="62"/>
      <c r="AG99" s="62"/>
    </row>
    <row r="100" spans="1:33">
      <c r="A100" s="62"/>
      <c r="B100" s="62"/>
      <c r="C100" s="4" t="s">
        <v>579</v>
      </c>
      <c r="D100" s="62"/>
      <c r="E100" s="4"/>
      <c r="F100" s="4"/>
      <c r="G100" s="62"/>
      <c r="H100" s="76"/>
      <c r="I100" s="76" t="str">
        <f t="shared" si="12"/>
        <v/>
      </c>
      <c r="J100" s="76"/>
      <c r="K100" s="4"/>
      <c r="L100" s="4"/>
      <c r="M100" s="71"/>
      <c r="N100" s="72">
        <f t="shared" si="6"/>
        <v>0</v>
      </c>
      <c r="O100" s="73">
        <f t="shared" si="7"/>
        <v>0</v>
      </c>
      <c r="P100" s="74"/>
      <c r="Q100" s="73">
        <f t="shared" si="8"/>
        <v>0</v>
      </c>
      <c r="R100" s="73" t="e">
        <f t="shared" si="9"/>
        <v>#VALUE!</v>
      </c>
      <c r="S100" s="73" t="e">
        <f t="shared" ca="1" si="10"/>
        <v>#VALUE!</v>
      </c>
      <c r="T100" s="75" t="e">
        <f t="shared" ca="1" si="11"/>
        <v>#VALUE!</v>
      </c>
      <c r="U100" s="78"/>
      <c r="V100" s="54"/>
      <c r="W100" s="79"/>
      <c r="X100" s="62"/>
      <c r="Y100" s="62"/>
      <c r="Z100" s="62"/>
      <c r="AA100" s="62"/>
      <c r="AB100" s="62"/>
      <c r="AC100" s="62"/>
      <c r="AD100" s="62"/>
      <c r="AE100" s="62"/>
      <c r="AF100" s="62"/>
      <c r="AG100" s="62"/>
    </row>
    <row r="101" spans="1:33">
      <c r="A101" s="62"/>
      <c r="B101" s="62"/>
      <c r="C101" s="4" t="s">
        <v>580</v>
      </c>
      <c r="D101" s="62"/>
      <c r="E101" s="4"/>
      <c r="F101" s="4"/>
      <c r="G101" s="62"/>
      <c r="H101" s="76"/>
      <c r="I101" s="76" t="str">
        <f t="shared" si="12"/>
        <v/>
      </c>
      <c r="J101" s="76"/>
      <c r="K101" s="4"/>
      <c r="L101" s="4"/>
      <c r="M101" s="71"/>
      <c r="N101" s="72">
        <f t="shared" si="6"/>
        <v>0</v>
      </c>
      <c r="O101" s="73">
        <f t="shared" si="7"/>
        <v>0</v>
      </c>
      <c r="P101" s="74"/>
      <c r="Q101" s="73">
        <f t="shared" si="8"/>
        <v>0</v>
      </c>
      <c r="R101" s="73" t="e">
        <f t="shared" si="9"/>
        <v>#VALUE!</v>
      </c>
      <c r="S101" s="73" t="e">
        <f t="shared" ca="1" si="10"/>
        <v>#VALUE!</v>
      </c>
      <c r="T101" s="75" t="e">
        <f t="shared" ca="1" si="11"/>
        <v>#VALUE!</v>
      </c>
      <c r="U101" s="78"/>
      <c r="V101" s="54"/>
      <c r="W101" s="79"/>
      <c r="X101" s="62"/>
      <c r="Y101" s="62"/>
      <c r="Z101" s="62"/>
      <c r="AA101" s="62"/>
      <c r="AB101" s="62"/>
      <c r="AC101" s="62"/>
      <c r="AD101" s="62"/>
      <c r="AE101" s="62"/>
      <c r="AF101" s="62"/>
      <c r="AG101" s="62"/>
    </row>
    <row r="102" spans="1:33">
      <c r="A102" s="62"/>
      <c r="B102" s="62"/>
      <c r="C102" s="4" t="s">
        <v>581</v>
      </c>
      <c r="D102" s="62"/>
      <c r="E102" s="4"/>
      <c r="F102" s="4"/>
      <c r="G102" s="62"/>
      <c r="H102" s="76"/>
      <c r="I102" s="76"/>
      <c r="J102" s="76"/>
      <c r="K102" s="4"/>
      <c r="L102" s="4"/>
      <c r="M102" s="71"/>
      <c r="N102" s="72">
        <f t="shared" si="6"/>
        <v>0</v>
      </c>
      <c r="O102" s="73">
        <f t="shared" si="7"/>
        <v>0</v>
      </c>
      <c r="P102" s="74"/>
      <c r="Q102" s="73">
        <f t="shared" si="8"/>
        <v>0</v>
      </c>
      <c r="R102" s="73">
        <f t="shared" si="9"/>
        <v>0</v>
      </c>
      <c r="S102" s="73" t="e">
        <f t="shared" ca="1" si="10"/>
        <v>#NUM!</v>
      </c>
      <c r="T102" s="75" t="e">
        <f t="shared" ca="1" si="11"/>
        <v>#DIV/0!</v>
      </c>
      <c r="U102" s="78"/>
      <c r="V102" s="54"/>
      <c r="W102" s="79"/>
      <c r="X102" s="62"/>
      <c r="Y102" s="62"/>
      <c r="Z102" s="62"/>
      <c r="AA102" s="62"/>
      <c r="AB102" s="62"/>
      <c r="AC102" s="62"/>
      <c r="AD102" s="62"/>
      <c r="AE102" s="62"/>
      <c r="AF102" s="62"/>
      <c r="AG102" s="62"/>
    </row>
    <row r="103" spans="1:33">
      <c r="A103" s="62"/>
      <c r="B103" s="62"/>
      <c r="C103" s="4" t="s">
        <v>582</v>
      </c>
      <c r="D103" s="62"/>
      <c r="E103" s="4"/>
      <c r="F103" s="4"/>
      <c r="G103" s="62"/>
      <c r="H103" s="76"/>
      <c r="I103" s="76"/>
      <c r="J103" s="76"/>
      <c r="K103" s="4"/>
      <c r="L103" s="4"/>
      <c r="M103" s="71"/>
      <c r="N103" s="72">
        <f t="shared" si="6"/>
        <v>0</v>
      </c>
      <c r="O103" s="73">
        <f t="shared" si="7"/>
        <v>0</v>
      </c>
      <c r="P103" s="74"/>
      <c r="Q103" s="73">
        <f t="shared" si="8"/>
        <v>0</v>
      </c>
      <c r="R103" s="73">
        <f t="shared" si="9"/>
        <v>0</v>
      </c>
      <c r="S103" s="73" t="e">
        <f t="shared" ca="1" si="10"/>
        <v>#NUM!</v>
      </c>
      <c r="T103" s="75" t="e">
        <f t="shared" ca="1" si="11"/>
        <v>#DIV/0!</v>
      </c>
      <c r="U103" s="78"/>
      <c r="V103" s="54"/>
      <c r="W103" s="79"/>
      <c r="X103" s="62"/>
      <c r="Y103" s="62"/>
      <c r="Z103" s="62"/>
      <c r="AA103" s="62"/>
      <c r="AB103" s="62"/>
      <c r="AC103" s="62"/>
      <c r="AD103" s="62"/>
      <c r="AE103" s="62"/>
      <c r="AF103" s="62"/>
      <c r="AG103" s="62"/>
    </row>
    <row r="104" spans="1:33">
      <c r="A104" s="62"/>
      <c r="B104" s="62"/>
      <c r="C104" s="4" t="s">
        <v>583</v>
      </c>
      <c r="D104" s="62"/>
      <c r="E104" s="4"/>
      <c r="F104" s="4"/>
      <c r="G104" s="62"/>
      <c r="H104" s="76"/>
      <c r="I104" s="76"/>
      <c r="J104" s="76"/>
      <c r="K104" s="4"/>
      <c r="L104" s="4"/>
      <c r="M104" s="71"/>
      <c r="N104" s="72">
        <f t="shared" si="6"/>
        <v>0</v>
      </c>
      <c r="O104" s="73">
        <f t="shared" si="7"/>
        <v>0</v>
      </c>
      <c r="P104" s="74"/>
      <c r="Q104" s="73">
        <f t="shared" si="8"/>
        <v>0</v>
      </c>
      <c r="R104" s="73">
        <f t="shared" si="9"/>
        <v>0</v>
      </c>
      <c r="S104" s="73" t="e">
        <f t="shared" ca="1" si="10"/>
        <v>#NUM!</v>
      </c>
      <c r="T104" s="75" t="e">
        <f t="shared" ca="1" si="11"/>
        <v>#DIV/0!</v>
      </c>
      <c r="U104" s="78"/>
      <c r="V104" s="54"/>
      <c r="W104" s="79"/>
      <c r="X104" s="62"/>
      <c r="Y104" s="62"/>
      <c r="Z104" s="62"/>
      <c r="AA104" s="62"/>
      <c r="AB104" s="62"/>
      <c r="AC104" s="62"/>
      <c r="AD104" s="62"/>
      <c r="AE104" s="62"/>
      <c r="AF104" s="62"/>
      <c r="AG104" s="62"/>
    </row>
    <row r="105" spans="1:33">
      <c r="A105" s="62"/>
      <c r="B105" s="62"/>
      <c r="C105" s="4" t="s">
        <v>584</v>
      </c>
      <c r="D105" s="62"/>
      <c r="E105" s="4"/>
      <c r="F105" s="4"/>
      <c r="G105" s="62"/>
      <c r="H105" s="76"/>
      <c r="I105" s="76"/>
      <c r="J105" s="76"/>
      <c r="K105" s="4"/>
      <c r="L105" s="4"/>
      <c r="M105" s="71"/>
      <c r="N105" s="72">
        <f t="shared" si="6"/>
        <v>0</v>
      </c>
      <c r="O105" s="73">
        <f t="shared" si="7"/>
        <v>0</v>
      </c>
      <c r="P105" s="74"/>
      <c r="Q105" s="73">
        <f t="shared" si="8"/>
        <v>0</v>
      </c>
      <c r="R105" s="73">
        <f t="shared" si="9"/>
        <v>0</v>
      </c>
      <c r="S105" s="73" t="e">
        <f t="shared" ca="1" si="10"/>
        <v>#NUM!</v>
      </c>
      <c r="T105" s="75" t="e">
        <f t="shared" ca="1" si="11"/>
        <v>#DIV/0!</v>
      </c>
      <c r="U105" s="78"/>
      <c r="V105" s="54"/>
      <c r="W105" s="79"/>
      <c r="X105" s="62"/>
      <c r="Y105" s="62"/>
      <c r="Z105" s="62"/>
      <c r="AA105" s="62"/>
      <c r="AB105" s="62"/>
      <c r="AC105" s="62"/>
      <c r="AD105" s="62"/>
      <c r="AE105" s="62"/>
      <c r="AF105" s="62"/>
      <c r="AG105" s="62"/>
    </row>
    <row r="106" spans="1:33">
      <c r="A106" s="62"/>
      <c r="B106" s="62"/>
      <c r="C106" s="62"/>
      <c r="D106" s="62"/>
      <c r="E106" s="4"/>
      <c r="F106" s="4"/>
      <c r="G106" s="62"/>
      <c r="H106" s="76"/>
      <c r="I106" s="76"/>
      <c r="J106" s="76"/>
      <c r="K106" s="4"/>
      <c r="L106" s="4"/>
      <c r="M106" s="71"/>
      <c r="N106" s="72">
        <f t="shared" si="6"/>
        <v>0</v>
      </c>
      <c r="O106" s="73">
        <f t="shared" si="7"/>
        <v>0</v>
      </c>
      <c r="P106" s="74"/>
      <c r="Q106" s="73">
        <f t="shared" si="8"/>
        <v>0</v>
      </c>
      <c r="R106" s="73">
        <f t="shared" si="9"/>
        <v>0</v>
      </c>
      <c r="S106" s="73" t="e">
        <f t="shared" ca="1" si="10"/>
        <v>#NUM!</v>
      </c>
      <c r="T106" s="75" t="e">
        <f t="shared" ca="1" si="11"/>
        <v>#DIV/0!</v>
      </c>
      <c r="U106" s="78"/>
      <c r="V106" s="54"/>
      <c r="W106" s="79"/>
      <c r="X106" s="62"/>
      <c r="Y106" s="62"/>
      <c r="Z106" s="62"/>
      <c r="AA106" s="62"/>
      <c r="AB106" s="62"/>
      <c r="AC106" s="62"/>
      <c r="AD106" s="62"/>
      <c r="AE106" s="62"/>
      <c r="AF106" s="62"/>
      <c r="AG106" s="62"/>
    </row>
    <row r="107" spans="1:33">
      <c r="A107" s="62"/>
      <c r="B107" s="62"/>
      <c r="C107" s="62"/>
      <c r="D107" s="62"/>
      <c r="E107" s="4"/>
      <c r="F107" s="4"/>
      <c r="G107" s="62"/>
      <c r="H107" s="76"/>
      <c r="I107" s="76"/>
      <c r="J107" s="76"/>
      <c r="K107" s="4"/>
      <c r="L107" s="4"/>
      <c r="M107" s="71"/>
      <c r="N107" s="72">
        <f t="shared" si="6"/>
        <v>0</v>
      </c>
      <c r="O107" s="73">
        <f t="shared" si="7"/>
        <v>0</v>
      </c>
      <c r="P107" s="74"/>
      <c r="Q107" s="73">
        <f t="shared" si="8"/>
        <v>0</v>
      </c>
      <c r="R107" s="73">
        <f t="shared" si="9"/>
        <v>0</v>
      </c>
      <c r="S107" s="73" t="e">
        <f t="shared" ca="1" si="10"/>
        <v>#NUM!</v>
      </c>
      <c r="T107" s="75" t="e">
        <f t="shared" ca="1" si="11"/>
        <v>#DIV/0!</v>
      </c>
      <c r="U107" s="78"/>
      <c r="V107" s="54"/>
      <c r="W107" s="79"/>
      <c r="X107" s="62"/>
      <c r="Y107" s="62"/>
      <c r="Z107" s="62"/>
      <c r="AA107" s="62"/>
      <c r="AB107" s="62"/>
      <c r="AC107" s="62"/>
      <c r="AD107" s="62"/>
      <c r="AE107" s="62"/>
      <c r="AF107" s="62"/>
      <c r="AG107" s="62"/>
    </row>
    <row r="108" spans="1:33">
      <c r="A108" s="62"/>
      <c r="B108" s="62"/>
      <c r="C108" s="62"/>
      <c r="D108" s="62"/>
      <c r="E108" s="4"/>
      <c r="F108" s="4"/>
      <c r="G108" s="62"/>
      <c r="H108" s="76"/>
      <c r="I108" s="76"/>
      <c r="J108" s="76"/>
      <c r="K108" s="4"/>
      <c r="L108" s="4"/>
      <c r="M108" s="71"/>
      <c r="N108" s="72">
        <f t="shared" si="6"/>
        <v>0</v>
      </c>
      <c r="O108" s="73">
        <f t="shared" si="7"/>
        <v>0</v>
      </c>
      <c r="P108" s="74"/>
      <c r="Q108" s="73">
        <f t="shared" si="8"/>
        <v>0</v>
      </c>
      <c r="R108" s="73">
        <f t="shared" si="9"/>
        <v>0</v>
      </c>
      <c r="S108" s="73" t="e">
        <f t="shared" ca="1" si="10"/>
        <v>#NUM!</v>
      </c>
      <c r="T108" s="75" t="e">
        <f t="shared" ca="1" si="11"/>
        <v>#DIV/0!</v>
      </c>
      <c r="U108" s="78"/>
      <c r="V108" s="54"/>
      <c r="W108" s="79"/>
      <c r="X108" s="62"/>
      <c r="Y108" s="62"/>
      <c r="Z108" s="62"/>
      <c r="AA108" s="62"/>
      <c r="AB108" s="62"/>
      <c r="AC108" s="62"/>
      <c r="AD108" s="62"/>
      <c r="AE108" s="62"/>
      <c r="AF108" s="62"/>
      <c r="AG108" s="62"/>
    </row>
    <row r="109" spans="1:33">
      <c r="A109" s="62"/>
      <c r="B109" s="62"/>
      <c r="C109" s="62"/>
      <c r="D109" s="62"/>
      <c r="E109" s="4"/>
      <c r="F109" s="4"/>
      <c r="G109" s="62"/>
      <c r="H109" s="76"/>
      <c r="I109" s="76"/>
      <c r="J109" s="76"/>
      <c r="K109" s="4"/>
      <c r="L109" s="4"/>
      <c r="M109" s="71"/>
      <c r="N109" s="72">
        <f t="shared" si="6"/>
        <v>0</v>
      </c>
      <c r="O109" s="73">
        <f t="shared" si="7"/>
        <v>0</v>
      </c>
      <c r="P109" s="74"/>
      <c r="Q109" s="73">
        <f t="shared" si="8"/>
        <v>0</v>
      </c>
      <c r="R109" s="73">
        <f t="shared" si="9"/>
        <v>0</v>
      </c>
      <c r="S109" s="73" t="e">
        <f t="shared" ca="1" si="10"/>
        <v>#NUM!</v>
      </c>
      <c r="T109" s="75" t="e">
        <f t="shared" ca="1" si="11"/>
        <v>#DIV/0!</v>
      </c>
      <c r="U109" s="78"/>
      <c r="V109" s="54"/>
      <c r="W109" s="79"/>
      <c r="X109" s="62"/>
      <c r="Y109" s="62"/>
      <c r="Z109" s="62"/>
      <c r="AA109" s="62"/>
      <c r="AB109" s="62"/>
      <c r="AC109" s="62"/>
      <c r="AD109" s="62"/>
      <c r="AE109" s="62"/>
      <c r="AF109" s="62"/>
      <c r="AG109" s="62"/>
    </row>
    <row r="110" spans="1:33">
      <c r="A110" s="62"/>
      <c r="B110" s="62"/>
      <c r="C110" s="62"/>
      <c r="D110" s="62"/>
      <c r="E110" s="4"/>
      <c r="F110" s="4"/>
      <c r="G110" s="62"/>
      <c r="H110" s="76"/>
      <c r="I110" s="76"/>
      <c r="J110" s="76"/>
      <c r="K110" s="4"/>
      <c r="L110" s="4"/>
      <c r="M110" s="71"/>
      <c r="N110" s="72">
        <f t="shared" si="6"/>
        <v>0</v>
      </c>
      <c r="O110" s="73">
        <f t="shared" si="7"/>
        <v>0</v>
      </c>
      <c r="P110" s="74"/>
      <c r="Q110" s="73">
        <f t="shared" si="8"/>
        <v>0</v>
      </c>
      <c r="R110" s="73">
        <f t="shared" si="9"/>
        <v>0</v>
      </c>
      <c r="S110" s="73" t="e">
        <f t="shared" ca="1" si="10"/>
        <v>#NUM!</v>
      </c>
      <c r="T110" s="75" t="e">
        <f t="shared" ca="1" si="11"/>
        <v>#DIV/0!</v>
      </c>
      <c r="U110" s="78"/>
      <c r="V110" s="54"/>
      <c r="W110" s="79"/>
      <c r="X110" s="62"/>
      <c r="Y110" s="62"/>
      <c r="Z110" s="62"/>
      <c r="AA110" s="62"/>
      <c r="AB110" s="62"/>
      <c r="AC110" s="62"/>
      <c r="AD110" s="62"/>
      <c r="AE110" s="62"/>
      <c r="AF110" s="62"/>
      <c r="AG110" s="62"/>
    </row>
    <row r="111" spans="1:33">
      <c r="A111" s="62"/>
      <c r="B111" s="62"/>
      <c r="C111" s="62"/>
      <c r="D111" s="62"/>
      <c r="E111" s="4"/>
      <c r="F111" s="4"/>
      <c r="G111" s="62"/>
      <c r="H111" s="76"/>
      <c r="I111" s="76"/>
      <c r="J111" s="76"/>
      <c r="K111" s="4"/>
      <c r="L111" s="4"/>
      <c r="M111" s="71"/>
      <c r="N111" s="72">
        <f t="shared" si="6"/>
        <v>0</v>
      </c>
      <c r="O111" s="73">
        <f t="shared" si="7"/>
        <v>0</v>
      </c>
      <c r="P111" s="74"/>
      <c r="Q111" s="73">
        <f t="shared" si="8"/>
        <v>0</v>
      </c>
      <c r="R111" s="73">
        <f t="shared" si="9"/>
        <v>0</v>
      </c>
      <c r="S111" s="73" t="e">
        <f t="shared" ca="1" si="10"/>
        <v>#NUM!</v>
      </c>
      <c r="T111" s="75" t="e">
        <f t="shared" ca="1" si="11"/>
        <v>#DIV/0!</v>
      </c>
      <c r="U111" s="78"/>
      <c r="V111" s="54"/>
      <c r="W111" s="79"/>
      <c r="X111" s="62"/>
      <c r="Y111" s="62"/>
      <c r="Z111" s="62"/>
      <c r="AA111" s="62"/>
      <c r="AB111" s="62"/>
      <c r="AC111" s="62"/>
      <c r="AD111" s="62"/>
      <c r="AE111" s="62"/>
      <c r="AF111" s="62"/>
      <c r="AG111" s="62"/>
    </row>
    <row r="112" spans="1:33">
      <c r="A112" s="62"/>
      <c r="B112" s="62"/>
      <c r="C112" s="62"/>
      <c r="D112" s="62"/>
      <c r="E112" s="4"/>
      <c r="F112" s="4"/>
      <c r="G112" s="62"/>
      <c r="H112" s="76"/>
      <c r="I112" s="76"/>
      <c r="J112" s="76"/>
      <c r="K112" s="4"/>
      <c r="L112" s="4"/>
      <c r="M112" s="71"/>
      <c r="N112" s="72">
        <f t="shared" si="6"/>
        <v>0</v>
      </c>
      <c r="O112" s="73">
        <f t="shared" si="7"/>
        <v>0</v>
      </c>
      <c r="P112" s="74"/>
      <c r="Q112" s="73">
        <f t="shared" si="8"/>
        <v>0</v>
      </c>
      <c r="R112" s="73">
        <f t="shared" si="9"/>
        <v>0</v>
      </c>
      <c r="S112" s="73" t="e">
        <f t="shared" ca="1" si="10"/>
        <v>#NUM!</v>
      </c>
      <c r="T112" s="75" t="e">
        <f t="shared" ca="1" si="11"/>
        <v>#DIV/0!</v>
      </c>
      <c r="U112" s="78"/>
      <c r="V112" s="54"/>
      <c r="W112" s="79"/>
      <c r="X112" s="62"/>
      <c r="Y112" s="62"/>
      <c r="Z112" s="62"/>
      <c r="AA112" s="62"/>
      <c r="AB112" s="62"/>
      <c r="AC112" s="62"/>
      <c r="AD112" s="62"/>
      <c r="AE112" s="62"/>
      <c r="AF112" s="62"/>
      <c r="AG112" s="62"/>
    </row>
    <row r="113" spans="1:33">
      <c r="A113" s="62"/>
      <c r="B113" s="62"/>
      <c r="C113" s="62"/>
      <c r="D113" s="62"/>
      <c r="E113" s="4"/>
      <c r="F113" s="4"/>
      <c r="G113" s="62"/>
      <c r="H113" s="76"/>
      <c r="I113" s="76"/>
      <c r="J113" s="76"/>
      <c r="K113" s="4"/>
      <c r="L113" s="4"/>
      <c r="M113" s="71"/>
      <c r="N113" s="72">
        <f t="shared" si="6"/>
        <v>0</v>
      </c>
      <c r="O113" s="73">
        <f t="shared" si="7"/>
        <v>0</v>
      </c>
      <c r="P113" s="74"/>
      <c r="Q113" s="73">
        <f t="shared" si="8"/>
        <v>0</v>
      </c>
      <c r="R113" s="73">
        <f t="shared" si="9"/>
        <v>0</v>
      </c>
      <c r="S113" s="73" t="e">
        <f t="shared" ca="1" si="10"/>
        <v>#NUM!</v>
      </c>
      <c r="T113" s="75" t="e">
        <f t="shared" ca="1" si="11"/>
        <v>#DIV/0!</v>
      </c>
      <c r="U113" s="78"/>
      <c r="V113" s="54"/>
      <c r="W113" s="79"/>
      <c r="X113" s="62"/>
      <c r="Y113" s="62"/>
      <c r="Z113" s="62"/>
      <c r="AA113" s="62"/>
      <c r="AB113" s="62"/>
      <c r="AC113" s="62"/>
      <c r="AD113" s="62"/>
      <c r="AE113" s="62"/>
      <c r="AF113" s="62"/>
      <c r="AG113" s="62"/>
    </row>
    <row r="114" spans="1:33">
      <c r="A114" s="62"/>
      <c r="B114" s="62"/>
      <c r="C114" s="62"/>
      <c r="D114" s="62"/>
      <c r="E114" s="4"/>
      <c r="F114" s="4"/>
      <c r="G114" s="62"/>
      <c r="H114" s="76"/>
      <c r="I114" s="76"/>
      <c r="J114" s="76"/>
      <c r="K114" s="4"/>
      <c r="L114" s="4"/>
      <c r="M114" s="71"/>
      <c r="N114" s="72">
        <f t="shared" si="6"/>
        <v>0</v>
      </c>
      <c r="O114" s="73">
        <f t="shared" si="7"/>
        <v>0</v>
      </c>
      <c r="P114" s="74"/>
      <c r="Q114" s="73">
        <f t="shared" si="8"/>
        <v>0</v>
      </c>
      <c r="R114" s="73">
        <f t="shared" si="9"/>
        <v>0</v>
      </c>
      <c r="S114" s="73" t="e">
        <f t="shared" ca="1" si="10"/>
        <v>#NUM!</v>
      </c>
      <c r="T114" s="75" t="e">
        <f t="shared" ca="1" si="11"/>
        <v>#DIV/0!</v>
      </c>
      <c r="U114" s="78"/>
      <c r="V114" s="54"/>
      <c r="W114" s="79"/>
      <c r="X114" s="62"/>
      <c r="Y114" s="62"/>
      <c r="Z114" s="62"/>
      <c r="AA114" s="62"/>
      <c r="AB114" s="62"/>
      <c r="AC114" s="62"/>
      <c r="AD114" s="62"/>
      <c r="AE114" s="62"/>
      <c r="AF114" s="62"/>
      <c r="AG114" s="62"/>
    </row>
    <row r="115" spans="1:33">
      <c r="A115" s="62"/>
      <c r="B115" s="62"/>
      <c r="C115" s="62"/>
      <c r="D115" s="62"/>
      <c r="E115" s="4"/>
      <c r="F115" s="4"/>
      <c r="G115" s="62"/>
      <c r="H115" s="76"/>
      <c r="I115" s="76"/>
      <c r="J115" s="76"/>
      <c r="K115" s="4"/>
      <c r="L115" s="4"/>
      <c r="M115" s="71"/>
      <c r="N115" s="72">
        <f t="shared" si="6"/>
        <v>0</v>
      </c>
      <c r="O115" s="73">
        <f t="shared" si="7"/>
        <v>0</v>
      </c>
      <c r="P115" s="74"/>
      <c r="Q115" s="73">
        <f t="shared" si="8"/>
        <v>0</v>
      </c>
      <c r="R115" s="73">
        <f t="shared" si="9"/>
        <v>0</v>
      </c>
      <c r="S115" s="73" t="e">
        <f t="shared" ca="1" si="10"/>
        <v>#NUM!</v>
      </c>
      <c r="T115" s="75" t="e">
        <f t="shared" ca="1" si="11"/>
        <v>#DIV/0!</v>
      </c>
      <c r="U115" s="78"/>
      <c r="V115" s="54"/>
      <c r="W115" s="79"/>
      <c r="X115" s="62"/>
      <c r="Y115" s="62"/>
      <c r="Z115" s="62"/>
      <c r="AA115" s="62"/>
      <c r="AB115" s="62"/>
      <c r="AC115" s="62"/>
      <c r="AD115" s="62"/>
      <c r="AE115" s="62"/>
      <c r="AF115" s="62"/>
      <c r="AG115" s="62"/>
    </row>
    <row r="116" spans="1:33">
      <c r="A116" s="62"/>
      <c r="B116" s="62"/>
      <c r="C116" s="62"/>
      <c r="D116" s="62"/>
      <c r="E116" s="4"/>
      <c r="F116" s="4"/>
      <c r="G116" s="62"/>
      <c r="H116" s="76"/>
      <c r="I116" s="76"/>
      <c r="J116" s="76"/>
      <c r="K116" s="4"/>
      <c r="L116" s="4"/>
      <c r="M116" s="71"/>
      <c r="N116" s="72">
        <f t="shared" si="6"/>
        <v>0</v>
      </c>
      <c r="O116" s="73">
        <f t="shared" si="7"/>
        <v>0</v>
      </c>
      <c r="P116" s="74"/>
      <c r="Q116" s="73">
        <f t="shared" si="8"/>
        <v>0</v>
      </c>
      <c r="R116" s="73">
        <f t="shared" si="9"/>
        <v>0</v>
      </c>
      <c r="S116" s="73" t="e">
        <f t="shared" ca="1" si="10"/>
        <v>#NUM!</v>
      </c>
      <c r="T116" s="75" t="e">
        <f t="shared" ca="1" si="11"/>
        <v>#DIV/0!</v>
      </c>
      <c r="U116" s="78"/>
      <c r="V116" s="54"/>
      <c r="W116" s="79"/>
      <c r="X116" s="62"/>
      <c r="Y116" s="62"/>
      <c r="Z116" s="62"/>
      <c r="AA116" s="62"/>
      <c r="AB116" s="62"/>
      <c r="AC116" s="62"/>
      <c r="AD116" s="62"/>
      <c r="AE116" s="62"/>
      <c r="AF116" s="62"/>
      <c r="AG116" s="62"/>
    </row>
    <row r="117" spans="1:33">
      <c r="A117" s="62"/>
      <c r="B117" s="62"/>
      <c r="C117" s="62"/>
      <c r="D117" s="62"/>
      <c r="E117" s="4"/>
      <c r="F117" s="4"/>
      <c r="G117" s="62"/>
      <c r="H117" s="76"/>
      <c r="I117" s="76"/>
      <c r="J117" s="76"/>
      <c r="K117" s="4"/>
      <c r="L117" s="4"/>
      <c r="M117" s="71"/>
      <c r="N117" s="72">
        <f t="shared" si="6"/>
        <v>0</v>
      </c>
      <c r="O117" s="73">
        <f t="shared" si="7"/>
        <v>0</v>
      </c>
      <c r="P117" s="74"/>
      <c r="Q117" s="73">
        <f t="shared" si="8"/>
        <v>0</v>
      </c>
      <c r="R117" s="73">
        <f t="shared" si="9"/>
        <v>0</v>
      </c>
      <c r="S117" s="73" t="e">
        <f t="shared" ca="1" si="10"/>
        <v>#NUM!</v>
      </c>
      <c r="T117" s="75" t="e">
        <f t="shared" ca="1" si="11"/>
        <v>#DIV/0!</v>
      </c>
      <c r="U117" s="78"/>
      <c r="V117" s="54"/>
      <c r="W117" s="79"/>
      <c r="X117" s="62"/>
      <c r="Y117" s="62"/>
      <c r="Z117" s="62"/>
      <c r="AA117" s="62"/>
      <c r="AB117" s="62"/>
      <c r="AC117" s="62"/>
      <c r="AD117" s="62"/>
      <c r="AE117" s="62"/>
      <c r="AF117" s="62"/>
      <c r="AG117" s="62"/>
    </row>
    <row r="118" spans="1:33">
      <c r="A118" s="62"/>
      <c r="B118" s="62"/>
      <c r="C118" s="62"/>
      <c r="D118" s="62"/>
      <c r="E118" s="4"/>
      <c r="F118" s="4"/>
      <c r="G118" s="62"/>
      <c r="H118" s="76"/>
      <c r="I118" s="76"/>
      <c r="J118" s="76"/>
      <c r="K118" s="4"/>
      <c r="L118" s="4"/>
      <c r="M118" s="71"/>
      <c r="N118" s="72">
        <f t="shared" si="6"/>
        <v>0</v>
      </c>
      <c r="O118" s="73">
        <f t="shared" si="7"/>
        <v>0</v>
      </c>
      <c r="P118" s="74"/>
      <c r="Q118" s="73">
        <f t="shared" si="8"/>
        <v>0</v>
      </c>
      <c r="R118" s="73">
        <f t="shared" si="9"/>
        <v>0</v>
      </c>
      <c r="S118" s="73" t="e">
        <f t="shared" ca="1" si="10"/>
        <v>#NUM!</v>
      </c>
      <c r="T118" s="75" t="e">
        <f t="shared" ca="1" si="11"/>
        <v>#DIV/0!</v>
      </c>
      <c r="U118" s="78"/>
      <c r="V118" s="54"/>
      <c r="W118" s="79"/>
      <c r="X118" s="62"/>
      <c r="Y118" s="62"/>
      <c r="Z118" s="62"/>
      <c r="AA118" s="62"/>
      <c r="AB118" s="62"/>
      <c r="AC118" s="62"/>
      <c r="AD118" s="62"/>
      <c r="AE118" s="62"/>
      <c r="AF118" s="62"/>
      <c r="AG118" s="62"/>
    </row>
    <row r="119" spans="1:33">
      <c r="A119" s="62"/>
      <c r="B119" s="62"/>
      <c r="C119" s="62"/>
      <c r="D119" s="62"/>
      <c r="E119" s="4"/>
      <c r="F119" s="4"/>
      <c r="G119" s="62"/>
      <c r="H119" s="76"/>
      <c r="I119" s="76"/>
      <c r="J119" s="76"/>
      <c r="K119" s="4"/>
      <c r="L119" s="4"/>
      <c r="M119" s="71"/>
      <c r="N119" s="72">
        <f t="shared" si="6"/>
        <v>0</v>
      </c>
      <c r="O119" s="73">
        <f t="shared" si="7"/>
        <v>0</v>
      </c>
      <c r="P119" s="74"/>
      <c r="Q119" s="73">
        <f t="shared" si="8"/>
        <v>0</v>
      </c>
      <c r="R119" s="73">
        <f t="shared" si="9"/>
        <v>0</v>
      </c>
      <c r="S119" s="73" t="e">
        <f t="shared" ca="1" si="10"/>
        <v>#NUM!</v>
      </c>
      <c r="T119" s="75" t="e">
        <f t="shared" ca="1" si="11"/>
        <v>#DIV/0!</v>
      </c>
      <c r="U119" s="78"/>
      <c r="V119" s="54"/>
      <c r="W119" s="79"/>
      <c r="X119" s="62"/>
      <c r="Y119" s="62"/>
      <c r="Z119" s="62"/>
      <c r="AA119" s="62"/>
      <c r="AB119" s="62"/>
      <c r="AC119" s="62"/>
      <c r="AD119" s="62"/>
      <c r="AE119" s="62"/>
      <c r="AF119" s="62"/>
      <c r="AG119" s="62"/>
    </row>
    <row r="120" spans="1:33">
      <c r="A120" s="62"/>
      <c r="B120" s="62"/>
      <c r="C120" s="62"/>
      <c r="D120" s="62"/>
      <c r="E120" s="4"/>
      <c r="F120" s="4"/>
      <c r="G120" s="62"/>
      <c r="H120" s="76"/>
      <c r="I120" s="76"/>
      <c r="J120" s="76"/>
      <c r="K120" s="4"/>
      <c r="L120" s="4"/>
      <c r="M120" s="71"/>
      <c r="N120" s="72">
        <f t="shared" si="6"/>
        <v>0</v>
      </c>
      <c r="O120" s="73">
        <f t="shared" si="7"/>
        <v>0</v>
      </c>
      <c r="P120" s="74"/>
      <c r="Q120" s="73">
        <f t="shared" si="8"/>
        <v>0</v>
      </c>
      <c r="R120" s="73">
        <f t="shared" si="9"/>
        <v>0</v>
      </c>
      <c r="S120" s="73" t="e">
        <f t="shared" ca="1" si="10"/>
        <v>#NUM!</v>
      </c>
      <c r="T120" s="75" t="e">
        <f t="shared" ca="1" si="11"/>
        <v>#DIV/0!</v>
      </c>
      <c r="U120" s="78"/>
      <c r="V120" s="54"/>
      <c r="W120" s="79"/>
      <c r="X120" s="62"/>
      <c r="Y120" s="62"/>
      <c r="Z120" s="62"/>
      <c r="AA120" s="62"/>
      <c r="AB120" s="62"/>
      <c r="AC120" s="62"/>
      <c r="AD120" s="62"/>
      <c r="AE120" s="62"/>
      <c r="AF120" s="62"/>
      <c r="AG120" s="62"/>
    </row>
    <row r="121" spans="1:33">
      <c r="A121" s="62"/>
      <c r="B121" s="62"/>
      <c r="C121" s="62"/>
      <c r="D121" s="62"/>
      <c r="E121" s="4"/>
      <c r="F121" s="4"/>
      <c r="G121" s="62"/>
      <c r="H121" s="76"/>
      <c r="I121" s="76"/>
      <c r="J121" s="76"/>
      <c r="K121" s="4"/>
      <c r="L121" s="4"/>
      <c r="M121" s="71"/>
      <c r="N121" s="72">
        <f t="shared" si="6"/>
        <v>0</v>
      </c>
      <c r="O121" s="73">
        <f t="shared" si="7"/>
        <v>0</v>
      </c>
      <c r="P121" s="74"/>
      <c r="Q121" s="73">
        <f t="shared" si="8"/>
        <v>0</v>
      </c>
      <c r="R121" s="73">
        <f t="shared" si="9"/>
        <v>0</v>
      </c>
      <c r="S121" s="73" t="e">
        <f t="shared" ca="1" si="10"/>
        <v>#NUM!</v>
      </c>
      <c r="T121" s="75" t="e">
        <f t="shared" ca="1" si="11"/>
        <v>#DIV/0!</v>
      </c>
      <c r="U121" s="78"/>
      <c r="V121" s="54"/>
      <c r="W121" s="79"/>
      <c r="X121" s="62"/>
      <c r="Y121" s="62"/>
      <c r="Z121" s="62"/>
      <c r="AA121" s="62"/>
      <c r="AB121" s="62"/>
      <c r="AC121" s="62"/>
      <c r="AD121" s="62"/>
      <c r="AE121" s="62"/>
      <c r="AF121" s="62"/>
      <c r="AG121" s="62"/>
    </row>
    <row r="122" spans="1:33">
      <c r="A122" s="62"/>
      <c r="B122" s="62"/>
      <c r="C122" s="62"/>
      <c r="D122" s="62"/>
      <c r="E122" s="4"/>
      <c r="F122" s="4"/>
      <c r="G122" s="62"/>
      <c r="H122" s="76"/>
      <c r="I122" s="76"/>
      <c r="J122" s="76"/>
      <c r="K122" s="4"/>
      <c r="L122" s="4"/>
      <c r="M122" s="71"/>
      <c r="N122" s="72">
        <f t="shared" si="6"/>
        <v>0</v>
      </c>
      <c r="O122" s="73">
        <f t="shared" si="7"/>
        <v>0</v>
      </c>
      <c r="P122" s="74"/>
      <c r="Q122" s="73">
        <f t="shared" si="8"/>
        <v>0</v>
      </c>
      <c r="R122" s="73">
        <f t="shared" si="9"/>
        <v>0</v>
      </c>
      <c r="S122" s="73" t="e">
        <f t="shared" ca="1" si="10"/>
        <v>#NUM!</v>
      </c>
      <c r="T122" s="75" t="e">
        <f t="shared" ca="1" si="11"/>
        <v>#DIV/0!</v>
      </c>
      <c r="U122" s="78"/>
      <c r="V122" s="54"/>
      <c r="W122" s="79"/>
      <c r="X122" s="62"/>
      <c r="Y122" s="62"/>
      <c r="Z122" s="62"/>
      <c r="AA122" s="62"/>
      <c r="AB122" s="62"/>
      <c r="AC122" s="62"/>
      <c r="AD122" s="62"/>
      <c r="AE122" s="62"/>
      <c r="AF122" s="62"/>
      <c r="AG122" s="62"/>
    </row>
    <row r="123" spans="1:33">
      <c r="A123" s="62"/>
      <c r="B123" s="62"/>
      <c r="C123" s="62"/>
      <c r="D123" s="62"/>
      <c r="E123" s="4"/>
      <c r="F123" s="4"/>
      <c r="G123" s="62"/>
      <c r="H123" s="76"/>
      <c r="I123" s="76"/>
      <c r="J123" s="76"/>
      <c r="K123" s="4"/>
      <c r="L123" s="4"/>
      <c r="M123" s="71"/>
      <c r="N123" s="72">
        <f t="shared" si="6"/>
        <v>0</v>
      </c>
      <c r="O123" s="73">
        <f t="shared" si="7"/>
        <v>0</v>
      </c>
      <c r="P123" s="74"/>
      <c r="Q123" s="73">
        <f t="shared" si="8"/>
        <v>0</v>
      </c>
      <c r="R123" s="73">
        <f t="shared" si="9"/>
        <v>0</v>
      </c>
      <c r="S123" s="73" t="e">
        <f t="shared" ca="1" si="10"/>
        <v>#NUM!</v>
      </c>
      <c r="T123" s="75" t="e">
        <f t="shared" ca="1" si="11"/>
        <v>#DIV/0!</v>
      </c>
      <c r="U123" s="78"/>
      <c r="V123" s="54"/>
      <c r="W123" s="79"/>
      <c r="X123" s="62"/>
      <c r="Y123" s="62"/>
      <c r="Z123" s="62"/>
      <c r="AA123" s="62"/>
      <c r="AB123" s="62"/>
      <c r="AC123" s="62"/>
      <c r="AD123" s="62"/>
      <c r="AE123" s="62"/>
      <c r="AF123" s="62"/>
      <c r="AG123" s="62"/>
    </row>
    <row r="124" spans="1:33">
      <c r="A124" s="62"/>
      <c r="B124" s="62"/>
      <c r="C124" s="62"/>
      <c r="D124" s="62"/>
      <c r="E124" s="4"/>
      <c r="F124" s="4"/>
      <c r="G124" s="62"/>
      <c r="H124" s="76"/>
      <c r="I124" s="76"/>
      <c r="J124" s="76"/>
      <c r="K124" s="4"/>
      <c r="L124" s="4"/>
      <c r="M124" s="71"/>
      <c r="N124" s="72">
        <f t="shared" si="6"/>
        <v>0</v>
      </c>
      <c r="O124" s="73">
        <f t="shared" si="7"/>
        <v>0</v>
      </c>
      <c r="P124" s="74"/>
      <c r="Q124" s="73">
        <f t="shared" si="8"/>
        <v>0</v>
      </c>
      <c r="R124" s="73">
        <f t="shared" si="9"/>
        <v>0</v>
      </c>
      <c r="S124" s="73" t="e">
        <f t="shared" ca="1" si="10"/>
        <v>#NUM!</v>
      </c>
      <c r="T124" s="75" t="e">
        <f t="shared" ca="1" si="11"/>
        <v>#DIV/0!</v>
      </c>
      <c r="U124" s="78"/>
      <c r="V124" s="54"/>
      <c r="W124" s="79"/>
      <c r="X124" s="62"/>
      <c r="Y124" s="62"/>
      <c r="Z124" s="62"/>
      <c r="AA124" s="62"/>
      <c r="AB124" s="62"/>
      <c r="AC124" s="62"/>
      <c r="AD124" s="62"/>
      <c r="AE124" s="62"/>
      <c r="AF124" s="62"/>
      <c r="AG124" s="62"/>
    </row>
    <row r="125" spans="1:33">
      <c r="A125" s="62"/>
      <c r="B125" s="62"/>
      <c r="C125" s="62"/>
      <c r="D125" s="62"/>
      <c r="E125" s="4"/>
      <c r="F125" s="4"/>
      <c r="G125" s="62"/>
      <c r="H125" s="76"/>
      <c r="I125" s="76"/>
      <c r="J125" s="76"/>
      <c r="K125" s="4"/>
      <c r="L125" s="4"/>
      <c r="M125" s="71"/>
      <c r="N125" s="72">
        <f t="shared" si="6"/>
        <v>0</v>
      </c>
      <c r="O125" s="73">
        <f t="shared" si="7"/>
        <v>0</v>
      </c>
      <c r="P125" s="74"/>
      <c r="Q125" s="73">
        <f t="shared" si="8"/>
        <v>0</v>
      </c>
      <c r="R125" s="73">
        <f t="shared" si="9"/>
        <v>0</v>
      </c>
      <c r="S125" s="73" t="e">
        <f t="shared" ca="1" si="10"/>
        <v>#NUM!</v>
      </c>
      <c r="T125" s="75" t="e">
        <f t="shared" ca="1" si="11"/>
        <v>#DIV/0!</v>
      </c>
      <c r="U125" s="78"/>
      <c r="V125" s="54"/>
      <c r="W125" s="79"/>
      <c r="X125" s="62"/>
      <c r="Y125" s="62"/>
      <c r="Z125" s="62"/>
      <c r="AA125" s="62"/>
      <c r="AB125" s="62"/>
      <c r="AC125" s="62"/>
      <c r="AD125" s="62"/>
      <c r="AE125" s="62"/>
      <c r="AF125" s="62"/>
      <c r="AG125" s="62"/>
    </row>
    <row r="126" spans="1:33">
      <c r="A126" s="62"/>
      <c r="B126" s="62"/>
      <c r="C126" s="62"/>
      <c r="D126" s="62"/>
      <c r="E126" s="4"/>
      <c r="F126" s="4"/>
      <c r="G126" s="62"/>
      <c r="H126" s="76"/>
      <c r="I126" s="76"/>
      <c r="J126" s="76"/>
      <c r="K126" s="4"/>
      <c r="L126" s="4"/>
      <c r="M126" s="71"/>
      <c r="N126" s="72">
        <f t="shared" si="6"/>
        <v>0</v>
      </c>
      <c r="O126" s="73">
        <f t="shared" si="7"/>
        <v>0</v>
      </c>
      <c r="P126" s="74"/>
      <c r="Q126" s="73">
        <f t="shared" si="8"/>
        <v>0</v>
      </c>
      <c r="R126" s="73">
        <f t="shared" si="9"/>
        <v>0</v>
      </c>
      <c r="S126" s="73" t="e">
        <f t="shared" ca="1" si="10"/>
        <v>#NUM!</v>
      </c>
      <c r="T126" s="75" t="e">
        <f t="shared" ca="1" si="11"/>
        <v>#DIV/0!</v>
      </c>
      <c r="U126" s="78"/>
      <c r="V126" s="54"/>
      <c r="W126" s="79"/>
      <c r="X126" s="62"/>
      <c r="Y126" s="62"/>
      <c r="Z126" s="62"/>
      <c r="AA126" s="62"/>
      <c r="AB126" s="62"/>
      <c r="AC126" s="62"/>
      <c r="AD126" s="62"/>
      <c r="AE126" s="62"/>
      <c r="AF126" s="62"/>
      <c r="AG126" s="62"/>
    </row>
    <row r="127" spans="1:33">
      <c r="A127" s="62"/>
      <c r="B127" s="62"/>
      <c r="C127" s="62"/>
      <c r="D127" s="62"/>
      <c r="E127" s="4"/>
      <c r="F127" s="4"/>
      <c r="G127" s="62"/>
      <c r="H127" s="76"/>
      <c r="I127" s="76"/>
      <c r="J127" s="76"/>
      <c r="K127" s="4"/>
      <c r="L127" s="4"/>
      <c r="M127" s="71"/>
      <c r="N127" s="72">
        <f t="shared" si="6"/>
        <v>0</v>
      </c>
      <c r="O127" s="73">
        <f t="shared" si="7"/>
        <v>0</v>
      </c>
      <c r="P127" s="74"/>
      <c r="Q127" s="73">
        <f t="shared" si="8"/>
        <v>0</v>
      </c>
      <c r="R127" s="73">
        <f t="shared" si="9"/>
        <v>0</v>
      </c>
      <c r="S127" s="73" t="e">
        <f t="shared" ca="1" si="10"/>
        <v>#NUM!</v>
      </c>
      <c r="T127" s="75" t="e">
        <f t="shared" ca="1" si="11"/>
        <v>#DIV/0!</v>
      </c>
      <c r="U127" s="78"/>
      <c r="V127" s="54"/>
      <c r="W127" s="79"/>
      <c r="X127" s="62"/>
      <c r="Y127" s="62"/>
      <c r="Z127" s="62"/>
      <c r="AA127" s="62"/>
      <c r="AB127" s="62"/>
      <c r="AC127" s="62"/>
      <c r="AD127" s="62"/>
      <c r="AE127" s="62"/>
      <c r="AF127" s="62"/>
      <c r="AG127" s="62"/>
    </row>
    <row r="128" spans="1:33">
      <c r="A128" s="62"/>
      <c r="B128" s="62"/>
      <c r="C128" s="62"/>
      <c r="D128" s="62"/>
      <c r="E128" s="4"/>
      <c r="F128" s="4"/>
      <c r="G128" s="62"/>
      <c r="H128" s="76"/>
      <c r="I128" s="76"/>
      <c r="J128" s="76"/>
      <c r="K128" s="4"/>
      <c r="L128" s="4"/>
      <c r="M128" s="71"/>
      <c r="N128" s="72">
        <f t="shared" si="6"/>
        <v>0</v>
      </c>
      <c r="O128" s="73">
        <f t="shared" si="7"/>
        <v>0</v>
      </c>
      <c r="P128" s="74"/>
      <c r="Q128" s="73">
        <f t="shared" si="8"/>
        <v>0</v>
      </c>
      <c r="R128" s="73">
        <f t="shared" si="9"/>
        <v>0</v>
      </c>
      <c r="S128" s="73" t="e">
        <f t="shared" ca="1" si="10"/>
        <v>#NUM!</v>
      </c>
      <c r="T128" s="75" t="e">
        <f t="shared" ca="1" si="11"/>
        <v>#DIV/0!</v>
      </c>
      <c r="U128" s="78"/>
      <c r="V128" s="54"/>
      <c r="W128" s="79"/>
      <c r="X128" s="62"/>
      <c r="Y128" s="62"/>
      <c r="Z128" s="62"/>
      <c r="AA128" s="62"/>
      <c r="AB128" s="62"/>
      <c r="AC128" s="62"/>
      <c r="AD128" s="62"/>
      <c r="AE128" s="62"/>
      <c r="AF128" s="62"/>
      <c r="AG128" s="62"/>
    </row>
    <row r="129" spans="1:33">
      <c r="A129" s="62"/>
      <c r="B129" s="62"/>
      <c r="C129" s="62"/>
      <c r="D129" s="62"/>
      <c r="E129" s="4"/>
      <c r="F129" s="4"/>
      <c r="G129" s="62"/>
      <c r="H129" s="76"/>
      <c r="I129" s="76"/>
      <c r="J129" s="76"/>
      <c r="K129" s="4"/>
      <c r="L129" s="4"/>
      <c r="M129" s="71"/>
      <c r="N129" s="72">
        <f t="shared" si="6"/>
        <v>0</v>
      </c>
      <c r="O129" s="73">
        <f t="shared" si="7"/>
        <v>0</v>
      </c>
      <c r="P129" s="74"/>
      <c r="Q129" s="73">
        <f t="shared" si="8"/>
        <v>0</v>
      </c>
      <c r="R129" s="73">
        <f t="shared" si="9"/>
        <v>0</v>
      </c>
      <c r="S129" s="73" t="e">
        <f t="shared" ca="1" si="10"/>
        <v>#NUM!</v>
      </c>
      <c r="T129" s="75" t="e">
        <f t="shared" ca="1" si="11"/>
        <v>#DIV/0!</v>
      </c>
      <c r="U129" s="78"/>
      <c r="V129" s="54"/>
      <c r="W129" s="79"/>
      <c r="X129" s="62"/>
      <c r="Y129" s="62"/>
      <c r="Z129" s="62"/>
      <c r="AA129" s="62"/>
      <c r="AB129" s="62"/>
      <c r="AC129" s="62"/>
      <c r="AD129" s="62"/>
      <c r="AE129" s="62"/>
      <c r="AF129" s="62"/>
      <c r="AG129" s="62"/>
    </row>
    <row r="130" spans="1:33">
      <c r="A130" s="62"/>
      <c r="B130" s="62"/>
      <c r="C130" s="62"/>
      <c r="D130" s="62"/>
      <c r="E130" s="4"/>
      <c r="F130" s="4"/>
      <c r="G130" s="62"/>
      <c r="H130" s="76"/>
      <c r="I130" s="76"/>
      <c r="J130" s="76"/>
      <c r="K130" s="4"/>
      <c r="L130" s="4"/>
      <c r="M130" s="71"/>
      <c r="N130" s="72">
        <f t="shared" si="6"/>
        <v>0</v>
      </c>
      <c r="O130" s="73">
        <f t="shared" si="7"/>
        <v>0</v>
      </c>
      <c r="P130" s="74"/>
      <c r="Q130" s="73">
        <f t="shared" si="8"/>
        <v>0</v>
      </c>
      <c r="R130" s="73">
        <f t="shared" si="9"/>
        <v>0</v>
      </c>
      <c r="S130" s="73" t="e">
        <f t="shared" ca="1" si="10"/>
        <v>#NUM!</v>
      </c>
      <c r="T130" s="75" t="e">
        <f t="shared" ca="1" si="11"/>
        <v>#DIV/0!</v>
      </c>
      <c r="U130" s="78"/>
      <c r="V130" s="54"/>
      <c r="W130" s="79"/>
      <c r="X130" s="62"/>
      <c r="Y130" s="62"/>
      <c r="Z130" s="62"/>
      <c r="AA130" s="62"/>
      <c r="AB130" s="62"/>
      <c r="AC130" s="62"/>
      <c r="AD130" s="62"/>
      <c r="AE130" s="62"/>
      <c r="AF130" s="62"/>
      <c r="AG130" s="62"/>
    </row>
    <row r="131" spans="1:33">
      <c r="A131" s="62"/>
      <c r="B131" s="62"/>
      <c r="C131" s="62"/>
      <c r="D131" s="62"/>
      <c r="E131" s="4"/>
      <c r="F131" s="4"/>
      <c r="G131" s="62"/>
      <c r="H131" s="76"/>
      <c r="I131" s="76"/>
      <c r="J131" s="76"/>
      <c r="K131" s="4"/>
      <c r="L131" s="4"/>
      <c r="M131" s="71"/>
      <c r="N131" s="72">
        <f t="shared" si="6"/>
        <v>0</v>
      </c>
      <c r="O131" s="73">
        <f t="shared" si="7"/>
        <v>0</v>
      </c>
      <c r="P131" s="74"/>
      <c r="Q131" s="73">
        <f t="shared" si="8"/>
        <v>0</v>
      </c>
      <c r="R131" s="73">
        <f t="shared" si="9"/>
        <v>0</v>
      </c>
      <c r="S131" s="73" t="e">
        <f t="shared" ca="1" si="10"/>
        <v>#NUM!</v>
      </c>
      <c r="T131" s="75" t="e">
        <f t="shared" ca="1" si="11"/>
        <v>#DIV/0!</v>
      </c>
      <c r="U131" s="78"/>
      <c r="V131" s="54"/>
      <c r="W131" s="79"/>
      <c r="X131" s="62"/>
      <c r="Y131" s="62"/>
      <c r="Z131" s="62"/>
      <c r="AA131" s="62"/>
      <c r="AB131" s="62"/>
      <c r="AC131" s="62"/>
      <c r="AD131" s="62"/>
      <c r="AE131" s="62"/>
      <c r="AF131" s="62"/>
      <c r="AG131" s="62"/>
    </row>
    <row r="132" spans="1:33">
      <c r="A132" s="62"/>
      <c r="B132" s="62"/>
      <c r="C132" s="62"/>
      <c r="D132" s="62"/>
      <c r="E132" s="4"/>
      <c r="F132" s="4"/>
      <c r="G132" s="62"/>
      <c r="H132" s="76"/>
      <c r="I132" s="76"/>
      <c r="J132" s="76"/>
      <c r="K132" s="4"/>
      <c r="L132" s="4"/>
      <c r="M132" s="71"/>
      <c r="N132" s="72">
        <f t="shared" si="6"/>
        <v>0</v>
      </c>
      <c r="O132" s="73">
        <f t="shared" si="7"/>
        <v>0</v>
      </c>
      <c r="P132" s="74"/>
      <c r="Q132" s="73">
        <f t="shared" si="8"/>
        <v>0</v>
      </c>
      <c r="R132" s="73">
        <f t="shared" si="9"/>
        <v>0</v>
      </c>
      <c r="S132" s="73" t="e">
        <f t="shared" ca="1" si="10"/>
        <v>#NUM!</v>
      </c>
      <c r="T132" s="75" t="e">
        <f t="shared" ca="1" si="11"/>
        <v>#DIV/0!</v>
      </c>
      <c r="U132" s="78"/>
      <c r="V132" s="54"/>
      <c r="W132" s="79"/>
      <c r="X132" s="62"/>
      <c r="Y132" s="62"/>
      <c r="Z132" s="62"/>
      <c r="AA132" s="62"/>
      <c r="AB132" s="62"/>
      <c r="AC132" s="62"/>
      <c r="AD132" s="62"/>
      <c r="AE132" s="62"/>
      <c r="AF132" s="62"/>
      <c r="AG132" s="62"/>
    </row>
    <row r="133" spans="1:33">
      <c r="A133" s="62"/>
      <c r="B133" s="62"/>
      <c r="C133" s="62"/>
      <c r="D133" s="62"/>
      <c r="E133" s="4"/>
      <c r="F133" s="4"/>
      <c r="G133" s="62"/>
      <c r="H133" s="76"/>
      <c r="I133" s="76"/>
      <c r="J133" s="76"/>
      <c r="K133" s="4"/>
      <c r="L133" s="4"/>
      <c r="M133" s="71"/>
      <c r="N133" s="72">
        <f t="shared" si="6"/>
        <v>0</v>
      </c>
      <c r="O133" s="73">
        <f t="shared" si="7"/>
        <v>0</v>
      </c>
      <c r="P133" s="74"/>
      <c r="Q133" s="73">
        <f t="shared" si="8"/>
        <v>0</v>
      </c>
      <c r="R133" s="73">
        <f t="shared" si="9"/>
        <v>0</v>
      </c>
      <c r="S133" s="73" t="e">
        <f t="shared" ca="1" si="10"/>
        <v>#NUM!</v>
      </c>
      <c r="T133" s="75" t="e">
        <f t="shared" ca="1" si="11"/>
        <v>#DIV/0!</v>
      </c>
      <c r="U133" s="78"/>
      <c r="V133" s="54"/>
      <c r="W133" s="79"/>
      <c r="X133" s="62"/>
      <c r="Y133" s="62"/>
      <c r="Z133" s="62"/>
      <c r="AA133" s="62"/>
      <c r="AB133" s="62"/>
      <c r="AC133" s="62"/>
      <c r="AD133" s="62"/>
      <c r="AE133" s="62"/>
      <c r="AF133" s="62"/>
      <c r="AG133" s="62"/>
    </row>
    <row r="134" spans="1:33">
      <c r="A134" s="62"/>
      <c r="B134" s="62"/>
      <c r="C134" s="62"/>
      <c r="D134" s="62"/>
      <c r="E134" s="4"/>
      <c r="F134" s="4"/>
      <c r="G134" s="62"/>
      <c r="H134" s="76"/>
      <c r="I134" s="76"/>
      <c r="J134" s="76"/>
      <c r="K134" s="4"/>
      <c r="L134" s="4"/>
      <c r="M134" s="71"/>
      <c r="N134" s="72">
        <f t="shared" ref="N134:N197" si="13">M134/60</f>
        <v>0</v>
      </c>
      <c r="O134" s="73">
        <f t="shared" ref="O134:O197" si="14">N134/$T$1</f>
        <v>0</v>
      </c>
      <c r="P134" s="74"/>
      <c r="Q134" s="73">
        <f t="shared" ref="Q134:Q197" si="15">O134+P134</f>
        <v>0</v>
      </c>
      <c r="R134" s="73">
        <f t="shared" ref="R134:R197" si="16">DATEDIF(H134,I134,"d")</f>
        <v>0</v>
      </c>
      <c r="S134" s="73" t="e">
        <f t="shared" ref="S134:S197" ca="1" si="17">IF($U134="Terminé","Terminé",DATEDIF($P$1,I134,"d"))</f>
        <v>#NUM!</v>
      </c>
      <c r="T134" s="75" t="e">
        <f t="shared" ref="T134:T197" ca="1" si="18">IF($U134="Terminé","Terminé",(I134-$P$1)/Q134)</f>
        <v>#DIV/0!</v>
      </c>
      <c r="U134" s="78"/>
      <c r="V134" s="54"/>
      <c r="W134" s="79"/>
      <c r="X134" s="62"/>
      <c r="Y134" s="62"/>
      <c r="Z134" s="62"/>
      <c r="AA134" s="62"/>
      <c r="AB134" s="62"/>
      <c r="AC134" s="62"/>
      <c r="AD134" s="62"/>
      <c r="AE134" s="62"/>
      <c r="AF134" s="62"/>
      <c r="AG134" s="62"/>
    </row>
    <row r="135" spans="1:33">
      <c r="A135" s="62"/>
      <c r="B135" s="62"/>
      <c r="C135" s="62"/>
      <c r="D135" s="62"/>
      <c r="E135" s="4"/>
      <c r="F135" s="4"/>
      <c r="G135" s="62"/>
      <c r="H135" s="76"/>
      <c r="I135" s="76"/>
      <c r="J135" s="76"/>
      <c r="K135" s="4"/>
      <c r="L135" s="4"/>
      <c r="M135" s="71"/>
      <c r="N135" s="72">
        <f t="shared" si="13"/>
        <v>0</v>
      </c>
      <c r="O135" s="73">
        <f t="shared" si="14"/>
        <v>0</v>
      </c>
      <c r="P135" s="74"/>
      <c r="Q135" s="73">
        <f t="shared" si="15"/>
        <v>0</v>
      </c>
      <c r="R135" s="73">
        <f t="shared" si="16"/>
        <v>0</v>
      </c>
      <c r="S135" s="73" t="e">
        <f t="shared" ca="1" si="17"/>
        <v>#NUM!</v>
      </c>
      <c r="T135" s="75" t="e">
        <f t="shared" ca="1" si="18"/>
        <v>#DIV/0!</v>
      </c>
      <c r="U135" s="78"/>
      <c r="V135" s="54"/>
      <c r="W135" s="79"/>
      <c r="X135" s="62"/>
      <c r="Y135" s="62"/>
      <c r="Z135" s="62"/>
      <c r="AA135" s="62"/>
      <c r="AB135" s="62"/>
      <c r="AC135" s="62"/>
      <c r="AD135" s="62"/>
      <c r="AE135" s="62"/>
      <c r="AF135" s="62"/>
      <c r="AG135" s="62"/>
    </row>
    <row r="136" spans="1:33">
      <c r="A136" s="62"/>
      <c r="B136" s="62"/>
      <c r="C136" s="62"/>
      <c r="D136" s="62"/>
      <c r="E136" s="4"/>
      <c r="F136" s="4"/>
      <c r="G136" s="62"/>
      <c r="H136" s="76"/>
      <c r="I136" s="76"/>
      <c r="J136" s="76"/>
      <c r="K136" s="4"/>
      <c r="L136" s="4"/>
      <c r="M136" s="71"/>
      <c r="N136" s="72">
        <f t="shared" si="13"/>
        <v>0</v>
      </c>
      <c r="O136" s="73">
        <f t="shared" si="14"/>
        <v>0</v>
      </c>
      <c r="P136" s="74"/>
      <c r="Q136" s="73">
        <f t="shared" si="15"/>
        <v>0</v>
      </c>
      <c r="R136" s="73">
        <f t="shared" si="16"/>
        <v>0</v>
      </c>
      <c r="S136" s="73" t="e">
        <f t="shared" ca="1" si="17"/>
        <v>#NUM!</v>
      </c>
      <c r="T136" s="75" t="e">
        <f t="shared" ca="1" si="18"/>
        <v>#DIV/0!</v>
      </c>
      <c r="U136" s="78"/>
      <c r="V136" s="54"/>
      <c r="W136" s="79"/>
      <c r="X136" s="62"/>
      <c r="Y136" s="62"/>
      <c r="Z136" s="62"/>
      <c r="AA136" s="62"/>
      <c r="AB136" s="62"/>
      <c r="AC136" s="62"/>
      <c r="AD136" s="62"/>
      <c r="AE136" s="62"/>
      <c r="AF136" s="62"/>
      <c r="AG136" s="62"/>
    </row>
    <row r="137" spans="1:33">
      <c r="A137" s="62"/>
      <c r="B137" s="62"/>
      <c r="C137" s="62"/>
      <c r="D137" s="62"/>
      <c r="E137" s="4"/>
      <c r="F137" s="4"/>
      <c r="G137" s="62"/>
      <c r="H137" s="76"/>
      <c r="I137" s="76"/>
      <c r="J137" s="76"/>
      <c r="K137" s="4"/>
      <c r="L137" s="4"/>
      <c r="M137" s="71"/>
      <c r="N137" s="72">
        <f t="shared" si="13"/>
        <v>0</v>
      </c>
      <c r="O137" s="73">
        <f t="shared" si="14"/>
        <v>0</v>
      </c>
      <c r="P137" s="74"/>
      <c r="Q137" s="73">
        <f t="shared" si="15"/>
        <v>0</v>
      </c>
      <c r="R137" s="73">
        <f t="shared" si="16"/>
        <v>0</v>
      </c>
      <c r="S137" s="73" t="e">
        <f t="shared" ca="1" si="17"/>
        <v>#NUM!</v>
      </c>
      <c r="T137" s="75" t="e">
        <f t="shared" ca="1" si="18"/>
        <v>#DIV/0!</v>
      </c>
      <c r="U137" s="78"/>
      <c r="V137" s="54"/>
      <c r="W137" s="79"/>
      <c r="X137" s="62"/>
      <c r="Y137" s="62"/>
      <c r="Z137" s="62"/>
      <c r="AA137" s="62"/>
      <c r="AB137" s="62"/>
      <c r="AC137" s="62"/>
      <c r="AD137" s="62"/>
      <c r="AE137" s="62"/>
      <c r="AF137" s="62"/>
      <c r="AG137" s="62"/>
    </row>
    <row r="138" spans="1:33">
      <c r="A138" s="62"/>
      <c r="B138" s="62"/>
      <c r="C138" s="62"/>
      <c r="D138" s="62"/>
      <c r="E138" s="4"/>
      <c r="F138" s="4"/>
      <c r="G138" s="62"/>
      <c r="H138" s="76"/>
      <c r="I138" s="76"/>
      <c r="J138" s="76"/>
      <c r="K138" s="4"/>
      <c r="L138" s="4"/>
      <c r="M138" s="71"/>
      <c r="N138" s="72">
        <f t="shared" si="13"/>
        <v>0</v>
      </c>
      <c r="O138" s="73">
        <f t="shared" si="14"/>
        <v>0</v>
      </c>
      <c r="P138" s="74"/>
      <c r="Q138" s="73">
        <f t="shared" si="15"/>
        <v>0</v>
      </c>
      <c r="R138" s="73">
        <f t="shared" si="16"/>
        <v>0</v>
      </c>
      <c r="S138" s="73" t="e">
        <f t="shared" ca="1" si="17"/>
        <v>#NUM!</v>
      </c>
      <c r="T138" s="75" t="e">
        <f t="shared" ca="1" si="18"/>
        <v>#DIV/0!</v>
      </c>
      <c r="U138" s="78"/>
      <c r="V138" s="54"/>
      <c r="W138" s="79"/>
      <c r="X138" s="62"/>
      <c r="Y138" s="62"/>
      <c r="Z138" s="62"/>
      <c r="AA138" s="62"/>
      <c r="AB138" s="62"/>
      <c r="AC138" s="62"/>
      <c r="AD138" s="62"/>
      <c r="AE138" s="62"/>
      <c r="AF138" s="62"/>
      <c r="AG138" s="62"/>
    </row>
    <row r="139" spans="1:33">
      <c r="A139" s="62"/>
      <c r="B139" s="62"/>
      <c r="C139" s="62"/>
      <c r="D139" s="62"/>
      <c r="E139" s="4"/>
      <c r="F139" s="4"/>
      <c r="G139" s="62"/>
      <c r="H139" s="76"/>
      <c r="I139" s="76"/>
      <c r="J139" s="76"/>
      <c r="K139" s="4"/>
      <c r="L139" s="4"/>
      <c r="M139" s="71"/>
      <c r="N139" s="72">
        <f t="shared" si="13"/>
        <v>0</v>
      </c>
      <c r="O139" s="73">
        <f t="shared" si="14"/>
        <v>0</v>
      </c>
      <c r="P139" s="74"/>
      <c r="Q139" s="73">
        <f t="shared" si="15"/>
        <v>0</v>
      </c>
      <c r="R139" s="73">
        <f t="shared" si="16"/>
        <v>0</v>
      </c>
      <c r="S139" s="73" t="e">
        <f t="shared" ca="1" si="17"/>
        <v>#NUM!</v>
      </c>
      <c r="T139" s="75" t="e">
        <f t="shared" ca="1" si="18"/>
        <v>#DIV/0!</v>
      </c>
      <c r="U139" s="78"/>
      <c r="V139" s="54"/>
      <c r="W139" s="79"/>
      <c r="X139" s="62"/>
      <c r="Y139" s="62"/>
      <c r="Z139" s="62"/>
      <c r="AA139" s="62"/>
      <c r="AB139" s="62"/>
      <c r="AC139" s="62"/>
      <c r="AD139" s="62"/>
      <c r="AE139" s="62"/>
      <c r="AF139" s="62"/>
      <c r="AG139" s="62"/>
    </row>
    <row r="140" spans="1:33">
      <c r="A140" s="62"/>
      <c r="B140" s="62"/>
      <c r="C140" s="62"/>
      <c r="D140" s="62"/>
      <c r="E140" s="4"/>
      <c r="F140" s="4"/>
      <c r="G140" s="62"/>
      <c r="H140" s="76"/>
      <c r="I140" s="76"/>
      <c r="J140" s="76"/>
      <c r="K140" s="4"/>
      <c r="L140" s="4"/>
      <c r="M140" s="71"/>
      <c r="N140" s="72">
        <f t="shared" si="13"/>
        <v>0</v>
      </c>
      <c r="O140" s="73">
        <f t="shared" si="14"/>
        <v>0</v>
      </c>
      <c r="P140" s="74"/>
      <c r="Q140" s="73">
        <f t="shared" si="15"/>
        <v>0</v>
      </c>
      <c r="R140" s="73">
        <f t="shared" si="16"/>
        <v>0</v>
      </c>
      <c r="S140" s="73" t="e">
        <f t="shared" ca="1" si="17"/>
        <v>#NUM!</v>
      </c>
      <c r="T140" s="75" t="e">
        <f t="shared" ca="1" si="18"/>
        <v>#DIV/0!</v>
      </c>
      <c r="U140" s="78"/>
      <c r="V140" s="54"/>
      <c r="W140" s="79"/>
      <c r="X140" s="62"/>
      <c r="Y140" s="62"/>
      <c r="Z140" s="62"/>
      <c r="AA140" s="62"/>
      <c r="AB140" s="62"/>
      <c r="AC140" s="62"/>
      <c r="AD140" s="62"/>
      <c r="AE140" s="62"/>
      <c r="AF140" s="62"/>
      <c r="AG140" s="62"/>
    </row>
    <row r="141" spans="1:33">
      <c r="A141" s="62"/>
      <c r="B141" s="62"/>
      <c r="C141" s="62"/>
      <c r="D141" s="62"/>
      <c r="E141" s="4"/>
      <c r="F141" s="4"/>
      <c r="G141" s="62"/>
      <c r="H141" s="76"/>
      <c r="I141" s="76"/>
      <c r="J141" s="76"/>
      <c r="K141" s="4"/>
      <c r="L141" s="4"/>
      <c r="M141" s="71"/>
      <c r="N141" s="72">
        <f t="shared" si="13"/>
        <v>0</v>
      </c>
      <c r="O141" s="73">
        <f t="shared" si="14"/>
        <v>0</v>
      </c>
      <c r="P141" s="74"/>
      <c r="Q141" s="73">
        <f t="shared" si="15"/>
        <v>0</v>
      </c>
      <c r="R141" s="73">
        <f t="shared" si="16"/>
        <v>0</v>
      </c>
      <c r="S141" s="73" t="e">
        <f t="shared" ca="1" si="17"/>
        <v>#NUM!</v>
      </c>
      <c r="T141" s="75" t="e">
        <f t="shared" ca="1" si="18"/>
        <v>#DIV/0!</v>
      </c>
      <c r="U141" s="78"/>
      <c r="V141" s="54"/>
      <c r="W141" s="79"/>
      <c r="X141" s="62"/>
      <c r="Y141" s="62"/>
      <c r="Z141" s="62"/>
      <c r="AA141" s="62"/>
      <c r="AB141" s="62"/>
      <c r="AC141" s="62"/>
      <c r="AD141" s="62"/>
      <c r="AE141" s="62"/>
      <c r="AF141" s="62"/>
      <c r="AG141" s="62"/>
    </row>
    <row r="142" spans="1:33">
      <c r="A142" s="62"/>
      <c r="B142" s="62"/>
      <c r="C142" s="62"/>
      <c r="D142" s="62"/>
      <c r="E142" s="4"/>
      <c r="F142" s="4"/>
      <c r="G142" s="62"/>
      <c r="H142" s="76"/>
      <c r="I142" s="76"/>
      <c r="J142" s="76"/>
      <c r="K142" s="4"/>
      <c r="L142" s="4"/>
      <c r="M142" s="71"/>
      <c r="N142" s="72">
        <f t="shared" si="13"/>
        <v>0</v>
      </c>
      <c r="O142" s="73">
        <f t="shared" si="14"/>
        <v>0</v>
      </c>
      <c r="P142" s="74"/>
      <c r="Q142" s="73">
        <f t="shared" si="15"/>
        <v>0</v>
      </c>
      <c r="R142" s="73">
        <f t="shared" si="16"/>
        <v>0</v>
      </c>
      <c r="S142" s="73" t="e">
        <f t="shared" ca="1" si="17"/>
        <v>#NUM!</v>
      </c>
      <c r="T142" s="75" t="e">
        <f t="shared" ca="1" si="18"/>
        <v>#DIV/0!</v>
      </c>
      <c r="U142" s="78"/>
      <c r="V142" s="54"/>
      <c r="W142" s="79"/>
      <c r="X142" s="62"/>
      <c r="Y142" s="62"/>
      <c r="Z142" s="62"/>
      <c r="AA142" s="62"/>
      <c r="AB142" s="62"/>
      <c r="AC142" s="62"/>
      <c r="AD142" s="62"/>
      <c r="AE142" s="62"/>
      <c r="AF142" s="62"/>
      <c r="AG142" s="62"/>
    </row>
    <row r="143" spans="1:33">
      <c r="A143" s="62"/>
      <c r="B143" s="62"/>
      <c r="C143" s="62"/>
      <c r="D143" s="62"/>
      <c r="E143" s="4"/>
      <c r="F143" s="4"/>
      <c r="G143" s="62"/>
      <c r="H143" s="76"/>
      <c r="I143" s="76"/>
      <c r="J143" s="76"/>
      <c r="K143" s="4"/>
      <c r="L143" s="4"/>
      <c r="M143" s="71"/>
      <c r="N143" s="72">
        <f t="shared" si="13"/>
        <v>0</v>
      </c>
      <c r="O143" s="73">
        <f t="shared" si="14"/>
        <v>0</v>
      </c>
      <c r="P143" s="74"/>
      <c r="Q143" s="73">
        <f t="shared" si="15"/>
        <v>0</v>
      </c>
      <c r="R143" s="73">
        <f t="shared" si="16"/>
        <v>0</v>
      </c>
      <c r="S143" s="73" t="e">
        <f t="shared" ca="1" si="17"/>
        <v>#NUM!</v>
      </c>
      <c r="T143" s="75" t="e">
        <f t="shared" ca="1" si="18"/>
        <v>#DIV/0!</v>
      </c>
      <c r="U143" s="78"/>
      <c r="V143" s="54"/>
      <c r="W143" s="79"/>
      <c r="X143" s="62"/>
      <c r="Y143" s="62"/>
      <c r="Z143" s="62"/>
      <c r="AA143" s="62"/>
      <c r="AB143" s="62"/>
      <c r="AC143" s="62"/>
      <c r="AD143" s="62"/>
      <c r="AE143" s="62"/>
      <c r="AF143" s="62"/>
      <c r="AG143" s="62"/>
    </row>
    <row r="144" spans="1:33">
      <c r="A144" s="62"/>
      <c r="B144" s="62"/>
      <c r="C144" s="62"/>
      <c r="D144" s="62"/>
      <c r="E144" s="4"/>
      <c r="F144" s="4"/>
      <c r="G144" s="62"/>
      <c r="H144" s="76"/>
      <c r="I144" s="76"/>
      <c r="J144" s="76"/>
      <c r="K144" s="4"/>
      <c r="L144" s="4"/>
      <c r="M144" s="71"/>
      <c r="N144" s="72">
        <f t="shared" si="13"/>
        <v>0</v>
      </c>
      <c r="O144" s="73">
        <f t="shared" si="14"/>
        <v>0</v>
      </c>
      <c r="P144" s="74"/>
      <c r="Q144" s="73">
        <f t="shared" si="15"/>
        <v>0</v>
      </c>
      <c r="R144" s="73">
        <f t="shared" si="16"/>
        <v>0</v>
      </c>
      <c r="S144" s="73" t="e">
        <f t="shared" ca="1" si="17"/>
        <v>#NUM!</v>
      </c>
      <c r="T144" s="75" t="e">
        <f t="shared" ca="1" si="18"/>
        <v>#DIV/0!</v>
      </c>
      <c r="U144" s="78"/>
      <c r="V144" s="54"/>
      <c r="W144" s="79"/>
      <c r="X144" s="62"/>
      <c r="Y144" s="62"/>
      <c r="Z144" s="62"/>
      <c r="AA144" s="62"/>
      <c r="AB144" s="62"/>
      <c r="AC144" s="62"/>
      <c r="AD144" s="62"/>
      <c r="AE144" s="62"/>
      <c r="AF144" s="62"/>
      <c r="AG144" s="62"/>
    </row>
    <row r="145" spans="1:33">
      <c r="A145" s="62"/>
      <c r="B145" s="62"/>
      <c r="C145" s="62"/>
      <c r="D145" s="62"/>
      <c r="E145" s="4"/>
      <c r="F145" s="4"/>
      <c r="G145" s="62"/>
      <c r="H145" s="76"/>
      <c r="I145" s="76"/>
      <c r="J145" s="76"/>
      <c r="K145" s="4"/>
      <c r="L145" s="4"/>
      <c r="M145" s="71"/>
      <c r="N145" s="72">
        <f t="shared" si="13"/>
        <v>0</v>
      </c>
      <c r="O145" s="73">
        <f t="shared" si="14"/>
        <v>0</v>
      </c>
      <c r="P145" s="74"/>
      <c r="Q145" s="73">
        <f t="shared" si="15"/>
        <v>0</v>
      </c>
      <c r="R145" s="73">
        <f t="shared" si="16"/>
        <v>0</v>
      </c>
      <c r="S145" s="73" t="e">
        <f t="shared" ca="1" si="17"/>
        <v>#NUM!</v>
      </c>
      <c r="T145" s="75" t="e">
        <f t="shared" ca="1" si="18"/>
        <v>#DIV/0!</v>
      </c>
      <c r="U145" s="78"/>
      <c r="V145" s="54"/>
      <c r="W145" s="79"/>
      <c r="X145" s="62"/>
      <c r="Y145" s="62"/>
      <c r="Z145" s="62"/>
      <c r="AA145" s="62"/>
      <c r="AB145" s="62"/>
      <c r="AC145" s="62"/>
      <c r="AD145" s="62"/>
      <c r="AE145" s="62"/>
      <c r="AF145" s="62"/>
      <c r="AG145" s="62"/>
    </row>
    <row r="146" spans="1:33">
      <c r="A146" s="62"/>
      <c r="B146" s="62"/>
      <c r="C146" s="62"/>
      <c r="D146" s="62"/>
      <c r="E146" s="4"/>
      <c r="F146" s="4"/>
      <c r="G146" s="62"/>
      <c r="H146" s="76"/>
      <c r="I146" s="76"/>
      <c r="J146" s="76"/>
      <c r="K146" s="4"/>
      <c r="L146" s="4"/>
      <c r="M146" s="71"/>
      <c r="N146" s="72">
        <f t="shared" si="13"/>
        <v>0</v>
      </c>
      <c r="O146" s="73">
        <f t="shared" si="14"/>
        <v>0</v>
      </c>
      <c r="P146" s="74"/>
      <c r="Q146" s="73">
        <f t="shared" si="15"/>
        <v>0</v>
      </c>
      <c r="R146" s="73">
        <f t="shared" si="16"/>
        <v>0</v>
      </c>
      <c r="S146" s="73" t="e">
        <f t="shared" ca="1" si="17"/>
        <v>#NUM!</v>
      </c>
      <c r="T146" s="75" t="e">
        <f t="shared" ca="1" si="18"/>
        <v>#DIV/0!</v>
      </c>
      <c r="U146" s="78"/>
      <c r="V146" s="54"/>
      <c r="W146" s="79"/>
      <c r="X146" s="62"/>
      <c r="Y146" s="62"/>
      <c r="Z146" s="62"/>
      <c r="AA146" s="62"/>
      <c r="AB146" s="62"/>
      <c r="AC146" s="62"/>
      <c r="AD146" s="62"/>
      <c r="AE146" s="62"/>
      <c r="AF146" s="62"/>
      <c r="AG146" s="62"/>
    </row>
    <row r="147" spans="1:33">
      <c r="A147" s="62"/>
      <c r="B147" s="62"/>
      <c r="C147" s="62"/>
      <c r="D147" s="62"/>
      <c r="E147" s="4"/>
      <c r="F147" s="4"/>
      <c r="G147" s="62"/>
      <c r="H147" s="76"/>
      <c r="I147" s="76"/>
      <c r="J147" s="76"/>
      <c r="K147" s="4"/>
      <c r="L147" s="4"/>
      <c r="M147" s="71"/>
      <c r="N147" s="72">
        <f t="shared" si="13"/>
        <v>0</v>
      </c>
      <c r="O147" s="73">
        <f t="shared" si="14"/>
        <v>0</v>
      </c>
      <c r="P147" s="74"/>
      <c r="Q147" s="73">
        <f t="shared" si="15"/>
        <v>0</v>
      </c>
      <c r="R147" s="73">
        <f t="shared" si="16"/>
        <v>0</v>
      </c>
      <c r="S147" s="73" t="e">
        <f t="shared" ca="1" si="17"/>
        <v>#NUM!</v>
      </c>
      <c r="T147" s="75" t="e">
        <f t="shared" ca="1" si="18"/>
        <v>#DIV/0!</v>
      </c>
      <c r="U147" s="78"/>
      <c r="V147" s="54"/>
      <c r="W147" s="79"/>
      <c r="X147" s="62"/>
      <c r="Y147" s="62"/>
      <c r="Z147" s="62"/>
      <c r="AA147" s="62"/>
      <c r="AB147" s="62"/>
      <c r="AC147" s="62"/>
      <c r="AD147" s="62"/>
      <c r="AE147" s="62"/>
      <c r="AF147" s="62"/>
      <c r="AG147" s="62"/>
    </row>
    <row r="148" spans="1:33">
      <c r="A148" s="62"/>
      <c r="B148" s="62"/>
      <c r="C148" s="62"/>
      <c r="D148" s="62"/>
      <c r="E148" s="4"/>
      <c r="F148" s="4"/>
      <c r="G148" s="62"/>
      <c r="H148" s="76"/>
      <c r="I148" s="76"/>
      <c r="J148" s="76"/>
      <c r="K148" s="4"/>
      <c r="L148" s="4"/>
      <c r="M148" s="71"/>
      <c r="N148" s="72">
        <f t="shared" si="13"/>
        <v>0</v>
      </c>
      <c r="O148" s="73">
        <f t="shared" si="14"/>
        <v>0</v>
      </c>
      <c r="P148" s="74"/>
      <c r="Q148" s="73">
        <f t="shared" si="15"/>
        <v>0</v>
      </c>
      <c r="R148" s="73">
        <f t="shared" si="16"/>
        <v>0</v>
      </c>
      <c r="S148" s="73" t="e">
        <f t="shared" ca="1" si="17"/>
        <v>#NUM!</v>
      </c>
      <c r="T148" s="75" t="e">
        <f t="shared" ca="1" si="18"/>
        <v>#DIV/0!</v>
      </c>
      <c r="U148" s="78"/>
      <c r="V148" s="54"/>
      <c r="W148" s="79"/>
      <c r="X148" s="62"/>
      <c r="Y148" s="62"/>
      <c r="Z148" s="62"/>
      <c r="AA148" s="62"/>
      <c r="AB148" s="62"/>
      <c r="AC148" s="62"/>
      <c r="AD148" s="62"/>
      <c r="AE148" s="62"/>
      <c r="AF148" s="62"/>
      <c r="AG148" s="62"/>
    </row>
    <row r="149" spans="1:33">
      <c r="A149" s="62"/>
      <c r="B149" s="62"/>
      <c r="C149" s="62"/>
      <c r="D149" s="62"/>
      <c r="E149" s="4"/>
      <c r="F149" s="4"/>
      <c r="G149" s="62"/>
      <c r="H149" s="76"/>
      <c r="I149" s="76"/>
      <c r="J149" s="76"/>
      <c r="K149" s="4"/>
      <c r="L149" s="4"/>
      <c r="M149" s="71"/>
      <c r="N149" s="72">
        <f t="shared" si="13"/>
        <v>0</v>
      </c>
      <c r="O149" s="73">
        <f t="shared" si="14"/>
        <v>0</v>
      </c>
      <c r="P149" s="74"/>
      <c r="Q149" s="73">
        <f t="shared" si="15"/>
        <v>0</v>
      </c>
      <c r="R149" s="73">
        <f t="shared" si="16"/>
        <v>0</v>
      </c>
      <c r="S149" s="73" t="e">
        <f t="shared" ca="1" si="17"/>
        <v>#NUM!</v>
      </c>
      <c r="T149" s="75" t="e">
        <f t="shared" ca="1" si="18"/>
        <v>#DIV/0!</v>
      </c>
      <c r="U149" s="78"/>
      <c r="V149" s="54"/>
      <c r="W149" s="79"/>
      <c r="X149" s="62"/>
      <c r="Y149" s="62"/>
      <c r="Z149" s="62"/>
      <c r="AA149" s="62"/>
      <c r="AB149" s="62"/>
      <c r="AC149" s="62"/>
      <c r="AD149" s="62"/>
      <c r="AE149" s="62"/>
      <c r="AF149" s="62"/>
      <c r="AG149" s="62"/>
    </row>
    <row r="150" spans="1:33">
      <c r="A150" s="62"/>
      <c r="B150" s="62"/>
      <c r="C150" s="62"/>
      <c r="D150" s="62"/>
      <c r="E150" s="4"/>
      <c r="F150" s="4"/>
      <c r="G150" s="62"/>
      <c r="H150" s="76"/>
      <c r="I150" s="76"/>
      <c r="J150" s="76"/>
      <c r="K150" s="4"/>
      <c r="L150" s="4"/>
      <c r="M150" s="71"/>
      <c r="N150" s="72">
        <f t="shared" si="13"/>
        <v>0</v>
      </c>
      <c r="O150" s="73">
        <f t="shared" si="14"/>
        <v>0</v>
      </c>
      <c r="P150" s="74"/>
      <c r="Q150" s="73">
        <f t="shared" si="15"/>
        <v>0</v>
      </c>
      <c r="R150" s="73">
        <f t="shared" si="16"/>
        <v>0</v>
      </c>
      <c r="S150" s="73" t="e">
        <f t="shared" ca="1" si="17"/>
        <v>#NUM!</v>
      </c>
      <c r="T150" s="75" t="e">
        <f t="shared" ca="1" si="18"/>
        <v>#DIV/0!</v>
      </c>
      <c r="U150" s="78"/>
      <c r="V150" s="54"/>
      <c r="W150" s="79"/>
      <c r="X150" s="62"/>
      <c r="Y150" s="62"/>
      <c r="Z150" s="62"/>
      <c r="AA150" s="62"/>
      <c r="AB150" s="62"/>
      <c r="AC150" s="62"/>
      <c r="AD150" s="62"/>
      <c r="AE150" s="62"/>
      <c r="AF150" s="62"/>
      <c r="AG150" s="62"/>
    </row>
    <row r="151" spans="1:33">
      <c r="A151" s="62"/>
      <c r="B151" s="62"/>
      <c r="C151" s="62"/>
      <c r="D151" s="62"/>
      <c r="E151" s="4"/>
      <c r="F151" s="4"/>
      <c r="G151" s="62"/>
      <c r="H151" s="76"/>
      <c r="I151" s="76"/>
      <c r="J151" s="76"/>
      <c r="K151" s="4"/>
      <c r="L151" s="4"/>
      <c r="M151" s="71"/>
      <c r="N151" s="72">
        <f t="shared" si="13"/>
        <v>0</v>
      </c>
      <c r="O151" s="73">
        <f t="shared" si="14"/>
        <v>0</v>
      </c>
      <c r="P151" s="74"/>
      <c r="Q151" s="73">
        <f t="shared" si="15"/>
        <v>0</v>
      </c>
      <c r="R151" s="73">
        <f t="shared" si="16"/>
        <v>0</v>
      </c>
      <c r="S151" s="73" t="e">
        <f t="shared" ca="1" si="17"/>
        <v>#NUM!</v>
      </c>
      <c r="T151" s="75" t="e">
        <f t="shared" ca="1" si="18"/>
        <v>#DIV/0!</v>
      </c>
      <c r="U151" s="78"/>
      <c r="V151" s="54"/>
      <c r="W151" s="79"/>
      <c r="X151" s="62"/>
      <c r="Y151" s="62"/>
      <c r="Z151" s="62"/>
      <c r="AA151" s="62"/>
      <c r="AB151" s="62"/>
      <c r="AC151" s="62"/>
      <c r="AD151" s="62"/>
      <c r="AE151" s="62"/>
      <c r="AF151" s="62"/>
      <c r="AG151" s="62"/>
    </row>
    <row r="152" spans="1:33">
      <c r="A152" s="62"/>
      <c r="B152" s="62"/>
      <c r="C152" s="62"/>
      <c r="D152" s="62"/>
      <c r="E152" s="4"/>
      <c r="F152" s="4"/>
      <c r="G152" s="62"/>
      <c r="H152" s="76"/>
      <c r="I152" s="76"/>
      <c r="J152" s="76"/>
      <c r="K152" s="4"/>
      <c r="L152" s="4"/>
      <c r="M152" s="71"/>
      <c r="N152" s="72">
        <f t="shared" si="13"/>
        <v>0</v>
      </c>
      <c r="O152" s="73">
        <f t="shared" si="14"/>
        <v>0</v>
      </c>
      <c r="P152" s="74"/>
      <c r="Q152" s="73">
        <f t="shared" si="15"/>
        <v>0</v>
      </c>
      <c r="R152" s="73">
        <f t="shared" si="16"/>
        <v>0</v>
      </c>
      <c r="S152" s="73" t="e">
        <f t="shared" ca="1" si="17"/>
        <v>#NUM!</v>
      </c>
      <c r="T152" s="75" t="e">
        <f t="shared" ca="1" si="18"/>
        <v>#DIV/0!</v>
      </c>
      <c r="U152" s="78"/>
      <c r="V152" s="54"/>
      <c r="W152" s="79"/>
      <c r="X152" s="62"/>
      <c r="Y152" s="62"/>
      <c r="Z152" s="62"/>
      <c r="AA152" s="62"/>
      <c r="AB152" s="62"/>
      <c r="AC152" s="62"/>
      <c r="AD152" s="62"/>
      <c r="AE152" s="62"/>
      <c r="AF152" s="62"/>
      <c r="AG152" s="62"/>
    </row>
    <row r="153" spans="1:33">
      <c r="A153" s="62"/>
      <c r="B153" s="62"/>
      <c r="C153" s="62"/>
      <c r="D153" s="62"/>
      <c r="E153" s="4"/>
      <c r="F153" s="4"/>
      <c r="G153" s="62"/>
      <c r="H153" s="76"/>
      <c r="I153" s="76"/>
      <c r="J153" s="76"/>
      <c r="K153" s="4"/>
      <c r="L153" s="4"/>
      <c r="M153" s="71"/>
      <c r="N153" s="72">
        <f t="shared" si="13"/>
        <v>0</v>
      </c>
      <c r="O153" s="73">
        <f t="shared" si="14"/>
        <v>0</v>
      </c>
      <c r="P153" s="74"/>
      <c r="Q153" s="73">
        <f t="shared" si="15"/>
        <v>0</v>
      </c>
      <c r="R153" s="73">
        <f t="shared" si="16"/>
        <v>0</v>
      </c>
      <c r="S153" s="73" t="e">
        <f t="shared" ca="1" si="17"/>
        <v>#NUM!</v>
      </c>
      <c r="T153" s="75" t="e">
        <f t="shared" ca="1" si="18"/>
        <v>#DIV/0!</v>
      </c>
      <c r="U153" s="78"/>
      <c r="V153" s="54"/>
      <c r="W153" s="79"/>
      <c r="X153" s="62"/>
      <c r="Y153" s="62"/>
      <c r="Z153" s="62"/>
      <c r="AA153" s="62"/>
      <c r="AB153" s="62"/>
      <c r="AC153" s="62"/>
      <c r="AD153" s="62"/>
      <c r="AE153" s="62"/>
      <c r="AF153" s="62"/>
      <c r="AG153" s="62"/>
    </row>
    <row r="154" spans="1:33">
      <c r="A154" s="62"/>
      <c r="B154" s="62"/>
      <c r="C154" s="62"/>
      <c r="D154" s="62"/>
      <c r="E154" s="4"/>
      <c r="F154" s="4"/>
      <c r="G154" s="62"/>
      <c r="H154" s="76"/>
      <c r="I154" s="76"/>
      <c r="J154" s="76"/>
      <c r="K154" s="4"/>
      <c r="L154" s="4"/>
      <c r="M154" s="71"/>
      <c r="N154" s="72">
        <f t="shared" si="13"/>
        <v>0</v>
      </c>
      <c r="O154" s="73">
        <f t="shared" si="14"/>
        <v>0</v>
      </c>
      <c r="P154" s="74"/>
      <c r="Q154" s="73">
        <f t="shared" si="15"/>
        <v>0</v>
      </c>
      <c r="R154" s="73">
        <f t="shared" si="16"/>
        <v>0</v>
      </c>
      <c r="S154" s="73" t="e">
        <f t="shared" ca="1" si="17"/>
        <v>#NUM!</v>
      </c>
      <c r="T154" s="75" t="e">
        <f t="shared" ca="1" si="18"/>
        <v>#DIV/0!</v>
      </c>
      <c r="U154" s="78"/>
      <c r="V154" s="54"/>
      <c r="W154" s="79"/>
      <c r="X154" s="62"/>
      <c r="Y154" s="62"/>
      <c r="Z154" s="62"/>
      <c r="AA154" s="62"/>
      <c r="AB154" s="62"/>
      <c r="AC154" s="62"/>
      <c r="AD154" s="62"/>
      <c r="AE154" s="62"/>
      <c r="AF154" s="62"/>
      <c r="AG154" s="62"/>
    </row>
    <row r="155" spans="1:33">
      <c r="A155" s="62"/>
      <c r="B155" s="62"/>
      <c r="C155" s="62"/>
      <c r="D155" s="62"/>
      <c r="E155" s="4"/>
      <c r="F155" s="4"/>
      <c r="G155" s="62"/>
      <c r="H155" s="76"/>
      <c r="I155" s="76"/>
      <c r="J155" s="76"/>
      <c r="K155" s="4"/>
      <c r="L155" s="4"/>
      <c r="M155" s="71"/>
      <c r="N155" s="72">
        <f t="shared" si="13"/>
        <v>0</v>
      </c>
      <c r="O155" s="73">
        <f t="shared" si="14"/>
        <v>0</v>
      </c>
      <c r="P155" s="74"/>
      <c r="Q155" s="73">
        <f t="shared" si="15"/>
        <v>0</v>
      </c>
      <c r="R155" s="73">
        <f t="shared" si="16"/>
        <v>0</v>
      </c>
      <c r="S155" s="73" t="e">
        <f t="shared" ca="1" si="17"/>
        <v>#NUM!</v>
      </c>
      <c r="T155" s="75" t="e">
        <f t="shared" ca="1" si="18"/>
        <v>#DIV/0!</v>
      </c>
      <c r="U155" s="78"/>
      <c r="V155" s="54"/>
      <c r="W155" s="79"/>
      <c r="X155" s="62"/>
      <c r="Y155" s="62"/>
      <c r="Z155" s="62"/>
      <c r="AA155" s="62"/>
      <c r="AB155" s="62"/>
      <c r="AC155" s="62"/>
      <c r="AD155" s="62"/>
      <c r="AE155" s="62"/>
      <c r="AF155" s="62"/>
      <c r="AG155" s="62"/>
    </row>
    <row r="156" spans="1:33">
      <c r="A156" s="62"/>
      <c r="B156" s="62"/>
      <c r="C156" s="62"/>
      <c r="D156" s="62"/>
      <c r="E156" s="4"/>
      <c r="F156" s="4"/>
      <c r="G156" s="62"/>
      <c r="H156" s="76"/>
      <c r="I156" s="76"/>
      <c r="J156" s="76"/>
      <c r="K156" s="4"/>
      <c r="L156" s="4"/>
      <c r="M156" s="71"/>
      <c r="N156" s="72">
        <f t="shared" si="13"/>
        <v>0</v>
      </c>
      <c r="O156" s="73">
        <f t="shared" si="14"/>
        <v>0</v>
      </c>
      <c r="P156" s="74"/>
      <c r="Q156" s="73">
        <f t="shared" si="15"/>
        <v>0</v>
      </c>
      <c r="R156" s="73">
        <f t="shared" si="16"/>
        <v>0</v>
      </c>
      <c r="S156" s="73" t="e">
        <f t="shared" ca="1" si="17"/>
        <v>#NUM!</v>
      </c>
      <c r="T156" s="75" t="e">
        <f t="shared" ca="1" si="18"/>
        <v>#DIV/0!</v>
      </c>
      <c r="U156" s="78"/>
      <c r="V156" s="54"/>
      <c r="W156" s="79"/>
      <c r="X156" s="62"/>
      <c r="Y156" s="62"/>
      <c r="Z156" s="62"/>
      <c r="AA156" s="62"/>
      <c r="AB156" s="62"/>
      <c r="AC156" s="62"/>
      <c r="AD156" s="62"/>
      <c r="AE156" s="62"/>
      <c r="AF156" s="62"/>
      <c r="AG156" s="62"/>
    </row>
    <row r="157" spans="1:33">
      <c r="A157" s="62"/>
      <c r="B157" s="62"/>
      <c r="C157" s="62"/>
      <c r="D157" s="62"/>
      <c r="E157" s="4"/>
      <c r="F157" s="4"/>
      <c r="G157" s="62"/>
      <c r="H157" s="76"/>
      <c r="I157" s="76"/>
      <c r="J157" s="76"/>
      <c r="K157" s="4"/>
      <c r="L157" s="4"/>
      <c r="M157" s="71"/>
      <c r="N157" s="72">
        <f t="shared" si="13"/>
        <v>0</v>
      </c>
      <c r="O157" s="73">
        <f t="shared" si="14"/>
        <v>0</v>
      </c>
      <c r="P157" s="74"/>
      <c r="Q157" s="73">
        <f t="shared" si="15"/>
        <v>0</v>
      </c>
      <c r="R157" s="73">
        <f t="shared" si="16"/>
        <v>0</v>
      </c>
      <c r="S157" s="73" t="e">
        <f t="shared" ca="1" si="17"/>
        <v>#NUM!</v>
      </c>
      <c r="T157" s="75" t="e">
        <f t="shared" ca="1" si="18"/>
        <v>#DIV/0!</v>
      </c>
      <c r="U157" s="78"/>
      <c r="V157" s="54"/>
      <c r="W157" s="79"/>
      <c r="X157" s="62"/>
      <c r="Y157" s="62"/>
      <c r="Z157" s="62"/>
      <c r="AA157" s="62"/>
      <c r="AB157" s="62"/>
      <c r="AC157" s="62"/>
      <c r="AD157" s="62"/>
      <c r="AE157" s="62"/>
      <c r="AF157" s="62"/>
      <c r="AG157" s="62"/>
    </row>
    <row r="158" spans="1:33">
      <c r="A158" s="62"/>
      <c r="B158" s="62"/>
      <c r="C158" s="62"/>
      <c r="D158" s="62"/>
      <c r="E158" s="4"/>
      <c r="F158" s="4"/>
      <c r="G158" s="62"/>
      <c r="H158" s="76"/>
      <c r="I158" s="76"/>
      <c r="J158" s="76"/>
      <c r="K158" s="4"/>
      <c r="L158" s="4"/>
      <c r="M158" s="71"/>
      <c r="N158" s="72">
        <f t="shared" si="13"/>
        <v>0</v>
      </c>
      <c r="O158" s="73">
        <f t="shared" si="14"/>
        <v>0</v>
      </c>
      <c r="P158" s="74"/>
      <c r="Q158" s="73">
        <f t="shared" si="15"/>
        <v>0</v>
      </c>
      <c r="R158" s="73">
        <f t="shared" si="16"/>
        <v>0</v>
      </c>
      <c r="S158" s="73" t="e">
        <f t="shared" ca="1" si="17"/>
        <v>#NUM!</v>
      </c>
      <c r="T158" s="75" t="e">
        <f t="shared" ca="1" si="18"/>
        <v>#DIV/0!</v>
      </c>
      <c r="U158" s="78"/>
      <c r="V158" s="54"/>
      <c r="W158" s="79"/>
      <c r="X158" s="62"/>
      <c r="Y158" s="62"/>
      <c r="Z158" s="62"/>
      <c r="AA158" s="62"/>
      <c r="AB158" s="62"/>
      <c r="AC158" s="62"/>
      <c r="AD158" s="62"/>
      <c r="AE158" s="62"/>
      <c r="AF158" s="62"/>
      <c r="AG158" s="62"/>
    </row>
    <row r="159" spans="1:33">
      <c r="A159" s="62"/>
      <c r="B159" s="62"/>
      <c r="C159" s="62"/>
      <c r="D159" s="62"/>
      <c r="E159" s="4"/>
      <c r="F159" s="4"/>
      <c r="G159" s="62"/>
      <c r="H159" s="76"/>
      <c r="I159" s="76"/>
      <c r="J159" s="76"/>
      <c r="K159" s="4"/>
      <c r="L159" s="4"/>
      <c r="M159" s="71"/>
      <c r="N159" s="72">
        <f t="shared" si="13"/>
        <v>0</v>
      </c>
      <c r="O159" s="73">
        <f t="shared" si="14"/>
        <v>0</v>
      </c>
      <c r="P159" s="74"/>
      <c r="Q159" s="73">
        <f t="shared" si="15"/>
        <v>0</v>
      </c>
      <c r="R159" s="73">
        <f t="shared" si="16"/>
        <v>0</v>
      </c>
      <c r="S159" s="73" t="e">
        <f t="shared" ca="1" si="17"/>
        <v>#NUM!</v>
      </c>
      <c r="T159" s="75" t="e">
        <f t="shared" ca="1" si="18"/>
        <v>#DIV/0!</v>
      </c>
      <c r="U159" s="78"/>
      <c r="V159" s="54"/>
      <c r="W159" s="79"/>
      <c r="X159" s="62"/>
      <c r="Y159" s="62"/>
      <c r="Z159" s="62"/>
      <c r="AA159" s="62"/>
      <c r="AB159" s="62"/>
      <c r="AC159" s="62"/>
      <c r="AD159" s="62"/>
      <c r="AE159" s="62"/>
      <c r="AF159" s="62"/>
      <c r="AG159" s="62"/>
    </row>
    <row r="160" spans="1:33">
      <c r="A160" s="62"/>
      <c r="B160" s="62"/>
      <c r="C160" s="62"/>
      <c r="D160" s="62"/>
      <c r="E160" s="4"/>
      <c r="F160" s="4"/>
      <c r="G160" s="62"/>
      <c r="H160" s="76"/>
      <c r="I160" s="76"/>
      <c r="J160" s="76"/>
      <c r="K160" s="4"/>
      <c r="L160" s="4"/>
      <c r="M160" s="71"/>
      <c r="N160" s="72">
        <f t="shared" si="13"/>
        <v>0</v>
      </c>
      <c r="O160" s="73">
        <f t="shared" si="14"/>
        <v>0</v>
      </c>
      <c r="P160" s="74"/>
      <c r="Q160" s="73">
        <f t="shared" si="15"/>
        <v>0</v>
      </c>
      <c r="R160" s="73">
        <f t="shared" si="16"/>
        <v>0</v>
      </c>
      <c r="S160" s="73" t="e">
        <f t="shared" ca="1" si="17"/>
        <v>#NUM!</v>
      </c>
      <c r="T160" s="75" t="e">
        <f t="shared" ca="1" si="18"/>
        <v>#DIV/0!</v>
      </c>
      <c r="U160" s="78"/>
      <c r="V160" s="54"/>
      <c r="W160" s="79"/>
      <c r="X160" s="62"/>
      <c r="Y160" s="62"/>
      <c r="Z160" s="62"/>
      <c r="AA160" s="62"/>
      <c r="AB160" s="62"/>
      <c r="AC160" s="62"/>
      <c r="AD160" s="62"/>
      <c r="AE160" s="62"/>
      <c r="AF160" s="62"/>
      <c r="AG160" s="62"/>
    </row>
    <row r="161" spans="1:33">
      <c r="A161" s="62"/>
      <c r="B161" s="62"/>
      <c r="C161" s="62"/>
      <c r="D161" s="62"/>
      <c r="E161" s="4"/>
      <c r="F161" s="4"/>
      <c r="G161" s="62"/>
      <c r="H161" s="76"/>
      <c r="I161" s="76"/>
      <c r="J161" s="76"/>
      <c r="K161" s="4"/>
      <c r="L161" s="4"/>
      <c r="M161" s="71"/>
      <c r="N161" s="72">
        <f t="shared" si="13"/>
        <v>0</v>
      </c>
      <c r="O161" s="73">
        <f t="shared" si="14"/>
        <v>0</v>
      </c>
      <c r="P161" s="74"/>
      <c r="Q161" s="73">
        <f t="shared" si="15"/>
        <v>0</v>
      </c>
      <c r="R161" s="73">
        <f t="shared" si="16"/>
        <v>0</v>
      </c>
      <c r="S161" s="73" t="e">
        <f t="shared" ca="1" si="17"/>
        <v>#NUM!</v>
      </c>
      <c r="T161" s="75" t="e">
        <f t="shared" ca="1" si="18"/>
        <v>#DIV/0!</v>
      </c>
      <c r="U161" s="78"/>
      <c r="V161" s="54"/>
      <c r="W161" s="79"/>
      <c r="X161" s="62"/>
      <c r="Y161" s="62"/>
      <c r="Z161" s="62"/>
      <c r="AA161" s="62"/>
      <c r="AB161" s="62"/>
      <c r="AC161" s="62"/>
      <c r="AD161" s="62"/>
      <c r="AE161" s="62"/>
      <c r="AF161" s="62"/>
      <c r="AG161" s="62"/>
    </row>
    <row r="162" spans="1:33">
      <c r="A162" s="62"/>
      <c r="B162" s="62"/>
      <c r="C162" s="62"/>
      <c r="D162" s="62"/>
      <c r="E162" s="4"/>
      <c r="F162" s="4"/>
      <c r="G162" s="62"/>
      <c r="H162" s="76"/>
      <c r="I162" s="76"/>
      <c r="J162" s="76"/>
      <c r="K162" s="4"/>
      <c r="L162" s="4"/>
      <c r="M162" s="71"/>
      <c r="N162" s="72">
        <f t="shared" si="13"/>
        <v>0</v>
      </c>
      <c r="O162" s="73">
        <f t="shared" si="14"/>
        <v>0</v>
      </c>
      <c r="P162" s="74"/>
      <c r="Q162" s="73">
        <f t="shared" si="15"/>
        <v>0</v>
      </c>
      <c r="R162" s="73">
        <f t="shared" si="16"/>
        <v>0</v>
      </c>
      <c r="S162" s="73" t="e">
        <f t="shared" ca="1" si="17"/>
        <v>#NUM!</v>
      </c>
      <c r="T162" s="75" t="e">
        <f t="shared" ca="1" si="18"/>
        <v>#DIV/0!</v>
      </c>
      <c r="U162" s="78"/>
      <c r="V162" s="54"/>
      <c r="W162" s="79"/>
      <c r="X162" s="62"/>
      <c r="Y162" s="62"/>
      <c r="Z162" s="62"/>
      <c r="AA162" s="62"/>
      <c r="AB162" s="62"/>
      <c r="AC162" s="62"/>
      <c r="AD162" s="62"/>
      <c r="AE162" s="62"/>
      <c r="AF162" s="62"/>
      <c r="AG162" s="62"/>
    </row>
    <row r="163" spans="1:33">
      <c r="A163" s="62"/>
      <c r="B163" s="62"/>
      <c r="C163" s="62"/>
      <c r="D163" s="62"/>
      <c r="E163" s="4"/>
      <c r="F163" s="4"/>
      <c r="G163" s="62"/>
      <c r="H163" s="76"/>
      <c r="I163" s="76"/>
      <c r="J163" s="76"/>
      <c r="K163" s="4"/>
      <c r="L163" s="4"/>
      <c r="M163" s="71"/>
      <c r="N163" s="72">
        <f t="shared" si="13"/>
        <v>0</v>
      </c>
      <c r="O163" s="73">
        <f t="shared" si="14"/>
        <v>0</v>
      </c>
      <c r="P163" s="74"/>
      <c r="Q163" s="73">
        <f t="shared" si="15"/>
        <v>0</v>
      </c>
      <c r="R163" s="73">
        <f t="shared" si="16"/>
        <v>0</v>
      </c>
      <c r="S163" s="73" t="e">
        <f t="shared" ca="1" si="17"/>
        <v>#NUM!</v>
      </c>
      <c r="T163" s="75" t="e">
        <f t="shared" ca="1" si="18"/>
        <v>#DIV/0!</v>
      </c>
      <c r="U163" s="78"/>
      <c r="V163" s="54"/>
      <c r="W163" s="79"/>
      <c r="X163" s="62"/>
      <c r="Y163" s="62"/>
      <c r="Z163" s="62"/>
      <c r="AA163" s="62"/>
      <c r="AB163" s="62"/>
      <c r="AC163" s="62"/>
      <c r="AD163" s="62"/>
      <c r="AE163" s="62"/>
      <c r="AF163" s="62"/>
      <c r="AG163" s="62"/>
    </row>
    <row r="164" spans="1:33">
      <c r="A164" s="62"/>
      <c r="B164" s="62"/>
      <c r="C164" s="62"/>
      <c r="D164" s="62"/>
      <c r="E164" s="4"/>
      <c r="F164" s="4"/>
      <c r="G164" s="62"/>
      <c r="H164" s="76"/>
      <c r="I164" s="76"/>
      <c r="J164" s="76"/>
      <c r="K164" s="4"/>
      <c r="L164" s="4"/>
      <c r="M164" s="71"/>
      <c r="N164" s="72">
        <f t="shared" si="13"/>
        <v>0</v>
      </c>
      <c r="O164" s="73">
        <f t="shared" si="14"/>
        <v>0</v>
      </c>
      <c r="P164" s="74"/>
      <c r="Q164" s="73">
        <f t="shared" si="15"/>
        <v>0</v>
      </c>
      <c r="R164" s="73">
        <f t="shared" si="16"/>
        <v>0</v>
      </c>
      <c r="S164" s="73" t="e">
        <f t="shared" ca="1" si="17"/>
        <v>#NUM!</v>
      </c>
      <c r="T164" s="75" t="e">
        <f t="shared" ca="1" si="18"/>
        <v>#DIV/0!</v>
      </c>
      <c r="U164" s="78"/>
      <c r="V164" s="54"/>
      <c r="W164" s="79"/>
      <c r="X164" s="62"/>
      <c r="Y164" s="62"/>
      <c r="Z164" s="62"/>
      <c r="AA164" s="62"/>
      <c r="AB164" s="62"/>
      <c r="AC164" s="62"/>
      <c r="AD164" s="62"/>
      <c r="AE164" s="62"/>
      <c r="AF164" s="62"/>
      <c r="AG164" s="62"/>
    </row>
    <row r="165" spans="1:33">
      <c r="A165" s="62"/>
      <c r="B165" s="62"/>
      <c r="C165" s="62"/>
      <c r="D165" s="62"/>
      <c r="E165" s="4"/>
      <c r="F165" s="4"/>
      <c r="G165" s="62"/>
      <c r="H165" s="76"/>
      <c r="I165" s="76"/>
      <c r="J165" s="76"/>
      <c r="K165" s="4"/>
      <c r="L165" s="4"/>
      <c r="M165" s="71"/>
      <c r="N165" s="72">
        <f t="shared" si="13"/>
        <v>0</v>
      </c>
      <c r="O165" s="73">
        <f t="shared" si="14"/>
        <v>0</v>
      </c>
      <c r="P165" s="74"/>
      <c r="Q165" s="73">
        <f t="shared" si="15"/>
        <v>0</v>
      </c>
      <c r="R165" s="73">
        <f t="shared" si="16"/>
        <v>0</v>
      </c>
      <c r="S165" s="73" t="e">
        <f t="shared" ca="1" si="17"/>
        <v>#NUM!</v>
      </c>
      <c r="T165" s="75" t="e">
        <f t="shared" ca="1" si="18"/>
        <v>#DIV/0!</v>
      </c>
      <c r="U165" s="78"/>
      <c r="V165" s="54"/>
      <c r="W165" s="79"/>
      <c r="X165" s="62"/>
      <c r="Y165" s="62"/>
      <c r="Z165" s="62"/>
      <c r="AA165" s="62"/>
      <c r="AB165" s="62"/>
      <c r="AC165" s="62"/>
      <c r="AD165" s="62"/>
      <c r="AE165" s="62"/>
      <c r="AF165" s="62"/>
      <c r="AG165" s="62"/>
    </row>
    <row r="166" spans="1:33">
      <c r="A166" s="62"/>
      <c r="B166" s="62"/>
      <c r="C166" s="62"/>
      <c r="D166" s="62"/>
      <c r="E166" s="4"/>
      <c r="F166" s="4"/>
      <c r="G166" s="62"/>
      <c r="H166" s="76"/>
      <c r="I166" s="76"/>
      <c r="J166" s="76"/>
      <c r="K166" s="4"/>
      <c r="L166" s="4"/>
      <c r="M166" s="71"/>
      <c r="N166" s="72">
        <f t="shared" si="13"/>
        <v>0</v>
      </c>
      <c r="O166" s="73">
        <f t="shared" si="14"/>
        <v>0</v>
      </c>
      <c r="P166" s="74"/>
      <c r="Q166" s="73">
        <f t="shared" si="15"/>
        <v>0</v>
      </c>
      <c r="R166" s="73">
        <f t="shared" si="16"/>
        <v>0</v>
      </c>
      <c r="S166" s="73" t="e">
        <f t="shared" ca="1" si="17"/>
        <v>#NUM!</v>
      </c>
      <c r="T166" s="75" t="e">
        <f t="shared" ca="1" si="18"/>
        <v>#DIV/0!</v>
      </c>
      <c r="U166" s="78"/>
      <c r="V166" s="54"/>
      <c r="W166" s="79"/>
      <c r="X166" s="62"/>
      <c r="Y166" s="62"/>
      <c r="Z166" s="62"/>
      <c r="AA166" s="62"/>
      <c r="AB166" s="62"/>
      <c r="AC166" s="62"/>
      <c r="AD166" s="62"/>
      <c r="AE166" s="62"/>
      <c r="AF166" s="62"/>
      <c r="AG166" s="62"/>
    </row>
    <row r="167" spans="1:33">
      <c r="A167" s="62"/>
      <c r="B167" s="62"/>
      <c r="C167" s="62"/>
      <c r="D167" s="62"/>
      <c r="E167" s="4"/>
      <c r="F167" s="4"/>
      <c r="G167" s="62"/>
      <c r="H167" s="76"/>
      <c r="I167" s="76"/>
      <c r="J167" s="76"/>
      <c r="K167" s="4"/>
      <c r="L167" s="4"/>
      <c r="M167" s="71"/>
      <c r="N167" s="72">
        <f t="shared" si="13"/>
        <v>0</v>
      </c>
      <c r="O167" s="73">
        <f t="shared" si="14"/>
        <v>0</v>
      </c>
      <c r="P167" s="74"/>
      <c r="Q167" s="73">
        <f t="shared" si="15"/>
        <v>0</v>
      </c>
      <c r="R167" s="73">
        <f t="shared" si="16"/>
        <v>0</v>
      </c>
      <c r="S167" s="73" t="e">
        <f t="shared" ca="1" si="17"/>
        <v>#NUM!</v>
      </c>
      <c r="T167" s="75" t="e">
        <f t="shared" ca="1" si="18"/>
        <v>#DIV/0!</v>
      </c>
      <c r="U167" s="78"/>
      <c r="V167" s="54"/>
      <c r="W167" s="79"/>
      <c r="X167" s="62"/>
      <c r="Y167" s="62"/>
      <c r="Z167" s="62"/>
      <c r="AA167" s="62"/>
      <c r="AB167" s="62"/>
      <c r="AC167" s="62"/>
      <c r="AD167" s="62"/>
      <c r="AE167" s="62"/>
      <c r="AF167" s="62"/>
      <c r="AG167" s="62"/>
    </row>
    <row r="168" spans="1:33">
      <c r="A168" s="62"/>
      <c r="B168" s="62"/>
      <c r="C168" s="62"/>
      <c r="D168" s="62"/>
      <c r="E168" s="4"/>
      <c r="F168" s="4"/>
      <c r="G168" s="62"/>
      <c r="H168" s="76"/>
      <c r="I168" s="76"/>
      <c r="J168" s="76"/>
      <c r="K168" s="4"/>
      <c r="L168" s="4"/>
      <c r="M168" s="71"/>
      <c r="N168" s="72">
        <f t="shared" si="13"/>
        <v>0</v>
      </c>
      <c r="O168" s="73">
        <f t="shared" si="14"/>
        <v>0</v>
      </c>
      <c r="P168" s="74"/>
      <c r="Q168" s="73">
        <f t="shared" si="15"/>
        <v>0</v>
      </c>
      <c r="R168" s="73">
        <f t="shared" si="16"/>
        <v>0</v>
      </c>
      <c r="S168" s="73" t="e">
        <f t="shared" ca="1" si="17"/>
        <v>#NUM!</v>
      </c>
      <c r="T168" s="75" t="e">
        <f t="shared" ca="1" si="18"/>
        <v>#DIV/0!</v>
      </c>
      <c r="U168" s="78"/>
      <c r="V168" s="54"/>
      <c r="W168" s="79"/>
      <c r="X168" s="62"/>
      <c r="Y168" s="62"/>
      <c r="Z168" s="62"/>
      <c r="AA168" s="62"/>
      <c r="AB168" s="62"/>
      <c r="AC168" s="62"/>
      <c r="AD168" s="62"/>
      <c r="AE168" s="62"/>
      <c r="AF168" s="62"/>
      <c r="AG168" s="62"/>
    </row>
    <row r="169" spans="1:33">
      <c r="A169" s="62"/>
      <c r="B169" s="62"/>
      <c r="C169" s="62"/>
      <c r="D169" s="62"/>
      <c r="E169" s="4"/>
      <c r="F169" s="4"/>
      <c r="G169" s="62"/>
      <c r="H169" s="76"/>
      <c r="I169" s="76"/>
      <c r="J169" s="76"/>
      <c r="K169" s="4"/>
      <c r="L169" s="4"/>
      <c r="M169" s="71"/>
      <c r="N169" s="72">
        <f t="shared" si="13"/>
        <v>0</v>
      </c>
      <c r="O169" s="73">
        <f t="shared" si="14"/>
        <v>0</v>
      </c>
      <c r="P169" s="74"/>
      <c r="Q169" s="73">
        <f t="shared" si="15"/>
        <v>0</v>
      </c>
      <c r="R169" s="73">
        <f t="shared" si="16"/>
        <v>0</v>
      </c>
      <c r="S169" s="73" t="e">
        <f t="shared" ca="1" si="17"/>
        <v>#NUM!</v>
      </c>
      <c r="T169" s="75" t="e">
        <f t="shared" ca="1" si="18"/>
        <v>#DIV/0!</v>
      </c>
      <c r="U169" s="78"/>
      <c r="V169" s="54"/>
      <c r="W169" s="79"/>
      <c r="X169" s="62"/>
      <c r="Y169" s="62"/>
      <c r="Z169" s="62"/>
      <c r="AA169" s="62"/>
      <c r="AB169" s="62"/>
      <c r="AC169" s="62"/>
      <c r="AD169" s="62"/>
      <c r="AE169" s="62"/>
      <c r="AF169" s="62"/>
      <c r="AG169" s="62"/>
    </row>
    <row r="170" spans="1:33">
      <c r="A170" s="62"/>
      <c r="B170" s="62"/>
      <c r="C170" s="62"/>
      <c r="D170" s="62"/>
      <c r="E170" s="4"/>
      <c r="F170" s="4"/>
      <c r="G170" s="62"/>
      <c r="H170" s="76"/>
      <c r="I170" s="76"/>
      <c r="J170" s="76"/>
      <c r="K170" s="4"/>
      <c r="L170" s="4"/>
      <c r="M170" s="71"/>
      <c r="N170" s="72">
        <f t="shared" si="13"/>
        <v>0</v>
      </c>
      <c r="O170" s="73">
        <f t="shared" si="14"/>
        <v>0</v>
      </c>
      <c r="P170" s="74"/>
      <c r="Q170" s="73">
        <f t="shared" si="15"/>
        <v>0</v>
      </c>
      <c r="R170" s="73">
        <f t="shared" si="16"/>
        <v>0</v>
      </c>
      <c r="S170" s="73" t="e">
        <f t="shared" ca="1" si="17"/>
        <v>#NUM!</v>
      </c>
      <c r="T170" s="75" t="e">
        <f t="shared" ca="1" si="18"/>
        <v>#DIV/0!</v>
      </c>
      <c r="U170" s="78"/>
      <c r="V170" s="54"/>
      <c r="W170" s="79"/>
      <c r="X170" s="62"/>
      <c r="Y170" s="62"/>
      <c r="Z170" s="62"/>
      <c r="AA170" s="62"/>
      <c r="AB170" s="62"/>
      <c r="AC170" s="62"/>
      <c r="AD170" s="62"/>
      <c r="AE170" s="62"/>
      <c r="AF170" s="62"/>
      <c r="AG170" s="62"/>
    </row>
    <row r="171" spans="1:33">
      <c r="A171" s="62"/>
      <c r="B171" s="62"/>
      <c r="C171" s="62"/>
      <c r="D171" s="62"/>
      <c r="E171" s="4"/>
      <c r="F171" s="4"/>
      <c r="G171" s="62"/>
      <c r="H171" s="76"/>
      <c r="I171" s="76"/>
      <c r="J171" s="76"/>
      <c r="K171" s="4"/>
      <c r="L171" s="4"/>
      <c r="M171" s="71"/>
      <c r="N171" s="72">
        <f t="shared" si="13"/>
        <v>0</v>
      </c>
      <c r="O171" s="73">
        <f t="shared" si="14"/>
        <v>0</v>
      </c>
      <c r="P171" s="74"/>
      <c r="Q171" s="73">
        <f t="shared" si="15"/>
        <v>0</v>
      </c>
      <c r="R171" s="73">
        <f t="shared" si="16"/>
        <v>0</v>
      </c>
      <c r="S171" s="73" t="e">
        <f t="shared" ca="1" si="17"/>
        <v>#NUM!</v>
      </c>
      <c r="T171" s="75" t="e">
        <f t="shared" ca="1" si="18"/>
        <v>#DIV/0!</v>
      </c>
      <c r="U171" s="78"/>
      <c r="V171" s="54"/>
      <c r="W171" s="79"/>
      <c r="X171" s="62"/>
      <c r="Y171" s="62"/>
      <c r="Z171" s="62"/>
      <c r="AA171" s="62"/>
      <c r="AB171" s="62"/>
      <c r="AC171" s="62"/>
      <c r="AD171" s="62"/>
      <c r="AE171" s="62"/>
      <c r="AF171" s="62"/>
      <c r="AG171" s="62"/>
    </row>
    <row r="172" spans="1:33">
      <c r="A172" s="62"/>
      <c r="B172" s="62"/>
      <c r="C172" s="62"/>
      <c r="D172" s="62"/>
      <c r="E172" s="4"/>
      <c r="F172" s="4"/>
      <c r="G172" s="62"/>
      <c r="H172" s="76"/>
      <c r="I172" s="76"/>
      <c r="J172" s="76"/>
      <c r="K172" s="4"/>
      <c r="L172" s="4"/>
      <c r="M172" s="71"/>
      <c r="N172" s="72">
        <f t="shared" si="13"/>
        <v>0</v>
      </c>
      <c r="O172" s="73">
        <f t="shared" si="14"/>
        <v>0</v>
      </c>
      <c r="P172" s="74"/>
      <c r="Q172" s="73">
        <f t="shared" si="15"/>
        <v>0</v>
      </c>
      <c r="R172" s="73">
        <f t="shared" si="16"/>
        <v>0</v>
      </c>
      <c r="S172" s="73" t="e">
        <f t="shared" ca="1" si="17"/>
        <v>#NUM!</v>
      </c>
      <c r="T172" s="75" t="e">
        <f t="shared" ca="1" si="18"/>
        <v>#DIV/0!</v>
      </c>
      <c r="U172" s="78"/>
      <c r="V172" s="54"/>
      <c r="W172" s="79"/>
      <c r="X172" s="62"/>
      <c r="Y172" s="62"/>
      <c r="Z172" s="62"/>
      <c r="AA172" s="62"/>
      <c r="AB172" s="62"/>
      <c r="AC172" s="62"/>
      <c r="AD172" s="62"/>
      <c r="AE172" s="62"/>
      <c r="AF172" s="62"/>
      <c r="AG172" s="62"/>
    </row>
    <row r="173" spans="1:33">
      <c r="A173" s="62"/>
      <c r="B173" s="62"/>
      <c r="C173" s="62"/>
      <c r="D173" s="62"/>
      <c r="E173" s="4"/>
      <c r="F173" s="4"/>
      <c r="G173" s="62"/>
      <c r="H173" s="76"/>
      <c r="I173" s="76"/>
      <c r="J173" s="76"/>
      <c r="K173" s="4"/>
      <c r="L173" s="4"/>
      <c r="M173" s="71"/>
      <c r="N173" s="72">
        <f t="shared" si="13"/>
        <v>0</v>
      </c>
      <c r="O173" s="73">
        <f t="shared" si="14"/>
        <v>0</v>
      </c>
      <c r="P173" s="74"/>
      <c r="Q173" s="73">
        <f t="shared" si="15"/>
        <v>0</v>
      </c>
      <c r="R173" s="73">
        <f t="shared" si="16"/>
        <v>0</v>
      </c>
      <c r="S173" s="73" t="e">
        <f t="shared" ca="1" si="17"/>
        <v>#NUM!</v>
      </c>
      <c r="T173" s="75" t="e">
        <f t="shared" ca="1" si="18"/>
        <v>#DIV/0!</v>
      </c>
      <c r="U173" s="78"/>
      <c r="V173" s="54"/>
      <c r="W173" s="79"/>
      <c r="X173" s="62"/>
      <c r="Y173" s="62"/>
      <c r="Z173" s="62"/>
      <c r="AA173" s="62"/>
      <c r="AB173" s="62"/>
      <c r="AC173" s="62"/>
      <c r="AD173" s="62"/>
      <c r="AE173" s="62"/>
      <c r="AF173" s="62"/>
      <c r="AG173" s="62"/>
    </row>
    <row r="174" spans="1:33">
      <c r="A174" s="62"/>
      <c r="B174" s="62"/>
      <c r="C174" s="62"/>
      <c r="D174" s="62"/>
      <c r="E174" s="4"/>
      <c r="F174" s="4"/>
      <c r="G174" s="62"/>
      <c r="H174" s="76"/>
      <c r="I174" s="76"/>
      <c r="J174" s="76"/>
      <c r="K174" s="4"/>
      <c r="L174" s="4"/>
      <c r="M174" s="71"/>
      <c r="N174" s="72">
        <f t="shared" si="13"/>
        <v>0</v>
      </c>
      <c r="O174" s="73">
        <f t="shared" si="14"/>
        <v>0</v>
      </c>
      <c r="P174" s="74"/>
      <c r="Q174" s="73">
        <f t="shared" si="15"/>
        <v>0</v>
      </c>
      <c r="R174" s="73">
        <f t="shared" si="16"/>
        <v>0</v>
      </c>
      <c r="S174" s="73" t="e">
        <f t="shared" ca="1" si="17"/>
        <v>#NUM!</v>
      </c>
      <c r="T174" s="75" t="e">
        <f t="shared" ca="1" si="18"/>
        <v>#DIV/0!</v>
      </c>
      <c r="U174" s="78"/>
      <c r="V174" s="54"/>
      <c r="W174" s="79"/>
      <c r="X174" s="62"/>
      <c r="Y174" s="62"/>
      <c r="Z174" s="62"/>
      <c r="AA174" s="62"/>
      <c r="AB174" s="62"/>
      <c r="AC174" s="62"/>
      <c r="AD174" s="62"/>
      <c r="AE174" s="62"/>
      <c r="AF174" s="62"/>
      <c r="AG174" s="62"/>
    </row>
    <row r="175" spans="1:33">
      <c r="A175" s="62"/>
      <c r="B175" s="62"/>
      <c r="C175" s="62"/>
      <c r="D175" s="62"/>
      <c r="E175" s="4"/>
      <c r="F175" s="4"/>
      <c r="G175" s="62"/>
      <c r="H175" s="76"/>
      <c r="I175" s="76"/>
      <c r="J175" s="76"/>
      <c r="K175" s="4"/>
      <c r="L175" s="4"/>
      <c r="M175" s="71"/>
      <c r="N175" s="72">
        <f t="shared" si="13"/>
        <v>0</v>
      </c>
      <c r="O175" s="73">
        <f t="shared" si="14"/>
        <v>0</v>
      </c>
      <c r="P175" s="74"/>
      <c r="Q175" s="73">
        <f t="shared" si="15"/>
        <v>0</v>
      </c>
      <c r="R175" s="73">
        <f t="shared" si="16"/>
        <v>0</v>
      </c>
      <c r="S175" s="73" t="e">
        <f t="shared" ca="1" si="17"/>
        <v>#NUM!</v>
      </c>
      <c r="T175" s="75" t="e">
        <f t="shared" ca="1" si="18"/>
        <v>#DIV/0!</v>
      </c>
      <c r="U175" s="78"/>
      <c r="V175" s="54"/>
      <c r="W175" s="79"/>
      <c r="X175" s="62"/>
      <c r="Y175" s="62"/>
      <c r="Z175" s="62"/>
      <c r="AA175" s="62"/>
      <c r="AB175" s="62"/>
      <c r="AC175" s="62"/>
      <c r="AD175" s="62"/>
      <c r="AE175" s="62"/>
      <c r="AF175" s="62"/>
      <c r="AG175" s="62"/>
    </row>
    <row r="176" spans="1:33">
      <c r="A176" s="62"/>
      <c r="B176" s="62"/>
      <c r="C176" s="62"/>
      <c r="D176" s="62"/>
      <c r="E176" s="4"/>
      <c r="F176" s="4"/>
      <c r="G176" s="62"/>
      <c r="H176" s="76"/>
      <c r="I176" s="76"/>
      <c r="J176" s="76"/>
      <c r="K176" s="4"/>
      <c r="L176" s="4"/>
      <c r="M176" s="71"/>
      <c r="N176" s="72">
        <f t="shared" si="13"/>
        <v>0</v>
      </c>
      <c r="O176" s="73">
        <f t="shared" si="14"/>
        <v>0</v>
      </c>
      <c r="P176" s="74"/>
      <c r="Q176" s="73">
        <f t="shared" si="15"/>
        <v>0</v>
      </c>
      <c r="R176" s="73">
        <f t="shared" si="16"/>
        <v>0</v>
      </c>
      <c r="S176" s="73" t="e">
        <f t="shared" ca="1" si="17"/>
        <v>#NUM!</v>
      </c>
      <c r="T176" s="75" t="e">
        <f t="shared" ca="1" si="18"/>
        <v>#DIV/0!</v>
      </c>
      <c r="U176" s="78"/>
      <c r="V176" s="54"/>
      <c r="W176" s="79"/>
      <c r="X176" s="62"/>
      <c r="Y176" s="62"/>
      <c r="Z176" s="62"/>
      <c r="AA176" s="62"/>
      <c r="AB176" s="62"/>
      <c r="AC176" s="62"/>
      <c r="AD176" s="62"/>
      <c r="AE176" s="62"/>
      <c r="AF176" s="62"/>
      <c r="AG176" s="62"/>
    </row>
    <row r="177" spans="1:33">
      <c r="A177" s="62"/>
      <c r="B177" s="62"/>
      <c r="C177" s="62"/>
      <c r="D177" s="62"/>
      <c r="E177" s="4"/>
      <c r="F177" s="4"/>
      <c r="G177" s="62"/>
      <c r="H177" s="76"/>
      <c r="I177" s="76"/>
      <c r="J177" s="76"/>
      <c r="K177" s="4"/>
      <c r="L177" s="4"/>
      <c r="M177" s="71"/>
      <c r="N177" s="72">
        <f t="shared" si="13"/>
        <v>0</v>
      </c>
      <c r="O177" s="73">
        <f t="shared" si="14"/>
        <v>0</v>
      </c>
      <c r="P177" s="74"/>
      <c r="Q177" s="73">
        <f t="shared" si="15"/>
        <v>0</v>
      </c>
      <c r="R177" s="73">
        <f t="shared" si="16"/>
        <v>0</v>
      </c>
      <c r="S177" s="73" t="e">
        <f t="shared" ca="1" si="17"/>
        <v>#NUM!</v>
      </c>
      <c r="T177" s="75" t="e">
        <f t="shared" ca="1" si="18"/>
        <v>#DIV/0!</v>
      </c>
      <c r="U177" s="78"/>
      <c r="V177" s="54"/>
      <c r="W177" s="79"/>
      <c r="X177" s="62"/>
      <c r="Y177" s="62"/>
      <c r="Z177" s="62"/>
      <c r="AA177" s="62"/>
      <c r="AB177" s="62"/>
      <c r="AC177" s="62"/>
      <c r="AD177" s="62"/>
      <c r="AE177" s="62"/>
      <c r="AF177" s="62"/>
      <c r="AG177" s="62"/>
    </row>
    <row r="178" spans="1:33">
      <c r="A178" s="62"/>
      <c r="B178" s="62"/>
      <c r="C178" s="62"/>
      <c r="D178" s="62"/>
      <c r="E178" s="4"/>
      <c r="F178" s="4"/>
      <c r="G178" s="62"/>
      <c r="H178" s="76"/>
      <c r="I178" s="76"/>
      <c r="J178" s="76"/>
      <c r="K178" s="4"/>
      <c r="L178" s="4"/>
      <c r="M178" s="71"/>
      <c r="N178" s="72">
        <f t="shared" si="13"/>
        <v>0</v>
      </c>
      <c r="O178" s="73">
        <f t="shared" si="14"/>
        <v>0</v>
      </c>
      <c r="P178" s="74"/>
      <c r="Q178" s="73">
        <f t="shared" si="15"/>
        <v>0</v>
      </c>
      <c r="R178" s="73">
        <f t="shared" si="16"/>
        <v>0</v>
      </c>
      <c r="S178" s="73" t="e">
        <f t="shared" ca="1" si="17"/>
        <v>#NUM!</v>
      </c>
      <c r="T178" s="75" t="e">
        <f t="shared" ca="1" si="18"/>
        <v>#DIV/0!</v>
      </c>
      <c r="U178" s="78"/>
      <c r="V178" s="54"/>
      <c r="W178" s="79"/>
      <c r="X178" s="62"/>
      <c r="Y178" s="62"/>
      <c r="Z178" s="62"/>
      <c r="AA178" s="62"/>
      <c r="AB178" s="62"/>
      <c r="AC178" s="62"/>
      <c r="AD178" s="62"/>
      <c r="AE178" s="62"/>
      <c r="AF178" s="62"/>
      <c r="AG178" s="62"/>
    </row>
    <row r="179" spans="1:33">
      <c r="A179" s="62"/>
      <c r="B179" s="62"/>
      <c r="C179" s="62"/>
      <c r="D179" s="62"/>
      <c r="E179" s="4"/>
      <c r="F179" s="4"/>
      <c r="G179" s="62"/>
      <c r="H179" s="76"/>
      <c r="I179" s="76"/>
      <c r="J179" s="76"/>
      <c r="K179" s="4"/>
      <c r="L179" s="4"/>
      <c r="M179" s="71"/>
      <c r="N179" s="72">
        <f t="shared" si="13"/>
        <v>0</v>
      </c>
      <c r="O179" s="73">
        <f t="shared" si="14"/>
        <v>0</v>
      </c>
      <c r="P179" s="74"/>
      <c r="Q179" s="73">
        <f t="shared" si="15"/>
        <v>0</v>
      </c>
      <c r="R179" s="73">
        <f t="shared" si="16"/>
        <v>0</v>
      </c>
      <c r="S179" s="73" t="e">
        <f t="shared" ca="1" si="17"/>
        <v>#NUM!</v>
      </c>
      <c r="T179" s="75" t="e">
        <f t="shared" ca="1" si="18"/>
        <v>#DIV/0!</v>
      </c>
      <c r="U179" s="78"/>
      <c r="V179" s="54"/>
      <c r="W179" s="79"/>
      <c r="X179" s="62"/>
      <c r="Y179" s="62"/>
      <c r="Z179" s="62"/>
      <c r="AA179" s="62"/>
      <c r="AB179" s="62"/>
      <c r="AC179" s="62"/>
      <c r="AD179" s="62"/>
      <c r="AE179" s="62"/>
      <c r="AF179" s="62"/>
      <c r="AG179" s="62"/>
    </row>
    <row r="180" spans="1:33">
      <c r="A180" s="62"/>
      <c r="B180" s="62"/>
      <c r="C180" s="62"/>
      <c r="D180" s="62"/>
      <c r="E180" s="4"/>
      <c r="F180" s="4"/>
      <c r="G180" s="62"/>
      <c r="H180" s="76"/>
      <c r="I180" s="76"/>
      <c r="J180" s="76"/>
      <c r="K180" s="4"/>
      <c r="L180" s="4"/>
      <c r="M180" s="71"/>
      <c r="N180" s="72">
        <f t="shared" si="13"/>
        <v>0</v>
      </c>
      <c r="O180" s="73">
        <f t="shared" si="14"/>
        <v>0</v>
      </c>
      <c r="P180" s="74"/>
      <c r="Q180" s="73">
        <f t="shared" si="15"/>
        <v>0</v>
      </c>
      <c r="R180" s="73">
        <f t="shared" si="16"/>
        <v>0</v>
      </c>
      <c r="S180" s="73" t="e">
        <f t="shared" ca="1" si="17"/>
        <v>#NUM!</v>
      </c>
      <c r="T180" s="75" t="e">
        <f t="shared" ca="1" si="18"/>
        <v>#DIV/0!</v>
      </c>
      <c r="U180" s="78"/>
      <c r="V180" s="54"/>
      <c r="W180" s="79"/>
      <c r="X180" s="62"/>
      <c r="Y180" s="62"/>
      <c r="Z180" s="62"/>
      <c r="AA180" s="62"/>
      <c r="AB180" s="62"/>
      <c r="AC180" s="62"/>
      <c r="AD180" s="62"/>
      <c r="AE180" s="62"/>
      <c r="AF180" s="62"/>
      <c r="AG180" s="62"/>
    </row>
    <row r="181" spans="1:33">
      <c r="A181" s="62"/>
      <c r="B181" s="62"/>
      <c r="C181" s="62"/>
      <c r="D181" s="62"/>
      <c r="E181" s="4"/>
      <c r="F181" s="4"/>
      <c r="G181" s="62"/>
      <c r="H181" s="76"/>
      <c r="I181" s="76"/>
      <c r="J181" s="76"/>
      <c r="K181" s="4"/>
      <c r="L181" s="4"/>
      <c r="M181" s="71"/>
      <c r="N181" s="72">
        <f t="shared" si="13"/>
        <v>0</v>
      </c>
      <c r="O181" s="73">
        <f t="shared" si="14"/>
        <v>0</v>
      </c>
      <c r="P181" s="74"/>
      <c r="Q181" s="73">
        <f t="shared" si="15"/>
        <v>0</v>
      </c>
      <c r="R181" s="73">
        <f t="shared" si="16"/>
        <v>0</v>
      </c>
      <c r="S181" s="73" t="e">
        <f t="shared" ca="1" si="17"/>
        <v>#NUM!</v>
      </c>
      <c r="T181" s="75" t="e">
        <f t="shared" ca="1" si="18"/>
        <v>#DIV/0!</v>
      </c>
      <c r="U181" s="78"/>
      <c r="V181" s="54"/>
      <c r="W181" s="79"/>
      <c r="X181" s="62"/>
      <c r="Y181" s="62"/>
      <c r="Z181" s="62"/>
      <c r="AA181" s="62"/>
      <c r="AB181" s="62"/>
      <c r="AC181" s="62"/>
      <c r="AD181" s="62"/>
      <c r="AE181" s="62"/>
      <c r="AF181" s="62"/>
      <c r="AG181" s="62"/>
    </row>
    <row r="182" spans="1:33">
      <c r="A182" s="62"/>
      <c r="B182" s="62"/>
      <c r="C182" s="62"/>
      <c r="D182" s="62"/>
      <c r="E182" s="4"/>
      <c r="F182" s="4"/>
      <c r="G182" s="62"/>
      <c r="H182" s="76"/>
      <c r="I182" s="76"/>
      <c r="J182" s="76"/>
      <c r="K182" s="4"/>
      <c r="L182" s="4"/>
      <c r="M182" s="71"/>
      <c r="N182" s="72">
        <f t="shared" si="13"/>
        <v>0</v>
      </c>
      <c r="O182" s="73">
        <f t="shared" si="14"/>
        <v>0</v>
      </c>
      <c r="P182" s="74"/>
      <c r="Q182" s="73">
        <f t="shared" si="15"/>
        <v>0</v>
      </c>
      <c r="R182" s="73">
        <f t="shared" si="16"/>
        <v>0</v>
      </c>
      <c r="S182" s="73" t="e">
        <f t="shared" ca="1" si="17"/>
        <v>#NUM!</v>
      </c>
      <c r="T182" s="75" t="e">
        <f t="shared" ca="1" si="18"/>
        <v>#DIV/0!</v>
      </c>
      <c r="U182" s="78"/>
      <c r="V182" s="54"/>
      <c r="W182" s="79"/>
      <c r="X182" s="62"/>
      <c r="Y182" s="62"/>
      <c r="Z182" s="62"/>
      <c r="AA182" s="62"/>
      <c r="AB182" s="62"/>
      <c r="AC182" s="62"/>
      <c r="AD182" s="62"/>
      <c r="AE182" s="62"/>
      <c r="AF182" s="62"/>
      <c r="AG182" s="62"/>
    </row>
    <row r="183" spans="1:33">
      <c r="A183" s="62"/>
      <c r="B183" s="62"/>
      <c r="C183" s="62"/>
      <c r="D183" s="62"/>
      <c r="E183" s="4"/>
      <c r="F183" s="4"/>
      <c r="G183" s="62"/>
      <c r="H183" s="76"/>
      <c r="I183" s="76"/>
      <c r="J183" s="76"/>
      <c r="K183" s="4"/>
      <c r="L183" s="4"/>
      <c r="M183" s="71"/>
      <c r="N183" s="72">
        <f t="shared" si="13"/>
        <v>0</v>
      </c>
      <c r="O183" s="73">
        <f t="shared" si="14"/>
        <v>0</v>
      </c>
      <c r="P183" s="74"/>
      <c r="Q183" s="73">
        <f t="shared" si="15"/>
        <v>0</v>
      </c>
      <c r="R183" s="73">
        <f t="shared" si="16"/>
        <v>0</v>
      </c>
      <c r="S183" s="73" t="e">
        <f t="shared" ca="1" si="17"/>
        <v>#NUM!</v>
      </c>
      <c r="T183" s="75" t="e">
        <f t="shared" ca="1" si="18"/>
        <v>#DIV/0!</v>
      </c>
      <c r="U183" s="78"/>
      <c r="V183" s="54"/>
      <c r="W183" s="79"/>
      <c r="X183" s="62"/>
      <c r="Y183" s="62"/>
      <c r="Z183" s="62"/>
      <c r="AA183" s="62"/>
      <c r="AB183" s="62"/>
      <c r="AC183" s="62"/>
      <c r="AD183" s="62"/>
      <c r="AE183" s="62"/>
      <c r="AF183" s="62"/>
      <c r="AG183" s="62"/>
    </row>
    <row r="184" spans="1:33">
      <c r="A184" s="62"/>
      <c r="B184" s="62"/>
      <c r="C184" s="62"/>
      <c r="D184" s="62"/>
      <c r="E184" s="4"/>
      <c r="F184" s="4"/>
      <c r="G184" s="62"/>
      <c r="H184" s="76"/>
      <c r="I184" s="76"/>
      <c r="J184" s="76"/>
      <c r="K184" s="4"/>
      <c r="L184" s="4"/>
      <c r="M184" s="71"/>
      <c r="N184" s="72">
        <f t="shared" si="13"/>
        <v>0</v>
      </c>
      <c r="O184" s="73">
        <f t="shared" si="14"/>
        <v>0</v>
      </c>
      <c r="P184" s="74"/>
      <c r="Q184" s="73">
        <f t="shared" si="15"/>
        <v>0</v>
      </c>
      <c r="R184" s="73">
        <f t="shared" si="16"/>
        <v>0</v>
      </c>
      <c r="S184" s="73" t="e">
        <f t="shared" ca="1" si="17"/>
        <v>#NUM!</v>
      </c>
      <c r="T184" s="75" t="e">
        <f t="shared" ca="1" si="18"/>
        <v>#DIV/0!</v>
      </c>
      <c r="U184" s="78"/>
      <c r="V184" s="54"/>
      <c r="W184" s="79"/>
      <c r="X184" s="62"/>
      <c r="Y184" s="62"/>
      <c r="Z184" s="62"/>
      <c r="AA184" s="62"/>
      <c r="AB184" s="62"/>
      <c r="AC184" s="62"/>
      <c r="AD184" s="62"/>
      <c r="AE184" s="62"/>
      <c r="AF184" s="62"/>
      <c r="AG184" s="62"/>
    </row>
    <row r="185" spans="1:33">
      <c r="A185" s="62"/>
      <c r="B185" s="62"/>
      <c r="C185" s="62"/>
      <c r="D185" s="62"/>
      <c r="E185" s="4"/>
      <c r="F185" s="4"/>
      <c r="G185" s="62"/>
      <c r="H185" s="76"/>
      <c r="I185" s="76"/>
      <c r="J185" s="76"/>
      <c r="K185" s="4"/>
      <c r="L185" s="4"/>
      <c r="M185" s="71"/>
      <c r="N185" s="72">
        <f t="shared" si="13"/>
        <v>0</v>
      </c>
      <c r="O185" s="73">
        <f t="shared" si="14"/>
        <v>0</v>
      </c>
      <c r="P185" s="74"/>
      <c r="Q185" s="73">
        <f t="shared" si="15"/>
        <v>0</v>
      </c>
      <c r="R185" s="73">
        <f t="shared" si="16"/>
        <v>0</v>
      </c>
      <c r="S185" s="73" t="e">
        <f t="shared" ca="1" si="17"/>
        <v>#NUM!</v>
      </c>
      <c r="T185" s="75" t="e">
        <f t="shared" ca="1" si="18"/>
        <v>#DIV/0!</v>
      </c>
      <c r="U185" s="78"/>
      <c r="V185" s="54"/>
      <c r="W185" s="79"/>
      <c r="X185" s="62"/>
      <c r="Y185" s="62"/>
      <c r="Z185" s="62"/>
      <c r="AA185" s="62"/>
      <c r="AB185" s="62"/>
      <c r="AC185" s="62"/>
      <c r="AD185" s="62"/>
      <c r="AE185" s="62"/>
      <c r="AF185" s="62"/>
      <c r="AG185" s="62"/>
    </row>
    <row r="186" spans="1:33">
      <c r="A186" s="62"/>
      <c r="B186" s="62"/>
      <c r="C186" s="62"/>
      <c r="D186" s="62"/>
      <c r="E186" s="4"/>
      <c r="F186" s="4"/>
      <c r="G186" s="62"/>
      <c r="H186" s="76"/>
      <c r="I186" s="76"/>
      <c r="J186" s="76"/>
      <c r="K186" s="4"/>
      <c r="L186" s="4"/>
      <c r="M186" s="71"/>
      <c r="N186" s="72">
        <f t="shared" si="13"/>
        <v>0</v>
      </c>
      <c r="O186" s="73">
        <f t="shared" si="14"/>
        <v>0</v>
      </c>
      <c r="P186" s="74"/>
      <c r="Q186" s="73">
        <f t="shared" si="15"/>
        <v>0</v>
      </c>
      <c r="R186" s="73">
        <f t="shared" si="16"/>
        <v>0</v>
      </c>
      <c r="S186" s="73" t="e">
        <f t="shared" ca="1" si="17"/>
        <v>#NUM!</v>
      </c>
      <c r="T186" s="75" t="e">
        <f t="shared" ca="1" si="18"/>
        <v>#DIV/0!</v>
      </c>
      <c r="U186" s="78"/>
      <c r="V186" s="54"/>
      <c r="W186" s="79"/>
      <c r="X186" s="62"/>
      <c r="Y186" s="62"/>
      <c r="Z186" s="62"/>
      <c r="AA186" s="62"/>
      <c r="AB186" s="62"/>
      <c r="AC186" s="62"/>
      <c r="AD186" s="62"/>
      <c r="AE186" s="62"/>
      <c r="AF186" s="62"/>
      <c r="AG186" s="62"/>
    </row>
    <row r="187" spans="1:33">
      <c r="A187" s="62"/>
      <c r="B187" s="62"/>
      <c r="C187" s="62"/>
      <c r="D187" s="62"/>
      <c r="E187" s="4"/>
      <c r="F187" s="4"/>
      <c r="G187" s="62"/>
      <c r="H187" s="76"/>
      <c r="I187" s="76"/>
      <c r="J187" s="76"/>
      <c r="K187" s="4"/>
      <c r="L187" s="4"/>
      <c r="M187" s="71"/>
      <c r="N187" s="72">
        <f t="shared" si="13"/>
        <v>0</v>
      </c>
      <c r="O187" s="73">
        <f t="shared" si="14"/>
        <v>0</v>
      </c>
      <c r="P187" s="74"/>
      <c r="Q187" s="73">
        <f t="shared" si="15"/>
        <v>0</v>
      </c>
      <c r="R187" s="73">
        <f t="shared" si="16"/>
        <v>0</v>
      </c>
      <c r="S187" s="73" t="e">
        <f t="shared" ca="1" si="17"/>
        <v>#NUM!</v>
      </c>
      <c r="T187" s="75" t="e">
        <f t="shared" ca="1" si="18"/>
        <v>#DIV/0!</v>
      </c>
      <c r="U187" s="78"/>
      <c r="V187" s="54"/>
      <c r="W187" s="79"/>
      <c r="X187" s="62"/>
      <c r="Y187" s="62"/>
      <c r="Z187" s="62"/>
      <c r="AA187" s="62"/>
      <c r="AB187" s="62"/>
      <c r="AC187" s="62"/>
      <c r="AD187" s="62"/>
      <c r="AE187" s="62"/>
      <c r="AF187" s="62"/>
      <c r="AG187" s="62"/>
    </row>
    <row r="188" spans="1:33">
      <c r="A188" s="62"/>
      <c r="B188" s="62"/>
      <c r="C188" s="62"/>
      <c r="D188" s="62"/>
      <c r="E188" s="4"/>
      <c r="F188" s="4"/>
      <c r="G188" s="62"/>
      <c r="H188" s="76"/>
      <c r="I188" s="76"/>
      <c r="J188" s="76"/>
      <c r="K188" s="4"/>
      <c r="L188" s="4"/>
      <c r="M188" s="71"/>
      <c r="N188" s="72">
        <f t="shared" si="13"/>
        <v>0</v>
      </c>
      <c r="O188" s="73">
        <f t="shared" si="14"/>
        <v>0</v>
      </c>
      <c r="P188" s="74"/>
      <c r="Q188" s="73">
        <f t="shared" si="15"/>
        <v>0</v>
      </c>
      <c r="R188" s="73">
        <f t="shared" si="16"/>
        <v>0</v>
      </c>
      <c r="S188" s="73" t="e">
        <f t="shared" ca="1" si="17"/>
        <v>#NUM!</v>
      </c>
      <c r="T188" s="75" t="e">
        <f t="shared" ca="1" si="18"/>
        <v>#DIV/0!</v>
      </c>
      <c r="U188" s="78"/>
      <c r="V188" s="54"/>
      <c r="W188" s="79"/>
      <c r="X188" s="62"/>
      <c r="Y188" s="62"/>
      <c r="Z188" s="62"/>
      <c r="AA188" s="62"/>
      <c r="AB188" s="62"/>
      <c r="AC188" s="62"/>
      <c r="AD188" s="62"/>
      <c r="AE188" s="62"/>
      <c r="AF188" s="62"/>
      <c r="AG188" s="62"/>
    </row>
    <row r="189" spans="1:33">
      <c r="A189" s="62"/>
      <c r="B189" s="62"/>
      <c r="C189" s="62"/>
      <c r="D189" s="62"/>
      <c r="E189" s="4"/>
      <c r="F189" s="4"/>
      <c r="G189" s="62"/>
      <c r="H189" s="76"/>
      <c r="I189" s="76"/>
      <c r="J189" s="76"/>
      <c r="K189" s="4"/>
      <c r="L189" s="4"/>
      <c r="M189" s="71"/>
      <c r="N189" s="72">
        <f t="shared" si="13"/>
        <v>0</v>
      </c>
      <c r="O189" s="73">
        <f t="shared" si="14"/>
        <v>0</v>
      </c>
      <c r="P189" s="74"/>
      <c r="Q189" s="73">
        <f t="shared" si="15"/>
        <v>0</v>
      </c>
      <c r="R189" s="73">
        <f t="shared" si="16"/>
        <v>0</v>
      </c>
      <c r="S189" s="73" t="e">
        <f t="shared" ca="1" si="17"/>
        <v>#NUM!</v>
      </c>
      <c r="T189" s="75" t="e">
        <f t="shared" ca="1" si="18"/>
        <v>#DIV/0!</v>
      </c>
      <c r="U189" s="78"/>
      <c r="V189" s="54"/>
      <c r="W189" s="79"/>
      <c r="X189" s="62"/>
      <c r="Y189" s="62"/>
      <c r="Z189" s="62"/>
      <c r="AA189" s="62"/>
      <c r="AB189" s="62"/>
      <c r="AC189" s="62"/>
      <c r="AD189" s="62"/>
      <c r="AE189" s="62"/>
      <c r="AF189" s="62"/>
      <c r="AG189" s="62"/>
    </row>
    <row r="190" spans="1:33">
      <c r="A190" s="62"/>
      <c r="B190" s="62"/>
      <c r="C190" s="62"/>
      <c r="D190" s="62"/>
      <c r="E190" s="4"/>
      <c r="F190" s="4"/>
      <c r="G190" s="62"/>
      <c r="H190" s="76"/>
      <c r="I190" s="76"/>
      <c r="J190" s="76"/>
      <c r="K190" s="4"/>
      <c r="L190" s="4"/>
      <c r="M190" s="71"/>
      <c r="N190" s="72">
        <f t="shared" si="13"/>
        <v>0</v>
      </c>
      <c r="O190" s="73">
        <f t="shared" si="14"/>
        <v>0</v>
      </c>
      <c r="P190" s="74"/>
      <c r="Q190" s="73">
        <f t="shared" si="15"/>
        <v>0</v>
      </c>
      <c r="R190" s="73">
        <f t="shared" si="16"/>
        <v>0</v>
      </c>
      <c r="S190" s="73" t="e">
        <f t="shared" ca="1" si="17"/>
        <v>#NUM!</v>
      </c>
      <c r="T190" s="75" t="e">
        <f t="shared" ca="1" si="18"/>
        <v>#DIV/0!</v>
      </c>
      <c r="U190" s="78"/>
      <c r="V190" s="54"/>
      <c r="W190" s="79"/>
      <c r="X190" s="62"/>
      <c r="Y190" s="62"/>
      <c r="Z190" s="62"/>
      <c r="AA190" s="62"/>
      <c r="AB190" s="62"/>
      <c r="AC190" s="62"/>
      <c r="AD190" s="62"/>
      <c r="AE190" s="62"/>
      <c r="AF190" s="62"/>
      <c r="AG190" s="62"/>
    </row>
    <row r="191" spans="1:33">
      <c r="A191" s="62"/>
      <c r="B191" s="62"/>
      <c r="C191" s="62"/>
      <c r="D191" s="62"/>
      <c r="E191" s="4"/>
      <c r="F191" s="4"/>
      <c r="G191" s="62"/>
      <c r="H191" s="76"/>
      <c r="I191" s="76"/>
      <c r="J191" s="76"/>
      <c r="K191" s="4"/>
      <c r="L191" s="4"/>
      <c r="M191" s="71"/>
      <c r="N191" s="72">
        <f t="shared" si="13"/>
        <v>0</v>
      </c>
      <c r="O191" s="73">
        <f t="shared" si="14"/>
        <v>0</v>
      </c>
      <c r="P191" s="74"/>
      <c r="Q191" s="73">
        <f t="shared" si="15"/>
        <v>0</v>
      </c>
      <c r="R191" s="73">
        <f t="shared" si="16"/>
        <v>0</v>
      </c>
      <c r="S191" s="73" t="e">
        <f t="shared" ca="1" si="17"/>
        <v>#NUM!</v>
      </c>
      <c r="T191" s="75" t="e">
        <f t="shared" ca="1" si="18"/>
        <v>#DIV/0!</v>
      </c>
      <c r="U191" s="78"/>
      <c r="V191" s="54"/>
      <c r="W191" s="79"/>
      <c r="X191" s="62"/>
      <c r="Y191" s="62"/>
      <c r="Z191" s="62"/>
      <c r="AA191" s="62"/>
      <c r="AB191" s="62"/>
      <c r="AC191" s="62"/>
      <c r="AD191" s="62"/>
      <c r="AE191" s="62"/>
      <c r="AF191" s="62"/>
      <c r="AG191" s="62"/>
    </row>
    <row r="192" spans="1:33">
      <c r="A192" s="62"/>
      <c r="B192" s="62"/>
      <c r="C192" s="62"/>
      <c r="D192" s="62"/>
      <c r="E192" s="4"/>
      <c r="F192" s="4"/>
      <c r="G192" s="62"/>
      <c r="H192" s="76"/>
      <c r="I192" s="76"/>
      <c r="J192" s="76"/>
      <c r="K192" s="4"/>
      <c r="L192" s="4"/>
      <c r="M192" s="71"/>
      <c r="N192" s="72">
        <f t="shared" si="13"/>
        <v>0</v>
      </c>
      <c r="O192" s="73">
        <f t="shared" si="14"/>
        <v>0</v>
      </c>
      <c r="P192" s="74"/>
      <c r="Q192" s="73">
        <f t="shared" si="15"/>
        <v>0</v>
      </c>
      <c r="R192" s="73">
        <f t="shared" si="16"/>
        <v>0</v>
      </c>
      <c r="S192" s="73" t="e">
        <f t="shared" ca="1" si="17"/>
        <v>#NUM!</v>
      </c>
      <c r="T192" s="75" t="e">
        <f t="shared" ca="1" si="18"/>
        <v>#DIV/0!</v>
      </c>
      <c r="U192" s="78"/>
      <c r="V192" s="54"/>
      <c r="W192" s="79"/>
      <c r="X192" s="62"/>
      <c r="Y192" s="62"/>
      <c r="Z192" s="62"/>
      <c r="AA192" s="62"/>
      <c r="AB192" s="62"/>
      <c r="AC192" s="62"/>
      <c r="AD192" s="62"/>
      <c r="AE192" s="62"/>
      <c r="AF192" s="62"/>
      <c r="AG192" s="62"/>
    </row>
    <row r="193" spans="1:33">
      <c r="A193" s="62"/>
      <c r="B193" s="62"/>
      <c r="C193" s="62"/>
      <c r="D193" s="62"/>
      <c r="E193" s="4"/>
      <c r="F193" s="4"/>
      <c r="G193" s="62"/>
      <c r="H193" s="76"/>
      <c r="I193" s="76"/>
      <c r="J193" s="76"/>
      <c r="K193" s="4"/>
      <c r="L193" s="4"/>
      <c r="M193" s="71"/>
      <c r="N193" s="72">
        <f t="shared" si="13"/>
        <v>0</v>
      </c>
      <c r="O193" s="73">
        <f t="shared" si="14"/>
        <v>0</v>
      </c>
      <c r="P193" s="74"/>
      <c r="Q193" s="73">
        <f t="shared" si="15"/>
        <v>0</v>
      </c>
      <c r="R193" s="73">
        <f t="shared" si="16"/>
        <v>0</v>
      </c>
      <c r="S193" s="73" t="e">
        <f t="shared" ca="1" si="17"/>
        <v>#NUM!</v>
      </c>
      <c r="T193" s="75" t="e">
        <f t="shared" ca="1" si="18"/>
        <v>#DIV/0!</v>
      </c>
      <c r="U193" s="78"/>
      <c r="V193" s="54"/>
      <c r="W193" s="79"/>
      <c r="X193" s="62"/>
      <c r="Y193" s="62"/>
      <c r="Z193" s="62"/>
      <c r="AA193" s="62"/>
      <c r="AB193" s="62"/>
      <c r="AC193" s="62"/>
      <c r="AD193" s="62"/>
      <c r="AE193" s="62"/>
      <c r="AF193" s="62"/>
      <c r="AG193" s="62"/>
    </row>
    <row r="194" spans="1:33">
      <c r="A194" s="62"/>
      <c r="B194" s="62"/>
      <c r="C194" s="62"/>
      <c r="D194" s="62"/>
      <c r="E194" s="4"/>
      <c r="F194" s="4"/>
      <c r="G194" s="62"/>
      <c r="H194" s="76"/>
      <c r="I194" s="76"/>
      <c r="J194" s="76"/>
      <c r="K194" s="4"/>
      <c r="L194" s="4"/>
      <c r="M194" s="71"/>
      <c r="N194" s="72">
        <f t="shared" si="13"/>
        <v>0</v>
      </c>
      <c r="O194" s="73">
        <f t="shared" si="14"/>
        <v>0</v>
      </c>
      <c r="P194" s="74"/>
      <c r="Q194" s="73">
        <f t="shared" si="15"/>
        <v>0</v>
      </c>
      <c r="R194" s="73">
        <f t="shared" si="16"/>
        <v>0</v>
      </c>
      <c r="S194" s="73" t="e">
        <f t="shared" ca="1" si="17"/>
        <v>#NUM!</v>
      </c>
      <c r="T194" s="75" t="e">
        <f t="shared" ca="1" si="18"/>
        <v>#DIV/0!</v>
      </c>
      <c r="U194" s="78"/>
      <c r="V194" s="54"/>
      <c r="W194" s="79"/>
      <c r="X194" s="62"/>
      <c r="Y194" s="62"/>
      <c r="Z194" s="62"/>
      <c r="AA194" s="62"/>
      <c r="AB194" s="62"/>
      <c r="AC194" s="62"/>
      <c r="AD194" s="62"/>
      <c r="AE194" s="62"/>
      <c r="AF194" s="62"/>
      <c r="AG194" s="62"/>
    </row>
    <row r="195" spans="1:33">
      <c r="A195" s="62"/>
      <c r="B195" s="62"/>
      <c r="C195" s="62"/>
      <c r="D195" s="62"/>
      <c r="E195" s="4"/>
      <c r="F195" s="4"/>
      <c r="G195" s="62"/>
      <c r="H195" s="76"/>
      <c r="I195" s="76"/>
      <c r="J195" s="76"/>
      <c r="K195" s="4"/>
      <c r="L195" s="4"/>
      <c r="M195" s="71"/>
      <c r="N195" s="72">
        <f t="shared" si="13"/>
        <v>0</v>
      </c>
      <c r="O195" s="73">
        <f t="shared" si="14"/>
        <v>0</v>
      </c>
      <c r="P195" s="74"/>
      <c r="Q195" s="73">
        <f t="shared" si="15"/>
        <v>0</v>
      </c>
      <c r="R195" s="73">
        <f t="shared" si="16"/>
        <v>0</v>
      </c>
      <c r="S195" s="73" t="e">
        <f t="shared" ca="1" si="17"/>
        <v>#NUM!</v>
      </c>
      <c r="T195" s="75" t="e">
        <f t="shared" ca="1" si="18"/>
        <v>#DIV/0!</v>
      </c>
      <c r="U195" s="78"/>
      <c r="V195" s="54"/>
      <c r="W195" s="79"/>
      <c r="X195" s="62"/>
      <c r="Y195" s="62"/>
      <c r="Z195" s="62"/>
      <c r="AA195" s="62"/>
      <c r="AB195" s="62"/>
      <c r="AC195" s="62"/>
      <c r="AD195" s="62"/>
      <c r="AE195" s="62"/>
      <c r="AF195" s="62"/>
      <c r="AG195" s="62"/>
    </row>
    <row r="196" spans="1:33">
      <c r="A196" s="62"/>
      <c r="B196" s="62"/>
      <c r="C196" s="62"/>
      <c r="D196" s="62"/>
      <c r="E196" s="4"/>
      <c r="F196" s="4"/>
      <c r="G196" s="62"/>
      <c r="H196" s="76"/>
      <c r="I196" s="76"/>
      <c r="J196" s="76"/>
      <c r="K196" s="4"/>
      <c r="L196" s="4"/>
      <c r="M196" s="71"/>
      <c r="N196" s="72">
        <f t="shared" si="13"/>
        <v>0</v>
      </c>
      <c r="O196" s="73">
        <f t="shared" si="14"/>
        <v>0</v>
      </c>
      <c r="P196" s="74"/>
      <c r="Q196" s="73">
        <f t="shared" si="15"/>
        <v>0</v>
      </c>
      <c r="R196" s="73">
        <f t="shared" si="16"/>
        <v>0</v>
      </c>
      <c r="S196" s="73" t="e">
        <f t="shared" ca="1" si="17"/>
        <v>#NUM!</v>
      </c>
      <c r="T196" s="75" t="e">
        <f t="shared" ca="1" si="18"/>
        <v>#DIV/0!</v>
      </c>
      <c r="U196" s="78"/>
      <c r="V196" s="54"/>
      <c r="W196" s="79"/>
      <c r="X196" s="62"/>
      <c r="Y196" s="62"/>
      <c r="Z196" s="62"/>
      <c r="AA196" s="62"/>
      <c r="AB196" s="62"/>
      <c r="AC196" s="62"/>
      <c r="AD196" s="62"/>
      <c r="AE196" s="62"/>
      <c r="AF196" s="62"/>
      <c r="AG196" s="62"/>
    </row>
    <row r="197" spans="1:33">
      <c r="A197" s="62"/>
      <c r="B197" s="62"/>
      <c r="C197" s="62"/>
      <c r="D197" s="62"/>
      <c r="E197" s="4"/>
      <c r="F197" s="4"/>
      <c r="G197" s="62"/>
      <c r="H197" s="76"/>
      <c r="I197" s="76"/>
      <c r="J197" s="76"/>
      <c r="K197" s="4"/>
      <c r="L197" s="4"/>
      <c r="M197" s="71"/>
      <c r="N197" s="72">
        <f t="shared" si="13"/>
        <v>0</v>
      </c>
      <c r="O197" s="73">
        <f t="shared" si="14"/>
        <v>0</v>
      </c>
      <c r="P197" s="74"/>
      <c r="Q197" s="73">
        <f t="shared" si="15"/>
        <v>0</v>
      </c>
      <c r="R197" s="73">
        <f t="shared" si="16"/>
        <v>0</v>
      </c>
      <c r="S197" s="73" t="e">
        <f t="shared" ca="1" si="17"/>
        <v>#NUM!</v>
      </c>
      <c r="T197" s="75" t="e">
        <f t="shared" ca="1" si="18"/>
        <v>#DIV/0!</v>
      </c>
      <c r="U197" s="78"/>
      <c r="V197" s="54"/>
      <c r="W197" s="79"/>
      <c r="X197" s="62"/>
      <c r="Y197" s="62"/>
      <c r="Z197" s="62"/>
      <c r="AA197" s="62"/>
      <c r="AB197" s="62"/>
      <c r="AC197" s="62"/>
      <c r="AD197" s="62"/>
      <c r="AE197" s="62"/>
      <c r="AF197" s="62"/>
      <c r="AG197" s="62"/>
    </row>
    <row r="198" spans="1:33">
      <c r="A198" s="62"/>
      <c r="B198" s="62"/>
      <c r="C198" s="62"/>
      <c r="D198" s="62"/>
      <c r="E198" s="4"/>
      <c r="F198" s="4"/>
      <c r="G198" s="62"/>
      <c r="H198" s="76"/>
      <c r="I198" s="76"/>
      <c r="J198" s="76"/>
      <c r="K198" s="4"/>
      <c r="L198" s="4"/>
      <c r="M198" s="71"/>
      <c r="N198" s="72">
        <f t="shared" ref="N198:N261" si="19">M198/60</f>
        <v>0</v>
      </c>
      <c r="O198" s="73">
        <f t="shared" ref="O198:O261" si="20">N198/$T$1</f>
        <v>0</v>
      </c>
      <c r="P198" s="74"/>
      <c r="Q198" s="73">
        <f t="shared" ref="Q198:Q261" si="21">O198+P198</f>
        <v>0</v>
      </c>
      <c r="R198" s="73">
        <f t="shared" ref="R198:R261" si="22">DATEDIF(H198,I198,"d")</f>
        <v>0</v>
      </c>
      <c r="S198" s="73" t="e">
        <f t="shared" ref="S198:S261" ca="1" si="23">IF($U198="Terminé","Terminé",DATEDIF($P$1,I198,"d"))</f>
        <v>#NUM!</v>
      </c>
      <c r="T198" s="75" t="e">
        <f t="shared" ref="T198:T261" ca="1" si="24">IF($U198="Terminé","Terminé",(I198-$P$1)/Q198)</f>
        <v>#DIV/0!</v>
      </c>
      <c r="U198" s="78"/>
      <c r="V198" s="54"/>
      <c r="W198" s="79"/>
      <c r="X198" s="62"/>
      <c r="Y198" s="62"/>
      <c r="Z198" s="62"/>
      <c r="AA198" s="62"/>
      <c r="AB198" s="62"/>
      <c r="AC198" s="62"/>
      <c r="AD198" s="62"/>
      <c r="AE198" s="62"/>
      <c r="AF198" s="62"/>
      <c r="AG198" s="62"/>
    </row>
    <row r="199" spans="1:33">
      <c r="A199" s="62"/>
      <c r="B199" s="62"/>
      <c r="C199" s="62"/>
      <c r="D199" s="62"/>
      <c r="E199" s="4"/>
      <c r="F199" s="4"/>
      <c r="G199" s="62"/>
      <c r="H199" s="76"/>
      <c r="I199" s="76"/>
      <c r="J199" s="76"/>
      <c r="K199" s="4"/>
      <c r="L199" s="4"/>
      <c r="M199" s="71"/>
      <c r="N199" s="72">
        <f t="shared" si="19"/>
        <v>0</v>
      </c>
      <c r="O199" s="73">
        <f t="shared" si="20"/>
        <v>0</v>
      </c>
      <c r="P199" s="74"/>
      <c r="Q199" s="73">
        <f t="shared" si="21"/>
        <v>0</v>
      </c>
      <c r="R199" s="73">
        <f t="shared" si="22"/>
        <v>0</v>
      </c>
      <c r="S199" s="73" t="e">
        <f t="shared" ca="1" si="23"/>
        <v>#NUM!</v>
      </c>
      <c r="T199" s="75" t="e">
        <f t="shared" ca="1" si="24"/>
        <v>#DIV/0!</v>
      </c>
      <c r="U199" s="78"/>
      <c r="V199" s="54"/>
      <c r="W199" s="79"/>
      <c r="X199" s="62"/>
      <c r="Y199" s="62"/>
      <c r="Z199" s="62"/>
      <c r="AA199" s="62"/>
      <c r="AB199" s="62"/>
      <c r="AC199" s="62"/>
      <c r="AD199" s="62"/>
      <c r="AE199" s="62"/>
      <c r="AF199" s="62"/>
      <c r="AG199" s="62"/>
    </row>
    <row r="200" spans="1:33">
      <c r="A200" s="62"/>
      <c r="B200" s="62"/>
      <c r="C200" s="62"/>
      <c r="D200" s="62"/>
      <c r="E200" s="4"/>
      <c r="F200" s="4"/>
      <c r="G200" s="62"/>
      <c r="H200" s="76"/>
      <c r="I200" s="76"/>
      <c r="J200" s="76"/>
      <c r="K200" s="4"/>
      <c r="L200" s="4"/>
      <c r="M200" s="71"/>
      <c r="N200" s="72">
        <f t="shared" si="19"/>
        <v>0</v>
      </c>
      <c r="O200" s="73">
        <f t="shared" si="20"/>
        <v>0</v>
      </c>
      <c r="P200" s="74"/>
      <c r="Q200" s="73">
        <f t="shared" si="21"/>
        <v>0</v>
      </c>
      <c r="R200" s="73">
        <f t="shared" si="22"/>
        <v>0</v>
      </c>
      <c r="S200" s="73" t="e">
        <f t="shared" ca="1" si="23"/>
        <v>#NUM!</v>
      </c>
      <c r="T200" s="75" t="e">
        <f t="shared" ca="1" si="24"/>
        <v>#DIV/0!</v>
      </c>
      <c r="U200" s="78"/>
      <c r="V200" s="54"/>
      <c r="W200" s="79"/>
      <c r="X200" s="62"/>
      <c r="Y200" s="62"/>
      <c r="Z200" s="62"/>
      <c r="AA200" s="62"/>
      <c r="AB200" s="62"/>
      <c r="AC200" s="62"/>
      <c r="AD200" s="62"/>
      <c r="AE200" s="62"/>
      <c r="AF200" s="62"/>
      <c r="AG200" s="62"/>
    </row>
    <row r="201" spans="1:33">
      <c r="A201" s="62"/>
      <c r="B201" s="62"/>
      <c r="C201" s="62"/>
      <c r="D201" s="62"/>
      <c r="E201" s="4"/>
      <c r="F201" s="4"/>
      <c r="G201" s="62"/>
      <c r="H201" s="76"/>
      <c r="I201" s="76"/>
      <c r="J201" s="76"/>
      <c r="K201" s="4"/>
      <c r="L201" s="4"/>
      <c r="M201" s="71"/>
      <c r="N201" s="72">
        <f t="shared" si="19"/>
        <v>0</v>
      </c>
      <c r="O201" s="73">
        <f t="shared" si="20"/>
        <v>0</v>
      </c>
      <c r="P201" s="74"/>
      <c r="Q201" s="73">
        <f t="shared" si="21"/>
        <v>0</v>
      </c>
      <c r="R201" s="73">
        <f t="shared" si="22"/>
        <v>0</v>
      </c>
      <c r="S201" s="73" t="e">
        <f t="shared" ca="1" si="23"/>
        <v>#NUM!</v>
      </c>
      <c r="T201" s="75" t="e">
        <f t="shared" ca="1" si="24"/>
        <v>#DIV/0!</v>
      </c>
      <c r="U201" s="78"/>
      <c r="V201" s="54"/>
      <c r="W201" s="79"/>
      <c r="X201" s="62"/>
      <c r="Y201" s="62"/>
      <c r="Z201" s="62"/>
      <c r="AA201" s="62"/>
      <c r="AB201" s="62"/>
      <c r="AC201" s="62"/>
      <c r="AD201" s="62"/>
      <c r="AE201" s="62"/>
      <c r="AF201" s="62"/>
      <c r="AG201" s="62"/>
    </row>
    <row r="202" spans="1:33">
      <c r="A202" s="62"/>
      <c r="B202" s="62"/>
      <c r="C202" s="62"/>
      <c r="D202" s="62"/>
      <c r="E202" s="4"/>
      <c r="F202" s="4"/>
      <c r="G202" s="62"/>
      <c r="H202" s="76"/>
      <c r="I202" s="76"/>
      <c r="J202" s="76"/>
      <c r="K202" s="4"/>
      <c r="L202" s="4"/>
      <c r="M202" s="71"/>
      <c r="N202" s="72">
        <f t="shared" si="19"/>
        <v>0</v>
      </c>
      <c r="O202" s="73">
        <f t="shared" si="20"/>
        <v>0</v>
      </c>
      <c r="P202" s="74"/>
      <c r="Q202" s="73">
        <f t="shared" si="21"/>
        <v>0</v>
      </c>
      <c r="R202" s="73">
        <f t="shared" si="22"/>
        <v>0</v>
      </c>
      <c r="S202" s="73" t="e">
        <f t="shared" ca="1" si="23"/>
        <v>#NUM!</v>
      </c>
      <c r="T202" s="75" t="e">
        <f t="shared" ca="1" si="24"/>
        <v>#DIV/0!</v>
      </c>
      <c r="U202" s="78"/>
      <c r="V202" s="54"/>
      <c r="W202" s="79"/>
      <c r="X202" s="62"/>
      <c r="Y202" s="62"/>
      <c r="Z202" s="62"/>
      <c r="AA202" s="62"/>
      <c r="AB202" s="62"/>
      <c r="AC202" s="62"/>
      <c r="AD202" s="62"/>
      <c r="AE202" s="62"/>
      <c r="AF202" s="62"/>
      <c r="AG202" s="62"/>
    </row>
    <row r="203" spans="1:33">
      <c r="A203" s="62"/>
      <c r="B203" s="62"/>
      <c r="C203" s="62"/>
      <c r="D203" s="62"/>
      <c r="E203" s="4"/>
      <c r="F203" s="4"/>
      <c r="G203" s="62"/>
      <c r="H203" s="76"/>
      <c r="I203" s="76"/>
      <c r="J203" s="76"/>
      <c r="K203" s="4"/>
      <c r="L203" s="4"/>
      <c r="M203" s="71"/>
      <c r="N203" s="72">
        <f t="shared" si="19"/>
        <v>0</v>
      </c>
      <c r="O203" s="73">
        <f t="shared" si="20"/>
        <v>0</v>
      </c>
      <c r="P203" s="74"/>
      <c r="Q203" s="73">
        <f t="shared" si="21"/>
        <v>0</v>
      </c>
      <c r="R203" s="73">
        <f t="shared" si="22"/>
        <v>0</v>
      </c>
      <c r="S203" s="73" t="e">
        <f t="shared" ca="1" si="23"/>
        <v>#NUM!</v>
      </c>
      <c r="T203" s="75" t="e">
        <f t="shared" ca="1" si="24"/>
        <v>#DIV/0!</v>
      </c>
      <c r="U203" s="78"/>
      <c r="V203" s="54"/>
      <c r="W203" s="79"/>
      <c r="X203" s="62"/>
      <c r="Y203" s="62"/>
      <c r="Z203" s="62"/>
      <c r="AA203" s="62"/>
      <c r="AB203" s="62"/>
      <c r="AC203" s="62"/>
      <c r="AD203" s="62"/>
      <c r="AE203" s="62"/>
      <c r="AF203" s="62"/>
      <c r="AG203" s="62"/>
    </row>
    <row r="204" spans="1:33">
      <c r="A204" s="62"/>
      <c r="B204" s="62"/>
      <c r="C204" s="62"/>
      <c r="D204" s="62"/>
      <c r="E204" s="4"/>
      <c r="F204" s="4"/>
      <c r="G204" s="62"/>
      <c r="H204" s="76"/>
      <c r="I204" s="76"/>
      <c r="J204" s="76"/>
      <c r="K204" s="4"/>
      <c r="L204" s="4"/>
      <c r="M204" s="71"/>
      <c r="N204" s="72">
        <f t="shared" si="19"/>
        <v>0</v>
      </c>
      <c r="O204" s="73">
        <f t="shared" si="20"/>
        <v>0</v>
      </c>
      <c r="P204" s="74"/>
      <c r="Q204" s="73">
        <f t="shared" si="21"/>
        <v>0</v>
      </c>
      <c r="R204" s="73">
        <f t="shared" si="22"/>
        <v>0</v>
      </c>
      <c r="S204" s="73" t="e">
        <f t="shared" ca="1" si="23"/>
        <v>#NUM!</v>
      </c>
      <c r="T204" s="75" t="e">
        <f t="shared" ca="1" si="24"/>
        <v>#DIV/0!</v>
      </c>
      <c r="U204" s="78"/>
      <c r="V204" s="54"/>
      <c r="W204" s="79"/>
      <c r="X204" s="62"/>
      <c r="Y204" s="62"/>
      <c r="Z204" s="62"/>
      <c r="AA204" s="62"/>
      <c r="AB204" s="62"/>
      <c r="AC204" s="62"/>
      <c r="AD204" s="62"/>
      <c r="AE204" s="62"/>
      <c r="AF204" s="62"/>
      <c r="AG204" s="62"/>
    </row>
    <row r="205" spans="1:33">
      <c r="A205" s="62"/>
      <c r="B205" s="62"/>
      <c r="C205" s="62"/>
      <c r="D205" s="62"/>
      <c r="E205" s="4"/>
      <c r="F205" s="4"/>
      <c r="G205" s="62"/>
      <c r="H205" s="76"/>
      <c r="I205" s="76"/>
      <c r="J205" s="76"/>
      <c r="K205" s="4"/>
      <c r="L205" s="4"/>
      <c r="M205" s="71"/>
      <c r="N205" s="72">
        <f t="shared" si="19"/>
        <v>0</v>
      </c>
      <c r="O205" s="73">
        <f t="shared" si="20"/>
        <v>0</v>
      </c>
      <c r="P205" s="74"/>
      <c r="Q205" s="73">
        <f t="shared" si="21"/>
        <v>0</v>
      </c>
      <c r="R205" s="73">
        <f t="shared" si="22"/>
        <v>0</v>
      </c>
      <c r="S205" s="73" t="e">
        <f t="shared" ca="1" si="23"/>
        <v>#NUM!</v>
      </c>
      <c r="T205" s="75" t="e">
        <f t="shared" ca="1" si="24"/>
        <v>#DIV/0!</v>
      </c>
      <c r="U205" s="78"/>
      <c r="V205" s="54"/>
      <c r="W205" s="79"/>
      <c r="X205" s="62"/>
      <c r="Y205" s="62"/>
      <c r="Z205" s="62"/>
      <c r="AA205" s="62"/>
      <c r="AB205" s="62"/>
      <c r="AC205" s="62"/>
      <c r="AD205" s="62"/>
      <c r="AE205" s="62"/>
      <c r="AF205" s="62"/>
      <c r="AG205" s="62"/>
    </row>
    <row r="206" spans="1:33">
      <c r="A206" s="62"/>
      <c r="B206" s="62"/>
      <c r="C206" s="62"/>
      <c r="D206" s="62"/>
      <c r="E206" s="4"/>
      <c r="F206" s="4"/>
      <c r="G206" s="62"/>
      <c r="H206" s="76"/>
      <c r="I206" s="76"/>
      <c r="J206" s="76"/>
      <c r="K206" s="4"/>
      <c r="L206" s="4"/>
      <c r="M206" s="71"/>
      <c r="N206" s="72">
        <f t="shared" si="19"/>
        <v>0</v>
      </c>
      <c r="O206" s="73">
        <f t="shared" si="20"/>
        <v>0</v>
      </c>
      <c r="P206" s="74"/>
      <c r="Q206" s="73">
        <f t="shared" si="21"/>
        <v>0</v>
      </c>
      <c r="R206" s="73">
        <f t="shared" si="22"/>
        <v>0</v>
      </c>
      <c r="S206" s="73" t="e">
        <f t="shared" ca="1" si="23"/>
        <v>#NUM!</v>
      </c>
      <c r="T206" s="75" t="e">
        <f t="shared" ca="1" si="24"/>
        <v>#DIV/0!</v>
      </c>
      <c r="U206" s="78"/>
      <c r="V206" s="54"/>
      <c r="W206" s="79"/>
      <c r="X206" s="62"/>
      <c r="Y206" s="62"/>
      <c r="Z206" s="62"/>
      <c r="AA206" s="62"/>
      <c r="AB206" s="62"/>
      <c r="AC206" s="62"/>
      <c r="AD206" s="62"/>
      <c r="AE206" s="62"/>
      <c r="AF206" s="62"/>
      <c r="AG206" s="62"/>
    </row>
    <row r="207" spans="1:33">
      <c r="A207" s="62"/>
      <c r="B207" s="62"/>
      <c r="C207" s="62"/>
      <c r="D207" s="62"/>
      <c r="E207" s="4"/>
      <c r="F207" s="4"/>
      <c r="G207" s="62"/>
      <c r="H207" s="76"/>
      <c r="I207" s="76"/>
      <c r="J207" s="76"/>
      <c r="K207" s="4"/>
      <c r="L207" s="4"/>
      <c r="M207" s="71"/>
      <c r="N207" s="72">
        <f t="shared" si="19"/>
        <v>0</v>
      </c>
      <c r="O207" s="73">
        <f t="shared" si="20"/>
        <v>0</v>
      </c>
      <c r="P207" s="74"/>
      <c r="Q207" s="73">
        <f t="shared" si="21"/>
        <v>0</v>
      </c>
      <c r="R207" s="73">
        <f t="shared" si="22"/>
        <v>0</v>
      </c>
      <c r="S207" s="73" t="e">
        <f t="shared" ca="1" si="23"/>
        <v>#NUM!</v>
      </c>
      <c r="T207" s="75" t="e">
        <f t="shared" ca="1" si="24"/>
        <v>#DIV/0!</v>
      </c>
      <c r="U207" s="78"/>
      <c r="V207" s="54"/>
      <c r="W207" s="79"/>
      <c r="X207" s="62"/>
      <c r="Y207" s="62"/>
      <c r="Z207" s="62"/>
      <c r="AA207" s="62"/>
      <c r="AB207" s="62"/>
      <c r="AC207" s="62"/>
      <c r="AD207" s="62"/>
      <c r="AE207" s="62"/>
      <c r="AF207" s="62"/>
      <c r="AG207" s="62"/>
    </row>
    <row r="208" spans="1:33">
      <c r="A208" s="62"/>
      <c r="B208" s="62"/>
      <c r="C208" s="62"/>
      <c r="D208" s="62"/>
      <c r="E208" s="4"/>
      <c r="F208" s="4"/>
      <c r="G208" s="62"/>
      <c r="H208" s="76"/>
      <c r="I208" s="76"/>
      <c r="J208" s="76"/>
      <c r="K208" s="4"/>
      <c r="L208" s="4"/>
      <c r="M208" s="71"/>
      <c r="N208" s="72">
        <f t="shared" si="19"/>
        <v>0</v>
      </c>
      <c r="O208" s="73">
        <f t="shared" si="20"/>
        <v>0</v>
      </c>
      <c r="P208" s="74"/>
      <c r="Q208" s="73">
        <f t="shared" si="21"/>
        <v>0</v>
      </c>
      <c r="R208" s="73">
        <f t="shared" si="22"/>
        <v>0</v>
      </c>
      <c r="S208" s="73" t="e">
        <f t="shared" ca="1" si="23"/>
        <v>#NUM!</v>
      </c>
      <c r="T208" s="75" t="e">
        <f t="shared" ca="1" si="24"/>
        <v>#DIV/0!</v>
      </c>
      <c r="U208" s="78"/>
      <c r="V208" s="54"/>
      <c r="W208" s="79"/>
      <c r="X208" s="62"/>
      <c r="Y208" s="62"/>
      <c r="Z208" s="62"/>
      <c r="AA208" s="62"/>
      <c r="AB208" s="62"/>
      <c r="AC208" s="62"/>
      <c r="AD208" s="62"/>
      <c r="AE208" s="62"/>
      <c r="AF208" s="62"/>
      <c r="AG208" s="62"/>
    </row>
    <row r="209" spans="1:33">
      <c r="A209" s="62"/>
      <c r="B209" s="62"/>
      <c r="C209" s="62"/>
      <c r="D209" s="62"/>
      <c r="E209" s="4"/>
      <c r="F209" s="4"/>
      <c r="G209" s="62"/>
      <c r="H209" s="76"/>
      <c r="I209" s="76"/>
      <c r="J209" s="76"/>
      <c r="K209" s="4"/>
      <c r="L209" s="4"/>
      <c r="M209" s="71"/>
      <c r="N209" s="72">
        <f t="shared" si="19"/>
        <v>0</v>
      </c>
      <c r="O209" s="73">
        <f t="shared" si="20"/>
        <v>0</v>
      </c>
      <c r="P209" s="74"/>
      <c r="Q209" s="73">
        <f t="shared" si="21"/>
        <v>0</v>
      </c>
      <c r="R209" s="73">
        <f t="shared" si="22"/>
        <v>0</v>
      </c>
      <c r="S209" s="73" t="e">
        <f t="shared" ca="1" si="23"/>
        <v>#NUM!</v>
      </c>
      <c r="T209" s="75" t="e">
        <f t="shared" ca="1" si="24"/>
        <v>#DIV/0!</v>
      </c>
      <c r="U209" s="78"/>
      <c r="V209" s="54"/>
      <c r="W209" s="79"/>
      <c r="X209" s="62"/>
      <c r="Y209" s="62"/>
      <c r="Z209" s="62"/>
      <c r="AA209" s="62"/>
      <c r="AB209" s="62"/>
      <c r="AC209" s="62"/>
      <c r="AD209" s="62"/>
      <c r="AE209" s="62"/>
      <c r="AF209" s="62"/>
      <c r="AG209" s="62"/>
    </row>
    <row r="210" spans="1:33">
      <c r="A210" s="62"/>
      <c r="B210" s="62"/>
      <c r="C210" s="62"/>
      <c r="D210" s="62"/>
      <c r="E210" s="4"/>
      <c r="F210" s="4"/>
      <c r="G210" s="62"/>
      <c r="H210" s="76"/>
      <c r="I210" s="76"/>
      <c r="J210" s="76"/>
      <c r="K210" s="4"/>
      <c r="L210" s="4"/>
      <c r="M210" s="71"/>
      <c r="N210" s="72">
        <f t="shared" si="19"/>
        <v>0</v>
      </c>
      <c r="O210" s="73">
        <f t="shared" si="20"/>
        <v>0</v>
      </c>
      <c r="P210" s="74"/>
      <c r="Q210" s="73">
        <f t="shared" si="21"/>
        <v>0</v>
      </c>
      <c r="R210" s="73">
        <f t="shared" si="22"/>
        <v>0</v>
      </c>
      <c r="S210" s="73" t="e">
        <f t="shared" ca="1" si="23"/>
        <v>#NUM!</v>
      </c>
      <c r="T210" s="75" t="e">
        <f t="shared" ca="1" si="24"/>
        <v>#DIV/0!</v>
      </c>
      <c r="U210" s="78"/>
      <c r="V210" s="54"/>
      <c r="W210" s="79"/>
      <c r="X210" s="62"/>
      <c r="Y210" s="62"/>
      <c r="Z210" s="62"/>
      <c r="AA210" s="62"/>
      <c r="AB210" s="62"/>
      <c r="AC210" s="62"/>
      <c r="AD210" s="62"/>
      <c r="AE210" s="62"/>
      <c r="AF210" s="62"/>
      <c r="AG210" s="62"/>
    </row>
    <row r="211" spans="1:33">
      <c r="A211" s="62"/>
      <c r="B211" s="62"/>
      <c r="C211" s="62"/>
      <c r="D211" s="62"/>
      <c r="E211" s="4"/>
      <c r="F211" s="4"/>
      <c r="G211" s="62"/>
      <c r="H211" s="76"/>
      <c r="I211" s="76"/>
      <c r="J211" s="76"/>
      <c r="K211" s="4"/>
      <c r="L211" s="4"/>
      <c r="M211" s="71"/>
      <c r="N211" s="72">
        <f t="shared" si="19"/>
        <v>0</v>
      </c>
      <c r="O211" s="73">
        <f t="shared" si="20"/>
        <v>0</v>
      </c>
      <c r="P211" s="74"/>
      <c r="Q211" s="73">
        <f t="shared" si="21"/>
        <v>0</v>
      </c>
      <c r="R211" s="73">
        <f t="shared" si="22"/>
        <v>0</v>
      </c>
      <c r="S211" s="73" t="e">
        <f t="shared" ca="1" si="23"/>
        <v>#NUM!</v>
      </c>
      <c r="T211" s="75" t="e">
        <f t="shared" ca="1" si="24"/>
        <v>#DIV/0!</v>
      </c>
      <c r="U211" s="78"/>
      <c r="V211" s="54"/>
      <c r="W211" s="79"/>
      <c r="X211" s="62"/>
      <c r="Y211" s="62"/>
      <c r="Z211" s="62"/>
      <c r="AA211" s="62"/>
      <c r="AB211" s="62"/>
      <c r="AC211" s="62"/>
      <c r="AD211" s="62"/>
      <c r="AE211" s="62"/>
      <c r="AF211" s="62"/>
      <c r="AG211" s="62"/>
    </row>
    <row r="212" spans="1:33">
      <c r="A212" s="62"/>
      <c r="B212" s="62"/>
      <c r="C212" s="62"/>
      <c r="D212" s="62"/>
      <c r="E212" s="4"/>
      <c r="F212" s="4"/>
      <c r="G212" s="62"/>
      <c r="H212" s="76"/>
      <c r="I212" s="76"/>
      <c r="J212" s="76"/>
      <c r="K212" s="4"/>
      <c r="L212" s="4"/>
      <c r="M212" s="71"/>
      <c r="N212" s="72">
        <f t="shared" si="19"/>
        <v>0</v>
      </c>
      <c r="O212" s="73">
        <f t="shared" si="20"/>
        <v>0</v>
      </c>
      <c r="P212" s="74"/>
      <c r="Q212" s="73">
        <f t="shared" si="21"/>
        <v>0</v>
      </c>
      <c r="R212" s="73">
        <f t="shared" si="22"/>
        <v>0</v>
      </c>
      <c r="S212" s="73" t="e">
        <f t="shared" ca="1" si="23"/>
        <v>#NUM!</v>
      </c>
      <c r="T212" s="75" t="e">
        <f t="shared" ca="1" si="24"/>
        <v>#DIV/0!</v>
      </c>
      <c r="U212" s="78"/>
      <c r="V212" s="54"/>
      <c r="W212" s="79"/>
      <c r="X212" s="62"/>
      <c r="Y212" s="62"/>
      <c r="Z212" s="62"/>
      <c r="AA212" s="62"/>
      <c r="AB212" s="62"/>
      <c r="AC212" s="62"/>
      <c r="AD212" s="62"/>
      <c r="AE212" s="62"/>
      <c r="AF212" s="62"/>
      <c r="AG212" s="62"/>
    </row>
    <row r="213" spans="1:33">
      <c r="A213" s="62"/>
      <c r="B213" s="62"/>
      <c r="C213" s="62"/>
      <c r="D213" s="62"/>
      <c r="E213" s="4"/>
      <c r="F213" s="4"/>
      <c r="G213" s="62"/>
      <c r="H213" s="76"/>
      <c r="I213" s="76"/>
      <c r="J213" s="76"/>
      <c r="K213" s="4"/>
      <c r="L213" s="4"/>
      <c r="M213" s="71"/>
      <c r="N213" s="72">
        <f t="shared" si="19"/>
        <v>0</v>
      </c>
      <c r="O213" s="73">
        <f t="shared" si="20"/>
        <v>0</v>
      </c>
      <c r="P213" s="74"/>
      <c r="Q213" s="73">
        <f t="shared" si="21"/>
        <v>0</v>
      </c>
      <c r="R213" s="73">
        <f t="shared" si="22"/>
        <v>0</v>
      </c>
      <c r="S213" s="73" t="e">
        <f t="shared" ca="1" si="23"/>
        <v>#NUM!</v>
      </c>
      <c r="T213" s="75" t="e">
        <f t="shared" ca="1" si="24"/>
        <v>#DIV/0!</v>
      </c>
      <c r="U213" s="78"/>
      <c r="V213" s="54"/>
      <c r="W213" s="79"/>
      <c r="X213" s="62"/>
      <c r="Y213" s="62"/>
      <c r="Z213" s="62"/>
      <c r="AA213" s="62"/>
      <c r="AB213" s="62"/>
      <c r="AC213" s="62"/>
      <c r="AD213" s="62"/>
      <c r="AE213" s="62"/>
      <c r="AF213" s="62"/>
      <c r="AG213" s="62"/>
    </row>
    <row r="214" spans="1:33">
      <c r="A214" s="62"/>
      <c r="B214" s="62"/>
      <c r="C214" s="62"/>
      <c r="D214" s="62"/>
      <c r="E214" s="4"/>
      <c r="F214" s="4"/>
      <c r="G214" s="62"/>
      <c r="H214" s="76"/>
      <c r="I214" s="76"/>
      <c r="J214" s="76"/>
      <c r="K214" s="4"/>
      <c r="L214" s="4"/>
      <c r="M214" s="71"/>
      <c r="N214" s="72">
        <f t="shared" si="19"/>
        <v>0</v>
      </c>
      <c r="O214" s="73">
        <f t="shared" si="20"/>
        <v>0</v>
      </c>
      <c r="P214" s="74"/>
      <c r="Q214" s="73">
        <f t="shared" si="21"/>
        <v>0</v>
      </c>
      <c r="R214" s="73">
        <f t="shared" si="22"/>
        <v>0</v>
      </c>
      <c r="S214" s="73" t="e">
        <f t="shared" ca="1" si="23"/>
        <v>#NUM!</v>
      </c>
      <c r="T214" s="75" t="e">
        <f t="shared" ca="1" si="24"/>
        <v>#DIV/0!</v>
      </c>
      <c r="U214" s="78"/>
      <c r="V214" s="54"/>
      <c r="W214" s="79"/>
      <c r="X214" s="62"/>
      <c r="Y214" s="62"/>
      <c r="Z214" s="62"/>
      <c r="AA214" s="62"/>
      <c r="AB214" s="62"/>
      <c r="AC214" s="62"/>
      <c r="AD214" s="62"/>
      <c r="AE214" s="62"/>
      <c r="AF214" s="62"/>
      <c r="AG214" s="62"/>
    </row>
    <row r="215" spans="1:33">
      <c r="A215" s="62"/>
      <c r="B215" s="62"/>
      <c r="C215" s="62"/>
      <c r="D215" s="62"/>
      <c r="E215" s="4"/>
      <c r="F215" s="4"/>
      <c r="G215" s="62"/>
      <c r="H215" s="76"/>
      <c r="I215" s="76"/>
      <c r="J215" s="76"/>
      <c r="K215" s="4"/>
      <c r="L215" s="4"/>
      <c r="M215" s="71"/>
      <c r="N215" s="72">
        <f t="shared" si="19"/>
        <v>0</v>
      </c>
      <c r="O215" s="73">
        <f t="shared" si="20"/>
        <v>0</v>
      </c>
      <c r="P215" s="74"/>
      <c r="Q215" s="73">
        <f t="shared" si="21"/>
        <v>0</v>
      </c>
      <c r="R215" s="73">
        <f t="shared" si="22"/>
        <v>0</v>
      </c>
      <c r="S215" s="73" t="e">
        <f t="shared" ca="1" si="23"/>
        <v>#NUM!</v>
      </c>
      <c r="T215" s="75" t="e">
        <f t="shared" ca="1" si="24"/>
        <v>#DIV/0!</v>
      </c>
      <c r="U215" s="78"/>
      <c r="V215" s="54"/>
      <c r="W215" s="79"/>
      <c r="X215" s="62"/>
      <c r="Y215" s="62"/>
      <c r="Z215" s="62"/>
      <c r="AA215" s="62"/>
      <c r="AB215" s="62"/>
      <c r="AC215" s="62"/>
      <c r="AD215" s="62"/>
      <c r="AE215" s="62"/>
      <c r="AF215" s="62"/>
      <c r="AG215" s="62"/>
    </row>
    <row r="216" spans="1:33">
      <c r="A216" s="62"/>
      <c r="B216" s="62"/>
      <c r="C216" s="62"/>
      <c r="D216" s="62"/>
      <c r="E216" s="4"/>
      <c r="F216" s="4"/>
      <c r="G216" s="62"/>
      <c r="H216" s="76"/>
      <c r="I216" s="76"/>
      <c r="J216" s="76"/>
      <c r="K216" s="4"/>
      <c r="L216" s="4"/>
      <c r="M216" s="71"/>
      <c r="N216" s="72">
        <f t="shared" si="19"/>
        <v>0</v>
      </c>
      <c r="O216" s="73">
        <f t="shared" si="20"/>
        <v>0</v>
      </c>
      <c r="P216" s="74"/>
      <c r="Q216" s="73">
        <f t="shared" si="21"/>
        <v>0</v>
      </c>
      <c r="R216" s="73">
        <f t="shared" si="22"/>
        <v>0</v>
      </c>
      <c r="S216" s="73" t="e">
        <f t="shared" ca="1" si="23"/>
        <v>#NUM!</v>
      </c>
      <c r="T216" s="75" t="e">
        <f t="shared" ca="1" si="24"/>
        <v>#DIV/0!</v>
      </c>
      <c r="U216" s="78"/>
      <c r="V216" s="54"/>
      <c r="W216" s="79"/>
      <c r="X216" s="62"/>
      <c r="Y216" s="62"/>
      <c r="Z216" s="62"/>
      <c r="AA216" s="62"/>
      <c r="AB216" s="62"/>
      <c r="AC216" s="62"/>
      <c r="AD216" s="62"/>
      <c r="AE216" s="62"/>
      <c r="AF216" s="62"/>
      <c r="AG216" s="62"/>
    </row>
    <row r="217" spans="1:33">
      <c r="A217" s="62"/>
      <c r="B217" s="62"/>
      <c r="C217" s="62"/>
      <c r="D217" s="62"/>
      <c r="E217" s="4"/>
      <c r="F217" s="4"/>
      <c r="G217" s="62"/>
      <c r="H217" s="76"/>
      <c r="I217" s="76"/>
      <c r="J217" s="76"/>
      <c r="K217" s="4"/>
      <c r="L217" s="4"/>
      <c r="M217" s="71"/>
      <c r="N217" s="72">
        <f t="shared" si="19"/>
        <v>0</v>
      </c>
      <c r="O217" s="73">
        <f t="shared" si="20"/>
        <v>0</v>
      </c>
      <c r="P217" s="74"/>
      <c r="Q217" s="73">
        <f t="shared" si="21"/>
        <v>0</v>
      </c>
      <c r="R217" s="73">
        <f t="shared" si="22"/>
        <v>0</v>
      </c>
      <c r="S217" s="73" t="e">
        <f t="shared" ca="1" si="23"/>
        <v>#NUM!</v>
      </c>
      <c r="T217" s="75" t="e">
        <f t="shared" ca="1" si="24"/>
        <v>#DIV/0!</v>
      </c>
      <c r="U217" s="78"/>
      <c r="V217" s="54"/>
      <c r="W217" s="79"/>
      <c r="X217" s="62"/>
      <c r="Y217" s="62"/>
      <c r="Z217" s="62"/>
      <c r="AA217" s="62"/>
      <c r="AB217" s="62"/>
      <c r="AC217" s="62"/>
      <c r="AD217" s="62"/>
      <c r="AE217" s="62"/>
      <c r="AF217" s="62"/>
      <c r="AG217" s="62"/>
    </row>
    <row r="218" spans="1:33">
      <c r="A218" s="62"/>
      <c r="B218" s="62"/>
      <c r="C218" s="62"/>
      <c r="D218" s="62"/>
      <c r="E218" s="4"/>
      <c r="F218" s="4"/>
      <c r="G218" s="62"/>
      <c r="H218" s="76"/>
      <c r="I218" s="76"/>
      <c r="J218" s="76"/>
      <c r="K218" s="4"/>
      <c r="L218" s="4"/>
      <c r="M218" s="71"/>
      <c r="N218" s="72">
        <f t="shared" si="19"/>
        <v>0</v>
      </c>
      <c r="O218" s="73">
        <f t="shared" si="20"/>
        <v>0</v>
      </c>
      <c r="P218" s="74"/>
      <c r="Q218" s="73">
        <f t="shared" si="21"/>
        <v>0</v>
      </c>
      <c r="R218" s="73">
        <f t="shared" si="22"/>
        <v>0</v>
      </c>
      <c r="S218" s="73" t="e">
        <f t="shared" ca="1" si="23"/>
        <v>#NUM!</v>
      </c>
      <c r="T218" s="75" t="e">
        <f t="shared" ca="1" si="24"/>
        <v>#DIV/0!</v>
      </c>
      <c r="U218" s="78"/>
      <c r="V218" s="54"/>
      <c r="W218" s="79"/>
      <c r="X218" s="62"/>
      <c r="Y218" s="62"/>
      <c r="Z218" s="62"/>
      <c r="AA218" s="62"/>
      <c r="AB218" s="62"/>
      <c r="AC218" s="62"/>
      <c r="AD218" s="62"/>
      <c r="AE218" s="62"/>
      <c r="AF218" s="62"/>
      <c r="AG218" s="62"/>
    </row>
    <row r="219" spans="1:33">
      <c r="A219" s="62"/>
      <c r="B219" s="62"/>
      <c r="C219" s="62"/>
      <c r="D219" s="62"/>
      <c r="E219" s="4"/>
      <c r="F219" s="4"/>
      <c r="G219" s="62"/>
      <c r="H219" s="76"/>
      <c r="I219" s="76"/>
      <c r="J219" s="76"/>
      <c r="K219" s="4"/>
      <c r="L219" s="4"/>
      <c r="M219" s="71"/>
      <c r="N219" s="72">
        <f t="shared" si="19"/>
        <v>0</v>
      </c>
      <c r="O219" s="73">
        <f t="shared" si="20"/>
        <v>0</v>
      </c>
      <c r="P219" s="74"/>
      <c r="Q219" s="73">
        <f t="shared" si="21"/>
        <v>0</v>
      </c>
      <c r="R219" s="73">
        <f t="shared" si="22"/>
        <v>0</v>
      </c>
      <c r="S219" s="73" t="e">
        <f t="shared" ca="1" si="23"/>
        <v>#NUM!</v>
      </c>
      <c r="T219" s="75" t="e">
        <f t="shared" ca="1" si="24"/>
        <v>#DIV/0!</v>
      </c>
      <c r="U219" s="78"/>
      <c r="V219" s="54"/>
      <c r="W219" s="79"/>
      <c r="X219" s="62"/>
      <c r="Y219" s="62"/>
      <c r="Z219" s="62"/>
      <c r="AA219" s="62"/>
      <c r="AB219" s="62"/>
      <c r="AC219" s="62"/>
      <c r="AD219" s="62"/>
      <c r="AE219" s="62"/>
      <c r="AF219" s="62"/>
      <c r="AG219" s="62"/>
    </row>
    <row r="220" spans="1:33">
      <c r="A220" s="62"/>
      <c r="B220" s="62"/>
      <c r="C220" s="62"/>
      <c r="D220" s="62"/>
      <c r="E220" s="4"/>
      <c r="F220" s="4"/>
      <c r="G220" s="62"/>
      <c r="H220" s="76"/>
      <c r="I220" s="76"/>
      <c r="J220" s="76"/>
      <c r="K220" s="4"/>
      <c r="L220" s="4"/>
      <c r="M220" s="71"/>
      <c r="N220" s="72">
        <f t="shared" si="19"/>
        <v>0</v>
      </c>
      <c r="O220" s="73">
        <f t="shared" si="20"/>
        <v>0</v>
      </c>
      <c r="P220" s="74"/>
      <c r="Q220" s="73">
        <f t="shared" si="21"/>
        <v>0</v>
      </c>
      <c r="R220" s="73">
        <f t="shared" si="22"/>
        <v>0</v>
      </c>
      <c r="S220" s="73" t="e">
        <f t="shared" ca="1" si="23"/>
        <v>#NUM!</v>
      </c>
      <c r="T220" s="75" t="e">
        <f t="shared" ca="1" si="24"/>
        <v>#DIV/0!</v>
      </c>
      <c r="U220" s="78"/>
      <c r="V220" s="54"/>
      <c r="W220" s="79"/>
      <c r="X220" s="62"/>
      <c r="Y220" s="62"/>
      <c r="Z220" s="62"/>
      <c r="AA220" s="62"/>
      <c r="AB220" s="62"/>
      <c r="AC220" s="62"/>
      <c r="AD220" s="62"/>
      <c r="AE220" s="62"/>
      <c r="AF220" s="62"/>
      <c r="AG220" s="62"/>
    </row>
    <row r="221" spans="1:33">
      <c r="A221" s="62"/>
      <c r="B221" s="62"/>
      <c r="C221" s="62"/>
      <c r="D221" s="62"/>
      <c r="E221" s="4"/>
      <c r="F221" s="4"/>
      <c r="G221" s="62"/>
      <c r="H221" s="76"/>
      <c r="I221" s="76"/>
      <c r="J221" s="76"/>
      <c r="K221" s="4"/>
      <c r="L221" s="4"/>
      <c r="M221" s="71"/>
      <c r="N221" s="72">
        <f t="shared" si="19"/>
        <v>0</v>
      </c>
      <c r="O221" s="73">
        <f t="shared" si="20"/>
        <v>0</v>
      </c>
      <c r="P221" s="74"/>
      <c r="Q221" s="73">
        <f t="shared" si="21"/>
        <v>0</v>
      </c>
      <c r="R221" s="73">
        <f t="shared" si="22"/>
        <v>0</v>
      </c>
      <c r="S221" s="73" t="e">
        <f t="shared" ca="1" si="23"/>
        <v>#NUM!</v>
      </c>
      <c r="T221" s="75" t="e">
        <f t="shared" ca="1" si="24"/>
        <v>#DIV/0!</v>
      </c>
      <c r="U221" s="78"/>
      <c r="V221" s="54"/>
      <c r="W221" s="79"/>
      <c r="X221" s="62"/>
      <c r="Y221" s="62"/>
      <c r="Z221" s="62"/>
      <c r="AA221" s="62"/>
      <c r="AB221" s="62"/>
      <c r="AC221" s="62"/>
      <c r="AD221" s="62"/>
      <c r="AE221" s="62"/>
      <c r="AF221" s="62"/>
      <c r="AG221" s="62"/>
    </row>
    <row r="222" spans="1:33">
      <c r="A222" s="62"/>
      <c r="B222" s="62"/>
      <c r="C222" s="62"/>
      <c r="D222" s="62"/>
      <c r="E222" s="4"/>
      <c r="F222" s="4"/>
      <c r="G222" s="62"/>
      <c r="H222" s="76"/>
      <c r="I222" s="76"/>
      <c r="J222" s="76"/>
      <c r="K222" s="4"/>
      <c r="L222" s="4"/>
      <c r="M222" s="71"/>
      <c r="N222" s="72">
        <f t="shared" si="19"/>
        <v>0</v>
      </c>
      <c r="O222" s="73">
        <f t="shared" si="20"/>
        <v>0</v>
      </c>
      <c r="P222" s="74"/>
      <c r="Q222" s="73">
        <f t="shared" si="21"/>
        <v>0</v>
      </c>
      <c r="R222" s="73">
        <f t="shared" si="22"/>
        <v>0</v>
      </c>
      <c r="S222" s="73" t="e">
        <f t="shared" ca="1" si="23"/>
        <v>#NUM!</v>
      </c>
      <c r="T222" s="75" t="e">
        <f t="shared" ca="1" si="24"/>
        <v>#DIV/0!</v>
      </c>
      <c r="U222" s="78"/>
      <c r="V222" s="54"/>
      <c r="W222" s="79"/>
      <c r="X222" s="62"/>
      <c r="Y222" s="62"/>
      <c r="Z222" s="62"/>
      <c r="AA222" s="62"/>
      <c r="AB222" s="62"/>
      <c r="AC222" s="62"/>
      <c r="AD222" s="62"/>
      <c r="AE222" s="62"/>
      <c r="AF222" s="62"/>
      <c r="AG222" s="62"/>
    </row>
    <row r="223" spans="1:33">
      <c r="A223" s="62"/>
      <c r="B223" s="62"/>
      <c r="C223" s="62"/>
      <c r="D223" s="62"/>
      <c r="E223" s="4"/>
      <c r="F223" s="4"/>
      <c r="G223" s="62"/>
      <c r="H223" s="76"/>
      <c r="I223" s="76"/>
      <c r="J223" s="76"/>
      <c r="K223" s="4"/>
      <c r="L223" s="4"/>
      <c r="M223" s="71"/>
      <c r="N223" s="72">
        <f t="shared" si="19"/>
        <v>0</v>
      </c>
      <c r="O223" s="73">
        <f t="shared" si="20"/>
        <v>0</v>
      </c>
      <c r="P223" s="74"/>
      <c r="Q223" s="73">
        <f t="shared" si="21"/>
        <v>0</v>
      </c>
      <c r="R223" s="73">
        <f t="shared" si="22"/>
        <v>0</v>
      </c>
      <c r="S223" s="73" t="e">
        <f t="shared" ca="1" si="23"/>
        <v>#NUM!</v>
      </c>
      <c r="T223" s="75" t="e">
        <f t="shared" ca="1" si="24"/>
        <v>#DIV/0!</v>
      </c>
      <c r="U223" s="78"/>
      <c r="V223" s="54"/>
      <c r="W223" s="79"/>
      <c r="X223" s="62"/>
      <c r="Y223" s="62"/>
      <c r="Z223" s="62"/>
      <c r="AA223" s="62"/>
      <c r="AB223" s="62"/>
      <c r="AC223" s="62"/>
      <c r="AD223" s="62"/>
      <c r="AE223" s="62"/>
      <c r="AF223" s="62"/>
      <c r="AG223" s="62"/>
    </row>
    <row r="224" spans="1:33">
      <c r="A224" s="62"/>
      <c r="B224" s="62"/>
      <c r="C224" s="62"/>
      <c r="D224" s="62"/>
      <c r="E224" s="4"/>
      <c r="F224" s="4"/>
      <c r="G224" s="62"/>
      <c r="H224" s="76"/>
      <c r="I224" s="76"/>
      <c r="J224" s="76"/>
      <c r="K224" s="4"/>
      <c r="L224" s="4"/>
      <c r="M224" s="71"/>
      <c r="N224" s="72">
        <f t="shared" si="19"/>
        <v>0</v>
      </c>
      <c r="O224" s="73">
        <f t="shared" si="20"/>
        <v>0</v>
      </c>
      <c r="P224" s="74"/>
      <c r="Q224" s="73">
        <f t="shared" si="21"/>
        <v>0</v>
      </c>
      <c r="R224" s="73">
        <f t="shared" si="22"/>
        <v>0</v>
      </c>
      <c r="S224" s="73" t="e">
        <f t="shared" ca="1" si="23"/>
        <v>#NUM!</v>
      </c>
      <c r="T224" s="75" t="e">
        <f t="shared" ca="1" si="24"/>
        <v>#DIV/0!</v>
      </c>
      <c r="U224" s="78"/>
      <c r="V224" s="54"/>
      <c r="W224" s="79"/>
      <c r="X224" s="62"/>
      <c r="Y224" s="62"/>
      <c r="Z224" s="62"/>
      <c r="AA224" s="62"/>
      <c r="AB224" s="62"/>
      <c r="AC224" s="62"/>
      <c r="AD224" s="62"/>
      <c r="AE224" s="62"/>
      <c r="AF224" s="62"/>
      <c r="AG224" s="62"/>
    </row>
    <row r="225" spans="1:33">
      <c r="A225" s="62"/>
      <c r="B225" s="62"/>
      <c r="C225" s="62"/>
      <c r="D225" s="62"/>
      <c r="E225" s="4"/>
      <c r="F225" s="4"/>
      <c r="G225" s="62"/>
      <c r="H225" s="76"/>
      <c r="I225" s="76"/>
      <c r="J225" s="76"/>
      <c r="K225" s="4"/>
      <c r="L225" s="4"/>
      <c r="M225" s="71"/>
      <c r="N225" s="72">
        <f t="shared" si="19"/>
        <v>0</v>
      </c>
      <c r="O225" s="73">
        <f t="shared" si="20"/>
        <v>0</v>
      </c>
      <c r="P225" s="74"/>
      <c r="Q225" s="73">
        <f t="shared" si="21"/>
        <v>0</v>
      </c>
      <c r="R225" s="73">
        <f t="shared" si="22"/>
        <v>0</v>
      </c>
      <c r="S225" s="73" t="e">
        <f t="shared" ca="1" si="23"/>
        <v>#NUM!</v>
      </c>
      <c r="T225" s="75" t="e">
        <f t="shared" ca="1" si="24"/>
        <v>#DIV/0!</v>
      </c>
      <c r="U225" s="78"/>
      <c r="V225" s="54"/>
      <c r="W225" s="79"/>
      <c r="X225" s="62"/>
      <c r="Y225" s="62"/>
      <c r="Z225" s="62"/>
      <c r="AA225" s="62"/>
      <c r="AB225" s="62"/>
      <c r="AC225" s="62"/>
      <c r="AD225" s="62"/>
      <c r="AE225" s="62"/>
      <c r="AF225" s="62"/>
      <c r="AG225" s="62"/>
    </row>
    <row r="226" spans="1:33">
      <c r="A226" s="62"/>
      <c r="B226" s="62"/>
      <c r="C226" s="62"/>
      <c r="D226" s="62"/>
      <c r="E226" s="4"/>
      <c r="F226" s="4"/>
      <c r="G226" s="62"/>
      <c r="H226" s="76"/>
      <c r="I226" s="76"/>
      <c r="J226" s="76"/>
      <c r="K226" s="4"/>
      <c r="L226" s="4"/>
      <c r="M226" s="71"/>
      <c r="N226" s="72">
        <f t="shared" si="19"/>
        <v>0</v>
      </c>
      <c r="O226" s="73">
        <f t="shared" si="20"/>
        <v>0</v>
      </c>
      <c r="P226" s="74"/>
      <c r="Q226" s="73">
        <f t="shared" si="21"/>
        <v>0</v>
      </c>
      <c r="R226" s="73">
        <f t="shared" si="22"/>
        <v>0</v>
      </c>
      <c r="S226" s="73" t="e">
        <f t="shared" ca="1" si="23"/>
        <v>#NUM!</v>
      </c>
      <c r="T226" s="75" t="e">
        <f t="shared" ca="1" si="24"/>
        <v>#DIV/0!</v>
      </c>
      <c r="U226" s="78"/>
      <c r="V226" s="54"/>
      <c r="W226" s="79"/>
      <c r="X226" s="62"/>
      <c r="Y226" s="62"/>
      <c r="Z226" s="62"/>
      <c r="AA226" s="62"/>
      <c r="AB226" s="62"/>
      <c r="AC226" s="62"/>
      <c r="AD226" s="62"/>
      <c r="AE226" s="62"/>
      <c r="AF226" s="62"/>
      <c r="AG226" s="62"/>
    </row>
    <row r="227" spans="1:33">
      <c r="A227" s="62"/>
      <c r="B227" s="62"/>
      <c r="C227" s="62"/>
      <c r="D227" s="62"/>
      <c r="E227" s="4"/>
      <c r="F227" s="4"/>
      <c r="G227" s="62"/>
      <c r="H227" s="76"/>
      <c r="I227" s="76"/>
      <c r="J227" s="76"/>
      <c r="K227" s="4"/>
      <c r="L227" s="4"/>
      <c r="M227" s="71"/>
      <c r="N227" s="72">
        <f t="shared" si="19"/>
        <v>0</v>
      </c>
      <c r="O227" s="73">
        <f t="shared" si="20"/>
        <v>0</v>
      </c>
      <c r="P227" s="74"/>
      <c r="Q227" s="73">
        <f t="shared" si="21"/>
        <v>0</v>
      </c>
      <c r="R227" s="73">
        <f t="shared" si="22"/>
        <v>0</v>
      </c>
      <c r="S227" s="73" t="e">
        <f t="shared" ca="1" si="23"/>
        <v>#NUM!</v>
      </c>
      <c r="T227" s="75" t="e">
        <f t="shared" ca="1" si="24"/>
        <v>#DIV/0!</v>
      </c>
      <c r="U227" s="78"/>
      <c r="V227" s="54"/>
      <c r="W227" s="79"/>
      <c r="X227" s="62"/>
      <c r="Y227" s="62"/>
      <c r="Z227" s="62"/>
      <c r="AA227" s="62"/>
      <c r="AB227" s="62"/>
      <c r="AC227" s="62"/>
      <c r="AD227" s="62"/>
      <c r="AE227" s="62"/>
      <c r="AF227" s="62"/>
      <c r="AG227" s="62"/>
    </row>
    <row r="228" spans="1:33">
      <c r="A228" s="62"/>
      <c r="B228" s="62"/>
      <c r="C228" s="62"/>
      <c r="D228" s="62"/>
      <c r="E228" s="4"/>
      <c r="F228" s="4"/>
      <c r="G228" s="62"/>
      <c r="H228" s="76"/>
      <c r="I228" s="76"/>
      <c r="J228" s="76"/>
      <c r="K228" s="4"/>
      <c r="L228" s="4"/>
      <c r="M228" s="71"/>
      <c r="N228" s="72">
        <f t="shared" si="19"/>
        <v>0</v>
      </c>
      <c r="O228" s="73">
        <f t="shared" si="20"/>
        <v>0</v>
      </c>
      <c r="P228" s="74"/>
      <c r="Q228" s="73">
        <f t="shared" si="21"/>
        <v>0</v>
      </c>
      <c r="R228" s="73">
        <f t="shared" si="22"/>
        <v>0</v>
      </c>
      <c r="S228" s="73" t="e">
        <f t="shared" ca="1" si="23"/>
        <v>#NUM!</v>
      </c>
      <c r="T228" s="75" t="e">
        <f t="shared" ca="1" si="24"/>
        <v>#DIV/0!</v>
      </c>
      <c r="U228" s="78"/>
      <c r="V228" s="54"/>
      <c r="W228" s="79"/>
      <c r="X228" s="62"/>
      <c r="Y228" s="62"/>
      <c r="Z228" s="62"/>
      <c r="AA228" s="62"/>
      <c r="AB228" s="62"/>
      <c r="AC228" s="62"/>
      <c r="AD228" s="62"/>
      <c r="AE228" s="62"/>
      <c r="AF228" s="62"/>
      <c r="AG228" s="62"/>
    </row>
    <row r="229" spans="1:33">
      <c r="A229" s="62"/>
      <c r="B229" s="62"/>
      <c r="C229" s="62"/>
      <c r="D229" s="62"/>
      <c r="E229" s="4"/>
      <c r="F229" s="4"/>
      <c r="G229" s="62"/>
      <c r="H229" s="76"/>
      <c r="I229" s="76"/>
      <c r="J229" s="76"/>
      <c r="K229" s="4"/>
      <c r="L229" s="4"/>
      <c r="M229" s="71"/>
      <c r="N229" s="72">
        <f t="shared" si="19"/>
        <v>0</v>
      </c>
      <c r="O229" s="73">
        <f t="shared" si="20"/>
        <v>0</v>
      </c>
      <c r="P229" s="74"/>
      <c r="Q229" s="73">
        <f t="shared" si="21"/>
        <v>0</v>
      </c>
      <c r="R229" s="73">
        <f t="shared" si="22"/>
        <v>0</v>
      </c>
      <c r="S229" s="73" t="e">
        <f t="shared" ca="1" si="23"/>
        <v>#NUM!</v>
      </c>
      <c r="T229" s="75" t="e">
        <f t="shared" ca="1" si="24"/>
        <v>#DIV/0!</v>
      </c>
      <c r="U229" s="78"/>
      <c r="V229" s="54"/>
      <c r="W229" s="79"/>
      <c r="X229" s="62"/>
      <c r="Y229" s="62"/>
      <c r="Z229" s="62"/>
      <c r="AA229" s="62"/>
      <c r="AB229" s="62"/>
      <c r="AC229" s="62"/>
      <c r="AD229" s="62"/>
      <c r="AE229" s="62"/>
      <c r="AF229" s="62"/>
      <c r="AG229" s="62"/>
    </row>
    <row r="230" spans="1:33">
      <c r="A230" s="62"/>
      <c r="B230" s="62"/>
      <c r="C230" s="62"/>
      <c r="D230" s="62"/>
      <c r="E230" s="4"/>
      <c r="F230" s="4"/>
      <c r="G230" s="62"/>
      <c r="H230" s="76"/>
      <c r="I230" s="76"/>
      <c r="J230" s="76"/>
      <c r="K230" s="4"/>
      <c r="L230" s="4"/>
      <c r="M230" s="71"/>
      <c r="N230" s="72">
        <f t="shared" si="19"/>
        <v>0</v>
      </c>
      <c r="O230" s="73">
        <f t="shared" si="20"/>
        <v>0</v>
      </c>
      <c r="P230" s="74"/>
      <c r="Q230" s="73">
        <f t="shared" si="21"/>
        <v>0</v>
      </c>
      <c r="R230" s="73">
        <f t="shared" si="22"/>
        <v>0</v>
      </c>
      <c r="S230" s="73" t="e">
        <f t="shared" ca="1" si="23"/>
        <v>#NUM!</v>
      </c>
      <c r="T230" s="75" t="e">
        <f t="shared" ca="1" si="24"/>
        <v>#DIV/0!</v>
      </c>
      <c r="U230" s="78"/>
      <c r="V230" s="54"/>
      <c r="W230" s="79"/>
      <c r="X230" s="62"/>
      <c r="Y230" s="62"/>
      <c r="Z230" s="62"/>
      <c r="AA230" s="62"/>
      <c r="AB230" s="62"/>
      <c r="AC230" s="62"/>
      <c r="AD230" s="62"/>
      <c r="AE230" s="62"/>
      <c r="AF230" s="62"/>
      <c r="AG230" s="62"/>
    </row>
    <row r="231" spans="1:33">
      <c r="A231" s="62"/>
      <c r="B231" s="62"/>
      <c r="C231" s="62"/>
      <c r="D231" s="62"/>
      <c r="E231" s="4"/>
      <c r="F231" s="4"/>
      <c r="G231" s="62"/>
      <c r="H231" s="76"/>
      <c r="I231" s="76"/>
      <c r="J231" s="76"/>
      <c r="K231" s="4"/>
      <c r="L231" s="4"/>
      <c r="M231" s="71"/>
      <c r="N231" s="72">
        <f t="shared" si="19"/>
        <v>0</v>
      </c>
      <c r="O231" s="73">
        <f t="shared" si="20"/>
        <v>0</v>
      </c>
      <c r="P231" s="74"/>
      <c r="Q231" s="73">
        <f t="shared" si="21"/>
        <v>0</v>
      </c>
      <c r="R231" s="73">
        <f t="shared" si="22"/>
        <v>0</v>
      </c>
      <c r="S231" s="73" t="e">
        <f t="shared" ca="1" si="23"/>
        <v>#NUM!</v>
      </c>
      <c r="T231" s="75" t="e">
        <f t="shared" ca="1" si="24"/>
        <v>#DIV/0!</v>
      </c>
      <c r="U231" s="78"/>
      <c r="V231" s="54"/>
      <c r="W231" s="79"/>
      <c r="X231" s="62"/>
      <c r="Y231" s="62"/>
      <c r="Z231" s="62"/>
      <c r="AA231" s="62"/>
      <c r="AB231" s="62"/>
      <c r="AC231" s="62"/>
      <c r="AD231" s="62"/>
      <c r="AE231" s="62"/>
      <c r="AF231" s="62"/>
      <c r="AG231" s="62"/>
    </row>
    <row r="232" spans="1:33">
      <c r="A232" s="62"/>
      <c r="B232" s="62"/>
      <c r="C232" s="62"/>
      <c r="D232" s="62"/>
      <c r="E232" s="4"/>
      <c r="F232" s="4"/>
      <c r="G232" s="62"/>
      <c r="H232" s="76"/>
      <c r="I232" s="76"/>
      <c r="J232" s="76"/>
      <c r="K232" s="4"/>
      <c r="L232" s="4"/>
      <c r="M232" s="71"/>
      <c r="N232" s="72">
        <f t="shared" si="19"/>
        <v>0</v>
      </c>
      <c r="O232" s="73">
        <f t="shared" si="20"/>
        <v>0</v>
      </c>
      <c r="P232" s="74"/>
      <c r="Q232" s="73">
        <f t="shared" si="21"/>
        <v>0</v>
      </c>
      <c r="R232" s="73">
        <f t="shared" si="22"/>
        <v>0</v>
      </c>
      <c r="S232" s="73" t="e">
        <f t="shared" ca="1" si="23"/>
        <v>#NUM!</v>
      </c>
      <c r="T232" s="75" t="e">
        <f t="shared" ca="1" si="24"/>
        <v>#DIV/0!</v>
      </c>
      <c r="U232" s="78"/>
      <c r="V232" s="54"/>
      <c r="W232" s="79"/>
      <c r="X232" s="62"/>
      <c r="Y232" s="62"/>
      <c r="Z232" s="62"/>
      <c r="AA232" s="62"/>
      <c r="AB232" s="62"/>
      <c r="AC232" s="62"/>
      <c r="AD232" s="62"/>
      <c r="AE232" s="62"/>
      <c r="AF232" s="62"/>
      <c r="AG232" s="62"/>
    </row>
    <row r="233" spans="1:33">
      <c r="A233" s="62"/>
      <c r="B233" s="62"/>
      <c r="C233" s="62"/>
      <c r="D233" s="62"/>
      <c r="E233" s="4"/>
      <c r="F233" s="4"/>
      <c r="G233" s="62"/>
      <c r="H233" s="76"/>
      <c r="I233" s="76"/>
      <c r="J233" s="76"/>
      <c r="K233" s="4"/>
      <c r="L233" s="4"/>
      <c r="M233" s="71"/>
      <c r="N233" s="72">
        <f t="shared" si="19"/>
        <v>0</v>
      </c>
      <c r="O233" s="73">
        <f t="shared" si="20"/>
        <v>0</v>
      </c>
      <c r="P233" s="74"/>
      <c r="Q233" s="73">
        <f t="shared" si="21"/>
        <v>0</v>
      </c>
      <c r="R233" s="73">
        <f t="shared" si="22"/>
        <v>0</v>
      </c>
      <c r="S233" s="73" t="e">
        <f t="shared" ca="1" si="23"/>
        <v>#NUM!</v>
      </c>
      <c r="T233" s="75" t="e">
        <f t="shared" ca="1" si="24"/>
        <v>#DIV/0!</v>
      </c>
      <c r="U233" s="78"/>
      <c r="V233" s="54"/>
      <c r="W233" s="79"/>
      <c r="X233" s="62"/>
      <c r="Y233" s="62"/>
      <c r="Z233" s="62"/>
      <c r="AA233" s="62"/>
      <c r="AB233" s="62"/>
      <c r="AC233" s="62"/>
      <c r="AD233" s="62"/>
      <c r="AE233" s="62"/>
      <c r="AF233" s="62"/>
      <c r="AG233" s="62"/>
    </row>
    <row r="234" spans="1:33">
      <c r="A234" s="62"/>
      <c r="B234" s="62"/>
      <c r="C234" s="62"/>
      <c r="D234" s="62"/>
      <c r="E234" s="4"/>
      <c r="F234" s="4"/>
      <c r="G234" s="62"/>
      <c r="H234" s="76"/>
      <c r="I234" s="76"/>
      <c r="J234" s="76"/>
      <c r="K234" s="4"/>
      <c r="L234" s="4"/>
      <c r="M234" s="71"/>
      <c r="N234" s="72">
        <f t="shared" si="19"/>
        <v>0</v>
      </c>
      <c r="O234" s="73">
        <f t="shared" si="20"/>
        <v>0</v>
      </c>
      <c r="P234" s="74"/>
      <c r="Q234" s="73">
        <f t="shared" si="21"/>
        <v>0</v>
      </c>
      <c r="R234" s="73">
        <f t="shared" si="22"/>
        <v>0</v>
      </c>
      <c r="S234" s="73" t="e">
        <f t="shared" ca="1" si="23"/>
        <v>#NUM!</v>
      </c>
      <c r="T234" s="75" t="e">
        <f t="shared" ca="1" si="24"/>
        <v>#DIV/0!</v>
      </c>
      <c r="U234" s="78"/>
      <c r="V234" s="54"/>
      <c r="W234" s="79"/>
      <c r="X234" s="62"/>
      <c r="Y234" s="62"/>
      <c r="Z234" s="62"/>
      <c r="AA234" s="62"/>
      <c r="AB234" s="62"/>
      <c r="AC234" s="62"/>
      <c r="AD234" s="62"/>
      <c r="AE234" s="62"/>
      <c r="AF234" s="62"/>
      <c r="AG234" s="62"/>
    </row>
    <row r="235" spans="1:33">
      <c r="A235" s="62"/>
      <c r="B235" s="62"/>
      <c r="C235" s="62"/>
      <c r="D235" s="62"/>
      <c r="E235" s="4"/>
      <c r="F235" s="4"/>
      <c r="G235" s="62"/>
      <c r="H235" s="76"/>
      <c r="I235" s="76"/>
      <c r="J235" s="76"/>
      <c r="K235" s="4"/>
      <c r="L235" s="4"/>
      <c r="M235" s="71"/>
      <c r="N235" s="72">
        <f t="shared" si="19"/>
        <v>0</v>
      </c>
      <c r="O235" s="73">
        <f t="shared" si="20"/>
        <v>0</v>
      </c>
      <c r="P235" s="74"/>
      <c r="Q235" s="73">
        <f t="shared" si="21"/>
        <v>0</v>
      </c>
      <c r="R235" s="73">
        <f t="shared" si="22"/>
        <v>0</v>
      </c>
      <c r="S235" s="73" t="e">
        <f t="shared" ca="1" si="23"/>
        <v>#NUM!</v>
      </c>
      <c r="T235" s="75" t="e">
        <f t="shared" ca="1" si="24"/>
        <v>#DIV/0!</v>
      </c>
      <c r="U235" s="78"/>
      <c r="V235" s="54"/>
      <c r="W235" s="79"/>
      <c r="X235" s="62"/>
      <c r="Y235" s="62"/>
      <c r="Z235" s="62"/>
      <c r="AA235" s="62"/>
      <c r="AB235" s="62"/>
      <c r="AC235" s="62"/>
      <c r="AD235" s="62"/>
      <c r="AE235" s="62"/>
      <c r="AF235" s="62"/>
      <c r="AG235" s="62"/>
    </row>
    <row r="236" spans="1:33">
      <c r="A236" s="62"/>
      <c r="B236" s="62"/>
      <c r="C236" s="62"/>
      <c r="D236" s="62"/>
      <c r="E236" s="4"/>
      <c r="F236" s="4"/>
      <c r="G236" s="62"/>
      <c r="H236" s="76"/>
      <c r="I236" s="76"/>
      <c r="J236" s="76"/>
      <c r="K236" s="4"/>
      <c r="L236" s="4"/>
      <c r="M236" s="71"/>
      <c r="N236" s="72">
        <f t="shared" si="19"/>
        <v>0</v>
      </c>
      <c r="O236" s="73">
        <f t="shared" si="20"/>
        <v>0</v>
      </c>
      <c r="P236" s="74"/>
      <c r="Q236" s="73">
        <f t="shared" si="21"/>
        <v>0</v>
      </c>
      <c r="R236" s="73">
        <f t="shared" si="22"/>
        <v>0</v>
      </c>
      <c r="S236" s="73" t="e">
        <f t="shared" ca="1" si="23"/>
        <v>#NUM!</v>
      </c>
      <c r="T236" s="75" t="e">
        <f t="shared" ca="1" si="24"/>
        <v>#DIV/0!</v>
      </c>
      <c r="U236" s="78"/>
      <c r="V236" s="54"/>
      <c r="W236" s="79"/>
      <c r="X236" s="62"/>
      <c r="Y236" s="62"/>
      <c r="Z236" s="62"/>
      <c r="AA236" s="62"/>
      <c r="AB236" s="62"/>
      <c r="AC236" s="62"/>
      <c r="AD236" s="62"/>
      <c r="AE236" s="62"/>
      <c r="AF236" s="62"/>
      <c r="AG236" s="62"/>
    </row>
    <row r="237" spans="1:33">
      <c r="A237" s="62"/>
      <c r="B237" s="62"/>
      <c r="C237" s="62"/>
      <c r="D237" s="62"/>
      <c r="E237" s="4"/>
      <c r="F237" s="4"/>
      <c r="G237" s="62"/>
      <c r="H237" s="76"/>
      <c r="I237" s="76"/>
      <c r="J237" s="76"/>
      <c r="K237" s="4"/>
      <c r="L237" s="4"/>
      <c r="M237" s="71"/>
      <c r="N237" s="72">
        <f t="shared" si="19"/>
        <v>0</v>
      </c>
      <c r="O237" s="73">
        <f t="shared" si="20"/>
        <v>0</v>
      </c>
      <c r="P237" s="74"/>
      <c r="Q237" s="73">
        <f t="shared" si="21"/>
        <v>0</v>
      </c>
      <c r="R237" s="73">
        <f t="shared" si="22"/>
        <v>0</v>
      </c>
      <c r="S237" s="73" t="e">
        <f t="shared" ca="1" si="23"/>
        <v>#NUM!</v>
      </c>
      <c r="T237" s="75" t="e">
        <f t="shared" ca="1" si="24"/>
        <v>#DIV/0!</v>
      </c>
      <c r="U237" s="78"/>
      <c r="V237" s="54"/>
      <c r="W237" s="79"/>
      <c r="X237" s="62"/>
      <c r="Y237" s="62"/>
      <c r="Z237" s="62"/>
      <c r="AA237" s="62"/>
      <c r="AB237" s="62"/>
      <c r="AC237" s="62"/>
      <c r="AD237" s="62"/>
      <c r="AE237" s="62"/>
      <c r="AF237" s="62"/>
      <c r="AG237" s="62"/>
    </row>
    <row r="238" spans="1:33">
      <c r="A238" s="62"/>
      <c r="B238" s="62"/>
      <c r="C238" s="62"/>
      <c r="D238" s="62"/>
      <c r="E238" s="4"/>
      <c r="F238" s="4"/>
      <c r="G238" s="62"/>
      <c r="H238" s="76"/>
      <c r="I238" s="76"/>
      <c r="J238" s="76"/>
      <c r="K238" s="4"/>
      <c r="L238" s="4"/>
      <c r="M238" s="71"/>
      <c r="N238" s="72">
        <f t="shared" si="19"/>
        <v>0</v>
      </c>
      <c r="O238" s="73">
        <f t="shared" si="20"/>
        <v>0</v>
      </c>
      <c r="P238" s="74"/>
      <c r="Q238" s="73">
        <f t="shared" si="21"/>
        <v>0</v>
      </c>
      <c r="R238" s="73">
        <f t="shared" si="22"/>
        <v>0</v>
      </c>
      <c r="S238" s="73" t="e">
        <f t="shared" ca="1" si="23"/>
        <v>#NUM!</v>
      </c>
      <c r="T238" s="75" t="e">
        <f t="shared" ca="1" si="24"/>
        <v>#DIV/0!</v>
      </c>
      <c r="U238" s="78"/>
      <c r="V238" s="54"/>
      <c r="W238" s="79"/>
      <c r="X238" s="62"/>
      <c r="Y238" s="62"/>
      <c r="Z238" s="62"/>
      <c r="AA238" s="62"/>
      <c r="AB238" s="62"/>
      <c r="AC238" s="62"/>
      <c r="AD238" s="62"/>
      <c r="AE238" s="62"/>
      <c r="AF238" s="62"/>
      <c r="AG238" s="62"/>
    </row>
    <row r="239" spans="1:33">
      <c r="A239" s="62"/>
      <c r="B239" s="62"/>
      <c r="C239" s="62"/>
      <c r="D239" s="62"/>
      <c r="E239" s="4"/>
      <c r="F239" s="4"/>
      <c r="G239" s="62"/>
      <c r="H239" s="76"/>
      <c r="I239" s="76"/>
      <c r="J239" s="76"/>
      <c r="K239" s="4"/>
      <c r="L239" s="4"/>
      <c r="M239" s="71"/>
      <c r="N239" s="72">
        <f t="shared" si="19"/>
        <v>0</v>
      </c>
      <c r="O239" s="73">
        <f t="shared" si="20"/>
        <v>0</v>
      </c>
      <c r="P239" s="74"/>
      <c r="Q239" s="73">
        <f t="shared" si="21"/>
        <v>0</v>
      </c>
      <c r="R239" s="73">
        <f t="shared" si="22"/>
        <v>0</v>
      </c>
      <c r="S239" s="73" t="e">
        <f t="shared" ca="1" si="23"/>
        <v>#NUM!</v>
      </c>
      <c r="T239" s="75" t="e">
        <f t="shared" ca="1" si="24"/>
        <v>#DIV/0!</v>
      </c>
      <c r="U239" s="78"/>
      <c r="V239" s="54"/>
      <c r="W239" s="79"/>
      <c r="X239" s="62"/>
      <c r="Y239" s="62"/>
      <c r="Z239" s="62"/>
      <c r="AA239" s="62"/>
      <c r="AB239" s="62"/>
      <c r="AC239" s="62"/>
      <c r="AD239" s="62"/>
      <c r="AE239" s="62"/>
      <c r="AF239" s="62"/>
      <c r="AG239" s="62"/>
    </row>
    <row r="240" spans="1:33">
      <c r="A240" s="62"/>
      <c r="B240" s="62"/>
      <c r="C240" s="62"/>
      <c r="D240" s="62"/>
      <c r="E240" s="4"/>
      <c r="F240" s="4"/>
      <c r="G240" s="62"/>
      <c r="H240" s="76"/>
      <c r="I240" s="76"/>
      <c r="J240" s="76"/>
      <c r="K240" s="4"/>
      <c r="L240" s="4"/>
      <c r="M240" s="71"/>
      <c r="N240" s="72">
        <f t="shared" si="19"/>
        <v>0</v>
      </c>
      <c r="O240" s="73">
        <f t="shared" si="20"/>
        <v>0</v>
      </c>
      <c r="P240" s="74"/>
      <c r="Q240" s="73">
        <f t="shared" si="21"/>
        <v>0</v>
      </c>
      <c r="R240" s="73">
        <f t="shared" si="22"/>
        <v>0</v>
      </c>
      <c r="S240" s="73" t="e">
        <f t="shared" ca="1" si="23"/>
        <v>#NUM!</v>
      </c>
      <c r="T240" s="75" t="e">
        <f t="shared" ca="1" si="24"/>
        <v>#DIV/0!</v>
      </c>
      <c r="U240" s="78"/>
      <c r="V240" s="54"/>
      <c r="W240" s="79"/>
      <c r="X240" s="62"/>
      <c r="Y240" s="62"/>
      <c r="Z240" s="62"/>
      <c r="AA240" s="62"/>
      <c r="AB240" s="62"/>
      <c r="AC240" s="62"/>
      <c r="AD240" s="62"/>
      <c r="AE240" s="62"/>
      <c r="AF240" s="62"/>
      <c r="AG240" s="62"/>
    </row>
    <row r="241" spans="1:33">
      <c r="A241" s="62"/>
      <c r="B241" s="62"/>
      <c r="C241" s="62"/>
      <c r="D241" s="62"/>
      <c r="E241" s="4"/>
      <c r="F241" s="4"/>
      <c r="G241" s="62"/>
      <c r="H241" s="76"/>
      <c r="I241" s="76"/>
      <c r="J241" s="76"/>
      <c r="K241" s="4"/>
      <c r="L241" s="4"/>
      <c r="M241" s="71"/>
      <c r="N241" s="72">
        <f t="shared" si="19"/>
        <v>0</v>
      </c>
      <c r="O241" s="73">
        <f t="shared" si="20"/>
        <v>0</v>
      </c>
      <c r="P241" s="74"/>
      <c r="Q241" s="73">
        <f t="shared" si="21"/>
        <v>0</v>
      </c>
      <c r="R241" s="73">
        <f t="shared" si="22"/>
        <v>0</v>
      </c>
      <c r="S241" s="73" t="e">
        <f t="shared" ca="1" si="23"/>
        <v>#NUM!</v>
      </c>
      <c r="T241" s="75" t="e">
        <f t="shared" ca="1" si="24"/>
        <v>#DIV/0!</v>
      </c>
      <c r="U241" s="78"/>
      <c r="V241" s="54"/>
      <c r="W241" s="79"/>
      <c r="X241" s="62"/>
      <c r="Y241" s="62"/>
      <c r="Z241" s="62"/>
      <c r="AA241" s="62"/>
      <c r="AB241" s="62"/>
      <c r="AC241" s="62"/>
      <c r="AD241" s="62"/>
      <c r="AE241" s="62"/>
      <c r="AF241" s="62"/>
      <c r="AG241" s="62"/>
    </row>
    <row r="242" spans="1:33">
      <c r="A242" s="62"/>
      <c r="B242" s="62"/>
      <c r="C242" s="62"/>
      <c r="D242" s="62"/>
      <c r="E242" s="4"/>
      <c r="F242" s="4"/>
      <c r="G242" s="62"/>
      <c r="H242" s="76"/>
      <c r="I242" s="76"/>
      <c r="J242" s="76"/>
      <c r="K242" s="4"/>
      <c r="L242" s="4"/>
      <c r="M242" s="71"/>
      <c r="N242" s="72">
        <f t="shared" si="19"/>
        <v>0</v>
      </c>
      <c r="O242" s="73">
        <f t="shared" si="20"/>
        <v>0</v>
      </c>
      <c r="P242" s="74"/>
      <c r="Q242" s="73">
        <f t="shared" si="21"/>
        <v>0</v>
      </c>
      <c r="R242" s="73">
        <f t="shared" si="22"/>
        <v>0</v>
      </c>
      <c r="S242" s="73" t="e">
        <f t="shared" ca="1" si="23"/>
        <v>#NUM!</v>
      </c>
      <c r="T242" s="75" t="e">
        <f t="shared" ca="1" si="24"/>
        <v>#DIV/0!</v>
      </c>
      <c r="U242" s="78"/>
      <c r="V242" s="54"/>
      <c r="W242" s="79"/>
      <c r="X242" s="62"/>
      <c r="Y242" s="62"/>
      <c r="Z242" s="62"/>
      <c r="AA242" s="62"/>
      <c r="AB242" s="62"/>
      <c r="AC242" s="62"/>
      <c r="AD242" s="62"/>
      <c r="AE242" s="62"/>
      <c r="AF242" s="62"/>
      <c r="AG242" s="62"/>
    </row>
    <row r="243" spans="1:33">
      <c r="A243" s="62"/>
      <c r="B243" s="62"/>
      <c r="C243" s="62"/>
      <c r="D243" s="62"/>
      <c r="E243" s="4"/>
      <c r="F243" s="4"/>
      <c r="G243" s="62"/>
      <c r="H243" s="76"/>
      <c r="I243" s="76"/>
      <c r="J243" s="76"/>
      <c r="K243" s="4"/>
      <c r="L243" s="4"/>
      <c r="M243" s="71"/>
      <c r="N243" s="72">
        <f t="shared" si="19"/>
        <v>0</v>
      </c>
      <c r="O243" s="73">
        <f t="shared" si="20"/>
        <v>0</v>
      </c>
      <c r="P243" s="74"/>
      <c r="Q243" s="73">
        <f t="shared" si="21"/>
        <v>0</v>
      </c>
      <c r="R243" s="73">
        <f t="shared" si="22"/>
        <v>0</v>
      </c>
      <c r="S243" s="73" t="e">
        <f t="shared" ca="1" si="23"/>
        <v>#NUM!</v>
      </c>
      <c r="T243" s="75" t="e">
        <f t="shared" ca="1" si="24"/>
        <v>#DIV/0!</v>
      </c>
      <c r="U243" s="78"/>
      <c r="V243" s="54"/>
      <c r="W243" s="79"/>
      <c r="X243" s="62"/>
      <c r="Y243" s="62"/>
      <c r="Z243" s="62"/>
      <c r="AA243" s="62"/>
      <c r="AB243" s="62"/>
      <c r="AC243" s="62"/>
      <c r="AD243" s="62"/>
      <c r="AE243" s="62"/>
      <c r="AF243" s="62"/>
      <c r="AG243" s="62"/>
    </row>
    <row r="244" spans="1:33">
      <c r="A244" s="62"/>
      <c r="B244" s="62"/>
      <c r="C244" s="62"/>
      <c r="D244" s="62"/>
      <c r="E244" s="4"/>
      <c r="F244" s="4"/>
      <c r="G244" s="62"/>
      <c r="H244" s="76"/>
      <c r="I244" s="76"/>
      <c r="J244" s="76"/>
      <c r="K244" s="4"/>
      <c r="L244" s="4"/>
      <c r="M244" s="71"/>
      <c r="N244" s="72">
        <f t="shared" si="19"/>
        <v>0</v>
      </c>
      <c r="O244" s="73">
        <f t="shared" si="20"/>
        <v>0</v>
      </c>
      <c r="P244" s="74"/>
      <c r="Q244" s="73">
        <f t="shared" si="21"/>
        <v>0</v>
      </c>
      <c r="R244" s="73">
        <f t="shared" si="22"/>
        <v>0</v>
      </c>
      <c r="S244" s="73" t="e">
        <f t="shared" ca="1" si="23"/>
        <v>#NUM!</v>
      </c>
      <c r="T244" s="75" t="e">
        <f t="shared" ca="1" si="24"/>
        <v>#DIV/0!</v>
      </c>
      <c r="U244" s="78"/>
      <c r="V244" s="54"/>
      <c r="W244" s="79"/>
      <c r="X244" s="62"/>
      <c r="Y244" s="62"/>
      <c r="Z244" s="62"/>
      <c r="AA244" s="62"/>
      <c r="AB244" s="62"/>
      <c r="AC244" s="62"/>
      <c r="AD244" s="62"/>
      <c r="AE244" s="62"/>
      <c r="AF244" s="62"/>
      <c r="AG244" s="62"/>
    </row>
    <row r="245" spans="1:33">
      <c r="A245" s="62"/>
      <c r="B245" s="62"/>
      <c r="C245" s="62"/>
      <c r="D245" s="62"/>
      <c r="E245" s="4"/>
      <c r="F245" s="4"/>
      <c r="G245" s="62"/>
      <c r="H245" s="76"/>
      <c r="I245" s="76"/>
      <c r="J245" s="76"/>
      <c r="K245" s="4"/>
      <c r="L245" s="4"/>
      <c r="M245" s="71"/>
      <c r="N245" s="72">
        <f t="shared" si="19"/>
        <v>0</v>
      </c>
      <c r="O245" s="73">
        <f t="shared" si="20"/>
        <v>0</v>
      </c>
      <c r="P245" s="74"/>
      <c r="Q245" s="73">
        <f t="shared" si="21"/>
        <v>0</v>
      </c>
      <c r="R245" s="73">
        <f t="shared" si="22"/>
        <v>0</v>
      </c>
      <c r="S245" s="73" t="e">
        <f t="shared" ca="1" si="23"/>
        <v>#NUM!</v>
      </c>
      <c r="T245" s="75" t="e">
        <f t="shared" ca="1" si="24"/>
        <v>#DIV/0!</v>
      </c>
      <c r="U245" s="78"/>
      <c r="V245" s="54"/>
      <c r="W245" s="79"/>
      <c r="X245" s="62"/>
      <c r="Y245" s="62"/>
      <c r="Z245" s="62"/>
      <c r="AA245" s="62"/>
      <c r="AB245" s="62"/>
      <c r="AC245" s="62"/>
      <c r="AD245" s="62"/>
      <c r="AE245" s="62"/>
      <c r="AF245" s="62"/>
      <c r="AG245" s="62"/>
    </row>
    <row r="246" spans="1:33">
      <c r="A246" s="62"/>
      <c r="B246" s="62"/>
      <c r="C246" s="62"/>
      <c r="D246" s="62"/>
      <c r="E246" s="4"/>
      <c r="F246" s="4"/>
      <c r="G246" s="62"/>
      <c r="H246" s="76"/>
      <c r="I246" s="76"/>
      <c r="J246" s="76"/>
      <c r="K246" s="4"/>
      <c r="L246" s="4"/>
      <c r="M246" s="71"/>
      <c r="N246" s="72">
        <f t="shared" si="19"/>
        <v>0</v>
      </c>
      <c r="O246" s="73">
        <f t="shared" si="20"/>
        <v>0</v>
      </c>
      <c r="P246" s="74"/>
      <c r="Q246" s="73">
        <f t="shared" si="21"/>
        <v>0</v>
      </c>
      <c r="R246" s="73">
        <f t="shared" si="22"/>
        <v>0</v>
      </c>
      <c r="S246" s="73" t="e">
        <f t="shared" ca="1" si="23"/>
        <v>#NUM!</v>
      </c>
      <c r="T246" s="75" t="e">
        <f t="shared" ca="1" si="24"/>
        <v>#DIV/0!</v>
      </c>
      <c r="U246" s="78"/>
      <c r="V246" s="54"/>
      <c r="W246" s="79"/>
      <c r="X246" s="62"/>
      <c r="Y246" s="62"/>
      <c r="Z246" s="62"/>
      <c r="AA246" s="62"/>
      <c r="AB246" s="62"/>
      <c r="AC246" s="62"/>
      <c r="AD246" s="62"/>
      <c r="AE246" s="62"/>
      <c r="AF246" s="62"/>
      <c r="AG246" s="62"/>
    </row>
    <row r="247" spans="1:33">
      <c r="A247" s="62"/>
      <c r="B247" s="62"/>
      <c r="C247" s="62"/>
      <c r="D247" s="62"/>
      <c r="E247" s="4"/>
      <c r="F247" s="4"/>
      <c r="G247" s="62"/>
      <c r="H247" s="76"/>
      <c r="I247" s="76"/>
      <c r="J247" s="76"/>
      <c r="K247" s="4"/>
      <c r="L247" s="4"/>
      <c r="M247" s="71"/>
      <c r="N247" s="72">
        <f t="shared" si="19"/>
        <v>0</v>
      </c>
      <c r="O247" s="73">
        <f t="shared" si="20"/>
        <v>0</v>
      </c>
      <c r="P247" s="74"/>
      <c r="Q247" s="73">
        <f t="shared" si="21"/>
        <v>0</v>
      </c>
      <c r="R247" s="73">
        <f t="shared" si="22"/>
        <v>0</v>
      </c>
      <c r="S247" s="73" t="e">
        <f t="shared" ca="1" si="23"/>
        <v>#NUM!</v>
      </c>
      <c r="T247" s="75" t="e">
        <f t="shared" ca="1" si="24"/>
        <v>#DIV/0!</v>
      </c>
      <c r="U247" s="78"/>
      <c r="V247" s="54"/>
      <c r="W247" s="79"/>
      <c r="X247" s="62"/>
      <c r="Y247" s="62"/>
      <c r="Z247" s="62"/>
      <c r="AA247" s="62"/>
      <c r="AB247" s="62"/>
      <c r="AC247" s="62"/>
      <c r="AD247" s="62"/>
      <c r="AE247" s="62"/>
      <c r="AF247" s="62"/>
      <c r="AG247" s="62"/>
    </row>
    <row r="248" spans="1:33">
      <c r="A248" s="62"/>
      <c r="B248" s="62"/>
      <c r="C248" s="62"/>
      <c r="D248" s="62"/>
      <c r="E248" s="4"/>
      <c r="F248" s="4"/>
      <c r="G248" s="62"/>
      <c r="H248" s="76"/>
      <c r="I248" s="76"/>
      <c r="J248" s="76"/>
      <c r="K248" s="4"/>
      <c r="L248" s="4"/>
      <c r="M248" s="71"/>
      <c r="N248" s="72">
        <f t="shared" si="19"/>
        <v>0</v>
      </c>
      <c r="O248" s="73">
        <f t="shared" si="20"/>
        <v>0</v>
      </c>
      <c r="P248" s="74"/>
      <c r="Q248" s="73">
        <f t="shared" si="21"/>
        <v>0</v>
      </c>
      <c r="R248" s="73">
        <f t="shared" si="22"/>
        <v>0</v>
      </c>
      <c r="S248" s="73" t="e">
        <f t="shared" ca="1" si="23"/>
        <v>#NUM!</v>
      </c>
      <c r="T248" s="75" t="e">
        <f t="shared" ca="1" si="24"/>
        <v>#DIV/0!</v>
      </c>
      <c r="U248" s="78"/>
      <c r="V248" s="54"/>
      <c r="W248" s="79"/>
      <c r="X248" s="62"/>
      <c r="Y248" s="62"/>
      <c r="Z248" s="62"/>
      <c r="AA248" s="62"/>
      <c r="AB248" s="62"/>
      <c r="AC248" s="62"/>
      <c r="AD248" s="62"/>
      <c r="AE248" s="62"/>
      <c r="AF248" s="62"/>
      <c r="AG248" s="62"/>
    </row>
    <row r="249" spans="1:33">
      <c r="A249" s="62"/>
      <c r="B249" s="62"/>
      <c r="C249" s="62"/>
      <c r="D249" s="62"/>
      <c r="E249" s="4"/>
      <c r="F249" s="4"/>
      <c r="G249" s="62"/>
      <c r="H249" s="76"/>
      <c r="I249" s="76"/>
      <c r="J249" s="76"/>
      <c r="K249" s="4"/>
      <c r="L249" s="4"/>
      <c r="M249" s="71"/>
      <c r="N249" s="72">
        <f t="shared" si="19"/>
        <v>0</v>
      </c>
      <c r="O249" s="73">
        <f t="shared" si="20"/>
        <v>0</v>
      </c>
      <c r="P249" s="74"/>
      <c r="Q249" s="73">
        <f t="shared" si="21"/>
        <v>0</v>
      </c>
      <c r="R249" s="73">
        <f t="shared" si="22"/>
        <v>0</v>
      </c>
      <c r="S249" s="73" t="e">
        <f t="shared" ca="1" si="23"/>
        <v>#NUM!</v>
      </c>
      <c r="T249" s="75" t="e">
        <f t="shared" ca="1" si="24"/>
        <v>#DIV/0!</v>
      </c>
      <c r="U249" s="78"/>
      <c r="V249" s="54"/>
      <c r="W249" s="79"/>
      <c r="X249" s="62"/>
      <c r="Y249" s="62"/>
      <c r="Z249" s="62"/>
      <c r="AA249" s="62"/>
      <c r="AB249" s="62"/>
      <c r="AC249" s="62"/>
      <c r="AD249" s="62"/>
      <c r="AE249" s="62"/>
      <c r="AF249" s="62"/>
      <c r="AG249" s="62"/>
    </row>
    <row r="250" spans="1:33">
      <c r="A250" s="62"/>
      <c r="B250" s="62"/>
      <c r="C250" s="62"/>
      <c r="D250" s="62"/>
      <c r="E250" s="4"/>
      <c r="F250" s="4"/>
      <c r="G250" s="62"/>
      <c r="H250" s="76"/>
      <c r="I250" s="76"/>
      <c r="J250" s="76"/>
      <c r="K250" s="4"/>
      <c r="L250" s="4"/>
      <c r="M250" s="71"/>
      <c r="N250" s="72">
        <f t="shared" si="19"/>
        <v>0</v>
      </c>
      <c r="O250" s="73">
        <f t="shared" si="20"/>
        <v>0</v>
      </c>
      <c r="P250" s="74"/>
      <c r="Q250" s="73">
        <f t="shared" si="21"/>
        <v>0</v>
      </c>
      <c r="R250" s="73">
        <f t="shared" si="22"/>
        <v>0</v>
      </c>
      <c r="S250" s="73" t="e">
        <f t="shared" ca="1" si="23"/>
        <v>#NUM!</v>
      </c>
      <c r="T250" s="75" t="e">
        <f t="shared" ca="1" si="24"/>
        <v>#DIV/0!</v>
      </c>
      <c r="U250" s="78"/>
      <c r="V250" s="54"/>
      <c r="W250" s="79"/>
      <c r="X250" s="62"/>
      <c r="Y250" s="62"/>
      <c r="Z250" s="62"/>
      <c r="AA250" s="62"/>
      <c r="AB250" s="62"/>
      <c r="AC250" s="62"/>
      <c r="AD250" s="62"/>
      <c r="AE250" s="62"/>
      <c r="AF250" s="62"/>
      <c r="AG250" s="62"/>
    </row>
    <row r="251" spans="1:33">
      <c r="A251" s="62"/>
      <c r="B251" s="62"/>
      <c r="C251" s="62"/>
      <c r="D251" s="62"/>
      <c r="E251" s="4"/>
      <c r="F251" s="4"/>
      <c r="G251" s="62"/>
      <c r="H251" s="76"/>
      <c r="I251" s="76"/>
      <c r="J251" s="76"/>
      <c r="K251" s="4"/>
      <c r="L251" s="4"/>
      <c r="M251" s="71"/>
      <c r="N251" s="72">
        <f t="shared" si="19"/>
        <v>0</v>
      </c>
      <c r="O251" s="73">
        <f t="shared" si="20"/>
        <v>0</v>
      </c>
      <c r="P251" s="74"/>
      <c r="Q251" s="73">
        <f t="shared" si="21"/>
        <v>0</v>
      </c>
      <c r="R251" s="73">
        <f t="shared" si="22"/>
        <v>0</v>
      </c>
      <c r="S251" s="73" t="e">
        <f t="shared" ca="1" si="23"/>
        <v>#NUM!</v>
      </c>
      <c r="T251" s="75" t="e">
        <f t="shared" ca="1" si="24"/>
        <v>#DIV/0!</v>
      </c>
      <c r="U251" s="78"/>
      <c r="V251" s="54"/>
      <c r="W251" s="79"/>
      <c r="X251" s="62"/>
      <c r="Y251" s="62"/>
      <c r="Z251" s="62"/>
      <c r="AA251" s="62"/>
      <c r="AB251" s="62"/>
      <c r="AC251" s="62"/>
      <c r="AD251" s="62"/>
      <c r="AE251" s="62"/>
      <c r="AF251" s="62"/>
      <c r="AG251" s="62"/>
    </row>
    <row r="252" spans="1:33">
      <c r="A252" s="62"/>
      <c r="B252" s="62"/>
      <c r="C252" s="62"/>
      <c r="D252" s="62"/>
      <c r="E252" s="4"/>
      <c r="F252" s="4"/>
      <c r="G252" s="62"/>
      <c r="H252" s="76"/>
      <c r="I252" s="76"/>
      <c r="J252" s="76"/>
      <c r="K252" s="4"/>
      <c r="L252" s="4"/>
      <c r="M252" s="71"/>
      <c r="N252" s="72">
        <f t="shared" si="19"/>
        <v>0</v>
      </c>
      <c r="O252" s="73">
        <f t="shared" si="20"/>
        <v>0</v>
      </c>
      <c r="P252" s="74"/>
      <c r="Q252" s="73">
        <f t="shared" si="21"/>
        <v>0</v>
      </c>
      <c r="R252" s="73">
        <f t="shared" si="22"/>
        <v>0</v>
      </c>
      <c r="S252" s="73" t="e">
        <f t="shared" ca="1" si="23"/>
        <v>#NUM!</v>
      </c>
      <c r="T252" s="75" t="e">
        <f t="shared" ca="1" si="24"/>
        <v>#DIV/0!</v>
      </c>
      <c r="U252" s="78"/>
      <c r="V252" s="54"/>
      <c r="W252" s="79"/>
      <c r="X252" s="62"/>
      <c r="Y252" s="62"/>
      <c r="Z252" s="62"/>
      <c r="AA252" s="62"/>
      <c r="AB252" s="62"/>
      <c r="AC252" s="62"/>
      <c r="AD252" s="62"/>
      <c r="AE252" s="62"/>
      <c r="AF252" s="62"/>
      <c r="AG252" s="62"/>
    </row>
    <row r="253" spans="1:33">
      <c r="A253" s="62"/>
      <c r="B253" s="62"/>
      <c r="C253" s="62"/>
      <c r="D253" s="62"/>
      <c r="E253" s="4"/>
      <c r="F253" s="4"/>
      <c r="G253" s="62"/>
      <c r="H253" s="76"/>
      <c r="I253" s="76"/>
      <c r="J253" s="76"/>
      <c r="K253" s="4"/>
      <c r="L253" s="4"/>
      <c r="M253" s="71"/>
      <c r="N253" s="72">
        <f t="shared" si="19"/>
        <v>0</v>
      </c>
      <c r="O253" s="73">
        <f t="shared" si="20"/>
        <v>0</v>
      </c>
      <c r="P253" s="74"/>
      <c r="Q253" s="73">
        <f t="shared" si="21"/>
        <v>0</v>
      </c>
      <c r="R253" s="73">
        <f t="shared" si="22"/>
        <v>0</v>
      </c>
      <c r="S253" s="73" t="e">
        <f t="shared" ca="1" si="23"/>
        <v>#NUM!</v>
      </c>
      <c r="T253" s="75" t="e">
        <f t="shared" ca="1" si="24"/>
        <v>#DIV/0!</v>
      </c>
      <c r="U253" s="78"/>
      <c r="V253" s="54"/>
      <c r="W253" s="79"/>
      <c r="X253" s="62"/>
      <c r="Y253" s="62"/>
      <c r="Z253" s="62"/>
      <c r="AA253" s="62"/>
      <c r="AB253" s="62"/>
      <c r="AC253" s="62"/>
      <c r="AD253" s="62"/>
      <c r="AE253" s="62"/>
      <c r="AF253" s="62"/>
      <c r="AG253" s="62"/>
    </row>
    <row r="254" spans="1:33">
      <c r="A254" s="62"/>
      <c r="B254" s="62"/>
      <c r="C254" s="62"/>
      <c r="D254" s="62"/>
      <c r="E254" s="4"/>
      <c r="F254" s="4"/>
      <c r="G254" s="62"/>
      <c r="H254" s="76"/>
      <c r="I254" s="76"/>
      <c r="J254" s="76"/>
      <c r="K254" s="4"/>
      <c r="L254" s="4"/>
      <c r="M254" s="71"/>
      <c r="N254" s="72">
        <f t="shared" si="19"/>
        <v>0</v>
      </c>
      <c r="O254" s="73">
        <f t="shared" si="20"/>
        <v>0</v>
      </c>
      <c r="P254" s="74"/>
      <c r="Q254" s="73">
        <f t="shared" si="21"/>
        <v>0</v>
      </c>
      <c r="R254" s="73">
        <f t="shared" si="22"/>
        <v>0</v>
      </c>
      <c r="S254" s="73" t="e">
        <f t="shared" ca="1" si="23"/>
        <v>#NUM!</v>
      </c>
      <c r="T254" s="75" t="e">
        <f t="shared" ca="1" si="24"/>
        <v>#DIV/0!</v>
      </c>
      <c r="U254" s="78"/>
      <c r="V254" s="54"/>
      <c r="W254" s="79"/>
      <c r="X254" s="62"/>
      <c r="Y254" s="62"/>
      <c r="Z254" s="62"/>
      <c r="AA254" s="62"/>
      <c r="AB254" s="62"/>
      <c r="AC254" s="62"/>
      <c r="AD254" s="62"/>
      <c r="AE254" s="62"/>
      <c r="AF254" s="62"/>
      <c r="AG254" s="62"/>
    </row>
    <row r="255" spans="1:33">
      <c r="A255" s="62"/>
      <c r="B255" s="62"/>
      <c r="C255" s="62"/>
      <c r="D255" s="62"/>
      <c r="E255" s="4"/>
      <c r="F255" s="4"/>
      <c r="G255" s="62"/>
      <c r="H255" s="76"/>
      <c r="I255" s="76"/>
      <c r="J255" s="76"/>
      <c r="K255" s="4"/>
      <c r="L255" s="4"/>
      <c r="M255" s="71"/>
      <c r="N255" s="72">
        <f t="shared" si="19"/>
        <v>0</v>
      </c>
      <c r="O255" s="73">
        <f t="shared" si="20"/>
        <v>0</v>
      </c>
      <c r="P255" s="74"/>
      <c r="Q255" s="73">
        <f t="shared" si="21"/>
        <v>0</v>
      </c>
      <c r="R255" s="73">
        <f t="shared" si="22"/>
        <v>0</v>
      </c>
      <c r="S255" s="73" t="e">
        <f t="shared" ca="1" si="23"/>
        <v>#NUM!</v>
      </c>
      <c r="T255" s="75" t="e">
        <f t="shared" ca="1" si="24"/>
        <v>#DIV/0!</v>
      </c>
      <c r="U255" s="78"/>
      <c r="V255" s="54"/>
      <c r="W255" s="79"/>
      <c r="X255" s="62"/>
      <c r="Y255" s="62"/>
      <c r="Z255" s="62"/>
      <c r="AA255" s="62"/>
      <c r="AB255" s="62"/>
      <c r="AC255" s="62"/>
      <c r="AD255" s="62"/>
      <c r="AE255" s="62"/>
      <c r="AF255" s="62"/>
      <c r="AG255" s="62"/>
    </row>
    <row r="256" spans="1:33">
      <c r="A256" s="62"/>
      <c r="B256" s="62"/>
      <c r="C256" s="62"/>
      <c r="D256" s="62"/>
      <c r="E256" s="4"/>
      <c r="F256" s="4"/>
      <c r="G256" s="62"/>
      <c r="H256" s="76"/>
      <c r="I256" s="76"/>
      <c r="J256" s="76"/>
      <c r="K256" s="4"/>
      <c r="L256" s="4"/>
      <c r="M256" s="71"/>
      <c r="N256" s="72">
        <f t="shared" si="19"/>
        <v>0</v>
      </c>
      <c r="O256" s="73">
        <f t="shared" si="20"/>
        <v>0</v>
      </c>
      <c r="P256" s="74"/>
      <c r="Q256" s="73">
        <f t="shared" si="21"/>
        <v>0</v>
      </c>
      <c r="R256" s="73">
        <f t="shared" si="22"/>
        <v>0</v>
      </c>
      <c r="S256" s="73" t="e">
        <f t="shared" ca="1" si="23"/>
        <v>#NUM!</v>
      </c>
      <c r="T256" s="75" t="e">
        <f t="shared" ca="1" si="24"/>
        <v>#DIV/0!</v>
      </c>
      <c r="U256" s="78"/>
      <c r="V256" s="54"/>
      <c r="W256" s="79"/>
      <c r="X256" s="62"/>
      <c r="Y256" s="62"/>
      <c r="Z256" s="62"/>
      <c r="AA256" s="62"/>
      <c r="AB256" s="62"/>
      <c r="AC256" s="62"/>
      <c r="AD256" s="62"/>
      <c r="AE256" s="62"/>
      <c r="AF256" s="62"/>
      <c r="AG256" s="62"/>
    </row>
    <row r="257" spans="1:33">
      <c r="A257" s="62"/>
      <c r="B257" s="62"/>
      <c r="C257" s="62"/>
      <c r="D257" s="62"/>
      <c r="E257" s="4"/>
      <c r="F257" s="4"/>
      <c r="G257" s="62"/>
      <c r="H257" s="76"/>
      <c r="I257" s="76"/>
      <c r="J257" s="76"/>
      <c r="K257" s="4"/>
      <c r="L257" s="4"/>
      <c r="M257" s="71"/>
      <c r="N257" s="72">
        <f t="shared" si="19"/>
        <v>0</v>
      </c>
      <c r="O257" s="73">
        <f t="shared" si="20"/>
        <v>0</v>
      </c>
      <c r="P257" s="74"/>
      <c r="Q257" s="73">
        <f t="shared" si="21"/>
        <v>0</v>
      </c>
      <c r="R257" s="73">
        <f t="shared" si="22"/>
        <v>0</v>
      </c>
      <c r="S257" s="73" t="e">
        <f t="shared" ca="1" si="23"/>
        <v>#NUM!</v>
      </c>
      <c r="T257" s="75" t="e">
        <f t="shared" ca="1" si="24"/>
        <v>#DIV/0!</v>
      </c>
      <c r="U257" s="78"/>
      <c r="V257" s="54"/>
      <c r="W257" s="79"/>
      <c r="X257" s="62"/>
      <c r="Y257" s="62"/>
      <c r="Z257" s="62"/>
      <c r="AA257" s="62"/>
      <c r="AB257" s="62"/>
      <c r="AC257" s="62"/>
      <c r="AD257" s="62"/>
      <c r="AE257" s="62"/>
      <c r="AF257" s="62"/>
      <c r="AG257" s="62"/>
    </row>
    <row r="258" spans="1:33">
      <c r="A258" s="62"/>
      <c r="B258" s="62"/>
      <c r="C258" s="62"/>
      <c r="D258" s="62"/>
      <c r="E258" s="4"/>
      <c r="F258" s="4"/>
      <c r="G258" s="62"/>
      <c r="H258" s="76"/>
      <c r="I258" s="76"/>
      <c r="J258" s="76"/>
      <c r="K258" s="4"/>
      <c r="L258" s="4"/>
      <c r="M258" s="71"/>
      <c r="N258" s="72">
        <f t="shared" si="19"/>
        <v>0</v>
      </c>
      <c r="O258" s="73">
        <f t="shared" si="20"/>
        <v>0</v>
      </c>
      <c r="P258" s="74"/>
      <c r="Q258" s="73">
        <f t="shared" si="21"/>
        <v>0</v>
      </c>
      <c r="R258" s="73">
        <f t="shared" si="22"/>
        <v>0</v>
      </c>
      <c r="S258" s="73" t="e">
        <f t="shared" ca="1" si="23"/>
        <v>#NUM!</v>
      </c>
      <c r="T258" s="75" t="e">
        <f t="shared" ca="1" si="24"/>
        <v>#DIV/0!</v>
      </c>
      <c r="U258" s="78"/>
      <c r="V258" s="54"/>
      <c r="W258" s="79"/>
      <c r="X258" s="62"/>
      <c r="Y258" s="62"/>
      <c r="Z258" s="62"/>
      <c r="AA258" s="62"/>
      <c r="AB258" s="62"/>
      <c r="AC258" s="62"/>
      <c r="AD258" s="62"/>
      <c r="AE258" s="62"/>
      <c r="AF258" s="62"/>
      <c r="AG258" s="62"/>
    </row>
    <row r="259" spans="1:33">
      <c r="A259" s="62"/>
      <c r="B259" s="62"/>
      <c r="C259" s="62"/>
      <c r="D259" s="62"/>
      <c r="E259" s="4"/>
      <c r="F259" s="4"/>
      <c r="G259" s="62"/>
      <c r="H259" s="76"/>
      <c r="I259" s="76"/>
      <c r="J259" s="76"/>
      <c r="K259" s="4"/>
      <c r="L259" s="4"/>
      <c r="M259" s="71"/>
      <c r="N259" s="72">
        <f t="shared" si="19"/>
        <v>0</v>
      </c>
      <c r="O259" s="73">
        <f t="shared" si="20"/>
        <v>0</v>
      </c>
      <c r="P259" s="74"/>
      <c r="Q259" s="73">
        <f t="shared" si="21"/>
        <v>0</v>
      </c>
      <c r="R259" s="73">
        <f t="shared" si="22"/>
        <v>0</v>
      </c>
      <c r="S259" s="73" t="e">
        <f t="shared" ca="1" si="23"/>
        <v>#NUM!</v>
      </c>
      <c r="T259" s="75" t="e">
        <f t="shared" ca="1" si="24"/>
        <v>#DIV/0!</v>
      </c>
      <c r="U259" s="78"/>
      <c r="V259" s="54"/>
      <c r="W259" s="79"/>
      <c r="X259" s="62"/>
      <c r="Y259" s="62"/>
      <c r="Z259" s="62"/>
      <c r="AA259" s="62"/>
      <c r="AB259" s="62"/>
      <c r="AC259" s="62"/>
      <c r="AD259" s="62"/>
      <c r="AE259" s="62"/>
      <c r="AF259" s="62"/>
      <c r="AG259" s="62"/>
    </row>
    <row r="260" spans="1:33">
      <c r="A260" s="62"/>
      <c r="B260" s="62"/>
      <c r="C260" s="62"/>
      <c r="D260" s="62"/>
      <c r="E260" s="4"/>
      <c r="F260" s="4"/>
      <c r="G260" s="62"/>
      <c r="H260" s="76"/>
      <c r="I260" s="76"/>
      <c r="J260" s="76"/>
      <c r="K260" s="4"/>
      <c r="L260" s="4"/>
      <c r="M260" s="71"/>
      <c r="N260" s="72">
        <f t="shared" si="19"/>
        <v>0</v>
      </c>
      <c r="O260" s="73">
        <f t="shared" si="20"/>
        <v>0</v>
      </c>
      <c r="P260" s="74"/>
      <c r="Q260" s="73">
        <f t="shared" si="21"/>
        <v>0</v>
      </c>
      <c r="R260" s="73">
        <f t="shared" si="22"/>
        <v>0</v>
      </c>
      <c r="S260" s="73" t="e">
        <f t="shared" ca="1" si="23"/>
        <v>#NUM!</v>
      </c>
      <c r="T260" s="75" t="e">
        <f t="shared" ca="1" si="24"/>
        <v>#DIV/0!</v>
      </c>
      <c r="U260" s="78"/>
      <c r="V260" s="54"/>
      <c r="W260" s="79"/>
      <c r="X260" s="62"/>
      <c r="Y260" s="62"/>
      <c r="Z260" s="62"/>
      <c r="AA260" s="62"/>
      <c r="AB260" s="62"/>
      <c r="AC260" s="62"/>
      <c r="AD260" s="62"/>
      <c r="AE260" s="62"/>
      <c r="AF260" s="62"/>
      <c r="AG260" s="62"/>
    </row>
    <row r="261" spans="1:33">
      <c r="A261" s="62"/>
      <c r="B261" s="62"/>
      <c r="C261" s="62"/>
      <c r="D261" s="62"/>
      <c r="E261" s="4"/>
      <c r="F261" s="4"/>
      <c r="G261" s="62"/>
      <c r="H261" s="76"/>
      <c r="I261" s="76"/>
      <c r="J261" s="76"/>
      <c r="K261" s="4"/>
      <c r="L261" s="4"/>
      <c r="M261" s="71"/>
      <c r="N261" s="72">
        <f t="shared" si="19"/>
        <v>0</v>
      </c>
      <c r="O261" s="73">
        <f t="shared" si="20"/>
        <v>0</v>
      </c>
      <c r="P261" s="74"/>
      <c r="Q261" s="73">
        <f t="shared" si="21"/>
        <v>0</v>
      </c>
      <c r="R261" s="73">
        <f t="shared" si="22"/>
        <v>0</v>
      </c>
      <c r="S261" s="73" t="e">
        <f t="shared" ca="1" si="23"/>
        <v>#NUM!</v>
      </c>
      <c r="T261" s="75" t="e">
        <f t="shared" ca="1" si="24"/>
        <v>#DIV/0!</v>
      </c>
      <c r="U261" s="78"/>
      <c r="V261" s="54"/>
      <c r="W261" s="79"/>
      <c r="X261" s="62"/>
      <c r="Y261" s="62"/>
      <c r="Z261" s="62"/>
      <c r="AA261" s="62"/>
      <c r="AB261" s="62"/>
      <c r="AC261" s="62"/>
      <c r="AD261" s="62"/>
      <c r="AE261" s="62"/>
      <c r="AF261" s="62"/>
      <c r="AG261" s="62"/>
    </row>
    <row r="262" spans="1:33">
      <c r="A262" s="62"/>
      <c r="B262" s="62"/>
      <c r="C262" s="62"/>
      <c r="D262" s="62"/>
      <c r="E262" s="4"/>
      <c r="F262" s="4"/>
      <c r="G262" s="62"/>
      <c r="H262" s="76"/>
      <c r="I262" s="76"/>
      <c r="J262" s="76"/>
      <c r="K262" s="4"/>
      <c r="L262" s="4"/>
      <c r="M262" s="71"/>
      <c r="N262" s="72">
        <f t="shared" ref="N262:N325" si="25">M262/60</f>
        <v>0</v>
      </c>
      <c r="O262" s="73">
        <f t="shared" ref="O262:O325" si="26">N262/$T$1</f>
        <v>0</v>
      </c>
      <c r="P262" s="74"/>
      <c r="Q262" s="73">
        <f t="shared" ref="Q262:Q325" si="27">O262+P262</f>
        <v>0</v>
      </c>
      <c r="R262" s="73">
        <f t="shared" ref="R262:R325" si="28">DATEDIF(H262,I262,"d")</f>
        <v>0</v>
      </c>
      <c r="S262" s="73" t="e">
        <f t="shared" ref="S262:S325" ca="1" si="29">IF($U262="Terminé","Terminé",DATEDIF($P$1,I262,"d"))</f>
        <v>#NUM!</v>
      </c>
      <c r="T262" s="75" t="e">
        <f t="shared" ref="T262:T325" ca="1" si="30">IF($U262="Terminé","Terminé",(I262-$P$1)/Q262)</f>
        <v>#DIV/0!</v>
      </c>
      <c r="U262" s="78"/>
      <c r="V262" s="54"/>
      <c r="W262" s="79"/>
      <c r="X262" s="62"/>
      <c r="Y262" s="62"/>
      <c r="Z262" s="62"/>
      <c r="AA262" s="62"/>
      <c r="AB262" s="62"/>
      <c r="AC262" s="62"/>
      <c r="AD262" s="62"/>
      <c r="AE262" s="62"/>
      <c r="AF262" s="62"/>
      <c r="AG262" s="62"/>
    </row>
    <row r="263" spans="1:33">
      <c r="A263" s="62"/>
      <c r="B263" s="62"/>
      <c r="C263" s="62"/>
      <c r="D263" s="62"/>
      <c r="E263" s="4"/>
      <c r="F263" s="4"/>
      <c r="G263" s="62"/>
      <c r="H263" s="76"/>
      <c r="I263" s="76"/>
      <c r="J263" s="76"/>
      <c r="K263" s="4"/>
      <c r="L263" s="4"/>
      <c r="M263" s="71"/>
      <c r="N263" s="72">
        <f t="shared" si="25"/>
        <v>0</v>
      </c>
      <c r="O263" s="73">
        <f t="shared" si="26"/>
        <v>0</v>
      </c>
      <c r="P263" s="74"/>
      <c r="Q263" s="73">
        <f t="shared" si="27"/>
        <v>0</v>
      </c>
      <c r="R263" s="73">
        <f t="shared" si="28"/>
        <v>0</v>
      </c>
      <c r="S263" s="73" t="e">
        <f t="shared" ca="1" si="29"/>
        <v>#NUM!</v>
      </c>
      <c r="T263" s="75" t="e">
        <f t="shared" ca="1" si="30"/>
        <v>#DIV/0!</v>
      </c>
      <c r="U263" s="78"/>
      <c r="V263" s="54"/>
      <c r="W263" s="79"/>
      <c r="X263" s="62"/>
      <c r="Y263" s="62"/>
      <c r="Z263" s="62"/>
      <c r="AA263" s="62"/>
      <c r="AB263" s="62"/>
      <c r="AC263" s="62"/>
      <c r="AD263" s="62"/>
      <c r="AE263" s="62"/>
      <c r="AF263" s="62"/>
      <c r="AG263" s="62"/>
    </row>
    <row r="264" spans="1:33">
      <c r="A264" s="62"/>
      <c r="B264" s="62"/>
      <c r="C264" s="62"/>
      <c r="D264" s="62"/>
      <c r="E264" s="4"/>
      <c r="F264" s="4"/>
      <c r="G264" s="62"/>
      <c r="H264" s="76"/>
      <c r="I264" s="76"/>
      <c r="J264" s="76"/>
      <c r="K264" s="4"/>
      <c r="L264" s="4"/>
      <c r="M264" s="71"/>
      <c r="N264" s="72">
        <f t="shared" si="25"/>
        <v>0</v>
      </c>
      <c r="O264" s="73">
        <f t="shared" si="26"/>
        <v>0</v>
      </c>
      <c r="P264" s="74"/>
      <c r="Q264" s="73">
        <f t="shared" si="27"/>
        <v>0</v>
      </c>
      <c r="R264" s="73">
        <f t="shared" si="28"/>
        <v>0</v>
      </c>
      <c r="S264" s="73" t="e">
        <f t="shared" ca="1" si="29"/>
        <v>#NUM!</v>
      </c>
      <c r="T264" s="75" t="e">
        <f t="shared" ca="1" si="30"/>
        <v>#DIV/0!</v>
      </c>
      <c r="U264" s="78"/>
      <c r="V264" s="54"/>
      <c r="W264" s="79"/>
      <c r="X264" s="62"/>
      <c r="Y264" s="62"/>
      <c r="Z264" s="62"/>
      <c r="AA264" s="62"/>
      <c r="AB264" s="62"/>
      <c r="AC264" s="62"/>
      <c r="AD264" s="62"/>
      <c r="AE264" s="62"/>
      <c r="AF264" s="62"/>
      <c r="AG264" s="62"/>
    </row>
    <row r="265" spans="1:33">
      <c r="A265" s="62"/>
      <c r="B265" s="62"/>
      <c r="C265" s="62"/>
      <c r="D265" s="62"/>
      <c r="E265" s="4"/>
      <c r="F265" s="4"/>
      <c r="G265" s="62"/>
      <c r="H265" s="76"/>
      <c r="I265" s="76"/>
      <c r="J265" s="76"/>
      <c r="K265" s="4"/>
      <c r="L265" s="4"/>
      <c r="M265" s="71"/>
      <c r="N265" s="72">
        <f t="shared" si="25"/>
        <v>0</v>
      </c>
      <c r="O265" s="73">
        <f t="shared" si="26"/>
        <v>0</v>
      </c>
      <c r="P265" s="74"/>
      <c r="Q265" s="73">
        <f t="shared" si="27"/>
        <v>0</v>
      </c>
      <c r="R265" s="73">
        <f t="shared" si="28"/>
        <v>0</v>
      </c>
      <c r="S265" s="73" t="e">
        <f t="shared" ca="1" si="29"/>
        <v>#NUM!</v>
      </c>
      <c r="T265" s="75" t="e">
        <f t="shared" ca="1" si="30"/>
        <v>#DIV/0!</v>
      </c>
      <c r="U265" s="78"/>
      <c r="V265" s="54"/>
      <c r="W265" s="79"/>
      <c r="X265" s="62"/>
      <c r="Y265" s="62"/>
      <c r="Z265" s="62"/>
      <c r="AA265" s="62"/>
      <c r="AB265" s="62"/>
      <c r="AC265" s="62"/>
      <c r="AD265" s="62"/>
      <c r="AE265" s="62"/>
      <c r="AF265" s="62"/>
      <c r="AG265" s="62"/>
    </row>
    <row r="266" spans="1:33">
      <c r="A266" s="62"/>
      <c r="B266" s="62"/>
      <c r="C266" s="62"/>
      <c r="D266" s="62"/>
      <c r="E266" s="4"/>
      <c r="F266" s="4"/>
      <c r="G266" s="62"/>
      <c r="H266" s="76"/>
      <c r="I266" s="76"/>
      <c r="J266" s="76"/>
      <c r="K266" s="4"/>
      <c r="L266" s="4"/>
      <c r="M266" s="71"/>
      <c r="N266" s="72">
        <f t="shared" si="25"/>
        <v>0</v>
      </c>
      <c r="O266" s="73">
        <f t="shared" si="26"/>
        <v>0</v>
      </c>
      <c r="P266" s="74"/>
      <c r="Q266" s="73">
        <f t="shared" si="27"/>
        <v>0</v>
      </c>
      <c r="R266" s="73">
        <f t="shared" si="28"/>
        <v>0</v>
      </c>
      <c r="S266" s="73" t="e">
        <f t="shared" ca="1" si="29"/>
        <v>#NUM!</v>
      </c>
      <c r="T266" s="75" t="e">
        <f t="shared" ca="1" si="30"/>
        <v>#DIV/0!</v>
      </c>
      <c r="U266" s="78"/>
      <c r="V266" s="54"/>
      <c r="W266" s="79"/>
      <c r="X266" s="62"/>
      <c r="Y266" s="62"/>
      <c r="Z266" s="62"/>
      <c r="AA266" s="62"/>
      <c r="AB266" s="62"/>
      <c r="AC266" s="62"/>
      <c r="AD266" s="62"/>
      <c r="AE266" s="62"/>
      <c r="AF266" s="62"/>
      <c r="AG266" s="62"/>
    </row>
    <row r="267" spans="1:33">
      <c r="A267" s="62"/>
      <c r="B267" s="62"/>
      <c r="C267" s="62"/>
      <c r="D267" s="62"/>
      <c r="E267" s="4"/>
      <c r="F267" s="4"/>
      <c r="G267" s="62"/>
      <c r="H267" s="76"/>
      <c r="I267" s="76"/>
      <c r="J267" s="76"/>
      <c r="K267" s="4"/>
      <c r="L267" s="4"/>
      <c r="M267" s="71"/>
      <c r="N267" s="72">
        <f t="shared" si="25"/>
        <v>0</v>
      </c>
      <c r="O267" s="73">
        <f t="shared" si="26"/>
        <v>0</v>
      </c>
      <c r="P267" s="74"/>
      <c r="Q267" s="73">
        <f t="shared" si="27"/>
        <v>0</v>
      </c>
      <c r="R267" s="73">
        <f t="shared" si="28"/>
        <v>0</v>
      </c>
      <c r="S267" s="73" t="e">
        <f t="shared" ca="1" si="29"/>
        <v>#NUM!</v>
      </c>
      <c r="T267" s="75" t="e">
        <f t="shared" ca="1" si="30"/>
        <v>#DIV/0!</v>
      </c>
      <c r="U267" s="78"/>
      <c r="V267" s="54"/>
      <c r="W267" s="79"/>
      <c r="X267" s="62"/>
      <c r="Y267" s="62"/>
      <c r="Z267" s="62"/>
      <c r="AA267" s="62"/>
      <c r="AB267" s="62"/>
      <c r="AC267" s="62"/>
      <c r="AD267" s="62"/>
      <c r="AE267" s="62"/>
      <c r="AF267" s="62"/>
      <c r="AG267" s="62"/>
    </row>
    <row r="268" spans="1:33">
      <c r="A268" s="62"/>
      <c r="B268" s="62"/>
      <c r="C268" s="62"/>
      <c r="D268" s="62"/>
      <c r="E268" s="4"/>
      <c r="F268" s="4"/>
      <c r="G268" s="62"/>
      <c r="H268" s="76"/>
      <c r="I268" s="76"/>
      <c r="J268" s="76"/>
      <c r="K268" s="4"/>
      <c r="L268" s="4"/>
      <c r="M268" s="71"/>
      <c r="N268" s="72">
        <f t="shared" si="25"/>
        <v>0</v>
      </c>
      <c r="O268" s="73">
        <f t="shared" si="26"/>
        <v>0</v>
      </c>
      <c r="P268" s="74"/>
      <c r="Q268" s="73">
        <f t="shared" si="27"/>
        <v>0</v>
      </c>
      <c r="R268" s="73">
        <f t="shared" si="28"/>
        <v>0</v>
      </c>
      <c r="S268" s="73" t="e">
        <f t="shared" ca="1" si="29"/>
        <v>#NUM!</v>
      </c>
      <c r="T268" s="75" t="e">
        <f t="shared" ca="1" si="30"/>
        <v>#DIV/0!</v>
      </c>
      <c r="U268" s="78"/>
      <c r="V268" s="54"/>
      <c r="W268" s="79"/>
      <c r="X268" s="62"/>
      <c r="Y268" s="62"/>
      <c r="Z268" s="62"/>
      <c r="AA268" s="62"/>
      <c r="AB268" s="62"/>
      <c r="AC268" s="62"/>
      <c r="AD268" s="62"/>
      <c r="AE268" s="62"/>
      <c r="AF268" s="62"/>
      <c r="AG268" s="62"/>
    </row>
    <row r="269" spans="1:33">
      <c r="A269" s="62"/>
      <c r="B269" s="62"/>
      <c r="C269" s="62"/>
      <c r="D269" s="62"/>
      <c r="E269" s="4"/>
      <c r="F269" s="4"/>
      <c r="G269" s="62"/>
      <c r="H269" s="76"/>
      <c r="I269" s="76"/>
      <c r="J269" s="76"/>
      <c r="K269" s="4"/>
      <c r="L269" s="4"/>
      <c r="M269" s="71"/>
      <c r="N269" s="72">
        <f t="shared" si="25"/>
        <v>0</v>
      </c>
      <c r="O269" s="73">
        <f t="shared" si="26"/>
        <v>0</v>
      </c>
      <c r="P269" s="74"/>
      <c r="Q269" s="73">
        <f t="shared" si="27"/>
        <v>0</v>
      </c>
      <c r="R269" s="73">
        <f t="shared" si="28"/>
        <v>0</v>
      </c>
      <c r="S269" s="73" t="e">
        <f t="shared" ca="1" si="29"/>
        <v>#NUM!</v>
      </c>
      <c r="T269" s="75" t="e">
        <f t="shared" ca="1" si="30"/>
        <v>#DIV/0!</v>
      </c>
      <c r="U269" s="78"/>
      <c r="V269" s="54"/>
      <c r="W269" s="79"/>
      <c r="X269" s="62"/>
      <c r="Y269" s="62"/>
      <c r="Z269" s="62"/>
      <c r="AA269" s="62"/>
      <c r="AB269" s="62"/>
      <c r="AC269" s="62"/>
      <c r="AD269" s="62"/>
      <c r="AE269" s="62"/>
      <c r="AF269" s="62"/>
      <c r="AG269" s="62"/>
    </row>
    <row r="270" spans="1:33">
      <c r="A270" s="62"/>
      <c r="B270" s="62"/>
      <c r="C270" s="62"/>
      <c r="D270" s="62"/>
      <c r="E270" s="4"/>
      <c r="F270" s="4"/>
      <c r="G270" s="62"/>
      <c r="H270" s="76"/>
      <c r="I270" s="76"/>
      <c r="J270" s="76"/>
      <c r="K270" s="4"/>
      <c r="L270" s="4"/>
      <c r="M270" s="71"/>
      <c r="N270" s="72">
        <f t="shared" si="25"/>
        <v>0</v>
      </c>
      <c r="O270" s="73">
        <f t="shared" si="26"/>
        <v>0</v>
      </c>
      <c r="P270" s="74"/>
      <c r="Q270" s="73">
        <f t="shared" si="27"/>
        <v>0</v>
      </c>
      <c r="R270" s="73">
        <f t="shared" si="28"/>
        <v>0</v>
      </c>
      <c r="S270" s="73" t="e">
        <f t="shared" ca="1" si="29"/>
        <v>#NUM!</v>
      </c>
      <c r="T270" s="75" t="e">
        <f t="shared" ca="1" si="30"/>
        <v>#DIV/0!</v>
      </c>
      <c r="U270" s="78"/>
      <c r="V270" s="54"/>
      <c r="W270" s="79"/>
      <c r="X270" s="62"/>
      <c r="Y270" s="62"/>
      <c r="Z270" s="62"/>
      <c r="AA270" s="62"/>
      <c r="AB270" s="62"/>
      <c r="AC270" s="62"/>
      <c r="AD270" s="62"/>
      <c r="AE270" s="62"/>
      <c r="AF270" s="62"/>
      <c r="AG270" s="62"/>
    </row>
    <row r="271" spans="1:33">
      <c r="A271" s="62"/>
      <c r="B271" s="62"/>
      <c r="C271" s="62"/>
      <c r="D271" s="62"/>
      <c r="E271" s="4"/>
      <c r="F271" s="4"/>
      <c r="G271" s="62"/>
      <c r="H271" s="76"/>
      <c r="I271" s="76"/>
      <c r="J271" s="76"/>
      <c r="K271" s="4"/>
      <c r="L271" s="4"/>
      <c r="M271" s="71"/>
      <c r="N271" s="72">
        <f t="shared" si="25"/>
        <v>0</v>
      </c>
      <c r="O271" s="73">
        <f t="shared" si="26"/>
        <v>0</v>
      </c>
      <c r="P271" s="74"/>
      <c r="Q271" s="73">
        <f t="shared" si="27"/>
        <v>0</v>
      </c>
      <c r="R271" s="73">
        <f t="shared" si="28"/>
        <v>0</v>
      </c>
      <c r="S271" s="73" t="e">
        <f t="shared" ca="1" si="29"/>
        <v>#NUM!</v>
      </c>
      <c r="T271" s="75" t="e">
        <f t="shared" ca="1" si="30"/>
        <v>#DIV/0!</v>
      </c>
      <c r="U271" s="78"/>
      <c r="V271" s="54"/>
      <c r="W271" s="79"/>
      <c r="X271" s="62"/>
      <c r="Y271" s="62"/>
      <c r="Z271" s="62"/>
      <c r="AA271" s="62"/>
      <c r="AB271" s="62"/>
      <c r="AC271" s="62"/>
      <c r="AD271" s="62"/>
      <c r="AE271" s="62"/>
      <c r="AF271" s="62"/>
      <c r="AG271" s="62"/>
    </row>
    <row r="272" spans="1:33">
      <c r="A272" s="62"/>
      <c r="B272" s="62"/>
      <c r="C272" s="62"/>
      <c r="D272" s="62"/>
      <c r="E272" s="4"/>
      <c r="F272" s="4"/>
      <c r="G272" s="62"/>
      <c r="H272" s="76"/>
      <c r="I272" s="76"/>
      <c r="J272" s="76"/>
      <c r="K272" s="4"/>
      <c r="L272" s="4"/>
      <c r="M272" s="71"/>
      <c r="N272" s="72">
        <f t="shared" si="25"/>
        <v>0</v>
      </c>
      <c r="O272" s="73">
        <f t="shared" si="26"/>
        <v>0</v>
      </c>
      <c r="P272" s="74"/>
      <c r="Q272" s="73">
        <f t="shared" si="27"/>
        <v>0</v>
      </c>
      <c r="R272" s="73">
        <f t="shared" si="28"/>
        <v>0</v>
      </c>
      <c r="S272" s="73" t="e">
        <f t="shared" ca="1" si="29"/>
        <v>#NUM!</v>
      </c>
      <c r="T272" s="75" t="e">
        <f t="shared" ca="1" si="30"/>
        <v>#DIV/0!</v>
      </c>
      <c r="U272" s="78"/>
      <c r="V272" s="54"/>
      <c r="W272" s="79"/>
      <c r="X272" s="62"/>
      <c r="Y272" s="62"/>
      <c r="Z272" s="62"/>
      <c r="AA272" s="62"/>
      <c r="AB272" s="62"/>
      <c r="AC272" s="62"/>
      <c r="AD272" s="62"/>
      <c r="AE272" s="62"/>
      <c r="AF272" s="62"/>
      <c r="AG272" s="62"/>
    </row>
    <row r="273" spans="1:33">
      <c r="A273" s="62"/>
      <c r="B273" s="62"/>
      <c r="C273" s="62"/>
      <c r="D273" s="62"/>
      <c r="E273" s="4"/>
      <c r="F273" s="4"/>
      <c r="G273" s="62"/>
      <c r="H273" s="76"/>
      <c r="I273" s="76"/>
      <c r="J273" s="76"/>
      <c r="K273" s="4"/>
      <c r="L273" s="4"/>
      <c r="M273" s="71"/>
      <c r="N273" s="72">
        <f t="shared" si="25"/>
        <v>0</v>
      </c>
      <c r="O273" s="73">
        <f t="shared" si="26"/>
        <v>0</v>
      </c>
      <c r="P273" s="74"/>
      <c r="Q273" s="73">
        <f t="shared" si="27"/>
        <v>0</v>
      </c>
      <c r="R273" s="73">
        <f t="shared" si="28"/>
        <v>0</v>
      </c>
      <c r="S273" s="73" t="e">
        <f t="shared" ca="1" si="29"/>
        <v>#NUM!</v>
      </c>
      <c r="T273" s="75" t="e">
        <f t="shared" ca="1" si="30"/>
        <v>#DIV/0!</v>
      </c>
      <c r="U273" s="78"/>
      <c r="V273" s="54"/>
      <c r="W273" s="79"/>
      <c r="X273" s="62"/>
      <c r="Y273" s="62"/>
      <c r="Z273" s="62"/>
      <c r="AA273" s="62"/>
      <c r="AB273" s="62"/>
      <c r="AC273" s="62"/>
      <c r="AD273" s="62"/>
      <c r="AE273" s="62"/>
      <c r="AF273" s="62"/>
      <c r="AG273" s="62"/>
    </row>
    <row r="274" spans="1:33">
      <c r="A274" s="62"/>
      <c r="B274" s="62"/>
      <c r="C274" s="62"/>
      <c r="D274" s="62"/>
      <c r="E274" s="4"/>
      <c r="F274" s="4"/>
      <c r="G274" s="62"/>
      <c r="H274" s="76"/>
      <c r="I274" s="76"/>
      <c r="J274" s="76"/>
      <c r="K274" s="4"/>
      <c r="L274" s="4"/>
      <c r="M274" s="71"/>
      <c r="N274" s="72">
        <f t="shared" si="25"/>
        <v>0</v>
      </c>
      <c r="O274" s="73">
        <f t="shared" si="26"/>
        <v>0</v>
      </c>
      <c r="P274" s="74"/>
      <c r="Q274" s="73">
        <f t="shared" si="27"/>
        <v>0</v>
      </c>
      <c r="R274" s="73">
        <f t="shared" si="28"/>
        <v>0</v>
      </c>
      <c r="S274" s="73" t="e">
        <f t="shared" ca="1" si="29"/>
        <v>#NUM!</v>
      </c>
      <c r="T274" s="75" t="e">
        <f t="shared" ca="1" si="30"/>
        <v>#DIV/0!</v>
      </c>
      <c r="U274" s="78"/>
      <c r="V274" s="54"/>
      <c r="W274" s="79"/>
      <c r="X274" s="62"/>
      <c r="Y274" s="62"/>
      <c r="Z274" s="62"/>
      <c r="AA274" s="62"/>
      <c r="AB274" s="62"/>
      <c r="AC274" s="62"/>
      <c r="AD274" s="62"/>
      <c r="AE274" s="62"/>
      <c r="AF274" s="62"/>
      <c r="AG274" s="62"/>
    </row>
    <row r="275" spans="1:33">
      <c r="A275" s="62"/>
      <c r="B275" s="62"/>
      <c r="C275" s="62"/>
      <c r="D275" s="62"/>
      <c r="E275" s="4"/>
      <c r="F275" s="4"/>
      <c r="G275" s="62"/>
      <c r="H275" s="76"/>
      <c r="I275" s="76"/>
      <c r="J275" s="76"/>
      <c r="K275" s="4"/>
      <c r="L275" s="4"/>
      <c r="M275" s="71"/>
      <c r="N275" s="72">
        <f t="shared" si="25"/>
        <v>0</v>
      </c>
      <c r="O275" s="73">
        <f t="shared" si="26"/>
        <v>0</v>
      </c>
      <c r="P275" s="74"/>
      <c r="Q275" s="73">
        <f t="shared" si="27"/>
        <v>0</v>
      </c>
      <c r="R275" s="73">
        <f t="shared" si="28"/>
        <v>0</v>
      </c>
      <c r="S275" s="73" t="e">
        <f t="shared" ca="1" si="29"/>
        <v>#NUM!</v>
      </c>
      <c r="T275" s="75" t="e">
        <f t="shared" ca="1" si="30"/>
        <v>#DIV/0!</v>
      </c>
      <c r="U275" s="78"/>
      <c r="V275" s="54"/>
      <c r="W275" s="79"/>
      <c r="X275" s="62"/>
      <c r="Y275" s="62"/>
      <c r="Z275" s="62"/>
      <c r="AA275" s="62"/>
      <c r="AB275" s="62"/>
      <c r="AC275" s="62"/>
      <c r="AD275" s="62"/>
      <c r="AE275" s="62"/>
      <c r="AF275" s="62"/>
      <c r="AG275" s="62"/>
    </row>
    <row r="276" spans="1:33">
      <c r="A276" s="62"/>
      <c r="B276" s="62"/>
      <c r="C276" s="62"/>
      <c r="D276" s="62"/>
      <c r="E276" s="4"/>
      <c r="F276" s="4"/>
      <c r="G276" s="62"/>
      <c r="H276" s="76"/>
      <c r="I276" s="76"/>
      <c r="J276" s="76"/>
      <c r="K276" s="4"/>
      <c r="L276" s="4"/>
      <c r="M276" s="71"/>
      <c r="N276" s="72">
        <f t="shared" si="25"/>
        <v>0</v>
      </c>
      <c r="O276" s="73">
        <f t="shared" si="26"/>
        <v>0</v>
      </c>
      <c r="P276" s="74"/>
      <c r="Q276" s="73">
        <f t="shared" si="27"/>
        <v>0</v>
      </c>
      <c r="R276" s="73">
        <f t="shared" si="28"/>
        <v>0</v>
      </c>
      <c r="S276" s="73" t="e">
        <f t="shared" ca="1" si="29"/>
        <v>#NUM!</v>
      </c>
      <c r="T276" s="75" t="e">
        <f t="shared" ca="1" si="30"/>
        <v>#DIV/0!</v>
      </c>
      <c r="U276" s="78"/>
      <c r="V276" s="54"/>
      <c r="W276" s="79"/>
      <c r="X276" s="62"/>
      <c r="Y276" s="62"/>
      <c r="Z276" s="62"/>
      <c r="AA276" s="62"/>
      <c r="AB276" s="62"/>
      <c r="AC276" s="62"/>
      <c r="AD276" s="62"/>
      <c r="AE276" s="62"/>
      <c r="AF276" s="62"/>
      <c r="AG276" s="62"/>
    </row>
    <row r="277" spans="1:33">
      <c r="A277" s="62"/>
      <c r="B277" s="62"/>
      <c r="C277" s="62"/>
      <c r="D277" s="62"/>
      <c r="E277" s="4"/>
      <c r="F277" s="4"/>
      <c r="G277" s="62"/>
      <c r="H277" s="76"/>
      <c r="I277" s="76"/>
      <c r="J277" s="76"/>
      <c r="K277" s="4"/>
      <c r="L277" s="4"/>
      <c r="M277" s="71"/>
      <c r="N277" s="72">
        <f t="shared" si="25"/>
        <v>0</v>
      </c>
      <c r="O277" s="73">
        <f t="shared" si="26"/>
        <v>0</v>
      </c>
      <c r="P277" s="74"/>
      <c r="Q277" s="73">
        <f t="shared" si="27"/>
        <v>0</v>
      </c>
      <c r="R277" s="73">
        <f t="shared" si="28"/>
        <v>0</v>
      </c>
      <c r="S277" s="73" t="e">
        <f t="shared" ca="1" si="29"/>
        <v>#NUM!</v>
      </c>
      <c r="T277" s="75" t="e">
        <f t="shared" ca="1" si="30"/>
        <v>#DIV/0!</v>
      </c>
      <c r="U277" s="78"/>
      <c r="V277" s="54"/>
      <c r="W277" s="79"/>
      <c r="X277" s="62"/>
      <c r="Y277" s="62"/>
      <c r="Z277" s="62"/>
      <c r="AA277" s="62"/>
      <c r="AB277" s="62"/>
      <c r="AC277" s="62"/>
      <c r="AD277" s="62"/>
      <c r="AE277" s="62"/>
      <c r="AF277" s="62"/>
      <c r="AG277" s="62"/>
    </row>
    <row r="278" spans="1:33">
      <c r="A278" s="62"/>
      <c r="B278" s="62"/>
      <c r="C278" s="62"/>
      <c r="D278" s="62"/>
      <c r="E278" s="4"/>
      <c r="F278" s="4"/>
      <c r="G278" s="62"/>
      <c r="H278" s="76"/>
      <c r="I278" s="76"/>
      <c r="J278" s="76"/>
      <c r="K278" s="4"/>
      <c r="L278" s="4"/>
      <c r="M278" s="71"/>
      <c r="N278" s="72">
        <f t="shared" si="25"/>
        <v>0</v>
      </c>
      <c r="O278" s="73">
        <f t="shared" si="26"/>
        <v>0</v>
      </c>
      <c r="P278" s="74"/>
      <c r="Q278" s="73">
        <f t="shared" si="27"/>
        <v>0</v>
      </c>
      <c r="R278" s="73">
        <f t="shared" si="28"/>
        <v>0</v>
      </c>
      <c r="S278" s="73" t="e">
        <f t="shared" ca="1" si="29"/>
        <v>#NUM!</v>
      </c>
      <c r="T278" s="75" t="e">
        <f t="shared" ca="1" si="30"/>
        <v>#DIV/0!</v>
      </c>
      <c r="U278" s="78"/>
      <c r="V278" s="54"/>
      <c r="W278" s="79"/>
      <c r="X278" s="62"/>
      <c r="Y278" s="62"/>
      <c r="Z278" s="62"/>
      <c r="AA278" s="62"/>
      <c r="AB278" s="62"/>
      <c r="AC278" s="62"/>
      <c r="AD278" s="62"/>
      <c r="AE278" s="62"/>
      <c r="AF278" s="62"/>
      <c r="AG278" s="62"/>
    </row>
    <row r="279" spans="1:33">
      <c r="A279" s="62"/>
      <c r="B279" s="62"/>
      <c r="C279" s="62"/>
      <c r="D279" s="62"/>
      <c r="E279" s="4"/>
      <c r="F279" s="4"/>
      <c r="G279" s="62"/>
      <c r="H279" s="76"/>
      <c r="I279" s="76"/>
      <c r="J279" s="76"/>
      <c r="K279" s="4"/>
      <c r="L279" s="4"/>
      <c r="M279" s="71"/>
      <c r="N279" s="72">
        <f t="shared" si="25"/>
        <v>0</v>
      </c>
      <c r="O279" s="73">
        <f t="shared" si="26"/>
        <v>0</v>
      </c>
      <c r="P279" s="74"/>
      <c r="Q279" s="73">
        <f t="shared" si="27"/>
        <v>0</v>
      </c>
      <c r="R279" s="73">
        <f t="shared" si="28"/>
        <v>0</v>
      </c>
      <c r="S279" s="73" t="e">
        <f t="shared" ca="1" si="29"/>
        <v>#NUM!</v>
      </c>
      <c r="T279" s="75" t="e">
        <f t="shared" ca="1" si="30"/>
        <v>#DIV/0!</v>
      </c>
      <c r="U279" s="78"/>
      <c r="V279" s="54"/>
      <c r="W279" s="79"/>
      <c r="X279" s="62"/>
      <c r="Y279" s="62"/>
      <c r="Z279" s="62"/>
      <c r="AA279" s="62"/>
      <c r="AB279" s="62"/>
      <c r="AC279" s="62"/>
      <c r="AD279" s="62"/>
      <c r="AE279" s="62"/>
      <c r="AF279" s="62"/>
      <c r="AG279" s="62"/>
    </row>
    <row r="280" spans="1:33">
      <c r="A280" s="62"/>
      <c r="B280" s="62"/>
      <c r="C280" s="62"/>
      <c r="D280" s="62"/>
      <c r="E280" s="4"/>
      <c r="F280" s="4"/>
      <c r="G280" s="62"/>
      <c r="H280" s="76"/>
      <c r="I280" s="76"/>
      <c r="J280" s="76"/>
      <c r="K280" s="4"/>
      <c r="L280" s="4"/>
      <c r="M280" s="71"/>
      <c r="N280" s="72">
        <f t="shared" si="25"/>
        <v>0</v>
      </c>
      <c r="O280" s="73">
        <f t="shared" si="26"/>
        <v>0</v>
      </c>
      <c r="P280" s="74"/>
      <c r="Q280" s="73">
        <f t="shared" si="27"/>
        <v>0</v>
      </c>
      <c r="R280" s="73">
        <f t="shared" si="28"/>
        <v>0</v>
      </c>
      <c r="S280" s="73" t="e">
        <f t="shared" ca="1" si="29"/>
        <v>#NUM!</v>
      </c>
      <c r="T280" s="75" t="e">
        <f t="shared" ca="1" si="30"/>
        <v>#DIV/0!</v>
      </c>
      <c r="U280" s="78"/>
      <c r="V280" s="54"/>
      <c r="W280" s="79"/>
      <c r="X280" s="62"/>
      <c r="Y280" s="62"/>
      <c r="Z280" s="62"/>
      <c r="AA280" s="62"/>
      <c r="AB280" s="62"/>
      <c r="AC280" s="62"/>
      <c r="AD280" s="62"/>
      <c r="AE280" s="62"/>
      <c r="AF280" s="62"/>
      <c r="AG280" s="62"/>
    </row>
    <row r="281" spans="1:33">
      <c r="A281" s="62"/>
      <c r="B281" s="62"/>
      <c r="C281" s="62"/>
      <c r="D281" s="62"/>
      <c r="E281" s="4"/>
      <c r="F281" s="4"/>
      <c r="G281" s="62"/>
      <c r="H281" s="76"/>
      <c r="I281" s="76"/>
      <c r="J281" s="76"/>
      <c r="K281" s="4"/>
      <c r="L281" s="4"/>
      <c r="M281" s="71"/>
      <c r="N281" s="72">
        <f t="shared" si="25"/>
        <v>0</v>
      </c>
      <c r="O281" s="73">
        <f t="shared" si="26"/>
        <v>0</v>
      </c>
      <c r="P281" s="74"/>
      <c r="Q281" s="73">
        <f t="shared" si="27"/>
        <v>0</v>
      </c>
      <c r="R281" s="73">
        <f t="shared" si="28"/>
        <v>0</v>
      </c>
      <c r="S281" s="73" t="e">
        <f t="shared" ca="1" si="29"/>
        <v>#NUM!</v>
      </c>
      <c r="T281" s="75" t="e">
        <f t="shared" ca="1" si="30"/>
        <v>#DIV/0!</v>
      </c>
      <c r="U281" s="78"/>
      <c r="V281" s="54"/>
      <c r="W281" s="79"/>
      <c r="X281" s="62"/>
      <c r="Y281" s="62"/>
      <c r="Z281" s="62"/>
      <c r="AA281" s="62"/>
      <c r="AB281" s="62"/>
      <c r="AC281" s="62"/>
      <c r="AD281" s="62"/>
      <c r="AE281" s="62"/>
      <c r="AF281" s="62"/>
      <c r="AG281" s="62"/>
    </row>
    <row r="282" spans="1:33">
      <c r="A282" s="62"/>
      <c r="B282" s="62"/>
      <c r="C282" s="62"/>
      <c r="D282" s="62"/>
      <c r="E282" s="4"/>
      <c r="F282" s="4"/>
      <c r="G282" s="62"/>
      <c r="H282" s="76"/>
      <c r="I282" s="76"/>
      <c r="J282" s="76"/>
      <c r="K282" s="4"/>
      <c r="L282" s="4"/>
      <c r="M282" s="71"/>
      <c r="N282" s="72">
        <f t="shared" si="25"/>
        <v>0</v>
      </c>
      <c r="O282" s="73">
        <f t="shared" si="26"/>
        <v>0</v>
      </c>
      <c r="P282" s="74"/>
      <c r="Q282" s="73">
        <f t="shared" si="27"/>
        <v>0</v>
      </c>
      <c r="R282" s="73">
        <f t="shared" si="28"/>
        <v>0</v>
      </c>
      <c r="S282" s="73" t="e">
        <f t="shared" ca="1" si="29"/>
        <v>#NUM!</v>
      </c>
      <c r="T282" s="75" t="e">
        <f t="shared" ca="1" si="30"/>
        <v>#DIV/0!</v>
      </c>
      <c r="U282" s="78"/>
      <c r="V282" s="54"/>
      <c r="W282" s="79"/>
      <c r="X282" s="62"/>
      <c r="Y282" s="62"/>
      <c r="Z282" s="62"/>
      <c r="AA282" s="62"/>
      <c r="AB282" s="62"/>
      <c r="AC282" s="62"/>
      <c r="AD282" s="62"/>
      <c r="AE282" s="62"/>
      <c r="AF282" s="62"/>
      <c r="AG282" s="62"/>
    </row>
    <row r="283" spans="1:33">
      <c r="A283" s="62"/>
      <c r="B283" s="62"/>
      <c r="C283" s="62"/>
      <c r="D283" s="62"/>
      <c r="E283" s="4"/>
      <c r="F283" s="4"/>
      <c r="G283" s="62"/>
      <c r="H283" s="76"/>
      <c r="I283" s="76"/>
      <c r="J283" s="76"/>
      <c r="K283" s="4"/>
      <c r="L283" s="4"/>
      <c r="M283" s="71"/>
      <c r="N283" s="72">
        <f t="shared" si="25"/>
        <v>0</v>
      </c>
      <c r="O283" s="73">
        <f t="shared" si="26"/>
        <v>0</v>
      </c>
      <c r="P283" s="74"/>
      <c r="Q283" s="73">
        <f t="shared" si="27"/>
        <v>0</v>
      </c>
      <c r="R283" s="73">
        <f t="shared" si="28"/>
        <v>0</v>
      </c>
      <c r="S283" s="73" t="e">
        <f t="shared" ca="1" si="29"/>
        <v>#NUM!</v>
      </c>
      <c r="T283" s="75" t="e">
        <f t="shared" ca="1" si="30"/>
        <v>#DIV/0!</v>
      </c>
      <c r="U283" s="78"/>
      <c r="V283" s="54"/>
      <c r="W283" s="79"/>
      <c r="X283" s="62"/>
      <c r="Y283" s="62"/>
      <c r="Z283" s="62"/>
      <c r="AA283" s="62"/>
      <c r="AB283" s="62"/>
      <c r="AC283" s="62"/>
      <c r="AD283" s="62"/>
      <c r="AE283" s="62"/>
      <c r="AF283" s="62"/>
      <c r="AG283" s="62"/>
    </row>
    <row r="284" spans="1:33">
      <c r="A284" s="62"/>
      <c r="B284" s="62"/>
      <c r="C284" s="62"/>
      <c r="D284" s="62"/>
      <c r="E284" s="4"/>
      <c r="F284" s="4"/>
      <c r="G284" s="62"/>
      <c r="H284" s="76"/>
      <c r="I284" s="76"/>
      <c r="J284" s="76"/>
      <c r="K284" s="4"/>
      <c r="L284" s="4"/>
      <c r="M284" s="71"/>
      <c r="N284" s="72">
        <f t="shared" si="25"/>
        <v>0</v>
      </c>
      <c r="O284" s="73">
        <f t="shared" si="26"/>
        <v>0</v>
      </c>
      <c r="P284" s="74"/>
      <c r="Q284" s="73">
        <f t="shared" si="27"/>
        <v>0</v>
      </c>
      <c r="R284" s="73">
        <f t="shared" si="28"/>
        <v>0</v>
      </c>
      <c r="S284" s="73" t="e">
        <f t="shared" ca="1" si="29"/>
        <v>#NUM!</v>
      </c>
      <c r="T284" s="75" t="e">
        <f t="shared" ca="1" si="30"/>
        <v>#DIV/0!</v>
      </c>
      <c r="U284" s="78"/>
      <c r="V284" s="54"/>
      <c r="W284" s="79"/>
      <c r="X284" s="62"/>
      <c r="Y284" s="62"/>
      <c r="Z284" s="62"/>
      <c r="AA284" s="62"/>
      <c r="AB284" s="62"/>
      <c r="AC284" s="62"/>
      <c r="AD284" s="62"/>
      <c r="AE284" s="62"/>
      <c r="AF284" s="62"/>
      <c r="AG284" s="62"/>
    </row>
    <row r="285" spans="1:33">
      <c r="A285" s="62"/>
      <c r="B285" s="62"/>
      <c r="C285" s="62"/>
      <c r="D285" s="62"/>
      <c r="E285" s="4"/>
      <c r="F285" s="4"/>
      <c r="G285" s="62"/>
      <c r="H285" s="76"/>
      <c r="I285" s="76"/>
      <c r="J285" s="76"/>
      <c r="K285" s="4"/>
      <c r="L285" s="4"/>
      <c r="M285" s="71"/>
      <c r="N285" s="72">
        <f t="shared" si="25"/>
        <v>0</v>
      </c>
      <c r="O285" s="73">
        <f t="shared" si="26"/>
        <v>0</v>
      </c>
      <c r="P285" s="74"/>
      <c r="Q285" s="73">
        <f t="shared" si="27"/>
        <v>0</v>
      </c>
      <c r="R285" s="73">
        <f t="shared" si="28"/>
        <v>0</v>
      </c>
      <c r="S285" s="73" t="e">
        <f t="shared" ca="1" si="29"/>
        <v>#NUM!</v>
      </c>
      <c r="T285" s="75" t="e">
        <f t="shared" ca="1" si="30"/>
        <v>#DIV/0!</v>
      </c>
      <c r="U285" s="78"/>
      <c r="V285" s="54"/>
      <c r="W285" s="79"/>
      <c r="X285" s="62"/>
      <c r="Y285" s="62"/>
      <c r="Z285" s="62"/>
      <c r="AA285" s="62"/>
      <c r="AB285" s="62"/>
      <c r="AC285" s="62"/>
      <c r="AD285" s="62"/>
      <c r="AE285" s="62"/>
      <c r="AF285" s="62"/>
      <c r="AG285" s="62"/>
    </row>
    <row r="286" spans="1:33">
      <c r="A286" s="62"/>
      <c r="B286" s="62"/>
      <c r="C286" s="62"/>
      <c r="D286" s="62"/>
      <c r="E286" s="4"/>
      <c r="F286" s="4"/>
      <c r="G286" s="62"/>
      <c r="H286" s="76"/>
      <c r="I286" s="76"/>
      <c r="J286" s="76"/>
      <c r="K286" s="4"/>
      <c r="L286" s="4"/>
      <c r="M286" s="71"/>
      <c r="N286" s="72">
        <f t="shared" si="25"/>
        <v>0</v>
      </c>
      <c r="O286" s="73">
        <f t="shared" si="26"/>
        <v>0</v>
      </c>
      <c r="P286" s="74"/>
      <c r="Q286" s="73">
        <f t="shared" si="27"/>
        <v>0</v>
      </c>
      <c r="R286" s="73">
        <f t="shared" si="28"/>
        <v>0</v>
      </c>
      <c r="S286" s="73" t="e">
        <f t="shared" ca="1" si="29"/>
        <v>#NUM!</v>
      </c>
      <c r="T286" s="75" t="e">
        <f t="shared" ca="1" si="30"/>
        <v>#DIV/0!</v>
      </c>
      <c r="U286" s="78"/>
      <c r="V286" s="54"/>
      <c r="W286" s="79"/>
      <c r="X286" s="62"/>
      <c r="Y286" s="62"/>
      <c r="Z286" s="62"/>
      <c r="AA286" s="62"/>
      <c r="AB286" s="62"/>
      <c r="AC286" s="62"/>
      <c r="AD286" s="62"/>
      <c r="AE286" s="62"/>
      <c r="AF286" s="62"/>
      <c r="AG286" s="62"/>
    </row>
    <row r="287" spans="1:33">
      <c r="A287" s="62"/>
      <c r="B287" s="62"/>
      <c r="C287" s="62"/>
      <c r="D287" s="62"/>
      <c r="E287" s="4"/>
      <c r="F287" s="4"/>
      <c r="G287" s="62"/>
      <c r="H287" s="76"/>
      <c r="I287" s="76"/>
      <c r="J287" s="76"/>
      <c r="K287" s="4"/>
      <c r="L287" s="4"/>
      <c r="M287" s="71"/>
      <c r="N287" s="72">
        <f t="shared" si="25"/>
        <v>0</v>
      </c>
      <c r="O287" s="73">
        <f t="shared" si="26"/>
        <v>0</v>
      </c>
      <c r="P287" s="74"/>
      <c r="Q287" s="73">
        <f t="shared" si="27"/>
        <v>0</v>
      </c>
      <c r="R287" s="73">
        <f t="shared" si="28"/>
        <v>0</v>
      </c>
      <c r="S287" s="73" t="e">
        <f t="shared" ca="1" si="29"/>
        <v>#NUM!</v>
      </c>
      <c r="T287" s="75" t="e">
        <f t="shared" ca="1" si="30"/>
        <v>#DIV/0!</v>
      </c>
      <c r="U287" s="78"/>
      <c r="V287" s="54"/>
      <c r="W287" s="79"/>
      <c r="X287" s="62"/>
      <c r="Y287" s="62"/>
      <c r="Z287" s="62"/>
      <c r="AA287" s="62"/>
      <c r="AB287" s="62"/>
      <c r="AC287" s="62"/>
      <c r="AD287" s="62"/>
      <c r="AE287" s="62"/>
      <c r="AF287" s="62"/>
      <c r="AG287" s="62"/>
    </row>
    <row r="288" spans="1:33">
      <c r="A288" s="62"/>
      <c r="B288" s="62"/>
      <c r="C288" s="62"/>
      <c r="D288" s="62"/>
      <c r="E288" s="4"/>
      <c r="F288" s="4"/>
      <c r="G288" s="62"/>
      <c r="H288" s="76"/>
      <c r="I288" s="76"/>
      <c r="J288" s="76"/>
      <c r="K288" s="4"/>
      <c r="L288" s="4"/>
      <c r="M288" s="71"/>
      <c r="N288" s="72">
        <f t="shared" si="25"/>
        <v>0</v>
      </c>
      <c r="O288" s="73">
        <f t="shared" si="26"/>
        <v>0</v>
      </c>
      <c r="P288" s="74"/>
      <c r="Q288" s="73">
        <f t="shared" si="27"/>
        <v>0</v>
      </c>
      <c r="R288" s="73">
        <f t="shared" si="28"/>
        <v>0</v>
      </c>
      <c r="S288" s="73" t="e">
        <f t="shared" ca="1" si="29"/>
        <v>#NUM!</v>
      </c>
      <c r="T288" s="75" t="e">
        <f t="shared" ca="1" si="30"/>
        <v>#DIV/0!</v>
      </c>
      <c r="U288" s="78"/>
      <c r="V288" s="54"/>
      <c r="W288" s="79"/>
      <c r="X288" s="62"/>
      <c r="Y288" s="62"/>
      <c r="Z288" s="62"/>
      <c r="AA288" s="62"/>
      <c r="AB288" s="62"/>
      <c r="AC288" s="62"/>
      <c r="AD288" s="62"/>
      <c r="AE288" s="62"/>
      <c r="AF288" s="62"/>
      <c r="AG288" s="62"/>
    </row>
    <row r="289" spans="1:33">
      <c r="A289" s="62"/>
      <c r="B289" s="62"/>
      <c r="C289" s="62"/>
      <c r="D289" s="62"/>
      <c r="E289" s="4"/>
      <c r="F289" s="4"/>
      <c r="G289" s="62"/>
      <c r="H289" s="76"/>
      <c r="I289" s="76"/>
      <c r="J289" s="76"/>
      <c r="K289" s="4"/>
      <c r="L289" s="4"/>
      <c r="M289" s="71"/>
      <c r="N289" s="72">
        <f t="shared" si="25"/>
        <v>0</v>
      </c>
      <c r="O289" s="73">
        <f t="shared" si="26"/>
        <v>0</v>
      </c>
      <c r="P289" s="74"/>
      <c r="Q289" s="73">
        <f t="shared" si="27"/>
        <v>0</v>
      </c>
      <c r="R289" s="73">
        <f t="shared" si="28"/>
        <v>0</v>
      </c>
      <c r="S289" s="73" t="e">
        <f t="shared" ca="1" si="29"/>
        <v>#NUM!</v>
      </c>
      <c r="T289" s="75" t="e">
        <f t="shared" ca="1" si="30"/>
        <v>#DIV/0!</v>
      </c>
      <c r="U289" s="78"/>
      <c r="V289" s="54"/>
      <c r="W289" s="79"/>
      <c r="X289" s="62"/>
      <c r="Y289" s="62"/>
      <c r="Z289" s="62"/>
      <c r="AA289" s="62"/>
      <c r="AB289" s="62"/>
      <c r="AC289" s="62"/>
      <c r="AD289" s="62"/>
      <c r="AE289" s="62"/>
      <c r="AF289" s="62"/>
      <c r="AG289" s="62"/>
    </row>
    <row r="290" spans="1:33">
      <c r="A290" s="62"/>
      <c r="B290" s="62"/>
      <c r="C290" s="62"/>
      <c r="D290" s="62"/>
      <c r="E290" s="4"/>
      <c r="F290" s="4"/>
      <c r="G290" s="62"/>
      <c r="H290" s="76"/>
      <c r="I290" s="76"/>
      <c r="J290" s="76"/>
      <c r="K290" s="4"/>
      <c r="L290" s="4"/>
      <c r="M290" s="71"/>
      <c r="N290" s="72">
        <f t="shared" si="25"/>
        <v>0</v>
      </c>
      <c r="O290" s="73">
        <f t="shared" si="26"/>
        <v>0</v>
      </c>
      <c r="P290" s="74"/>
      <c r="Q290" s="73">
        <f t="shared" si="27"/>
        <v>0</v>
      </c>
      <c r="R290" s="73">
        <f t="shared" si="28"/>
        <v>0</v>
      </c>
      <c r="S290" s="73" t="e">
        <f t="shared" ca="1" si="29"/>
        <v>#NUM!</v>
      </c>
      <c r="T290" s="75" t="e">
        <f t="shared" ca="1" si="30"/>
        <v>#DIV/0!</v>
      </c>
      <c r="U290" s="78"/>
      <c r="V290" s="54"/>
      <c r="W290" s="79"/>
      <c r="X290" s="62"/>
      <c r="Y290" s="62"/>
      <c r="Z290" s="62"/>
      <c r="AA290" s="62"/>
      <c r="AB290" s="62"/>
      <c r="AC290" s="62"/>
      <c r="AD290" s="62"/>
      <c r="AE290" s="62"/>
      <c r="AF290" s="62"/>
      <c r="AG290" s="62"/>
    </row>
    <row r="291" spans="1:33">
      <c r="A291" s="62"/>
      <c r="B291" s="62"/>
      <c r="C291" s="62"/>
      <c r="D291" s="62"/>
      <c r="E291" s="4"/>
      <c r="F291" s="4"/>
      <c r="G291" s="62"/>
      <c r="H291" s="76"/>
      <c r="I291" s="76"/>
      <c r="J291" s="76"/>
      <c r="K291" s="4"/>
      <c r="L291" s="4"/>
      <c r="M291" s="71"/>
      <c r="N291" s="72">
        <f t="shared" si="25"/>
        <v>0</v>
      </c>
      <c r="O291" s="73">
        <f t="shared" si="26"/>
        <v>0</v>
      </c>
      <c r="P291" s="74"/>
      <c r="Q291" s="73">
        <f t="shared" si="27"/>
        <v>0</v>
      </c>
      <c r="R291" s="73">
        <f t="shared" si="28"/>
        <v>0</v>
      </c>
      <c r="S291" s="73" t="e">
        <f t="shared" ca="1" si="29"/>
        <v>#NUM!</v>
      </c>
      <c r="T291" s="75" t="e">
        <f t="shared" ca="1" si="30"/>
        <v>#DIV/0!</v>
      </c>
      <c r="U291" s="78"/>
      <c r="V291" s="54"/>
      <c r="W291" s="79"/>
      <c r="X291" s="62"/>
      <c r="Y291" s="62"/>
      <c r="Z291" s="62"/>
      <c r="AA291" s="62"/>
      <c r="AB291" s="62"/>
      <c r="AC291" s="62"/>
      <c r="AD291" s="62"/>
      <c r="AE291" s="62"/>
      <c r="AF291" s="62"/>
      <c r="AG291" s="62"/>
    </row>
    <row r="292" spans="1:33">
      <c r="A292" s="62"/>
      <c r="B292" s="62"/>
      <c r="C292" s="62"/>
      <c r="D292" s="62"/>
      <c r="E292" s="4"/>
      <c r="F292" s="4"/>
      <c r="G292" s="62"/>
      <c r="H292" s="76"/>
      <c r="I292" s="76"/>
      <c r="J292" s="76"/>
      <c r="K292" s="4"/>
      <c r="L292" s="4"/>
      <c r="M292" s="71"/>
      <c r="N292" s="72">
        <f t="shared" si="25"/>
        <v>0</v>
      </c>
      <c r="O292" s="73">
        <f t="shared" si="26"/>
        <v>0</v>
      </c>
      <c r="P292" s="74"/>
      <c r="Q292" s="73">
        <f t="shared" si="27"/>
        <v>0</v>
      </c>
      <c r="R292" s="73">
        <f t="shared" si="28"/>
        <v>0</v>
      </c>
      <c r="S292" s="73" t="e">
        <f t="shared" ca="1" si="29"/>
        <v>#NUM!</v>
      </c>
      <c r="T292" s="75" t="e">
        <f t="shared" ca="1" si="30"/>
        <v>#DIV/0!</v>
      </c>
      <c r="U292" s="78"/>
      <c r="V292" s="54"/>
      <c r="W292" s="79"/>
      <c r="X292" s="62"/>
      <c r="Y292" s="62"/>
      <c r="Z292" s="62"/>
      <c r="AA292" s="62"/>
      <c r="AB292" s="62"/>
      <c r="AC292" s="62"/>
      <c r="AD292" s="62"/>
      <c r="AE292" s="62"/>
      <c r="AF292" s="62"/>
      <c r="AG292" s="62"/>
    </row>
    <row r="293" spans="1:33">
      <c r="A293" s="62"/>
      <c r="B293" s="62"/>
      <c r="C293" s="62"/>
      <c r="D293" s="62"/>
      <c r="E293" s="4"/>
      <c r="F293" s="4"/>
      <c r="G293" s="62"/>
      <c r="H293" s="76"/>
      <c r="I293" s="76"/>
      <c r="J293" s="76"/>
      <c r="K293" s="4"/>
      <c r="L293" s="4"/>
      <c r="M293" s="71"/>
      <c r="N293" s="72">
        <f t="shared" si="25"/>
        <v>0</v>
      </c>
      <c r="O293" s="73">
        <f t="shared" si="26"/>
        <v>0</v>
      </c>
      <c r="P293" s="74"/>
      <c r="Q293" s="73">
        <f t="shared" si="27"/>
        <v>0</v>
      </c>
      <c r="R293" s="73">
        <f t="shared" si="28"/>
        <v>0</v>
      </c>
      <c r="S293" s="73" t="e">
        <f t="shared" ca="1" si="29"/>
        <v>#NUM!</v>
      </c>
      <c r="T293" s="75" t="e">
        <f t="shared" ca="1" si="30"/>
        <v>#DIV/0!</v>
      </c>
      <c r="U293" s="78"/>
      <c r="V293" s="54"/>
      <c r="W293" s="79"/>
      <c r="X293" s="62"/>
      <c r="Y293" s="62"/>
      <c r="Z293" s="62"/>
      <c r="AA293" s="62"/>
      <c r="AB293" s="62"/>
      <c r="AC293" s="62"/>
      <c r="AD293" s="62"/>
      <c r="AE293" s="62"/>
      <c r="AF293" s="62"/>
      <c r="AG293" s="62"/>
    </row>
    <row r="294" spans="1:33">
      <c r="A294" s="62"/>
      <c r="B294" s="62"/>
      <c r="C294" s="62"/>
      <c r="D294" s="62"/>
      <c r="E294" s="4"/>
      <c r="F294" s="4"/>
      <c r="G294" s="62"/>
      <c r="H294" s="76"/>
      <c r="I294" s="76"/>
      <c r="J294" s="76"/>
      <c r="K294" s="4"/>
      <c r="L294" s="4"/>
      <c r="M294" s="71"/>
      <c r="N294" s="72">
        <f t="shared" si="25"/>
        <v>0</v>
      </c>
      <c r="O294" s="73">
        <f t="shared" si="26"/>
        <v>0</v>
      </c>
      <c r="P294" s="74"/>
      <c r="Q294" s="73">
        <f t="shared" si="27"/>
        <v>0</v>
      </c>
      <c r="R294" s="73">
        <f t="shared" si="28"/>
        <v>0</v>
      </c>
      <c r="S294" s="73" t="e">
        <f t="shared" ca="1" si="29"/>
        <v>#NUM!</v>
      </c>
      <c r="T294" s="75" t="e">
        <f t="shared" ca="1" si="30"/>
        <v>#DIV/0!</v>
      </c>
      <c r="U294" s="78"/>
      <c r="V294" s="54"/>
      <c r="W294" s="79"/>
      <c r="X294" s="62"/>
      <c r="Y294" s="62"/>
      <c r="Z294" s="62"/>
      <c r="AA294" s="62"/>
      <c r="AB294" s="62"/>
      <c r="AC294" s="62"/>
      <c r="AD294" s="62"/>
      <c r="AE294" s="62"/>
      <c r="AF294" s="62"/>
      <c r="AG294" s="62"/>
    </row>
    <row r="295" spans="1:33">
      <c r="A295" s="62"/>
      <c r="B295" s="62"/>
      <c r="C295" s="62"/>
      <c r="D295" s="62"/>
      <c r="E295" s="4"/>
      <c r="F295" s="4"/>
      <c r="G295" s="62"/>
      <c r="H295" s="76"/>
      <c r="I295" s="76"/>
      <c r="J295" s="76"/>
      <c r="K295" s="4"/>
      <c r="L295" s="4"/>
      <c r="M295" s="71"/>
      <c r="N295" s="72">
        <f t="shared" si="25"/>
        <v>0</v>
      </c>
      <c r="O295" s="73">
        <f t="shared" si="26"/>
        <v>0</v>
      </c>
      <c r="P295" s="74"/>
      <c r="Q295" s="73">
        <f t="shared" si="27"/>
        <v>0</v>
      </c>
      <c r="R295" s="73">
        <f t="shared" si="28"/>
        <v>0</v>
      </c>
      <c r="S295" s="73" t="e">
        <f t="shared" ca="1" si="29"/>
        <v>#NUM!</v>
      </c>
      <c r="T295" s="75" t="e">
        <f t="shared" ca="1" si="30"/>
        <v>#DIV/0!</v>
      </c>
      <c r="U295" s="78"/>
      <c r="V295" s="54"/>
      <c r="W295" s="79"/>
      <c r="X295" s="62"/>
      <c r="Y295" s="62"/>
      <c r="Z295" s="62"/>
      <c r="AA295" s="62"/>
      <c r="AB295" s="62"/>
      <c r="AC295" s="62"/>
      <c r="AD295" s="62"/>
      <c r="AE295" s="62"/>
      <c r="AF295" s="62"/>
      <c r="AG295" s="62"/>
    </row>
    <row r="296" spans="1:33">
      <c r="A296" s="62"/>
      <c r="B296" s="62"/>
      <c r="C296" s="62"/>
      <c r="D296" s="62"/>
      <c r="E296" s="4"/>
      <c r="F296" s="4"/>
      <c r="G296" s="62"/>
      <c r="H296" s="76"/>
      <c r="I296" s="76"/>
      <c r="J296" s="76"/>
      <c r="K296" s="4"/>
      <c r="L296" s="4"/>
      <c r="M296" s="71"/>
      <c r="N296" s="72">
        <f t="shared" si="25"/>
        <v>0</v>
      </c>
      <c r="O296" s="73">
        <f t="shared" si="26"/>
        <v>0</v>
      </c>
      <c r="P296" s="74"/>
      <c r="Q296" s="73">
        <f t="shared" si="27"/>
        <v>0</v>
      </c>
      <c r="R296" s="73">
        <f t="shared" si="28"/>
        <v>0</v>
      </c>
      <c r="S296" s="73" t="e">
        <f t="shared" ca="1" si="29"/>
        <v>#NUM!</v>
      </c>
      <c r="T296" s="75" t="e">
        <f t="shared" ca="1" si="30"/>
        <v>#DIV/0!</v>
      </c>
      <c r="U296" s="78"/>
      <c r="V296" s="54"/>
      <c r="W296" s="79"/>
      <c r="X296" s="62"/>
      <c r="Y296" s="62"/>
      <c r="Z296" s="62"/>
      <c r="AA296" s="62"/>
      <c r="AB296" s="62"/>
      <c r="AC296" s="62"/>
      <c r="AD296" s="62"/>
      <c r="AE296" s="62"/>
      <c r="AF296" s="62"/>
      <c r="AG296" s="62"/>
    </row>
    <row r="297" spans="1:33">
      <c r="A297" s="62"/>
      <c r="B297" s="62"/>
      <c r="C297" s="62"/>
      <c r="D297" s="62"/>
      <c r="E297" s="4"/>
      <c r="F297" s="4"/>
      <c r="G297" s="62"/>
      <c r="H297" s="76"/>
      <c r="I297" s="76"/>
      <c r="J297" s="76"/>
      <c r="K297" s="4"/>
      <c r="L297" s="4"/>
      <c r="M297" s="71"/>
      <c r="N297" s="72">
        <f t="shared" si="25"/>
        <v>0</v>
      </c>
      <c r="O297" s="73">
        <f t="shared" si="26"/>
        <v>0</v>
      </c>
      <c r="P297" s="74"/>
      <c r="Q297" s="73">
        <f t="shared" si="27"/>
        <v>0</v>
      </c>
      <c r="R297" s="73">
        <f t="shared" si="28"/>
        <v>0</v>
      </c>
      <c r="S297" s="73" t="e">
        <f t="shared" ca="1" si="29"/>
        <v>#NUM!</v>
      </c>
      <c r="T297" s="75" t="e">
        <f t="shared" ca="1" si="30"/>
        <v>#DIV/0!</v>
      </c>
      <c r="U297" s="78"/>
      <c r="V297" s="54"/>
      <c r="W297" s="79"/>
      <c r="X297" s="62"/>
      <c r="Y297" s="62"/>
      <c r="Z297" s="62"/>
      <c r="AA297" s="62"/>
      <c r="AB297" s="62"/>
      <c r="AC297" s="62"/>
      <c r="AD297" s="62"/>
      <c r="AE297" s="62"/>
      <c r="AF297" s="62"/>
      <c r="AG297" s="62"/>
    </row>
    <row r="298" spans="1:33">
      <c r="A298" s="62"/>
      <c r="B298" s="62"/>
      <c r="C298" s="62"/>
      <c r="D298" s="62"/>
      <c r="E298" s="4"/>
      <c r="F298" s="4"/>
      <c r="G298" s="62"/>
      <c r="H298" s="76"/>
      <c r="I298" s="76"/>
      <c r="J298" s="76"/>
      <c r="K298" s="4"/>
      <c r="L298" s="4"/>
      <c r="M298" s="71"/>
      <c r="N298" s="72">
        <f t="shared" si="25"/>
        <v>0</v>
      </c>
      <c r="O298" s="73">
        <f t="shared" si="26"/>
        <v>0</v>
      </c>
      <c r="P298" s="74"/>
      <c r="Q298" s="73">
        <f t="shared" si="27"/>
        <v>0</v>
      </c>
      <c r="R298" s="73">
        <f t="shared" si="28"/>
        <v>0</v>
      </c>
      <c r="S298" s="73" t="e">
        <f t="shared" ca="1" si="29"/>
        <v>#NUM!</v>
      </c>
      <c r="T298" s="75" t="e">
        <f t="shared" ca="1" si="30"/>
        <v>#DIV/0!</v>
      </c>
      <c r="U298" s="78"/>
      <c r="V298" s="54"/>
      <c r="W298" s="79"/>
      <c r="X298" s="62"/>
      <c r="Y298" s="62"/>
      <c r="Z298" s="62"/>
      <c r="AA298" s="62"/>
      <c r="AB298" s="62"/>
      <c r="AC298" s="62"/>
      <c r="AD298" s="62"/>
      <c r="AE298" s="62"/>
      <c r="AF298" s="62"/>
      <c r="AG298" s="62"/>
    </row>
    <row r="299" spans="1:33">
      <c r="A299" s="62"/>
      <c r="B299" s="62"/>
      <c r="C299" s="62"/>
      <c r="D299" s="62"/>
      <c r="E299" s="4"/>
      <c r="F299" s="4"/>
      <c r="G299" s="62"/>
      <c r="H299" s="76"/>
      <c r="I299" s="76"/>
      <c r="J299" s="76"/>
      <c r="K299" s="4"/>
      <c r="L299" s="4"/>
      <c r="M299" s="71"/>
      <c r="N299" s="72">
        <f t="shared" si="25"/>
        <v>0</v>
      </c>
      <c r="O299" s="73">
        <f t="shared" si="26"/>
        <v>0</v>
      </c>
      <c r="P299" s="74"/>
      <c r="Q299" s="73">
        <f t="shared" si="27"/>
        <v>0</v>
      </c>
      <c r="R299" s="73">
        <f t="shared" si="28"/>
        <v>0</v>
      </c>
      <c r="S299" s="73" t="e">
        <f t="shared" ca="1" si="29"/>
        <v>#NUM!</v>
      </c>
      <c r="T299" s="75" t="e">
        <f t="shared" ca="1" si="30"/>
        <v>#DIV/0!</v>
      </c>
      <c r="U299" s="78"/>
      <c r="V299" s="54"/>
      <c r="W299" s="79"/>
      <c r="X299" s="62"/>
      <c r="Y299" s="62"/>
      <c r="Z299" s="62"/>
      <c r="AA299" s="62"/>
      <c r="AB299" s="62"/>
      <c r="AC299" s="62"/>
      <c r="AD299" s="62"/>
      <c r="AE299" s="62"/>
      <c r="AF299" s="62"/>
      <c r="AG299" s="62"/>
    </row>
    <row r="300" spans="1:33">
      <c r="A300" s="62"/>
      <c r="B300" s="62"/>
      <c r="C300" s="62"/>
      <c r="D300" s="62"/>
      <c r="E300" s="4"/>
      <c r="F300" s="4"/>
      <c r="G300" s="62"/>
      <c r="H300" s="76"/>
      <c r="I300" s="76"/>
      <c r="J300" s="76"/>
      <c r="K300" s="4"/>
      <c r="L300" s="4"/>
      <c r="M300" s="71"/>
      <c r="N300" s="72">
        <f t="shared" si="25"/>
        <v>0</v>
      </c>
      <c r="O300" s="73">
        <f t="shared" si="26"/>
        <v>0</v>
      </c>
      <c r="P300" s="74"/>
      <c r="Q300" s="73">
        <f t="shared" si="27"/>
        <v>0</v>
      </c>
      <c r="R300" s="73">
        <f t="shared" si="28"/>
        <v>0</v>
      </c>
      <c r="S300" s="73" t="e">
        <f t="shared" ca="1" si="29"/>
        <v>#NUM!</v>
      </c>
      <c r="T300" s="75" t="e">
        <f t="shared" ca="1" si="30"/>
        <v>#DIV/0!</v>
      </c>
      <c r="U300" s="78"/>
      <c r="V300" s="54"/>
      <c r="W300" s="79"/>
      <c r="X300" s="62"/>
      <c r="Y300" s="62"/>
      <c r="Z300" s="62"/>
      <c r="AA300" s="62"/>
      <c r="AB300" s="62"/>
      <c r="AC300" s="62"/>
      <c r="AD300" s="62"/>
      <c r="AE300" s="62"/>
      <c r="AF300" s="62"/>
      <c r="AG300" s="62"/>
    </row>
    <row r="301" spans="1:33">
      <c r="A301" s="62"/>
      <c r="B301" s="62"/>
      <c r="C301" s="62"/>
      <c r="D301" s="62"/>
      <c r="E301" s="4"/>
      <c r="F301" s="4"/>
      <c r="G301" s="62"/>
      <c r="H301" s="76"/>
      <c r="I301" s="76"/>
      <c r="J301" s="76"/>
      <c r="K301" s="4"/>
      <c r="L301" s="4"/>
      <c r="M301" s="71"/>
      <c r="N301" s="72">
        <f t="shared" si="25"/>
        <v>0</v>
      </c>
      <c r="O301" s="73">
        <f t="shared" si="26"/>
        <v>0</v>
      </c>
      <c r="P301" s="74"/>
      <c r="Q301" s="73">
        <f t="shared" si="27"/>
        <v>0</v>
      </c>
      <c r="R301" s="73">
        <f t="shared" si="28"/>
        <v>0</v>
      </c>
      <c r="S301" s="73" t="e">
        <f t="shared" ca="1" si="29"/>
        <v>#NUM!</v>
      </c>
      <c r="T301" s="75" t="e">
        <f t="shared" ca="1" si="30"/>
        <v>#DIV/0!</v>
      </c>
      <c r="U301" s="78"/>
      <c r="V301" s="54"/>
      <c r="W301" s="79"/>
      <c r="X301" s="62"/>
      <c r="Y301" s="62"/>
      <c r="Z301" s="62"/>
      <c r="AA301" s="62"/>
      <c r="AB301" s="62"/>
      <c r="AC301" s="62"/>
      <c r="AD301" s="62"/>
      <c r="AE301" s="62"/>
      <c r="AF301" s="62"/>
      <c r="AG301" s="62"/>
    </row>
    <row r="302" spans="1:33">
      <c r="A302" s="62"/>
      <c r="B302" s="62"/>
      <c r="C302" s="62"/>
      <c r="D302" s="62"/>
      <c r="E302" s="4"/>
      <c r="F302" s="4"/>
      <c r="G302" s="62"/>
      <c r="H302" s="76"/>
      <c r="I302" s="76"/>
      <c r="J302" s="76"/>
      <c r="K302" s="4"/>
      <c r="L302" s="4"/>
      <c r="M302" s="71"/>
      <c r="N302" s="72">
        <f t="shared" si="25"/>
        <v>0</v>
      </c>
      <c r="O302" s="73">
        <f t="shared" si="26"/>
        <v>0</v>
      </c>
      <c r="P302" s="74"/>
      <c r="Q302" s="73">
        <f t="shared" si="27"/>
        <v>0</v>
      </c>
      <c r="R302" s="73">
        <f t="shared" si="28"/>
        <v>0</v>
      </c>
      <c r="S302" s="73" t="e">
        <f t="shared" ca="1" si="29"/>
        <v>#NUM!</v>
      </c>
      <c r="T302" s="75" t="e">
        <f t="shared" ca="1" si="30"/>
        <v>#DIV/0!</v>
      </c>
      <c r="U302" s="78"/>
      <c r="V302" s="54"/>
      <c r="W302" s="79"/>
      <c r="X302" s="62"/>
      <c r="Y302" s="62"/>
      <c r="Z302" s="62"/>
      <c r="AA302" s="62"/>
      <c r="AB302" s="62"/>
      <c r="AC302" s="62"/>
      <c r="AD302" s="62"/>
      <c r="AE302" s="62"/>
      <c r="AF302" s="62"/>
      <c r="AG302" s="62"/>
    </row>
    <row r="303" spans="1:33">
      <c r="A303" s="62"/>
      <c r="B303" s="62"/>
      <c r="C303" s="62"/>
      <c r="D303" s="62"/>
      <c r="E303" s="4"/>
      <c r="F303" s="4"/>
      <c r="G303" s="62"/>
      <c r="H303" s="76"/>
      <c r="I303" s="76"/>
      <c r="J303" s="76"/>
      <c r="K303" s="4"/>
      <c r="L303" s="4"/>
      <c r="M303" s="71"/>
      <c r="N303" s="72">
        <f t="shared" si="25"/>
        <v>0</v>
      </c>
      <c r="O303" s="73">
        <f t="shared" si="26"/>
        <v>0</v>
      </c>
      <c r="P303" s="74"/>
      <c r="Q303" s="73">
        <f t="shared" si="27"/>
        <v>0</v>
      </c>
      <c r="R303" s="73">
        <f t="shared" si="28"/>
        <v>0</v>
      </c>
      <c r="S303" s="73" t="e">
        <f t="shared" ca="1" si="29"/>
        <v>#NUM!</v>
      </c>
      <c r="T303" s="75" t="e">
        <f t="shared" ca="1" si="30"/>
        <v>#DIV/0!</v>
      </c>
      <c r="U303" s="78"/>
      <c r="V303" s="54"/>
      <c r="W303" s="79"/>
      <c r="X303" s="62"/>
      <c r="Y303" s="62"/>
      <c r="Z303" s="62"/>
      <c r="AA303" s="62"/>
      <c r="AB303" s="62"/>
      <c r="AC303" s="62"/>
      <c r="AD303" s="62"/>
      <c r="AE303" s="62"/>
      <c r="AF303" s="62"/>
      <c r="AG303" s="62"/>
    </row>
    <row r="304" spans="1:33">
      <c r="A304" s="62"/>
      <c r="B304" s="62"/>
      <c r="C304" s="62"/>
      <c r="D304" s="62"/>
      <c r="E304" s="4"/>
      <c r="F304" s="4"/>
      <c r="G304" s="62"/>
      <c r="H304" s="76"/>
      <c r="I304" s="76"/>
      <c r="J304" s="76"/>
      <c r="K304" s="4"/>
      <c r="L304" s="4"/>
      <c r="M304" s="71"/>
      <c r="N304" s="72">
        <f t="shared" si="25"/>
        <v>0</v>
      </c>
      <c r="O304" s="73">
        <f t="shared" si="26"/>
        <v>0</v>
      </c>
      <c r="P304" s="74"/>
      <c r="Q304" s="73">
        <f t="shared" si="27"/>
        <v>0</v>
      </c>
      <c r="R304" s="73">
        <f t="shared" si="28"/>
        <v>0</v>
      </c>
      <c r="S304" s="73" t="e">
        <f t="shared" ca="1" si="29"/>
        <v>#NUM!</v>
      </c>
      <c r="T304" s="75" t="e">
        <f t="shared" ca="1" si="30"/>
        <v>#DIV/0!</v>
      </c>
      <c r="U304" s="78"/>
      <c r="V304" s="54"/>
      <c r="W304" s="79"/>
      <c r="X304" s="62"/>
      <c r="Y304" s="62"/>
      <c r="Z304" s="62"/>
      <c r="AA304" s="62"/>
      <c r="AB304" s="62"/>
      <c r="AC304" s="62"/>
      <c r="AD304" s="62"/>
      <c r="AE304" s="62"/>
      <c r="AF304" s="62"/>
      <c r="AG304" s="62"/>
    </row>
    <row r="305" spans="1:33">
      <c r="A305" s="62"/>
      <c r="B305" s="62"/>
      <c r="C305" s="62"/>
      <c r="D305" s="62"/>
      <c r="E305" s="4"/>
      <c r="F305" s="4"/>
      <c r="G305" s="62"/>
      <c r="H305" s="76"/>
      <c r="I305" s="76"/>
      <c r="J305" s="76"/>
      <c r="K305" s="4"/>
      <c r="L305" s="4"/>
      <c r="M305" s="71"/>
      <c r="N305" s="72">
        <f t="shared" si="25"/>
        <v>0</v>
      </c>
      <c r="O305" s="73">
        <f t="shared" si="26"/>
        <v>0</v>
      </c>
      <c r="P305" s="74"/>
      <c r="Q305" s="73">
        <f t="shared" si="27"/>
        <v>0</v>
      </c>
      <c r="R305" s="73">
        <f t="shared" si="28"/>
        <v>0</v>
      </c>
      <c r="S305" s="73" t="e">
        <f t="shared" ca="1" si="29"/>
        <v>#NUM!</v>
      </c>
      <c r="T305" s="75" t="e">
        <f t="shared" ca="1" si="30"/>
        <v>#DIV/0!</v>
      </c>
      <c r="U305" s="78"/>
      <c r="V305" s="54"/>
      <c r="W305" s="79"/>
      <c r="X305" s="62"/>
      <c r="Y305" s="62"/>
      <c r="Z305" s="62"/>
      <c r="AA305" s="62"/>
      <c r="AB305" s="62"/>
      <c r="AC305" s="62"/>
      <c r="AD305" s="62"/>
      <c r="AE305" s="62"/>
      <c r="AF305" s="62"/>
      <c r="AG305" s="62"/>
    </row>
    <row r="306" spans="1:33">
      <c r="A306" s="62"/>
      <c r="B306" s="62"/>
      <c r="C306" s="62"/>
      <c r="D306" s="62"/>
      <c r="E306" s="4"/>
      <c r="F306" s="4"/>
      <c r="G306" s="62"/>
      <c r="H306" s="76"/>
      <c r="I306" s="76"/>
      <c r="J306" s="76"/>
      <c r="K306" s="4"/>
      <c r="L306" s="4"/>
      <c r="M306" s="71"/>
      <c r="N306" s="72">
        <f t="shared" si="25"/>
        <v>0</v>
      </c>
      <c r="O306" s="73">
        <f t="shared" si="26"/>
        <v>0</v>
      </c>
      <c r="P306" s="74"/>
      <c r="Q306" s="73">
        <f t="shared" si="27"/>
        <v>0</v>
      </c>
      <c r="R306" s="73">
        <f t="shared" si="28"/>
        <v>0</v>
      </c>
      <c r="S306" s="73" t="e">
        <f t="shared" ca="1" si="29"/>
        <v>#NUM!</v>
      </c>
      <c r="T306" s="75" t="e">
        <f t="shared" ca="1" si="30"/>
        <v>#DIV/0!</v>
      </c>
      <c r="U306" s="78"/>
      <c r="V306" s="54"/>
      <c r="W306" s="79"/>
      <c r="X306" s="62"/>
      <c r="Y306" s="62"/>
      <c r="Z306" s="62"/>
      <c r="AA306" s="62"/>
      <c r="AB306" s="62"/>
      <c r="AC306" s="62"/>
      <c r="AD306" s="62"/>
      <c r="AE306" s="62"/>
      <c r="AF306" s="62"/>
      <c r="AG306" s="62"/>
    </row>
    <row r="307" spans="1:33">
      <c r="A307" s="62"/>
      <c r="B307" s="62"/>
      <c r="C307" s="62"/>
      <c r="D307" s="62"/>
      <c r="E307" s="4"/>
      <c r="F307" s="4"/>
      <c r="G307" s="62"/>
      <c r="H307" s="76"/>
      <c r="I307" s="76"/>
      <c r="J307" s="76"/>
      <c r="K307" s="4"/>
      <c r="L307" s="4"/>
      <c r="M307" s="71"/>
      <c r="N307" s="72">
        <f t="shared" si="25"/>
        <v>0</v>
      </c>
      <c r="O307" s="73">
        <f t="shared" si="26"/>
        <v>0</v>
      </c>
      <c r="P307" s="74"/>
      <c r="Q307" s="73">
        <f t="shared" si="27"/>
        <v>0</v>
      </c>
      <c r="R307" s="73">
        <f t="shared" si="28"/>
        <v>0</v>
      </c>
      <c r="S307" s="73" t="e">
        <f t="shared" ca="1" si="29"/>
        <v>#NUM!</v>
      </c>
      <c r="T307" s="75" t="e">
        <f t="shared" ca="1" si="30"/>
        <v>#DIV/0!</v>
      </c>
      <c r="U307" s="78"/>
      <c r="V307" s="54"/>
      <c r="W307" s="79"/>
      <c r="X307" s="62"/>
      <c r="Y307" s="62"/>
      <c r="Z307" s="62"/>
      <c r="AA307" s="62"/>
      <c r="AB307" s="62"/>
      <c r="AC307" s="62"/>
      <c r="AD307" s="62"/>
      <c r="AE307" s="62"/>
      <c r="AF307" s="62"/>
      <c r="AG307" s="62"/>
    </row>
    <row r="308" spans="1:33">
      <c r="A308" s="62"/>
      <c r="B308" s="62"/>
      <c r="C308" s="62"/>
      <c r="D308" s="62"/>
      <c r="E308" s="4"/>
      <c r="F308" s="4"/>
      <c r="G308" s="62"/>
      <c r="H308" s="76"/>
      <c r="I308" s="76"/>
      <c r="J308" s="76"/>
      <c r="K308" s="4"/>
      <c r="L308" s="4"/>
      <c r="M308" s="71"/>
      <c r="N308" s="72">
        <f t="shared" si="25"/>
        <v>0</v>
      </c>
      <c r="O308" s="73">
        <f t="shared" si="26"/>
        <v>0</v>
      </c>
      <c r="P308" s="74"/>
      <c r="Q308" s="73">
        <f t="shared" si="27"/>
        <v>0</v>
      </c>
      <c r="R308" s="73">
        <f t="shared" si="28"/>
        <v>0</v>
      </c>
      <c r="S308" s="73" t="e">
        <f t="shared" ca="1" si="29"/>
        <v>#NUM!</v>
      </c>
      <c r="T308" s="75" t="e">
        <f t="shared" ca="1" si="30"/>
        <v>#DIV/0!</v>
      </c>
      <c r="U308" s="78"/>
      <c r="V308" s="54"/>
      <c r="W308" s="79"/>
      <c r="X308" s="62"/>
      <c r="Y308" s="62"/>
      <c r="Z308" s="62"/>
      <c r="AA308" s="62"/>
      <c r="AB308" s="62"/>
      <c r="AC308" s="62"/>
      <c r="AD308" s="62"/>
      <c r="AE308" s="62"/>
      <c r="AF308" s="62"/>
      <c r="AG308" s="62"/>
    </row>
    <row r="309" spans="1:33">
      <c r="A309" s="62"/>
      <c r="B309" s="62"/>
      <c r="C309" s="62"/>
      <c r="D309" s="62"/>
      <c r="E309" s="4"/>
      <c r="F309" s="4"/>
      <c r="G309" s="62"/>
      <c r="H309" s="76"/>
      <c r="I309" s="76"/>
      <c r="J309" s="76"/>
      <c r="K309" s="4"/>
      <c r="L309" s="4"/>
      <c r="M309" s="71"/>
      <c r="N309" s="72">
        <f t="shared" si="25"/>
        <v>0</v>
      </c>
      <c r="O309" s="73">
        <f t="shared" si="26"/>
        <v>0</v>
      </c>
      <c r="P309" s="74"/>
      <c r="Q309" s="73">
        <f t="shared" si="27"/>
        <v>0</v>
      </c>
      <c r="R309" s="73">
        <f t="shared" si="28"/>
        <v>0</v>
      </c>
      <c r="S309" s="73" t="e">
        <f t="shared" ca="1" si="29"/>
        <v>#NUM!</v>
      </c>
      <c r="T309" s="75" t="e">
        <f t="shared" ca="1" si="30"/>
        <v>#DIV/0!</v>
      </c>
      <c r="U309" s="78"/>
      <c r="V309" s="54"/>
      <c r="W309" s="79"/>
      <c r="X309" s="62"/>
      <c r="Y309" s="62"/>
      <c r="Z309" s="62"/>
      <c r="AA309" s="62"/>
      <c r="AB309" s="62"/>
      <c r="AC309" s="62"/>
      <c r="AD309" s="62"/>
      <c r="AE309" s="62"/>
      <c r="AF309" s="62"/>
      <c r="AG309" s="62"/>
    </row>
    <row r="310" spans="1:33">
      <c r="A310" s="62"/>
      <c r="B310" s="62"/>
      <c r="C310" s="62"/>
      <c r="D310" s="62"/>
      <c r="E310" s="4"/>
      <c r="F310" s="4"/>
      <c r="G310" s="62"/>
      <c r="H310" s="76"/>
      <c r="I310" s="76"/>
      <c r="J310" s="76"/>
      <c r="K310" s="4"/>
      <c r="L310" s="4"/>
      <c r="M310" s="71"/>
      <c r="N310" s="72">
        <f t="shared" si="25"/>
        <v>0</v>
      </c>
      <c r="O310" s="73">
        <f t="shared" si="26"/>
        <v>0</v>
      </c>
      <c r="P310" s="74"/>
      <c r="Q310" s="73">
        <f t="shared" si="27"/>
        <v>0</v>
      </c>
      <c r="R310" s="73">
        <f t="shared" si="28"/>
        <v>0</v>
      </c>
      <c r="S310" s="73" t="e">
        <f t="shared" ca="1" si="29"/>
        <v>#NUM!</v>
      </c>
      <c r="T310" s="75" t="e">
        <f t="shared" ca="1" si="30"/>
        <v>#DIV/0!</v>
      </c>
      <c r="U310" s="78"/>
      <c r="V310" s="54"/>
      <c r="W310" s="79"/>
      <c r="X310" s="62"/>
      <c r="Y310" s="62"/>
      <c r="Z310" s="62"/>
      <c r="AA310" s="62"/>
      <c r="AB310" s="62"/>
      <c r="AC310" s="62"/>
      <c r="AD310" s="62"/>
      <c r="AE310" s="62"/>
      <c r="AF310" s="62"/>
      <c r="AG310" s="62"/>
    </row>
    <row r="311" spans="1:33">
      <c r="A311" s="62"/>
      <c r="B311" s="62"/>
      <c r="C311" s="62"/>
      <c r="D311" s="62"/>
      <c r="E311" s="4"/>
      <c r="F311" s="4"/>
      <c r="G311" s="62"/>
      <c r="H311" s="76"/>
      <c r="I311" s="76"/>
      <c r="J311" s="76"/>
      <c r="K311" s="4"/>
      <c r="L311" s="4"/>
      <c r="M311" s="71"/>
      <c r="N311" s="72">
        <f t="shared" si="25"/>
        <v>0</v>
      </c>
      <c r="O311" s="73">
        <f t="shared" si="26"/>
        <v>0</v>
      </c>
      <c r="P311" s="74"/>
      <c r="Q311" s="73">
        <f t="shared" si="27"/>
        <v>0</v>
      </c>
      <c r="R311" s="73">
        <f t="shared" si="28"/>
        <v>0</v>
      </c>
      <c r="S311" s="73" t="e">
        <f t="shared" ca="1" si="29"/>
        <v>#NUM!</v>
      </c>
      <c r="T311" s="75" t="e">
        <f t="shared" ca="1" si="30"/>
        <v>#DIV/0!</v>
      </c>
      <c r="U311" s="78"/>
      <c r="V311" s="54"/>
      <c r="W311" s="79"/>
      <c r="X311" s="62"/>
      <c r="Y311" s="62"/>
      <c r="Z311" s="62"/>
      <c r="AA311" s="62"/>
      <c r="AB311" s="62"/>
      <c r="AC311" s="62"/>
      <c r="AD311" s="62"/>
      <c r="AE311" s="62"/>
      <c r="AF311" s="62"/>
      <c r="AG311" s="62"/>
    </row>
    <row r="312" spans="1:33">
      <c r="A312" s="62"/>
      <c r="B312" s="62"/>
      <c r="C312" s="62"/>
      <c r="D312" s="62"/>
      <c r="E312" s="4"/>
      <c r="F312" s="4"/>
      <c r="G312" s="62"/>
      <c r="H312" s="76"/>
      <c r="I312" s="76"/>
      <c r="J312" s="76"/>
      <c r="K312" s="4"/>
      <c r="L312" s="4"/>
      <c r="M312" s="71"/>
      <c r="N312" s="72">
        <f t="shared" si="25"/>
        <v>0</v>
      </c>
      <c r="O312" s="73">
        <f t="shared" si="26"/>
        <v>0</v>
      </c>
      <c r="P312" s="74"/>
      <c r="Q312" s="73">
        <f t="shared" si="27"/>
        <v>0</v>
      </c>
      <c r="R312" s="73">
        <f t="shared" si="28"/>
        <v>0</v>
      </c>
      <c r="S312" s="73" t="e">
        <f t="shared" ca="1" si="29"/>
        <v>#NUM!</v>
      </c>
      <c r="T312" s="75" t="e">
        <f t="shared" ca="1" si="30"/>
        <v>#DIV/0!</v>
      </c>
      <c r="U312" s="78"/>
      <c r="V312" s="54"/>
      <c r="W312" s="79"/>
      <c r="X312" s="62"/>
      <c r="Y312" s="62"/>
      <c r="Z312" s="62"/>
      <c r="AA312" s="62"/>
      <c r="AB312" s="62"/>
      <c r="AC312" s="62"/>
      <c r="AD312" s="62"/>
      <c r="AE312" s="62"/>
      <c r="AF312" s="62"/>
      <c r="AG312" s="62"/>
    </row>
    <row r="313" spans="1:33">
      <c r="A313" s="62"/>
      <c r="B313" s="62"/>
      <c r="C313" s="62"/>
      <c r="D313" s="62"/>
      <c r="E313" s="4"/>
      <c r="F313" s="4"/>
      <c r="G313" s="62"/>
      <c r="H313" s="76"/>
      <c r="I313" s="76"/>
      <c r="J313" s="76"/>
      <c r="K313" s="4"/>
      <c r="L313" s="4"/>
      <c r="M313" s="71"/>
      <c r="N313" s="72">
        <f t="shared" si="25"/>
        <v>0</v>
      </c>
      <c r="O313" s="73">
        <f t="shared" si="26"/>
        <v>0</v>
      </c>
      <c r="P313" s="74"/>
      <c r="Q313" s="73">
        <f t="shared" si="27"/>
        <v>0</v>
      </c>
      <c r="R313" s="73">
        <f t="shared" si="28"/>
        <v>0</v>
      </c>
      <c r="S313" s="73" t="e">
        <f t="shared" ca="1" si="29"/>
        <v>#NUM!</v>
      </c>
      <c r="T313" s="75" t="e">
        <f t="shared" ca="1" si="30"/>
        <v>#DIV/0!</v>
      </c>
      <c r="U313" s="78"/>
      <c r="V313" s="54"/>
      <c r="W313" s="79"/>
      <c r="X313" s="62"/>
      <c r="Y313" s="62"/>
      <c r="Z313" s="62"/>
      <c r="AA313" s="62"/>
      <c r="AB313" s="62"/>
      <c r="AC313" s="62"/>
      <c r="AD313" s="62"/>
      <c r="AE313" s="62"/>
      <c r="AF313" s="62"/>
      <c r="AG313" s="62"/>
    </row>
    <row r="314" spans="1:33">
      <c r="A314" s="62"/>
      <c r="B314" s="62"/>
      <c r="C314" s="62"/>
      <c r="D314" s="62"/>
      <c r="E314" s="4"/>
      <c r="F314" s="4"/>
      <c r="G314" s="62"/>
      <c r="H314" s="76"/>
      <c r="I314" s="76"/>
      <c r="J314" s="76"/>
      <c r="K314" s="4"/>
      <c r="L314" s="4"/>
      <c r="M314" s="71"/>
      <c r="N314" s="72">
        <f t="shared" si="25"/>
        <v>0</v>
      </c>
      <c r="O314" s="73">
        <f t="shared" si="26"/>
        <v>0</v>
      </c>
      <c r="P314" s="74"/>
      <c r="Q314" s="73">
        <f t="shared" si="27"/>
        <v>0</v>
      </c>
      <c r="R314" s="73">
        <f t="shared" si="28"/>
        <v>0</v>
      </c>
      <c r="S314" s="73" t="e">
        <f t="shared" ca="1" si="29"/>
        <v>#NUM!</v>
      </c>
      <c r="T314" s="75" t="e">
        <f t="shared" ca="1" si="30"/>
        <v>#DIV/0!</v>
      </c>
      <c r="U314" s="78"/>
      <c r="V314" s="54"/>
      <c r="W314" s="79"/>
      <c r="X314" s="62"/>
      <c r="Y314" s="62"/>
      <c r="Z314" s="62"/>
      <c r="AA314" s="62"/>
      <c r="AB314" s="62"/>
      <c r="AC314" s="62"/>
      <c r="AD314" s="62"/>
      <c r="AE314" s="62"/>
      <c r="AF314" s="62"/>
      <c r="AG314" s="62"/>
    </row>
    <row r="315" spans="1:33">
      <c r="A315" s="62"/>
      <c r="B315" s="62"/>
      <c r="C315" s="62"/>
      <c r="D315" s="62"/>
      <c r="E315" s="4"/>
      <c r="F315" s="4"/>
      <c r="G315" s="62"/>
      <c r="H315" s="76"/>
      <c r="I315" s="76"/>
      <c r="J315" s="76"/>
      <c r="K315" s="4"/>
      <c r="L315" s="4"/>
      <c r="M315" s="71"/>
      <c r="N315" s="72">
        <f t="shared" si="25"/>
        <v>0</v>
      </c>
      <c r="O315" s="73">
        <f t="shared" si="26"/>
        <v>0</v>
      </c>
      <c r="P315" s="74"/>
      <c r="Q315" s="73">
        <f t="shared" si="27"/>
        <v>0</v>
      </c>
      <c r="R315" s="73">
        <f t="shared" si="28"/>
        <v>0</v>
      </c>
      <c r="S315" s="73" t="e">
        <f t="shared" ca="1" si="29"/>
        <v>#NUM!</v>
      </c>
      <c r="T315" s="75" t="e">
        <f t="shared" ca="1" si="30"/>
        <v>#DIV/0!</v>
      </c>
      <c r="U315" s="78"/>
      <c r="V315" s="54"/>
      <c r="W315" s="79"/>
      <c r="X315" s="62"/>
      <c r="Y315" s="62"/>
      <c r="Z315" s="62"/>
      <c r="AA315" s="62"/>
      <c r="AB315" s="62"/>
      <c r="AC315" s="62"/>
      <c r="AD315" s="62"/>
      <c r="AE315" s="62"/>
      <c r="AF315" s="62"/>
      <c r="AG315" s="62"/>
    </row>
    <row r="316" spans="1:33">
      <c r="A316" s="62"/>
      <c r="B316" s="62"/>
      <c r="C316" s="62"/>
      <c r="D316" s="62"/>
      <c r="E316" s="4"/>
      <c r="F316" s="4"/>
      <c r="G316" s="62"/>
      <c r="H316" s="76"/>
      <c r="I316" s="76"/>
      <c r="J316" s="76"/>
      <c r="K316" s="4"/>
      <c r="L316" s="4"/>
      <c r="M316" s="71"/>
      <c r="N316" s="72">
        <f t="shared" si="25"/>
        <v>0</v>
      </c>
      <c r="O316" s="73">
        <f t="shared" si="26"/>
        <v>0</v>
      </c>
      <c r="P316" s="74"/>
      <c r="Q316" s="73">
        <f t="shared" si="27"/>
        <v>0</v>
      </c>
      <c r="R316" s="73">
        <f t="shared" si="28"/>
        <v>0</v>
      </c>
      <c r="S316" s="73" t="e">
        <f t="shared" ca="1" si="29"/>
        <v>#NUM!</v>
      </c>
      <c r="T316" s="75" t="e">
        <f t="shared" ca="1" si="30"/>
        <v>#DIV/0!</v>
      </c>
      <c r="U316" s="78"/>
      <c r="V316" s="54"/>
      <c r="W316" s="79"/>
      <c r="X316" s="62"/>
      <c r="Y316" s="62"/>
      <c r="Z316" s="62"/>
      <c r="AA316" s="62"/>
      <c r="AB316" s="62"/>
      <c r="AC316" s="62"/>
      <c r="AD316" s="62"/>
      <c r="AE316" s="62"/>
      <c r="AF316" s="62"/>
      <c r="AG316" s="62"/>
    </row>
    <row r="317" spans="1:33">
      <c r="A317" s="62"/>
      <c r="B317" s="62"/>
      <c r="C317" s="62"/>
      <c r="D317" s="62"/>
      <c r="E317" s="4"/>
      <c r="F317" s="4"/>
      <c r="G317" s="62"/>
      <c r="H317" s="76"/>
      <c r="I317" s="76"/>
      <c r="J317" s="76"/>
      <c r="K317" s="4"/>
      <c r="L317" s="4"/>
      <c r="M317" s="71"/>
      <c r="N317" s="72">
        <f t="shared" si="25"/>
        <v>0</v>
      </c>
      <c r="O317" s="73">
        <f t="shared" si="26"/>
        <v>0</v>
      </c>
      <c r="P317" s="74"/>
      <c r="Q317" s="73">
        <f t="shared" si="27"/>
        <v>0</v>
      </c>
      <c r="R317" s="73">
        <f t="shared" si="28"/>
        <v>0</v>
      </c>
      <c r="S317" s="73" t="e">
        <f t="shared" ca="1" si="29"/>
        <v>#NUM!</v>
      </c>
      <c r="T317" s="75" t="e">
        <f t="shared" ca="1" si="30"/>
        <v>#DIV/0!</v>
      </c>
      <c r="U317" s="78"/>
      <c r="V317" s="54"/>
      <c r="W317" s="79"/>
      <c r="X317" s="62"/>
      <c r="Y317" s="62"/>
      <c r="Z317" s="62"/>
      <c r="AA317" s="62"/>
      <c r="AB317" s="62"/>
      <c r="AC317" s="62"/>
      <c r="AD317" s="62"/>
      <c r="AE317" s="62"/>
      <c r="AF317" s="62"/>
      <c r="AG317" s="62"/>
    </row>
    <row r="318" spans="1:33">
      <c r="A318" s="62"/>
      <c r="B318" s="62"/>
      <c r="C318" s="62"/>
      <c r="D318" s="62"/>
      <c r="E318" s="4"/>
      <c r="F318" s="4"/>
      <c r="G318" s="62"/>
      <c r="H318" s="76"/>
      <c r="I318" s="76"/>
      <c r="J318" s="76"/>
      <c r="K318" s="4"/>
      <c r="L318" s="4"/>
      <c r="M318" s="71"/>
      <c r="N318" s="72">
        <f t="shared" si="25"/>
        <v>0</v>
      </c>
      <c r="O318" s="73">
        <f t="shared" si="26"/>
        <v>0</v>
      </c>
      <c r="P318" s="74"/>
      <c r="Q318" s="73">
        <f t="shared" si="27"/>
        <v>0</v>
      </c>
      <c r="R318" s="73">
        <f t="shared" si="28"/>
        <v>0</v>
      </c>
      <c r="S318" s="73" t="e">
        <f t="shared" ca="1" si="29"/>
        <v>#NUM!</v>
      </c>
      <c r="T318" s="75" t="e">
        <f t="shared" ca="1" si="30"/>
        <v>#DIV/0!</v>
      </c>
      <c r="U318" s="78"/>
      <c r="V318" s="54"/>
      <c r="W318" s="79"/>
      <c r="X318" s="62"/>
      <c r="Y318" s="62"/>
      <c r="Z318" s="62"/>
      <c r="AA318" s="62"/>
      <c r="AB318" s="62"/>
      <c r="AC318" s="62"/>
      <c r="AD318" s="62"/>
      <c r="AE318" s="62"/>
      <c r="AF318" s="62"/>
      <c r="AG318" s="62"/>
    </row>
    <row r="319" spans="1:33">
      <c r="A319" s="62"/>
      <c r="B319" s="62"/>
      <c r="C319" s="62"/>
      <c r="D319" s="62"/>
      <c r="E319" s="4"/>
      <c r="F319" s="4"/>
      <c r="G319" s="62"/>
      <c r="H319" s="76"/>
      <c r="I319" s="76"/>
      <c r="J319" s="76"/>
      <c r="K319" s="4"/>
      <c r="L319" s="4"/>
      <c r="M319" s="71"/>
      <c r="N319" s="72">
        <f t="shared" si="25"/>
        <v>0</v>
      </c>
      <c r="O319" s="73">
        <f t="shared" si="26"/>
        <v>0</v>
      </c>
      <c r="P319" s="74"/>
      <c r="Q319" s="73">
        <f t="shared" si="27"/>
        <v>0</v>
      </c>
      <c r="R319" s="73">
        <f t="shared" si="28"/>
        <v>0</v>
      </c>
      <c r="S319" s="73" t="e">
        <f t="shared" ca="1" si="29"/>
        <v>#NUM!</v>
      </c>
      <c r="T319" s="75" t="e">
        <f t="shared" ca="1" si="30"/>
        <v>#DIV/0!</v>
      </c>
      <c r="U319" s="78"/>
      <c r="V319" s="54"/>
      <c r="W319" s="79"/>
      <c r="X319" s="62"/>
      <c r="Y319" s="62"/>
      <c r="Z319" s="62"/>
      <c r="AA319" s="62"/>
      <c r="AB319" s="62"/>
      <c r="AC319" s="62"/>
      <c r="AD319" s="62"/>
      <c r="AE319" s="62"/>
      <c r="AF319" s="62"/>
      <c r="AG319" s="62"/>
    </row>
    <row r="320" spans="1:33">
      <c r="A320" s="62"/>
      <c r="B320" s="62"/>
      <c r="C320" s="62"/>
      <c r="D320" s="62"/>
      <c r="E320" s="4"/>
      <c r="F320" s="4"/>
      <c r="G320" s="62"/>
      <c r="H320" s="76"/>
      <c r="I320" s="76"/>
      <c r="J320" s="76"/>
      <c r="K320" s="4"/>
      <c r="L320" s="4"/>
      <c r="M320" s="71"/>
      <c r="N320" s="72">
        <f t="shared" si="25"/>
        <v>0</v>
      </c>
      <c r="O320" s="73">
        <f t="shared" si="26"/>
        <v>0</v>
      </c>
      <c r="P320" s="74"/>
      <c r="Q320" s="73">
        <f t="shared" si="27"/>
        <v>0</v>
      </c>
      <c r="R320" s="73">
        <f t="shared" si="28"/>
        <v>0</v>
      </c>
      <c r="S320" s="73" t="e">
        <f t="shared" ca="1" si="29"/>
        <v>#NUM!</v>
      </c>
      <c r="T320" s="75" t="e">
        <f t="shared" ca="1" si="30"/>
        <v>#DIV/0!</v>
      </c>
      <c r="U320" s="78"/>
      <c r="V320" s="54"/>
      <c r="W320" s="79"/>
      <c r="X320" s="62"/>
      <c r="Y320" s="62"/>
      <c r="Z320" s="62"/>
      <c r="AA320" s="62"/>
      <c r="AB320" s="62"/>
      <c r="AC320" s="62"/>
      <c r="AD320" s="62"/>
      <c r="AE320" s="62"/>
      <c r="AF320" s="62"/>
      <c r="AG320" s="62"/>
    </row>
    <row r="321" spans="1:33">
      <c r="A321" s="62"/>
      <c r="B321" s="62"/>
      <c r="C321" s="62"/>
      <c r="D321" s="62"/>
      <c r="E321" s="4"/>
      <c r="F321" s="4"/>
      <c r="G321" s="62"/>
      <c r="H321" s="76"/>
      <c r="I321" s="76"/>
      <c r="J321" s="76"/>
      <c r="K321" s="4"/>
      <c r="L321" s="4"/>
      <c r="M321" s="71"/>
      <c r="N321" s="72">
        <f t="shared" si="25"/>
        <v>0</v>
      </c>
      <c r="O321" s="73">
        <f t="shared" si="26"/>
        <v>0</v>
      </c>
      <c r="P321" s="74"/>
      <c r="Q321" s="73">
        <f t="shared" si="27"/>
        <v>0</v>
      </c>
      <c r="R321" s="73">
        <f t="shared" si="28"/>
        <v>0</v>
      </c>
      <c r="S321" s="73" t="e">
        <f t="shared" ca="1" si="29"/>
        <v>#NUM!</v>
      </c>
      <c r="T321" s="75" t="e">
        <f t="shared" ca="1" si="30"/>
        <v>#DIV/0!</v>
      </c>
      <c r="U321" s="78"/>
      <c r="V321" s="54"/>
      <c r="W321" s="79"/>
      <c r="X321" s="62"/>
      <c r="Y321" s="62"/>
      <c r="Z321" s="62"/>
      <c r="AA321" s="62"/>
      <c r="AB321" s="62"/>
      <c r="AC321" s="62"/>
      <c r="AD321" s="62"/>
      <c r="AE321" s="62"/>
      <c r="AF321" s="62"/>
      <c r="AG321" s="62"/>
    </row>
    <row r="322" spans="1:33">
      <c r="A322" s="62"/>
      <c r="B322" s="62"/>
      <c r="C322" s="62"/>
      <c r="D322" s="62"/>
      <c r="E322" s="4"/>
      <c r="F322" s="4"/>
      <c r="G322" s="62"/>
      <c r="H322" s="76"/>
      <c r="I322" s="76"/>
      <c r="J322" s="76"/>
      <c r="K322" s="4"/>
      <c r="L322" s="4"/>
      <c r="M322" s="71"/>
      <c r="N322" s="72">
        <f t="shared" si="25"/>
        <v>0</v>
      </c>
      <c r="O322" s="73">
        <f t="shared" si="26"/>
        <v>0</v>
      </c>
      <c r="P322" s="74"/>
      <c r="Q322" s="73">
        <f t="shared" si="27"/>
        <v>0</v>
      </c>
      <c r="R322" s="73">
        <f t="shared" si="28"/>
        <v>0</v>
      </c>
      <c r="S322" s="73" t="e">
        <f t="shared" ca="1" si="29"/>
        <v>#NUM!</v>
      </c>
      <c r="T322" s="75" t="e">
        <f t="shared" ca="1" si="30"/>
        <v>#DIV/0!</v>
      </c>
      <c r="U322" s="78"/>
      <c r="V322" s="54"/>
      <c r="W322" s="79"/>
      <c r="X322" s="62"/>
      <c r="Y322" s="62"/>
      <c r="Z322" s="62"/>
      <c r="AA322" s="62"/>
      <c r="AB322" s="62"/>
      <c r="AC322" s="62"/>
      <c r="AD322" s="62"/>
      <c r="AE322" s="62"/>
      <c r="AF322" s="62"/>
      <c r="AG322" s="62"/>
    </row>
    <row r="323" spans="1:33">
      <c r="A323" s="62"/>
      <c r="B323" s="62"/>
      <c r="C323" s="62"/>
      <c r="D323" s="62"/>
      <c r="E323" s="4"/>
      <c r="F323" s="4"/>
      <c r="G323" s="62"/>
      <c r="H323" s="76"/>
      <c r="I323" s="76"/>
      <c r="J323" s="76"/>
      <c r="K323" s="4"/>
      <c r="L323" s="4"/>
      <c r="M323" s="71"/>
      <c r="N323" s="72">
        <f t="shared" si="25"/>
        <v>0</v>
      </c>
      <c r="O323" s="73">
        <f t="shared" si="26"/>
        <v>0</v>
      </c>
      <c r="P323" s="74"/>
      <c r="Q323" s="73">
        <f t="shared" si="27"/>
        <v>0</v>
      </c>
      <c r="R323" s="73">
        <f t="shared" si="28"/>
        <v>0</v>
      </c>
      <c r="S323" s="73" t="e">
        <f t="shared" ca="1" si="29"/>
        <v>#NUM!</v>
      </c>
      <c r="T323" s="75" t="e">
        <f t="shared" ca="1" si="30"/>
        <v>#DIV/0!</v>
      </c>
      <c r="U323" s="78"/>
      <c r="V323" s="54"/>
      <c r="W323" s="79"/>
      <c r="X323" s="62"/>
      <c r="Y323" s="62"/>
      <c r="Z323" s="62"/>
      <c r="AA323" s="62"/>
      <c r="AB323" s="62"/>
      <c r="AC323" s="62"/>
      <c r="AD323" s="62"/>
      <c r="AE323" s="62"/>
      <c r="AF323" s="62"/>
      <c r="AG323" s="62"/>
    </row>
    <row r="324" spans="1:33">
      <c r="A324" s="62"/>
      <c r="B324" s="62"/>
      <c r="C324" s="62"/>
      <c r="D324" s="62"/>
      <c r="E324" s="4"/>
      <c r="F324" s="4"/>
      <c r="G324" s="62"/>
      <c r="H324" s="76"/>
      <c r="I324" s="76"/>
      <c r="J324" s="76"/>
      <c r="K324" s="4"/>
      <c r="L324" s="4"/>
      <c r="M324" s="71"/>
      <c r="N324" s="72">
        <f t="shared" si="25"/>
        <v>0</v>
      </c>
      <c r="O324" s="73">
        <f t="shared" si="26"/>
        <v>0</v>
      </c>
      <c r="P324" s="74"/>
      <c r="Q324" s="73">
        <f t="shared" si="27"/>
        <v>0</v>
      </c>
      <c r="R324" s="73">
        <f t="shared" si="28"/>
        <v>0</v>
      </c>
      <c r="S324" s="73" t="e">
        <f t="shared" ca="1" si="29"/>
        <v>#NUM!</v>
      </c>
      <c r="T324" s="75" t="e">
        <f t="shared" ca="1" si="30"/>
        <v>#DIV/0!</v>
      </c>
      <c r="U324" s="78"/>
      <c r="V324" s="54"/>
      <c r="W324" s="79"/>
      <c r="X324" s="62"/>
      <c r="Y324" s="62"/>
      <c r="Z324" s="62"/>
      <c r="AA324" s="62"/>
      <c r="AB324" s="62"/>
      <c r="AC324" s="62"/>
      <c r="AD324" s="62"/>
      <c r="AE324" s="62"/>
      <c r="AF324" s="62"/>
      <c r="AG324" s="62"/>
    </row>
    <row r="325" spans="1:33">
      <c r="A325" s="62"/>
      <c r="B325" s="62"/>
      <c r="C325" s="62"/>
      <c r="D325" s="62"/>
      <c r="E325" s="4"/>
      <c r="F325" s="4"/>
      <c r="G325" s="62"/>
      <c r="H325" s="76"/>
      <c r="I325" s="76"/>
      <c r="J325" s="76"/>
      <c r="K325" s="4"/>
      <c r="L325" s="4"/>
      <c r="M325" s="71"/>
      <c r="N325" s="72">
        <f t="shared" si="25"/>
        <v>0</v>
      </c>
      <c r="O325" s="73">
        <f t="shared" si="26"/>
        <v>0</v>
      </c>
      <c r="P325" s="74"/>
      <c r="Q325" s="73">
        <f t="shared" si="27"/>
        <v>0</v>
      </c>
      <c r="R325" s="73">
        <f t="shared" si="28"/>
        <v>0</v>
      </c>
      <c r="S325" s="73" t="e">
        <f t="shared" ca="1" si="29"/>
        <v>#NUM!</v>
      </c>
      <c r="T325" s="75" t="e">
        <f t="shared" ca="1" si="30"/>
        <v>#DIV/0!</v>
      </c>
      <c r="U325" s="78"/>
      <c r="V325" s="54"/>
      <c r="W325" s="79"/>
      <c r="X325" s="62"/>
      <c r="Y325" s="62"/>
      <c r="Z325" s="62"/>
      <c r="AA325" s="62"/>
      <c r="AB325" s="62"/>
      <c r="AC325" s="62"/>
      <c r="AD325" s="62"/>
      <c r="AE325" s="62"/>
      <c r="AF325" s="62"/>
      <c r="AG325" s="62"/>
    </row>
    <row r="326" spans="1:33">
      <c r="A326" s="62"/>
      <c r="B326" s="62"/>
      <c r="C326" s="62"/>
      <c r="D326" s="62"/>
      <c r="E326" s="4"/>
      <c r="F326" s="4"/>
      <c r="G326" s="62"/>
      <c r="H326" s="76"/>
      <c r="I326" s="76"/>
      <c r="J326" s="76"/>
      <c r="K326" s="4"/>
      <c r="L326" s="4"/>
      <c r="M326" s="71"/>
      <c r="N326" s="72">
        <f t="shared" ref="N326:N389" si="31">M326/60</f>
        <v>0</v>
      </c>
      <c r="O326" s="73">
        <f t="shared" ref="O326:O389" si="32">N326/$T$1</f>
        <v>0</v>
      </c>
      <c r="P326" s="74"/>
      <c r="Q326" s="73">
        <f t="shared" ref="Q326:Q389" si="33">O326+P326</f>
        <v>0</v>
      </c>
      <c r="R326" s="73">
        <f t="shared" ref="R326:R389" si="34">DATEDIF(H326,I326,"d")</f>
        <v>0</v>
      </c>
      <c r="S326" s="73" t="e">
        <f t="shared" ref="S326:S389" ca="1" si="35">IF($U326="Terminé","Terminé",DATEDIF($P$1,I326,"d"))</f>
        <v>#NUM!</v>
      </c>
      <c r="T326" s="75" t="e">
        <f t="shared" ref="T326:T389" ca="1" si="36">IF($U326="Terminé","Terminé",(I326-$P$1)/Q326)</f>
        <v>#DIV/0!</v>
      </c>
      <c r="U326" s="78"/>
      <c r="V326" s="54"/>
      <c r="W326" s="79"/>
      <c r="X326" s="62"/>
      <c r="Y326" s="62"/>
      <c r="Z326" s="62"/>
      <c r="AA326" s="62"/>
      <c r="AB326" s="62"/>
      <c r="AC326" s="62"/>
      <c r="AD326" s="62"/>
      <c r="AE326" s="62"/>
      <c r="AF326" s="62"/>
      <c r="AG326" s="62"/>
    </row>
    <row r="327" spans="1:33">
      <c r="A327" s="62"/>
      <c r="B327" s="62"/>
      <c r="C327" s="62"/>
      <c r="D327" s="62"/>
      <c r="E327" s="4"/>
      <c r="F327" s="4"/>
      <c r="G327" s="62"/>
      <c r="H327" s="76"/>
      <c r="I327" s="76"/>
      <c r="J327" s="76"/>
      <c r="K327" s="4"/>
      <c r="L327" s="4"/>
      <c r="M327" s="71"/>
      <c r="N327" s="72">
        <f t="shared" si="31"/>
        <v>0</v>
      </c>
      <c r="O327" s="73">
        <f t="shared" si="32"/>
        <v>0</v>
      </c>
      <c r="P327" s="74"/>
      <c r="Q327" s="73">
        <f t="shared" si="33"/>
        <v>0</v>
      </c>
      <c r="R327" s="73">
        <f t="shared" si="34"/>
        <v>0</v>
      </c>
      <c r="S327" s="73" t="e">
        <f t="shared" ca="1" si="35"/>
        <v>#NUM!</v>
      </c>
      <c r="T327" s="75" t="e">
        <f t="shared" ca="1" si="36"/>
        <v>#DIV/0!</v>
      </c>
      <c r="U327" s="78"/>
      <c r="V327" s="54"/>
      <c r="W327" s="79"/>
      <c r="X327" s="62"/>
      <c r="Y327" s="62"/>
      <c r="Z327" s="62"/>
      <c r="AA327" s="62"/>
      <c r="AB327" s="62"/>
      <c r="AC327" s="62"/>
      <c r="AD327" s="62"/>
      <c r="AE327" s="62"/>
      <c r="AF327" s="62"/>
      <c r="AG327" s="62"/>
    </row>
    <row r="328" spans="1:33">
      <c r="A328" s="62"/>
      <c r="B328" s="62"/>
      <c r="C328" s="62"/>
      <c r="D328" s="62"/>
      <c r="E328" s="4"/>
      <c r="F328" s="4"/>
      <c r="G328" s="62"/>
      <c r="H328" s="76"/>
      <c r="I328" s="76"/>
      <c r="J328" s="76"/>
      <c r="K328" s="4"/>
      <c r="L328" s="4"/>
      <c r="M328" s="71"/>
      <c r="N328" s="72">
        <f t="shared" si="31"/>
        <v>0</v>
      </c>
      <c r="O328" s="73">
        <f t="shared" si="32"/>
        <v>0</v>
      </c>
      <c r="P328" s="74"/>
      <c r="Q328" s="73">
        <f t="shared" si="33"/>
        <v>0</v>
      </c>
      <c r="R328" s="73">
        <f t="shared" si="34"/>
        <v>0</v>
      </c>
      <c r="S328" s="73" t="e">
        <f t="shared" ca="1" si="35"/>
        <v>#NUM!</v>
      </c>
      <c r="T328" s="75" t="e">
        <f t="shared" ca="1" si="36"/>
        <v>#DIV/0!</v>
      </c>
      <c r="U328" s="78"/>
      <c r="V328" s="54"/>
      <c r="W328" s="79"/>
      <c r="X328" s="62"/>
      <c r="Y328" s="62"/>
      <c r="Z328" s="62"/>
      <c r="AA328" s="62"/>
      <c r="AB328" s="62"/>
      <c r="AC328" s="62"/>
      <c r="AD328" s="62"/>
      <c r="AE328" s="62"/>
      <c r="AF328" s="62"/>
      <c r="AG328" s="62"/>
    </row>
    <row r="329" spans="1:33">
      <c r="A329" s="62"/>
      <c r="B329" s="62"/>
      <c r="C329" s="62"/>
      <c r="D329" s="62"/>
      <c r="E329" s="4"/>
      <c r="F329" s="4"/>
      <c r="G329" s="62"/>
      <c r="H329" s="76"/>
      <c r="I329" s="76"/>
      <c r="J329" s="76"/>
      <c r="K329" s="4"/>
      <c r="L329" s="4"/>
      <c r="M329" s="71"/>
      <c r="N329" s="72">
        <f t="shared" si="31"/>
        <v>0</v>
      </c>
      <c r="O329" s="73">
        <f t="shared" si="32"/>
        <v>0</v>
      </c>
      <c r="P329" s="74"/>
      <c r="Q329" s="73">
        <f t="shared" si="33"/>
        <v>0</v>
      </c>
      <c r="R329" s="73">
        <f t="shared" si="34"/>
        <v>0</v>
      </c>
      <c r="S329" s="73" t="e">
        <f t="shared" ca="1" si="35"/>
        <v>#NUM!</v>
      </c>
      <c r="T329" s="75" t="e">
        <f t="shared" ca="1" si="36"/>
        <v>#DIV/0!</v>
      </c>
      <c r="U329" s="78"/>
      <c r="V329" s="54"/>
      <c r="W329" s="79"/>
      <c r="X329" s="62"/>
      <c r="Y329" s="62"/>
      <c r="Z329" s="62"/>
      <c r="AA329" s="62"/>
      <c r="AB329" s="62"/>
      <c r="AC329" s="62"/>
      <c r="AD329" s="62"/>
      <c r="AE329" s="62"/>
      <c r="AF329" s="62"/>
      <c r="AG329" s="62"/>
    </row>
    <row r="330" spans="1:33">
      <c r="A330" s="62"/>
      <c r="B330" s="62"/>
      <c r="C330" s="62"/>
      <c r="D330" s="62"/>
      <c r="E330" s="4"/>
      <c r="F330" s="4"/>
      <c r="G330" s="62"/>
      <c r="H330" s="76"/>
      <c r="I330" s="76"/>
      <c r="J330" s="76"/>
      <c r="K330" s="4"/>
      <c r="L330" s="4"/>
      <c r="M330" s="71"/>
      <c r="N330" s="72">
        <f t="shared" si="31"/>
        <v>0</v>
      </c>
      <c r="O330" s="73">
        <f t="shared" si="32"/>
        <v>0</v>
      </c>
      <c r="P330" s="74"/>
      <c r="Q330" s="73">
        <f t="shared" si="33"/>
        <v>0</v>
      </c>
      <c r="R330" s="73">
        <f t="shared" si="34"/>
        <v>0</v>
      </c>
      <c r="S330" s="73" t="e">
        <f t="shared" ca="1" si="35"/>
        <v>#NUM!</v>
      </c>
      <c r="T330" s="75" t="e">
        <f t="shared" ca="1" si="36"/>
        <v>#DIV/0!</v>
      </c>
      <c r="U330" s="78"/>
      <c r="V330" s="54"/>
      <c r="W330" s="79"/>
      <c r="X330" s="62"/>
      <c r="Y330" s="62"/>
      <c r="Z330" s="62"/>
      <c r="AA330" s="62"/>
      <c r="AB330" s="62"/>
      <c r="AC330" s="62"/>
      <c r="AD330" s="62"/>
      <c r="AE330" s="62"/>
      <c r="AF330" s="62"/>
      <c r="AG330" s="62"/>
    </row>
    <row r="331" spans="1:33">
      <c r="A331" s="62"/>
      <c r="B331" s="62"/>
      <c r="C331" s="62"/>
      <c r="D331" s="62"/>
      <c r="E331" s="4"/>
      <c r="F331" s="4"/>
      <c r="G331" s="62"/>
      <c r="H331" s="76"/>
      <c r="I331" s="76"/>
      <c r="J331" s="76"/>
      <c r="K331" s="4"/>
      <c r="L331" s="4"/>
      <c r="M331" s="71"/>
      <c r="N331" s="72">
        <f t="shared" si="31"/>
        <v>0</v>
      </c>
      <c r="O331" s="73">
        <f t="shared" si="32"/>
        <v>0</v>
      </c>
      <c r="P331" s="74"/>
      <c r="Q331" s="73">
        <f t="shared" si="33"/>
        <v>0</v>
      </c>
      <c r="R331" s="73">
        <f t="shared" si="34"/>
        <v>0</v>
      </c>
      <c r="S331" s="73" t="e">
        <f t="shared" ca="1" si="35"/>
        <v>#NUM!</v>
      </c>
      <c r="T331" s="75" t="e">
        <f t="shared" ca="1" si="36"/>
        <v>#DIV/0!</v>
      </c>
      <c r="U331" s="78"/>
      <c r="V331" s="54"/>
      <c r="W331" s="79"/>
      <c r="X331" s="62"/>
      <c r="Y331" s="62"/>
      <c r="Z331" s="62"/>
      <c r="AA331" s="62"/>
      <c r="AB331" s="62"/>
      <c r="AC331" s="62"/>
      <c r="AD331" s="62"/>
      <c r="AE331" s="62"/>
      <c r="AF331" s="62"/>
      <c r="AG331" s="62"/>
    </row>
    <row r="332" spans="1:33">
      <c r="A332" s="62"/>
      <c r="B332" s="62"/>
      <c r="C332" s="62"/>
      <c r="D332" s="62"/>
      <c r="E332" s="4"/>
      <c r="F332" s="4"/>
      <c r="G332" s="62"/>
      <c r="H332" s="76"/>
      <c r="I332" s="76"/>
      <c r="J332" s="76"/>
      <c r="K332" s="4"/>
      <c r="L332" s="4"/>
      <c r="M332" s="71"/>
      <c r="N332" s="72">
        <f t="shared" si="31"/>
        <v>0</v>
      </c>
      <c r="O332" s="73">
        <f t="shared" si="32"/>
        <v>0</v>
      </c>
      <c r="P332" s="74"/>
      <c r="Q332" s="73">
        <f t="shared" si="33"/>
        <v>0</v>
      </c>
      <c r="R332" s="73">
        <f t="shared" si="34"/>
        <v>0</v>
      </c>
      <c r="S332" s="73" t="e">
        <f t="shared" ca="1" si="35"/>
        <v>#NUM!</v>
      </c>
      <c r="T332" s="75" t="e">
        <f t="shared" ca="1" si="36"/>
        <v>#DIV/0!</v>
      </c>
      <c r="U332" s="78"/>
      <c r="V332" s="54"/>
      <c r="W332" s="79"/>
      <c r="X332" s="62"/>
      <c r="Y332" s="62"/>
      <c r="Z332" s="62"/>
      <c r="AA332" s="62"/>
      <c r="AB332" s="62"/>
      <c r="AC332" s="62"/>
      <c r="AD332" s="62"/>
      <c r="AE332" s="62"/>
      <c r="AF332" s="62"/>
      <c r="AG332" s="62"/>
    </row>
    <row r="333" spans="1:33">
      <c r="A333" s="62"/>
      <c r="B333" s="62"/>
      <c r="C333" s="62"/>
      <c r="D333" s="62"/>
      <c r="E333" s="4"/>
      <c r="F333" s="4"/>
      <c r="G333" s="62"/>
      <c r="H333" s="76"/>
      <c r="I333" s="76"/>
      <c r="J333" s="76"/>
      <c r="K333" s="4"/>
      <c r="L333" s="4"/>
      <c r="M333" s="71"/>
      <c r="N333" s="72">
        <f t="shared" si="31"/>
        <v>0</v>
      </c>
      <c r="O333" s="73">
        <f t="shared" si="32"/>
        <v>0</v>
      </c>
      <c r="P333" s="74"/>
      <c r="Q333" s="73">
        <f t="shared" si="33"/>
        <v>0</v>
      </c>
      <c r="R333" s="73">
        <f t="shared" si="34"/>
        <v>0</v>
      </c>
      <c r="S333" s="73" t="e">
        <f t="shared" ca="1" si="35"/>
        <v>#NUM!</v>
      </c>
      <c r="T333" s="75" t="e">
        <f t="shared" ca="1" si="36"/>
        <v>#DIV/0!</v>
      </c>
      <c r="U333" s="78"/>
      <c r="V333" s="54"/>
      <c r="W333" s="79"/>
      <c r="X333" s="62"/>
      <c r="Y333" s="62"/>
      <c r="Z333" s="62"/>
      <c r="AA333" s="62"/>
      <c r="AB333" s="62"/>
      <c r="AC333" s="62"/>
      <c r="AD333" s="62"/>
      <c r="AE333" s="62"/>
      <c r="AF333" s="62"/>
      <c r="AG333" s="62"/>
    </row>
    <row r="334" spans="1:33">
      <c r="A334" s="62"/>
      <c r="B334" s="62"/>
      <c r="C334" s="62"/>
      <c r="D334" s="62"/>
      <c r="E334" s="4"/>
      <c r="F334" s="4"/>
      <c r="G334" s="62"/>
      <c r="H334" s="76"/>
      <c r="I334" s="76"/>
      <c r="J334" s="76"/>
      <c r="K334" s="4"/>
      <c r="L334" s="4"/>
      <c r="M334" s="71"/>
      <c r="N334" s="72">
        <f t="shared" si="31"/>
        <v>0</v>
      </c>
      <c r="O334" s="73">
        <f t="shared" si="32"/>
        <v>0</v>
      </c>
      <c r="P334" s="74"/>
      <c r="Q334" s="73">
        <f t="shared" si="33"/>
        <v>0</v>
      </c>
      <c r="R334" s="73">
        <f t="shared" si="34"/>
        <v>0</v>
      </c>
      <c r="S334" s="73" t="e">
        <f t="shared" ca="1" si="35"/>
        <v>#NUM!</v>
      </c>
      <c r="T334" s="75" t="e">
        <f t="shared" ca="1" si="36"/>
        <v>#DIV/0!</v>
      </c>
      <c r="U334" s="78"/>
      <c r="V334" s="54"/>
      <c r="W334" s="79"/>
      <c r="X334" s="62"/>
      <c r="Y334" s="62"/>
      <c r="Z334" s="62"/>
      <c r="AA334" s="62"/>
      <c r="AB334" s="62"/>
      <c r="AC334" s="62"/>
      <c r="AD334" s="62"/>
      <c r="AE334" s="62"/>
      <c r="AF334" s="62"/>
      <c r="AG334" s="62"/>
    </row>
    <row r="335" spans="1:33">
      <c r="A335" s="62"/>
      <c r="B335" s="62"/>
      <c r="C335" s="62"/>
      <c r="D335" s="62"/>
      <c r="E335" s="4"/>
      <c r="F335" s="4"/>
      <c r="G335" s="62"/>
      <c r="H335" s="76"/>
      <c r="I335" s="76"/>
      <c r="J335" s="76"/>
      <c r="K335" s="4"/>
      <c r="L335" s="4"/>
      <c r="M335" s="71"/>
      <c r="N335" s="72">
        <f t="shared" si="31"/>
        <v>0</v>
      </c>
      <c r="O335" s="73">
        <f t="shared" si="32"/>
        <v>0</v>
      </c>
      <c r="P335" s="74"/>
      <c r="Q335" s="73">
        <f t="shared" si="33"/>
        <v>0</v>
      </c>
      <c r="R335" s="73">
        <f t="shared" si="34"/>
        <v>0</v>
      </c>
      <c r="S335" s="73" t="e">
        <f t="shared" ca="1" si="35"/>
        <v>#NUM!</v>
      </c>
      <c r="T335" s="75" t="e">
        <f t="shared" ca="1" si="36"/>
        <v>#DIV/0!</v>
      </c>
      <c r="U335" s="78"/>
      <c r="V335" s="54"/>
      <c r="W335" s="79"/>
      <c r="X335" s="62"/>
      <c r="Y335" s="62"/>
      <c r="Z335" s="62"/>
      <c r="AA335" s="62"/>
      <c r="AB335" s="62"/>
      <c r="AC335" s="62"/>
      <c r="AD335" s="62"/>
      <c r="AE335" s="62"/>
      <c r="AF335" s="62"/>
      <c r="AG335" s="62"/>
    </row>
    <row r="336" spans="1:33">
      <c r="A336" s="62"/>
      <c r="B336" s="62"/>
      <c r="C336" s="62"/>
      <c r="D336" s="62"/>
      <c r="E336" s="4"/>
      <c r="F336" s="4"/>
      <c r="G336" s="62"/>
      <c r="H336" s="76"/>
      <c r="I336" s="76"/>
      <c r="J336" s="76"/>
      <c r="K336" s="4"/>
      <c r="L336" s="4"/>
      <c r="M336" s="71"/>
      <c r="N336" s="72">
        <f t="shared" si="31"/>
        <v>0</v>
      </c>
      <c r="O336" s="73">
        <f t="shared" si="32"/>
        <v>0</v>
      </c>
      <c r="P336" s="74"/>
      <c r="Q336" s="73">
        <f t="shared" si="33"/>
        <v>0</v>
      </c>
      <c r="R336" s="73">
        <f t="shared" si="34"/>
        <v>0</v>
      </c>
      <c r="S336" s="73" t="e">
        <f t="shared" ca="1" si="35"/>
        <v>#NUM!</v>
      </c>
      <c r="T336" s="75" t="e">
        <f t="shared" ca="1" si="36"/>
        <v>#DIV/0!</v>
      </c>
      <c r="U336" s="78"/>
      <c r="V336" s="54"/>
      <c r="W336" s="79"/>
      <c r="X336" s="62"/>
      <c r="Y336" s="62"/>
      <c r="Z336" s="62"/>
      <c r="AA336" s="62"/>
      <c r="AB336" s="62"/>
      <c r="AC336" s="62"/>
      <c r="AD336" s="62"/>
      <c r="AE336" s="62"/>
      <c r="AF336" s="62"/>
      <c r="AG336" s="62"/>
    </row>
    <row r="337" spans="1:33">
      <c r="A337" s="62"/>
      <c r="B337" s="62"/>
      <c r="C337" s="62"/>
      <c r="D337" s="62"/>
      <c r="E337" s="4"/>
      <c r="F337" s="4"/>
      <c r="G337" s="62"/>
      <c r="H337" s="76"/>
      <c r="I337" s="76"/>
      <c r="J337" s="76"/>
      <c r="K337" s="4"/>
      <c r="L337" s="4"/>
      <c r="M337" s="71"/>
      <c r="N337" s="72">
        <f t="shared" si="31"/>
        <v>0</v>
      </c>
      <c r="O337" s="73">
        <f t="shared" si="32"/>
        <v>0</v>
      </c>
      <c r="P337" s="74"/>
      <c r="Q337" s="73">
        <f t="shared" si="33"/>
        <v>0</v>
      </c>
      <c r="R337" s="73">
        <f t="shared" si="34"/>
        <v>0</v>
      </c>
      <c r="S337" s="73" t="e">
        <f t="shared" ca="1" si="35"/>
        <v>#NUM!</v>
      </c>
      <c r="T337" s="75" t="e">
        <f t="shared" ca="1" si="36"/>
        <v>#DIV/0!</v>
      </c>
      <c r="U337" s="78"/>
      <c r="V337" s="54"/>
      <c r="W337" s="79"/>
      <c r="X337" s="62"/>
      <c r="Y337" s="62"/>
      <c r="Z337" s="62"/>
      <c r="AA337" s="62"/>
      <c r="AB337" s="62"/>
      <c r="AC337" s="62"/>
      <c r="AD337" s="62"/>
      <c r="AE337" s="62"/>
      <c r="AF337" s="62"/>
      <c r="AG337" s="62"/>
    </row>
    <row r="338" spans="1:33">
      <c r="A338" s="62"/>
      <c r="B338" s="62"/>
      <c r="C338" s="62"/>
      <c r="D338" s="62"/>
      <c r="E338" s="4"/>
      <c r="F338" s="4"/>
      <c r="G338" s="62"/>
      <c r="H338" s="76"/>
      <c r="I338" s="76"/>
      <c r="J338" s="76"/>
      <c r="K338" s="4"/>
      <c r="L338" s="4"/>
      <c r="M338" s="71"/>
      <c r="N338" s="72">
        <f t="shared" si="31"/>
        <v>0</v>
      </c>
      <c r="O338" s="73">
        <f t="shared" si="32"/>
        <v>0</v>
      </c>
      <c r="P338" s="74"/>
      <c r="Q338" s="73">
        <f t="shared" si="33"/>
        <v>0</v>
      </c>
      <c r="R338" s="73">
        <f t="shared" si="34"/>
        <v>0</v>
      </c>
      <c r="S338" s="73" t="e">
        <f t="shared" ca="1" si="35"/>
        <v>#NUM!</v>
      </c>
      <c r="T338" s="75" t="e">
        <f t="shared" ca="1" si="36"/>
        <v>#DIV/0!</v>
      </c>
      <c r="U338" s="78"/>
      <c r="V338" s="54"/>
      <c r="W338" s="79"/>
      <c r="X338" s="62"/>
      <c r="Y338" s="62"/>
      <c r="Z338" s="62"/>
      <c r="AA338" s="62"/>
      <c r="AB338" s="62"/>
      <c r="AC338" s="62"/>
      <c r="AD338" s="62"/>
      <c r="AE338" s="62"/>
      <c r="AF338" s="62"/>
      <c r="AG338" s="62"/>
    </row>
    <row r="339" spans="1:33">
      <c r="A339" s="62"/>
      <c r="B339" s="62"/>
      <c r="C339" s="62"/>
      <c r="D339" s="62"/>
      <c r="E339" s="4"/>
      <c r="F339" s="4"/>
      <c r="G339" s="62"/>
      <c r="H339" s="76"/>
      <c r="I339" s="76"/>
      <c r="J339" s="76"/>
      <c r="K339" s="4"/>
      <c r="L339" s="4"/>
      <c r="M339" s="71"/>
      <c r="N339" s="72">
        <f t="shared" si="31"/>
        <v>0</v>
      </c>
      <c r="O339" s="73">
        <f t="shared" si="32"/>
        <v>0</v>
      </c>
      <c r="P339" s="74"/>
      <c r="Q339" s="73">
        <f t="shared" si="33"/>
        <v>0</v>
      </c>
      <c r="R339" s="73">
        <f t="shared" si="34"/>
        <v>0</v>
      </c>
      <c r="S339" s="73" t="e">
        <f t="shared" ca="1" si="35"/>
        <v>#NUM!</v>
      </c>
      <c r="T339" s="75" t="e">
        <f t="shared" ca="1" si="36"/>
        <v>#DIV/0!</v>
      </c>
      <c r="U339" s="78"/>
      <c r="V339" s="54"/>
      <c r="W339" s="79"/>
      <c r="X339" s="62"/>
      <c r="Y339" s="62"/>
      <c r="Z339" s="62"/>
      <c r="AA339" s="62"/>
      <c r="AB339" s="62"/>
      <c r="AC339" s="62"/>
      <c r="AD339" s="62"/>
      <c r="AE339" s="62"/>
      <c r="AF339" s="62"/>
      <c r="AG339" s="62"/>
    </row>
    <row r="340" spans="1:33">
      <c r="A340" s="62"/>
      <c r="B340" s="62"/>
      <c r="C340" s="62"/>
      <c r="D340" s="62"/>
      <c r="E340" s="4"/>
      <c r="F340" s="4"/>
      <c r="G340" s="62"/>
      <c r="H340" s="76"/>
      <c r="I340" s="76"/>
      <c r="J340" s="76"/>
      <c r="K340" s="4"/>
      <c r="L340" s="4"/>
      <c r="M340" s="71"/>
      <c r="N340" s="72">
        <f t="shared" si="31"/>
        <v>0</v>
      </c>
      <c r="O340" s="73">
        <f t="shared" si="32"/>
        <v>0</v>
      </c>
      <c r="P340" s="74"/>
      <c r="Q340" s="73">
        <f t="shared" si="33"/>
        <v>0</v>
      </c>
      <c r="R340" s="73">
        <f t="shared" si="34"/>
        <v>0</v>
      </c>
      <c r="S340" s="73" t="e">
        <f t="shared" ca="1" si="35"/>
        <v>#NUM!</v>
      </c>
      <c r="T340" s="75" t="e">
        <f t="shared" ca="1" si="36"/>
        <v>#DIV/0!</v>
      </c>
      <c r="U340" s="78"/>
      <c r="V340" s="54"/>
      <c r="W340" s="79"/>
      <c r="X340" s="62"/>
      <c r="Y340" s="62"/>
      <c r="Z340" s="62"/>
      <c r="AA340" s="62"/>
      <c r="AB340" s="62"/>
      <c r="AC340" s="62"/>
      <c r="AD340" s="62"/>
      <c r="AE340" s="62"/>
      <c r="AF340" s="62"/>
      <c r="AG340" s="62"/>
    </row>
    <row r="341" spans="1:33">
      <c r="A341" s="62"/>
      <c r="B341" s="62"/>
      <c r="C341" s="62"/>
      <c r="D341" s="62"/>
      <c r="E341" s="4"/>
      <c r="F341" s="4"/>
      <c r="G341" s="62"/>
      <c r="H341" s="76"/>
      <c r="I341" s="76"/>
      <c r="J341" s="76"/>
      <c r="K341" s="4"/>
      <c r="L341" s="4"/>
      <c r="M341" s="71"/>
      <c r="N341" s="72">
        <f t="shared" si="31"/>
        <v>0</v>
      </c>
      <c r="O341" s="73">
        <f t="shared" si="32"/>
        <v>0</v>
      </c>
      <c r="P341" s="74"/>
      <c r="Q341" s="73">
        <f t="shared" si="33"/>
        <v>0</v>
      </c>
      <c r="R341" s="73">
        <f t="shared" si="34"/>
        <v>0</v>
      </c>
      <c r="S341" s="73" t="e">
        <f t="shared" ca="1" si="35"/>
        <v>#NUM!</v>
      </c>
      <c r="T341" s="75" t="e">
        <f t="shared" ca="1" si="36"/>
        <v>#DIV/0!</v>
      </c>
      <c r="U341" s="78"/>
      <c r="V341" s="54"/>
      <c r="W341" s="79"/>
      <c r="X341" s="62"/>
      <c r="Y341" s="62"/>
      <c r="Z341" s="62"/>
      <c r="AA341" s="62"/>
      <c r="AB341" s="62"/>
      <c r="AC341" s="62"/>
      <c r="AD341" s="62"/>
      <c r="AE341" s="62"/>
      <c r="AF341" s="62"/>
      <c r="AG341" s="62"/>
    </row>
    <row r="342" spans="1:33">
      <c r="A342" s="62"/>
      <c r="B342" s="62"/>
      <c r="C342" s="62"/>
      <c r="D342" s="62"/>
      <c r="E342" s="4"/>
      <c r="F342" s="4"/>
      <c r="G342" s="62"/>
      <c r="H342" s="76"/>
      <c r="I342" s="76"/>
      <c r="J342" s="76"/>
      <c r="K342" s="4"/>
      <c r="L342" s="4"/>
      <c r="M342" s="71"/>
      <c r="N342" s="72">
        <f t="shared" si="31"/>
        <v>0</v>
      </c>
      <c r="O342" s="73">
        <f t="shared" si="32"/>
        <v>0</v>
      </c>
      <c r="P342" s="74"/>
      <c r="Q342" s="73">
        <f t="shared" si="33"/>
        <v>0</v>
      </c>
      <c r="R342" s="73">
        <f t="shared" si="34"/>
        <v>0</v>
      </c>
      <c r="S342" s="73" t="e">
        <f t="shared" ca="1" si="35"/>
        <v>#NUM!</v>
      </c>
      <c r="T342" s="75" t="e">
        <f t="shared" ca="1" si="36"/>
        <v>#DIV/0!</v>
      </c>
      <c r="U342" s="78"/>
      <c r="V342" s="54"/>
      <c r="W342" s="79"/>
      <c r="X342" s="62"/>
      <c r="Y342" s="62"/>
      <c r="Z342" s="62"/>
      <c r="AA342" s="62"/>
      <c r="AB342" s="62"/>
      <c r="AC342" s="62"/>
      <c r="AD342" s="62"/>
      <c r="AE342" s="62"/>
      <c r="AF342" s="62"/>
      <c r="AG342" s="62"/>
    </row>
    <row r="343" spans="1:33">
      <c r="A343" s="62"/>
      <c r="B343" s="62"/>
      <c r="C343" s="62"/>
      <c r="D343" s="62"/>
      <c r="E343" s="4"/>
      <c r="F343" s="4"/>
      <c r="G343" s="62"/>
      <c r="H343" s="76"/>
      <c r="I343" s="76"/>
      <c r="J343" s="76"/>
      <c r="K343" s="4"/>
      <c r="L343" s="4"/>
      <c r="M343" s="71"/>
      <c r="N343" s="72">
        <f t="shared" si="31"/>
        <v>0</v>
      </c>
      <c r="O343" s="73">
        <f t="shared" si="32"/>
        <v>0</v>
      </c>
      <c r="P343" s="74"/>
      <c r="Q343" s="73">
        <f t="shared" si="33"/>
        <v>0</v>
      </c>
      <c r="R343" s="73">
        <f t="shared" si="34"/>
        <v>0</v>
      </c>
      <c r="S343" s="73" t="e">
        <f t="shared" ca="1" si="35"/>
        <v>#NUM!</v>
      </c>
      <c r="T343" s="75" t="e">
        <f t="shared" ca="1" si="36"/>
        <v>#DIV/0!</v>
      </c>
      <c r="U343" s="78"/>
      <c r="V343" s="54"/>
      <c r="W343" s="79"/>
      <c r="X343" s="62"/>
      <c r="Y343" s="62"/>
      <c r="Z343" s="62"/>
      <c r="AA343" s="62"/>
      <c r="AB343" s="62"/>
      <c r="AC343" s="62"/>
      <c r="AD343" s="62"/>
      <c r="AE343" s="62"/>
      <c r="AF343" s="62"/>
      <c r="AG343" s="62"/>
    </row>
    <row r="344" spans="1:33">
      <c r="A344" s="62"/>
      <c r="B344" s="62"/>
      <c r="C344" s="62"/>
      <c r="D344" s="62"/>
      <c r="E344" s="4"/>
      <c r="F344" s="4"/>
      <c r="G344" s="62"/>
      <c r="H344" s="76"/>
      <c r="I344" s="76"/>
      <c r="J344" s="76"/>
      <c r="K344" s="4"/>
      <c r="L344" s="4"/>
      <c r="M344" s="71"/>
      <c r="N344" s="72">
        <f t="shared" si="31"/>
        <v>0</v>
      </c>
      <c r="O344" s="73">
        <f t="shared" si="32"/>
        <v>0</v>
      </c>
      <c r="P344" s="74"/>
      <c r="Q344" s="73">
        <f t="shared" si="33"/>
        <v>0</v>
      </c>
      <c r="R344" s="73">
        <f t="shared" si="34"/>
        <v>0</v>
      </c>
      <c r="S344" s="73" t="e">
        <f t="shared" ca="1" si="35"/>
        <v>#NUM!</v>
      </c>
      <c r="T344" s="75" t="e">
        <f t="shared" ca="1" si="36"/>
        <v>#DIV/0!</v>
      </c>
      <c r="U344" s="78"/>
      <c r="V344" s="54"/>
      <c r="W344" s="79"/>
      <c r="X344" s="62"/>
      <c r="Y344" s="62"/>
      <c r="Z344" s="62"/>
      <c r="AA344" s="62"/>
      <c r="AB344" s="62"/>
      <c r="AC344" s="62"/>
      <c r="AD344" s="62"/>
      <c r="AE344" s="62"/>
      <c r="AF344" s="62"/>
      <c r="AG344" s="62"/>
    </row>
    <row r="345" spans="1:33">
      <c r="A345" s="62"/>
      <c r="B345" s="62"/>
      <c r="C345" s="62"/>
      <c r="D345" s="62"/>
      <c r="E345" s="4"/>
      <c r="F345" s="4"/>
      <c r="G345" s="62"/>
      <c r="H345" s="76"/>
      <c r="I345" s="76"/>
      <c r="J345" s="76"/>
      <c r="K345" s="4"/>
      <c r="L345" s="4"/>
      <c r="M345" s="71"/>
      <c r="N345" s="72">
        <f t="shared" si="31"/>
        <v>0</v>
      </c>
      <c r="O345" s="73">
        <f t="shared" si="32"/>
        <v>0</v>
      </c>
      <c r="P345" s="74"/>
      <c r="Q345" s="73">
        <f t="shared" si="33"/>
        <v>0</v>
      </c>
      <c r="R345" s="73">
        <f t="shared" si="34"/>
        <v>0</v>
      </c>
      <c r="S345" s="73" t="e">
        <f t="shared" ca="1" si="35"/>
        <v>#NUM!</v>
      </c>
      <c r="T345" s="75" t="e">
        <f t="shared" ca="1" si="36"/>
        <v>#DIV/0!</v>
      </c>
      <c r="U345" s="78"/>
      <c r="V345" s="54"/>
      <c r="W345" s="79"/>
      <c r="X345" s="62"/>
      <c r="Y345" s="62"/>
      <c r="Z345" s="62"/>
      <c r="AA345" s="62"/>
      <c r="AB345" s="62"/>
      <c r="AC345" s="62"/>
      <c r="AD345" s="62"/>
      <c r="AE345" s="62"/>
      <c r="AF345" s="62"/>
      <c r="AG345" s="62"/>
    </row>
    <row r="346" spans="1:33">
      <c r="A346" s="62"/>
      <c r="B346" s="62"/>
      <c r="C346" s="62"/>
      <c r="D346" s="62"/>
      <c r="E346" s="4"/>
      <c r="F346" s="4"/>
      <c r="G346" s="62"/>
      <c r="H346" s="76"/>
      <c r="I346" s="76"/>
      <c r="J346" s="76"/>
      <c r="K346" s="4"/>
      <c r="L346" s="4"/>
      <c r="M346" s="71"/>
      <c r="N346" s="72">
        <f t="shared" si="31"/>
        <v>0</v>
      </c>
      <c r="O346" s="73">
        <f t="shared" si="32"/>
        <v>0</v>
      </c>
      <c r="P346" s="74"/>
      <c r="Q346" s="73">
        <f t="shared" si="33"/>
        <v>0</v>
      </c>
      <c r="R346" s="73">
        <f t="shared" si="34"/>
        <v>0</v>
      </c>
      <c r="S346" s="73" t="e">
        <f t="shared" ca="1" si="35"/>
        <v>#NUM!</v>
      </c>
      <c r="T346" s="75" t="e">
        <f t="shared" ca="1" si="36"/>
        <v>#DIV/0!</v>
      </c>
      <c r="U346" s="78"/>
      <c r="V346" s="54"/>
      <c r="W346" s="79"/>
      <c r="X346" s="62"/>
      <c r="Y346" s="62"/>
      <c r="Z346" s="62"/>
      <c r="AA346" s="62"/>
      <c r="AB346" s="62"/>
      <c r="AC346" s="62"/>
      <c r="AD346" s="62"/>
      <c r="AE346" s="62"/>
      <c r="AF346" s="62"/>
      <c r="AG346" s="62"/>
    </row>
    <row r="347" spans="1:33">
      <c r="A347" s="62"/>
      <c r="B347" s="62"/>
      <c r="C347" s="62"/>
      <c r="D347" s="62"/>
      <c r="E347" s="4"/>
      <c r="F347" s="4"/>
      <c r="G347" s="62"/>
      <c r="H347" s="76"/>
      <c r="I347" s="76"/>
      <c r="J347" s="76"/>
      <c r="K347" s="4"/>
      <c r="L347" s="4"/>
      <c r="M347" s="71"/>
      <c r="N347" s="72">
        <f t="shared" si="31"/>
        <v>0</v>
      </c>
      <c r="O347" s="73">
        <f t="shared" si="32"/>
        <v>0</v>
      </c>
      <c r="P347" s="74"/>
      <c r="Q347" s="73">
        <f t="shared" si="33"/>
        <v>0</v>
      </c>
      <c r="R347" s="73">
        <f t="shared" si="34"/>
        <v>0</v>
      </c>
      <c r="S347" s="73" t="e">
        <f t="shared" ca="1" si="35"/>
        <v>#NUM!</v>
      </c>
      <c r="T347" s="75" t="e">
        <f t="shared" ca="1" si="36"/>
        <v>#DIV/0!</v>
      </c>
      <c r="U347" s="78"/>
      <c r="V347" s="54"/>
      <c r="W347" s="79"/>
      <c r="X347" s="62"/>
      <c r="Y347" s="62"/>
      <c r="Z347" s="62"/>
      <c r="AA347" s="62"/>
      <c r="AB347" s="62"/>
      <c r="AC347" s="62"/>
      <c r="AD347" s="62"/>
      <c r="AE347" s="62"/>
      <c r="AF347" s="62"/>
      <c r="AG347" s="62"/>
    </row>
    <row r="348" spans="1:33">
      <c r="A348" s="62"/>
      <c r="B348" s="62"/>
      <c r="C348" s="62"/>
      <c r="D348" s="62"/>
      <c r="E348" s="4"/>
      <c r="F348" s="4"/>
      <c r="G348" s="62"/>
      <c r="H348" s="76"/>
      <c r="I348" s="76"/>
      <c r="J348" s="76"/>
      <c r="K348" s="4"/>
      <c r="L348" s="4"/>
      <c r="M348" s="71"/>
      <c r="N348" s="72">
        <f t="shared" si="31"/>
        <v>0</v>
      </c>
      <c r="O348" s="73">
        <f t="shared" si="32"/>
        <v>0</v>
      </c>
      <c r="P348" s="74"/>
      <c r="Q348" s="73">
        <f t="shared" si="33"/>
        <v>0</v>
      </c>
      <c r="R348" s="73">
        <f t="shared" si="34"/>
        <v>0</v>
      </c>
      <c r="S348" s="73" t="e">
        <f t="shared" ca="1" si="35"/>
        <v>#NUM!</v>
      </c>
      <c r="T348" s="75" t="e">
        <f t="shared" ca="1" si="36"/>
        <v>#DIV/0!</v>
      </c>
      <c r="U348" s="78"/>
      <c r="V348" s="54"/>
      <c r="W348" s="79"/>
      <c r="X348" s="62"/>
      <c r="Y348" s="62"/>
      <c r="Z348" s="62"/>
      <c r="AA348" s="62"/>
      <c r="AB348" s="62"/>
      <c r="AC348" s="62"/>
      <c r="AD348" s="62"/>
      <c r="AE348" s="62"/>
      <c r="AF348" s="62"/>
      <c r="AG348" s="62"/>
    </row>
    <row r="349" spans="1:33">
      <c r="A349" s="62"/>
      <c r="B349" s="62"/>
      <c r="C349" s="62"/>
      <c r="D349" s="62"/>
      <c r="E349" s="4"/>
      <c r="F349" s="4"/>
      <c r="G349" s="62"/>
      <c r="H349" s="76"/>
      <c r="I349" s="76"/>
      <c r="J349" s="76"/>
      <c r="K349" s="4"/>
      <c r="L349" s="4"/>
      <c r="M349" s="71"/>
      <c r="N349" s="72">
        <f t="shared" si="31"/>
        <v>0</v>
      </c>
      <c r="O349" s="73">
        <f t="shared" si="32"/>
        <v>0</v>
      </c>
      <c r="P349" s="74"/>
      <c r="Q349" s="73">
        <f t="shared" si="33"/>
        <v>0</v>
      </c>
      <c r="R349" s="73">
        <f t="shared" si="34"/>
        <v>0</v>
      </c>
      <c r="S349" s="73" t="e">
        <f t="shared" ca="1" si="35"/>
        <v>#NUM!</v>
      </c>
      <c r="T349" s="75" t="e">
        <f t="shared" ca="1" si="36"/>
        <v>#DIV/0!</v>
      </c>
      <c r="U349" s="78"/>
      <c r="V349" s="54"/>
      <c r="W349" s="79"/>
      <c r="X349" s="62"/>
      <c r="Y349" s="62"/>
      <c r="Z349" s="62"/>
      <c r="AA349" s="62"/>
      <c r="AB349" s="62"/>
      <c r="AC349" s="62"/>
      <c r="AD349" s="62"/>
      <c r="AE349" s="62"/>
      <c r="AF349" s="62"/>
      <c r="AG349" s="62"/>
    </row>
    <row r="350" spans="1:33">
      <c r="A350" s="62"/>
      <c r="B350" s="62"/>
      <c r="C350" s="62"/>
      <c r="D350" s="62"/>
      <c r="E350" s="4"/>
      <c r="F350" s="4"/>
      <c r="G350" s="62"/>
      <c r="H350" s="76"/>
      <c r="I350" s="76"/>
      <c r="J350" s="76"/>
      <c r="K350" s="4"/>
      <c r="L350" s="4"/>
      <c r="M350" s="71"/>
      <c r="N350" s="72">
        <f t="shared" si="31"/>
        <v>0</v>
      </c>
      <c r="O350" s="73">
        <f t="shared" si="32"/>
        <v>0</v>
      </c>
      <c r="P350" s="74"/>
      <c r="Q350" s="73">
        <f t="shared" si="33"/>
        <v>0</v>
      </c>
      <c r="R350" s="73">
        <f t="shared" si="34"/>
        <v>0</v>
      </c>
      <c r="S350" s="73" t="e">
        <f t="shared" ca="1" si="35"/>
        <v>#NUM!</v>
      </c>
      <c r="T350" s="75" t="e">
        <f t="shared" ca="1" si="36"/>
        <v>#DIV/0!</v>
      </c>
      <c r="U350" s="78"/>
      <c r="V350" s="54"/>
      <c r="W350" s="79"/>
      <c r="X350" s="62"/>
      <c r="Y350" s="62"/>
      <c r="Z350" s="62"/>
      <c r="AA350" s="62"/>
      <c r="AB350" s="62"/>
      <c r="AC350" s="62"/>
      <c r="AD350" s="62"/>
      <c r="AE350" s="62"/>
      <c r="AF350" s="62"/>
      <c r="AG350" s="62"/>
    </row>
    <row r="351" spans="1:33">
      <c r="A351" s="62"/>
      <c r="B351" s="62"/>
      <c r="C351" s="62"/>
      <c r="D351" s="62"/>
      <c r="E351" s="4"/>
      <c r="F351" s="4"/>
      <c r="G351" s="62"/>
      <c r="H351" s="76"/>
      <c r="I351" s="76"/>
      <c r="J351" s="76"/>
      <c r="K351" s="4"/>
      <c r="L351" s="4"/>
      <c r="M351" s="71"/>
      <c r="N351" s="72">
        <f t="shared" si="31"/>
        <v>0</v>
      </c>
      <c r="O351" s="73">
        <f t="shared" si="32"/>
        <v>0</v>
      </c>
      <c r="P351" s="74"/>
      <c r="Q351" s="73">
        <f t="shared" si="33"/>
        <v>0</v>
      </c>
      <c r="R351" s="73">
        <f t="shared" si="34"/>
        <v>0</v>
      </c>
      <c r="S351" s="73" t="e">
        <f t="shared" ca="1" si="35"/>
        <v>#NUM!</v>
      </c>
      <c r="T351" s="75" t="e">
        <f t="shared" ca="1" si="36"/>
        <v>#DIV/0!</v>
      </c>
      <c r="U351" s="78"/>
      <c r="V351" s="54"/>
      <c r="W351" s="79"/>
      <c r="X351" s="62"/>
      <c r="Y351" s="62"/>
      <c r="Z351" s="62"/>
      <c r="AA351" s="62"/>
      <c r="AB351" s="62"/>
      <c r="AC351" s="62"/>
      <c r="AD351" s="62"/>
      <c r="AE351" s="62"/>
      <c r="AF351" s="62"/>
      <c r="AG351" s="62"/>
    </row>
    <row r="352" spans="1:33">
      <c r="A352" s="62"/>
      <c r="B352" s="62"/>
      <c r="C352" s="62"/>
      <c r="D352" s="62"/>
      <c r="E352" s="4"/>
      <c r="F352" s="4"/>
      <c r="G352" s="62"/>
      <c r="H352" s="76"/>
      <c r="I352" s="76"/>
      <c r="J352" s="76"/>
      <c r="K352" s="4"/>
      <c r="L352" s="4"/>
      <c r="M352" s="71"/>
      <c r="N352" s="72">
        <f t="shared" si="31"/>
        <v>0</v>
      </c>
      <c r="O352" s="73">
        <f t="shared" si="32"/>
        <v>0</v>
      </c>
      <c r="P352" s="74"/>
      <c r="Q352" s="73">
        <f t="shared" si="33"/>
        <v>0</v>
      </c>
      <c r="R352" s="73">
        <f t="shared" si="34"/>
        <v>0</v>
      </c>
      <c r="S352" s="73" t="e">
        <f t="shared" ca="1" si="35"/>
        <v>#NUM!</v>
      </c>
      <c r="T352" s="75" t="e">
        <f t="shared" ca="1" si="36"/>
        <v>#DIV/0!</v>
      </c>
      <c r="U352" s="78"/>
      <c r="V352" s="54"/>
      <c r="W352" s="79"/>
      <c r="X352" s="62"/>
      <c r="Y352" s="62"/>
      <c r="Z352" s="62"/>
      <c r="AA352" s="62"/>
      <c r="AB352" s="62"/>
      <c r="AC352" s="62"/>
      <c r="AD352" s="62"/>
      <c r="AE352" s="62"/>
      <c r="AF352" s="62"/>
      <c r="AG352" s="62"/>
    </row>
    <row r="353" spans="1:33">
      <c r="A353" s="62"/>
      <c r="B353" s="62"/>
      <c r="C353" s="62"/>
      <c r="D353" s="62"/>
      <c r="E353" s="4"/>
      <c r="F353" s="4"/>
      <c r="G353" s="62"/>
      <c r="H353" s="76"/>
      <c r="I353" s="76"/>
      <c r="J353" s="76"/>
      <c r="K353" s="4"/>
      <c r="L353" s="4"/>
      <c r="M353" s="71"/>
      <c r="N353" s="72">
        <f t="shared" si="31"/>
        <v>0</v>
      </c>
      <c r="O353" s="73">
        <f t="shared" si="32"/>
        <v>0</v>
      </c>
      <c r="P353" s="74"/>
      <c r="Q353" s="73">
        <f t="shared" si="33"/>
        <v>0</v>
      </c>
      <c r="R353" s="73">
        <f t="shared" si="34"/>
        <v>0</v>
      </c>
      <c r="S353" s="73" t="e">
        <f t="shared" ca="1" si="35"/>
        <v>#NUM!</v>
      </c>
      <c r="T353" s="75" t="e">
        <f t="shared" ca="1" si="36"/>
        <v>#DIV/0!</v>
      </c>
      <c r="U353" s="78"/>
      <c r="V353" s="54"/>
      <c r="W353" s="79"/>
      <c r="X353" s="62"/>
      <c r="Y353" s="62"/>
      <c r="Z353" s="62"/>
      <c r="AA353" s="62"/>
      <c r="AB353" s="62"/>
      <c r="AC353" s="62"/>
      <c r="AD353" s="62"/>
      <c r="AE353" s="62"/>
      <c r="AF353" s="62"/>
      <c r="AG353" s="62"/>
    </row>
    <row r="354" spans="1:33">
      <c r="A354" s="62"/>
      <c r="B354" s="62"/>
      <c r="C354" s="62"/>
      <c r="D354" s="62"/>
      <c r="E354" s="4"/>
      <c r="F354" s="4"/>
      <c r="G354" s="62"/>
      <c r="H354" s="76"/>
      <c r="I354" s="76"/>
      <c r="J354" s="76"/>
      <c r="K354" s="4"/>
      <c r="L354" s="4"/>
      <c r="M354" s="71"/>
      <c r="N354" s="72">
        <f t="shared" si="31"/>
        <v>0</v>
      </c>
      <c r="O354" s="73">
        <f t="shared" si="32"/>
        <v>0</v>
      </c>
      <c r="P354" s="74"/>
      <c r="Q354" s="73">
        <f t="shared" si="33"/>
        <v>0</v>
      </c>
      <c r="R354" s="73">
        <f t="shared" si="34"/>
        <v>0</v>
      </c>
      <c r="S354" s="73" t="e">
        <f t="shared" ca="1" si="35"/>
        <v>#NUM!</v>
      </c>
      <c r="T354" s="75" t="e">
        <f t="shared" ca="1" si="36"/>
        <v>#DIV/0!</v>
      </c>
      <c r="U354" s="78"/>
      <c r="V354" s="54"/>
      <c r="W354" s="79"/>
      <c r="X354" s="62"/>
      <c r="Y354" s="62"/>
      <c r="Z354" s="62"/>
      <c r="AA354" s="62"/>
      <c r="AB354" s="62"/>
      <c r="AC354" s="62"/>
      <c r="AD354" s="62"/>
      <c r="AE354" s="62"/>
      <c r="AF354" s="62"/>
      <c r="AG354" s="62"/>
    </row>
    <row r="355" spans="1:33">
      <c r="A355" s="62"/>
      <c r="B355" s="62"/>
      <c r="C355" s="62"/>
      <c r="D355" s="62"/>
      <c r="E355" s="4"/>
      <c r="F355" s="4"/>
      <c r="G355" s="62"/>
      <c r="H355" s="76"/>
      <c r="I355" s="76"/>
      <c r="J355" s="76"/>
      <c r="K355" s="4"/>
      <c r="L355" s="4"/>
      <c r="M355" s="71"/>
      <c r="N355" s="72">
        <f t="shared" si="31"/>
        <v>0</v>
      </c>
      <c r="O355" s="73">
        <f t="shared" si="32"/>
        <v>0</v>
      </c>
      <c r="P355" s="74"/>
      <c r="Q355" s="73">
        <f t="shared" si="33"/>
        <v>0</v>
      </c>
      <c r="R355" s="73">
        <f t="shared" si="34"/>
        <v>0</v>
      </c>
      <c r="S355" s="73" t="e">
        <f t="shared" ca="1" si="35"/>
        <v>#NUM!</v>
      </c>
      <c r="T355" s="75" t="e">
        <f t="shared" ca="1" si="36"/>
        <v>#DIV/0!</v>
      </c>
      <c r="U355" s="78"/>
      <c r="V355" s="54"/>
      <c r="W355" s="79"/>
      <c r="X355" s="62"/>
      <c r="Y355" s="62"/>
      <c r="Z355" s="62"/>
      <c r="AA355" s="62"/>
      <c r="AB355" s="62"/>
      <c r="AC355" s="62"/>
      <c r="AD355" s="62"/>
      <c r="AE355" s="62"/>
      <c r="AF355" s="62"/>
      <c r="AG355" s="62"/>
    </row>
    <row r="356" spans="1:33">
      <c r="A356" s="62"/>
      <c r="B356" s="62"/>
      <c r="C356" s="62"/>
      <c r="D356" s="62"/>
      <c r="E356" s="4"/>
      <c r="F356" s="4"/>
      <c r="G356" s="62"/>
      <c r="H356" s="76"/>
      <c r="I356" s="76"/>
      <c r="J356" s="76"/>
      <c r="K356" s="4"/>
      <c r="L356" s="4"/>
      <c r="M356" s="71"/>
      <c r="N356" s="72">
        <f t="shared" si="31"/>
        <v>0</v>
      </c>
      <c r="O356" s="73">
        <f t="shared" si="32"/>
        <v>0</v>
      </c>
      <c r="P356" s="74"/>
      <c r="Q356" s="73">
        <f t="shared" si="33"/>
        <v>0</v>
      </c>
      <c r="R356" s="73">
        <f t="shared" si="34"/>
        <v>0</v>
      </c>
      <c r="S356" s="73" t="e">
        <f t="shared" ca="1" si="35"/>
        <v>#NUM!</v>
      </c>
      <c r="T356" s="75" t="e">
        <f t="shared" ca="1" si="36"/>
        <v>#DIV/0!</v>
      </c>
      <c r="U356" s="78"/>
      <c r="V356" s="54"/>
      <c r="W356" s="79"/>
      <c r="X356" s="62"/>
      <c r="Y356" s="62"/>
      <c r="Z356" s="62"/>
      <c r="AA356" s="62"/>
      <c r="AB356" s="62"/>
      <c r="AC356" s="62"/>
      <c r="AD356" s="62"/>
      <c r="AE356" s="62"/>
      <c r="AF356" s="62"/>
      <c r="AG356" s="62"/>
    </row>
    <row r="357" spans="1:33">
      <c r="A357" s="62"/>
      <c r="B357" s="62"/>
      <c r="C357" s="62"/>
      <c r="D357" s="62"/>
      <c r="E357" s="4"/>
      <c r="F357" s="4"/>
      <c r="G357" s="62"/>
      <c r="H357" s="76"/>
      <c r="I357" s="76"/>
      <c r="J357" s="76"/>
      <c r="K357" s="4"/>
      <c r="L357" s="4"/>
      <c r="M357" s="71"/>
      <c r="N357" s="72">
        <f t="shared" si="31"/>
        <v>0</v>
      </c>
      <c r="O357" s="73">
        <f t="shared" si="32"/>
        <v>0</v>
      </c>
      <c r="P357" s="74"/>
      <c r="Q357" s="73">
        <f t="shared" si="33"/>
        <v>0</v>
      </c>
      <c r="R357" s="73">
        <f t="shared" si="34"/>
        <v>0</v>
      </c>
      <c r="S357" s="73" t="e">
        <f t="shared" ca="1" si="35"/>
        <v>#NUM!</v>
      </c>
      <c r="T357" s="75" t="e">
        <f t="shared" ca="1" si="36"/>
        <v>#DIV/0!</v>
      </c>
      <c r="U357" s="78"/>
      <c r="V357" s="54"/>
      <c r="W357" s="79"/>
      <c r="X357" s="62"/>
      <c r="Y357" s="62"/>
      <c r="Z357" s="62"/>
      <c r="AA357" s="62"/>
      <c r="AB357" s="62"/>
      <c r="AC357" s="62"/>
      <c r="AD357" s="62"/>
      <c r="AE357" s="62"/>
      <c r="AF357" s="62"/>
      <c r="AG357" s="62"/>
    </row>
    <row r="358" spans="1:33">
      <c r="A358" s="62"/>
      <c r="B358" s="62"/>
      <c r="C358" s="62"/>
      <c r="D358" s="62"/>
      <c r="E358" s="4"/>
      <c r="F358" s="4"/>
      <c r="G358" s="62"/>
      <c r="H358" s="76"/>
      <c r="I358" s="76"/>
      <c r="J358" s="76"/>
      <c r="K358" s="4"/>
      <c r="L358" s="4"/>
      <c r="M358" s="71"/>
      <c r="N358" s="72">
        <f t="shared" si="31"/>
        <v>0</v>
      </c>
      <c r="O358" s="73">
        <f t="shared" si="32"/>
        <v>0</v>
      </c>
      <c r="P358" s="74"/>
      <c r="Q358" s="73">
        <f t="shared" si="33"/>
        <v>0</v>
      </c>
      <c r="R358" s="73">
        <f t="shared" si="34"/>
        <v>0</v>
      </c>
      <c r="S358" s="73" t="e">
        <f t="shared" ca="1" si="35"/>
        <v>#NUM!</v>
      </c>
      <c r="T358" s="75" t="e">
        <f t="shared" ca="1" si="36"/>
        <v>#DIV/0!</v>
      </c>
      <c r="U358" s="78"/>
      <c r="V358" s="54"/>
      <c r="W358" s="79"/>
      <c r="X358" s="62"/>
      <c r="Y358" s="62"/>
      <c r="Z358" s="62"/>
      <c r="AA358" s="62"/>
      <c r="AB358" s="62"/>
      <c r="AC358" s="62"/>
      <c r="AD358" s="62"/>
      <c r="AE358" s="62"/>
      <c r="AF358" s="62"/>
      <c r="AG358" s="62"/>
    </row>
    <row r="359" spans="1:33">
      <c r="A359" s="62"/>
      <c r="B359" s="62"/>
      <c r="C359" s="62"/>
      <c r="D359" s="62"/>
      <c r="E359" s="4"/>
      <c r="F359" s="4"/>
      <c r="G359" s="62"/>
      <c r="H359" s="76"/>
      <c r="I359" s="76"/>
      <c r="J359" s="76"/>
      <c r="K359" s="4"/>
      <c r="L359" s="4"/>
      <c r="M359" s="71"/>
      <c r="N359" s="72">
        <f t="shared" si="31"/>
        <v>0</v>
      </c>
      <c r="O359" s="73">
        <f t="shared" si="32"/>
        <v>0</v>
      </c>
      <c r="P359" s="74"/>
      <c r="Q359" s="73">
        <f t="shared" si="33"/>
        <v>0</v>
      </c>
      <c r="R359" s="73">
        <f t="shared" si="34"/>
        <v>0</v>
      </c>
      <c r="S359" s="73" t="e">
        <f t="shared" ca="1" si="35"/>
        <v>#NUM!</v>
      </c>
      <c r="T359" s="75" t="e">
        <f t="shared" ca="1" si="36"/>
        <v>#DIV/0!</v>
      </c>
      <c r="U359" s="78"/>
      <c r="V359" s="54"/>
      <c r="W359" s="79"/>
      <c r="X359" s="62"/>
      <c r="Y359" s="62"/>
      <c r="Z359" s="62"/>
      <c r="AA359" s="62"/>
      <c r="AB359" s="62"/>
      <c r="AC359" s="62"/>
      <c r="AD359" s="62"/>
      <c r="AE359" s="62"/>
      <c r="AF359" s="62"/>
      <c r="AG359" s="62"/>
    </row>
    <row r="360" spans="1:33">
      <c r="A360" s="62"/>
      <c r="B360" s="62"/>
      <c r="C360" s="62"/>
      <c r="D360" s="62"/>
      <c r="E360" s="4"/>
      <c r="F360" s="4"/>
      <c r="G360" s="62"/>
      <c r="H360" s="76"/>
      <c r="I360" s="76"/>
      <c r="J360" s="76"/>
      <c r="K360" s="4"/>
      <c r="L360" s="4"/>
      <c r="M360" s="71"/>
      <c r="N360" s="72">
        <f t="shared" si="31"/>
        <v>0</v>
      </c>
      <c r="O360" s="73">
        <f t="shared" si="32"/>
        <v>0</v>
      </c>
      <c r="P360" s="74"/>
      <c r="Q360" s="73">
        <f t="shared" si="33"/>
        <v>0</v>
      </c>
      <c r="R360" s="73">
        <f t="shared" si="34"/>
        <v>0</v>
      </c>
      <c r="S360" s="73" t="e">
        <f t="shared" ca="1" si="35"/>
        <v>#NUM!</v>
      </c>
      <c r="T360" s="75" t="e">
        <f t="shared" ca="1" si="36"/>
        <v>#DIV/0!</v>
      </c>
      <c r="U360" s="78"/>
      <c r="V360" s="54"/>
      <c r="W360" s="79"/>
      <c r="X360" s="62"/>
      <c r="Y360" s="62"/>
      <c r="Z360" s="62"/>
      <c r="AA360" s="62"/>
      <c r="AB360" s="62"/>
      <c r="AC360" s="62"/>
      <c r="AD360" s="62"/>
      <c r="AE360" s="62"/>
      <c r="AF360" s="62"/>
      <c r="AG360" s="62"/>
    </row>
    <row r="361" spans="1:33">
      <c r="A361" s="62"/>
      <c r="B361" s="62"/>
      <c r="C361" s="62"/>
      <c r="D361" s="62"/>
      <c r="E361" s="4"/>
      <c r="F361" s="4"/>
      <c r="G361" s="62"/>
      <c r="H361" s="76"/>
      <c r="I361" s="76"/>
      <c r="J361" s="76"/>
      <c r="K361" s="4"/>
      <c r="L361" s="4"/>
      <c r="M361" s="71"/>
      <c r="N361" s="72">
        <f t="shared" si="31"/>
        <v>0</v>
      </c>
      <c r="O361" s="73">
        <f t="shared" si="32"/>
        <v>0</v>
      </c>
      <c r="P361" s="74"/>
      <c r="Q361" s="73">
        <f t="shared" si="33"/>
        <v>0</v>
      </c>
      <c r="R361" s="73">
        <f t="shared" si="34"/>
        <v>0</v>
      </c>
      <c r="S361" s="73" t="e">
        <f t="shared" ca="1" si="35"/>
        <v>#NUM!</v>
      </c>
      <c r="T361" s="75" t="e">
        <f t="shared" ca="1" si="36"/>
        <v>#DIV/0!</v>
      </c>
      <c r="U361" s="78"/>
      <c r="V361" s="54"/>
      <c r="W361" s="79"/>
      <c r="X361" s="62"/>
      <c r="Y361" s="62"/>
      <c r="Z361" s="62"/>
      <c r="AA361" s="62"/>
      <c r="AB361" s="62"/>
      <c r="AC361" s="62"/>
      <c r="AD361" s="62"/>
      <c r="AE361" s="62"/>
      <c r="AF361" s="62"/>
      <c r="AG361" s="62"/>
    </row>
    <row r="362" spans="1:33">
      <c r="A362" s="62"/>
      <c r="B362" s="62"/>
      <c r="C362" s="62"/>
      <c r="D362" s="62"/>
      <c r="E362" s="4"/>
      <c r="F362" s="4"/>
      <c r="G362" s="62"/>
      <c r="H362" s="76"/>
      <c r="I362" s="76"/>
      <c r="J362" s="76"/>
      <c r="K362" s="4"/>
      <c r="L362" s="4"/>
      <c r="M362" s="71"/>
      <c r="N362" s="72">
        <f t="shared" si="31"/>
        <v>0</v>
      </c>
      <c r="O362" s="73">
        <f t="shared" si="32"/>
        <v>0</v>
      </c>
      <c r="P362" s="74"/>
      <c r="Q362" s="73">
        <f t="shared" si="33"/>
        <v>0</v>
      </c>
      <c r="R362" s="73">
        <f t="shared" si="34"/>
        <v>0</v>
      </c>
      <c r="S362" s="73" t="e">
        <f t="shared" ca="1" si="35"/>
        <v>#NUM!</v>
      </c>
      <c r="T362" s="75" t="e">
        <f t="shared" ca="1" si="36"/>
        <v>#DIV/0!</v>
      </c>
      <c r="U362" s="78"/>
      <c r="V362" s="54"/>
      <c r="W362" s="79"/>
      <c r="X362" s="62"/>
      <c r="Y362" s="62"/>
      <c r="Z362" s="62"/>
      <c r="AA362" s="62"/>
      <c r="AB362" s="62"/>
      <c r="AC362" s="62"/>
      <c r="AD362" s="62"/>
      <c r="AE362" s="62"/>
      <c r="AF362" s="62"/>
      <c r="AG362" s="62"/>
    </row>
    <row r="363" spans="1:33">
      <c r="A363" s="62"/>
      <c r="B363" s="62"/>
      <c r="C363" s="62"/>
      <c r="D363" s="62"/>
      <c r="E363" s="4"/>
      <c r="F363" s="4"/>
      <c r="G363" s="62"/>
      <c r="H363" s="76"/>
      <c r="I363" s="76"/>
      <c r="J363" s="76"/>
      <c r="K363" s="4"/>
      <c r="L363" s="4"/>
      <c r="M363" s="71"/>
      <c r="N363" s="72">
        <f t="shared" si="31"/>
        <v>0</v>
      </c>
      <c r="O363" s="73">
        <f t="shared" si="32"/>
        <v>0</v>
      </c>
      <c r="P363" s="74"/>
      <c r="Q363" s="73">
        <f t="shared" si="33"/>
        <v>0</v>
      </c>
      <c r="R363" s="73">
        <f t="shared" si="34"/>
        <v>0</v>
      </c>
      <c r="S363" s="73" t="e">
        <f t="shared" ca="1" si="35"/>
        <v>#NUM!</v>
      </c>
      <c r="T363" s="75" t="e">
        <f t="shared" ca="1" si="36"/>
        <v>#DIV/0!</v>
      </c>
      <c r="U363" s="78"/>
      <c r="V363" s="54"/>
      <c r="W363" s="79"/>
      <c r="X363" s="62"/>
      <c r="Y363" s="62"/>
      <c r="Z363" s="62"/>
      <c r="AA363" s="62"/>
      <c r="AB363" s="62"/>
      <c r="AC363" s="62"/>
      <c r="AD363" s="62"/>
      <c r="AE363" s="62"/>
      <c r="AF363" s="62"/>
      <c r="AG363" s="62"/>
    </row>
    <row r="364" spans="1:33">
      <c r="A364" s="62"/>
      <c r="B364" s="62"/>
      <c r="C364" s="62"/>
      <c r="D364" s="62"/>
      <c r="E364" s="4"/>
      <c r="F364" s="4"/>
      <c r="G364" s="62"/>
      <c r="H364" s="76"/>
      <c r="I364" s="76"/>
      <c r="J364" s="76"/>
      <c r="K364" s="4"/>
      <c r="L364" s="4"/>
      <c r="M364" s="71"/>
      <c r="N364" s="72">
        <f t="shared" si="31"/>
        <v>0</v>
      </c>
      <c r="O364" s="73">
        <f t="shared" si="32"/>
        <v>0</v>
      </c>
      <c r="P364" s="74"/>
      <c r="Q364" s="73">
        <f t="shared" si="33"/>
        <v>0</v>
      </c>
      <c r="R364" s="73">
        <f t="shared" si="34"/>
        <v>0</v>
      </c>
      <c r="S364" s="73" t="e">
        <f t="shared" ca="1" si="35"/>
        <v>#NUM!</v>
      </c>
      <c r="T364" s="75" t="e">
        <f t="shared" ca="1" si="36"/>
        <v>#DIV/0!</v>
      </c>
      <c r="U364" s="78"/>
      <c r="V364" s="54"/>
      <c r="W364" s="79"/>
      <c r="X364" s="62"/>
      <c r="Y364" s="62"/>
      <c r="Z364" s="62"/>
      <c r="AA364" s="62"/>
      <c r="AB364" s="62"/>
      <c r="AC364" s="62"/>
      <c r="AD364" s="62"/>
      <c r="AE364" s="62"/>
      <c r="AF364" s="62"/>
      <c r="AG364" s="62"/>
    </row>
    <row r="365" spans="1:33">
      <c r="A365" s="62"/>
      <c r="B365" s="62"/>
      <c r="C365" s="62"/>
      <c r="D365" s="62"/>
      <c r="E365" s="4"/>
      <c r="F365" s="4"/>
      <c r="G365" s="62"/>
      <c r="H365" s="76"/>
      <c r="I365" s="76"/>
      <c r="J365" s="76"/>
      <c r="K365" s="4"/>
      <c r="L365" s="4"/>
      <c r="M365" s="71"/>
      <c r="N365" s="72">
        <f t="shared" si="31"/>
        <v>0</v>
      </c>
      <c r="O365" s="73">
        <f t="shared" si="32"/>
        <v>0</v>
      </c>
      <c r="P365" s="74"/>
      <c r="Q365" s="73">
        <f t="shared" si="33"/>
        <v>0</v>
      </c>
      <c r="R365" s="73">
        <f t="shared" si="34"/>
        <v>0</v>
      </c>
      <c r="S365" s="73" t="e">
        <f t="shared" ca="1" si="35"/>
        <v>#NUM!</v>
      </c>
      <c r="T365" s="75" t="e">
        <f t="shared" ca="1" si="36"/>
        <v>#DIV/0!</v>
      </c>
      <c r="U365" s="78"/>
      <c r="V365" s="54"/>
      <c r="W365" s="79"/>
      <c r="X365" s="62"/>
      <c r="Y365" s="62"/>
      <c r="Z365" s="62"/>
      <c r="AA365" s="62"/>
      <c r="AB365" s="62"/>
      <c r="AC365" s="62"/>
      <c r="AD365" s="62"/>
      <c r="AE365" s="62"/>
      <c r="AF365" s="62"/>
      <c r="AG365" s="62"/>
    </row>
    <row r="366" spans="1:33">
      <c r="A366" s="62"/>
      <c r="B366" s="62"/>
      <c r="C366" s="62"/>
      <c r="D366" s="62"/>
      <c r="E366" s="4"/>
      <c r="F366" s="4"/>
      <c r="G366" s="62"/>
      <c r="H366" s="76"/>
      <c r="I366" s="76"/>
      <c r="J366" s="76"/>
      <c r="K366" s="4"/>
      <c r="L366" s="4"/>
      <c r="M366" s="71"/>
      <c r="N366" s="72">
        <f t="shared" si="31"/>
        <v>0</v>
      </c>
      <c r="O366" s="73">
        <f t="shared" si="32"/>
        <v>0</v>
      </c>
      <c r="P366" s="74"/>
      <c r="Q366" s="73">
        <f t="shared" si="33"/>
        <v>0</v>
      </c>
      <c r="R366" s="73">
        <f t="shared" si="34"/>
        <v>0</v>
      </c>
      <c r="S366" s="73" t="e">
        <f t="shared" ca="1" si="35"/>
        <v>#NUM!</v>
      </c>
      <c r="T366" s="75" t="e">
        <f t="shared" ca="1" si="36"/>
        <v>#DIV/0!</v>
      </c>
      <c r="U366" s="78"/>
      <c r="V366" s="54"/>
      <c r="W366" s="79"/>
      <c r="X366" s="62"/>
      <c r="Y366" s="62"/>
      <c r="Z366" s="62"/>
      <c r="AA366" s="62"/>
      <c r="AB366" s="62"/>
      <c r="AC366" s="62"/>
      <c r="AD366" s="62"/>
      <c r="AE366" s="62"/>
      <c r="AF366" s="62"/>
      <c r="AG366" s="62"/>
    </row>
    <row r="367" spans="1:33">
      <c r="A367" s="62"/>
      <c r="B367" s="62"/>
      <c r="C367" s="62"/>
      <c r="D367" s="62"/>
      <c r="E367" s="4"/>
      <c r="F367" s="4"/>
      <c r="G367" s="62"/>
      <c r="H367" s="76"/>
      <c r="I367" s="76"/>
      <c r="J367" s="76"/>
      <c r="K367" s="4"/>
      <c r="L367" s="4"/>
      <c r="M367" s="71"/>
      <c r="N367" s="72">
        <f t="shared" si="31"/>
        <v>0</v>
      </c>
      <c r="O367" s="73">
        <f t="shared" si="32"/>
        <v>0</v>
      </c>
      <c r="P367" s="74"/>
      <c r="Q367" s="73">
        <f t="shared" si="33"/>
        <v>0</v>
      </c>
      <c r="R367" s="73">
        <f t="shared" si="34"/>
        <v>0</v>
      </c>
      <c r="S367" s="73" t="e">
        <f t="shared" ca="1" si="35"/>
        <v>#NUM!</v>
      </c>
      <c r="T367" s="75" t="e">
        <f t="shared" ca="1" si="36"/>
        <v>#DIV/0!</v>
      </c>
      <c r="U367" s="78"/>
      <c r="V367" s="54"/>
      <c r="W367" s="79"/>
      <c r="X367" s="62"/>
      <c r="Y367" s="62"/>
      <c r="Z367" s="62"/>
      <c r="AA367" s="62"/>
      <c r="AB367" s="62"/>
      <c r="AC367" s="62"/>
      <c r="AD367" s="62"/>
      <c r="AE367" s="62"/>
      <c r="AF367" s="62"/>
      <c r="AG367" s="62"/>
    </row>
    <row r="368" spans="1:33">
      <c r="A368" s="62"/>
      <c r="B368" s="62"/>
      <c r="C368" s="62"/>
      <c r="D368" s="62"/>
      <c r="E368" s="4"/>
      <c r="F368" s="4"/>
      <c r="G368" s="62"/>
      <c r="H368" s="76"/>
      <c r="I368" s="76"/>
      <c r="J368" s="76"/>
      <c r="K368" s="4"/>
      <c r="L368" s="4"/>
      <c r="M368" s="71"/>
      <c r="N368" s="72">
        <f t="shared" si="31"/>
        <v>0</v>
      </c>
      <c r="O368" s="73">
        <f t="shared" si="32"/>
        <v>0</v>
      </c>
      <c r="P368" s="74"/>
      <c r="Q368" s="73">
        <f t="shared" si="33"/>
        <v>0</v>
      </c>
      <c r="R368" s="73">
        <f t="shared" si="34"/>
        <v>0</v>
      </c>
      <c r="S368" s="73" t="e">
        <f t="shared" ca="1" si="35"/>
        <v>#NUM!</v>
      </c>
      <c r="T368" s="75" t="e">
        <f t="shared" ca="1" si="36"/>
        <v>#DIV/0!</v>
      </c>
      <c r="U368" s="78"/>
      <c r="V368" s="54"/>
      <c r="W368" s="79"/>
      <c r="X368" s="62"/>
      <c r="Y368" s="62"/>
      <c r="Z368" s="62"/>
      <c r="AA368" s="62"/>
      <c r="AB368" s="62"/>
      <c r="AC368" s="62"/>
      <c r="AD368" s="62"/>
      <c r="AE368" s="62"/>
      <c r="AF368" s="62"/>
      <c r="AG368" s="62"/>
    </row>
    <row r="369" spans="1:33">
      <c r="A369" s="62"/>
      <c r="B369" s="62"/>
      <c r="C369" s="62"/>
      <c r="D369" s="62"/>
      <c r="E369" s="4"/>
      <c r="F369" s="4"/>
      <c r="G369" s="62"/>
      <c r="H369" s="76"/>
      <c r="I369" s="76"/>
      <c r="J369" s="76"/>
      <c r="K369" s="4"/>
      <c r="L369" s="4"/>
      <c r="M369" s="71"/>
      <c r="N369" s="72">
        <f t="shared" si="31"/>
        <v>0</v>
      </c>
      <c r="O369" s="73">
        <f t="shared" si="32"/>
        <v>0</v>
      </c>
      <c r="P369" s="74"/>
      <c r="Q369" s="73">
        <f t="shared" si="33"/>
        <v>0</v>
      </c>
      <c r="R369" s="73">
        <f t="shared" si="34"/>
        <v>0</v>
      </c>
      <c r="S369" s="73" t="e">
        <f t="shared" ca="1" si="35"/>
        <v>#NUM!</v>
      </c>
      <c r="T369" s="75" t="e">
        <f t="shared" ca="1" si="36"/>
        <v>#DIV/0!</v>
      </c>
      <c r="U369" s="78"/>
      <c r="V369" s="54"/>
      <c r="W369" s="79"/>
      <c r="X369" s="62"/>
      <c r="Y369" s="62"/>
      <c r="Z369" s="62"/>
      <c r="AA369" s="62"/>
      <c r="AB369" s="62"/>
      <c r="AC369" s="62"/>
      <c r="AD369" s="62"/>
      <c r="AE369" s="62"/>
      <c r="AF369" s="62"/>
      <c r="AG369" s="62"/>
    </row>
    <row r="370" spans="1:33">
      <c r="A370" s="62"/>
      <c r="B370" s="62"/>
      <c r="C370" s="62"/>
      <c r="D370" s="62"/>
      <c r="E370" s="4"/>
      <c r="F370" s="4"/>
      <c r="G370" s="62"/>
      <c r="H370" s="76"/>
      <c r="I370" s="76"/>
      <c r="J370" s="76"/>
      <c r="K370" s="4"/>
      <c r="L370" s="4"/>
      <c r="M370" s="71"/>
      <c r="N370" s="72">
        <f t="shared" si="31"/>
        <v>0</v>
      </c>
      <c r="O370" s="73">
        <f t="shared" si="32"/>
        <v>0</v>
      </c>
      <c r="P370" s="74"/>
      <c r="Q370" s="73">
        <f t="shared" si="33"/>
        <v>0</v>
      </c>
      <c r="R370" s="73">
        <f t="shared" si="34"/>
        <v>0</v>
      </c>
      <c r="S370" s="73" t="e">
        <f t="shared" ca="1" si="35"/>
        <v>#NUM!</v>
      </c>
      <c r="T370" s="75" t="e">
        <f t="shared" ca="1" si="36"/>
        <v>#DIV/0!</v>
      </c>
      <c r="U370" s="78"/>
      <c r="V370" s="54"/>
      <c r="W370" s="79"/>
      <c r="X370" s="62"/>
      <c r="Y370" s="62"/>
      <c r="Z370" s="62"/>
      <c r="AA370" s="62"/>
      <c r="AB370" s="62"/>
      <c r="AC370" s="62"/>
      <c r="AD370" s="62"/>
      <c r="AE370" s="62"/>
      <c r="AF370" s="62"/>
      <c r="AG370" s="62"/>
    </row>
    <row r="371" spans="1:33">
      <c r="A371" s="62"/>
      <c r="B371" s="62"/>
      <c r="C371" s="62"/>
      <c r="D371" s="62"/>
      <c r="E371" s="4"/>
      <c r="F371" s="4"/>
      <c r="G371" s="62"/>
      <c r="H371" s="76"/>
      <c r="I371" s="76"/>
      <c r="J371" s="76"/>
      <c r="K371" s="4"/>
      <c r="L371" s="4"/>
      <c r="M371" s="71"/>
      <c r="N371" s="72">
        <f t="shared" si="31"/>
        <v>0</v>
      </c>
      <c r="O371" s="73">
        <f t="shared" si="32"/>
        <v>0</v>
      </c>
      <c r="P371" s="74"/>
      <c r="Q371" s="73">
        <f t="shared" si="33"/>
        <v>0</v>
      </c>
      <c r="R371" s="73">
        <f t="shared" si="34"/>
        <v>0</v>
      </c>
      <c r="S371" s="73" t="e">
        <f t="shared" ca="1" si="35"/>
        <v>#NUM!</v>
      </c>
      <c r="T371" s="75" t="e">
        <f t="shared" ca="1" si="36"/>
        <v>#DIV/0!</v>
      </c>
      <c r="U371" s="78"/>
      <c r="V371" s="54"/>
      <c r="W371" s="79"/>
      <c r="X371" s="62"/>
      <c r="Y371" s="62"/>
      <c r="Z371" s="62"/>
      <c r="AA371" s="62"/>
      <c r="AB371" s="62"/>
      <c r="AC371" s="62"/>
      <c r="AD371" s="62"/>
      <c r="AE371" s="62"/>
      <c r="AF371" s="62"/>
      <c r="AG371" s="62"/>
    </row>
    <row r="372" spans="1:33">
      <c r="A372" s="62"/>
      <c r="B372" s="62"/>
      <c r="C372" s="62"/>
      <c r="D372" s="62"/>
      <c r="E372" s="4"/>
      <c r="F372" s="4"/>
      <c r="G372" s="62"/>
      <c r="H372" s="76"/>
      <c r="I372" s="76"/>
      <c r="J372" s="76"/>
      <c r="K372" s="4"/>
      <c r="L372" s="4"/>
      <c r="M372" s="71"/>
      <c r="N372" s="72">
        <f t="shared" si="31"/>
        <v>0</v>
      </c>
      <c r="O372" s="73">
        <f t="shared" si="32"/>
        <v>0</v>
      </c>
      <c r="P372" s="74"/>
      <c r="Q372" s="73">
        <f t="shared" si="33"/>
        <v>0</v>
      </c>
      <c r="R372" s="73">
        <f t="shared" si="34"/>
        <v>0</v>
      </c>
      <c r="S372" s="73" t="e">
        <f t="shared" ca="1" si="35"/>
        <v>#NUM!</v>
      </c>
      <c r="T372" s="75" t="e">
        <f t="shared" ca="1" si="36"/>
        <v>#DIV/0!</v>
      </c>
      <c r="U372" s="78"/>
      <c r="V372" s="54"/>
      <c r="W372" s="79"/>
      <c r="X372" s="62"/>
      <c r="Y372" s="62"/>
      <c r="Z372" s="62"/>
      <c r="AA372" s="62"/>
      <c r="AB372" s="62"/>
      <c r="AC372" s="62"/>
      <c r="AD372" s="62"/>
      <c r="AE372" s="62"/>
      <c r="AF372" s="62"/>
      <c r="AG372" s="62"/>
    </row>
    <row r="373" spans="1:33">
      <c r="A373" s="62"/>
      <c r="B373" s="62"/>
      <c r="C373" s="62"/>
      <c r="D373" s="62"/>
      <c r="E373" s="4"/>
      <c r="F373" s="4"/>
      <c r="G373" s="62"/>
      <c r="H373" s="76"/>
      <c r="I373" s="76"/>
      <c r="J373" s="76"/>
      <c r="K373" s="4"/>
      <c r="L373" s="4"/>
      <c r="M373" s="71"/>
      <c r="N373" s="72">
        <f t="shared" si="31"/>
        <v>0</v>
      </c>
      <c r="O373" s="73">
        <f t="shared" si="32"/>
        <v>0</v>
      </c>
      <c r="P373" s="74"/>
      <c r="Q373" s="73">
        <f t="shared" si="33"/>
        <v>0</v>
      </c>
      <c r="R373" s="73">
        <f t="shared" si="34"/>
        <v>0</v>
      </c>
      <c r="S373" s="73" t="e">
        <f t="shared" ca="1" si="35"/>
        <v>#NUM!</v>
      </c>
      <c r="T373" s="75" t="e">
        <f t="shared" ca="1" si="36"/>
        <v>#DIV/0!</v>
      </c>
      <c r="U373" s="78"/>
      <c r="V373" s="54"/>
      <c r="W373" s="79"/>
      <c r="X373" s="62"/>
      <c r="Y373" s="62"/>
      <c r="Z373" s="62"/>
      <c r="AA373" s="62"/>
      <c r="AB373" s="62"/>
      <c r="AC373" s="62"/>
      <c r="AD373" s="62"/>
      <c r="AE373" s="62"/>
      <c r="AF373" s="62"/>
      <c r="AG373" s="62"/>
    </row>
    <row r="374" spans="1:33">
      <c r="A374" s="62"/>
      <c r="B374" s="62"/>
      <c r="C374" s="62"/>
      <c r="D374" s="62"/>
      <c r="E374" s="4"/>
      <c r="F374" s="4"/>
      <c r="G374" s="62"/>
      <c r="H374" s="76"/>
      <c r="I374" s="76"/>
      <c r="J374" s="76"/>
      <c r="K374" s="4"/>
      <c r="L374" s="4"/>
      <c r="M374" s="71"/>
      <c r="N374" s="72">
        <f t="shared" si="31"/>
        <v>0</v>
      </c>
      <c r="O374" s="73">
        <f t="shared" si="32"/>
        <v>0</v>
      </c>
      <c r="P374" s="74"/>
      <c r="Q374" s="73">
        <f t="shared" si="33"/>
        <v>0</v>
      </c>
      <c r="R374" s="73">
        <f t="shared" si="34"/>
        <v>0</v>
      </c>
      <c r="S374" s="73" t="e">
        <f t="shared" ca="1" si="35"/>
        <v>#NUM!</v>
      </c>
      <c r="T374" s="75" t="e">
        <f t="shared" ca="1" si="36"/>
        <v>#DIV/0!</v>
      </c>
      <c r="U374" s="78"/>
      <c r="V374" s="54"/>
      <c r="W374" s="79"/>
      <c r="X374" s="62"/>
      <c r="Y374" s="62"/>
      <c r="Z374" s="62"/>
      <c r="AA374" s="62"/>
      <c r="AB374" s="62"/>
      <c r="AC374" s="62"/>
      <c r="AD374" s="62"/>
      <c r="AE374" s="62"/>
      <c r="AF374" s="62"/>
      <c r="AG374" s="62"/>
    </row>
    <row r="375" spans="1:33">
      <c r="A375" s="62"/>
      <c r="B375" s="62"/>
      <c r="C375" s="62"/>
      <c r="D375" s="62"/>
      <c r="E375" s="4"/>
      <c r="F375" s="4"/>
      <c r="G375" s="62"/>
      <c r="H375" s="76"/>
      <c r="I375" s="76"/>
      <c r="J375" s="76"/>
      <c r="K375" s="4"/>
      <c r="L375" s="4"/>
      <c r="M375" s="71"/>
      <c r="N375" s="72">
        <f t="shared" si="31"/>
        <v>0</v>
      </c>
      <c r="O375" s="73">
        <f t="shared" si="32"/>
        <v>0</v>
      </c>
      <c r="P375" s="74"/>
      <c r="Q375" s="73">
        <f t="shared" si="33"/>
        <v>0</v>
      </c>
      <c r="R375" s="73">
        <f t="shared" si="34"/>
        <v>0</v>
      </c>
      <c r="S375" s="73" t="e">
        <f t="shared" ca="1" si="35"/>
        <v>#NUM!</v>
      </c>
      <c r="T375" s="75" t="e">
        <f t="shared" ca="1" si="36"/>
        <v>#DIV/0!</v>
      </c>
      <c r="U375" s="78"/>
      <c r="V375" s="54"/>
      <c r="W375" s="79"/>
      <c r="X375" s="62"/>
      <c r="Y375" s="62"/>
      <c r="Z375" s="62"/>
      <c r="AA375" s="62"/>
      <c r="AB375" s="62"/>
      <c r="AC375" s="62"/>
      <c r="AD375" s="62"/>
      <c r="AE375" s="62"/>
      <c r="AF375" s="62"/>
      <c r="AG375" s="62"/>
    </row>
    <row r="376" spans="1:33">
      <c r="A376" s="62"/>
      <c r="B376" s="62"/>
      <c r="C376" s="62"/>
      <c r="D376" s="62"/>
      <c r="E376" s="4"/>
      <c r="F376" s="4"/>
      <c r="G376" s="62"/>
      <c r="H376" s="76"/>
      <c r="I376" s="76"/>
      <c r="J376" s="76"/>
      <c r="K376" s="4"/>
      <c r="L376" s="4"/>
      <c r="M376" s="71"/>
      <c r="N376" s="72">
        <f t="shared" si="31"/>
        <v>0</v>
      </c>
      <c r="O376" s="73">
        <f t="shared" si="32"/>
        <v>0</v>
      </c>
      <c r="P376" s="74"/>
      <c r="Q376" s="73">
        <f t="shared" si="33"/>
        <v>0</v>
      </c>
      <c r="R376" s="73">
        <f t="shared" si="34"/>
        <v>0</v>
      </c>
      <c r="S376" s="73" t="e">
        <f t="shared" ca="1" si="35"/>
        <v>#NUM!</v>
      </c>
      <c r="T376" s="75" t="e">
        <f t="shared" ca="1" si="36"/>
        <v>#DIV/0!</v>
      </c>
      <c r="U376" s="78"/>
      <c r="V376" s="54"/>
      <c r="W376" s="79"/>
      <c r="X376" s="62"/>
      <c r="Y376" s="62"/>
      <c r="Z376" s="62"/>
      <c r="AA376" s="62"/>
      <c r="AB376" s="62"/>
      <c r="AC376" s="62"/>
      <c r="AD376" s="62"/>
      <c r="AE376" s="62"/>
      <c r="AF376" s="62"/>
      <c r="AG376" s="62"/>
    </row>
    <row r="377" spans="1:33">
      <c r="A377" s="62"/>
      <c r="B377" s="62"/>
      <c r="C377" s="62"/>
      <c r="D377" s="62"/>
      <c r="E377" s="4"/>
      <c r="F377" s="4"/>
      <c r="G377" s="62"/>
      <c r="H377" s="76"/>
      <c r="I377" s="76"/>
      <c r="J377" s="76"/>
      <c r="K377" s="4"/>
      <c r="L377" s="4"/>
      <c r="M377" s="71"/>
      <c r="N377" s="72">
        <f t="shared" si="31"/>
        <v>0</v>
      </c>
      <c r="O377" s="73">
        <f t="shared" si="32"/>
        <v>0</v>
      </c>
      <c r="P377" s="74"/>
      <c r="Q377" s="73">
        <f t="shared" si="33"/>
        <v>0</v>
      </c>
      <c r="R377" s="73">
        <f t="shared" si="34"/>
        <v>0</v>
      </c>
      <c r="S377" s="73" t="e">
        <f t="shared" ca="1" si="35"/>
        <v>#NUM!</v>
      </c>
      <c r="T377" s="75" t="e">
        <f t="shared" ca="1" si="36"/>
        <v>#DIV/0!</v>
      </c>
      <c r="U377" s="78"/>
      <c r="V377" s="54"/>
      <c r="W377" s="79"/>
      <c r="X377" s="62"/>
      <c r="Y377" s="62"/>
      <c r="Z377" s="62"/>
      <c r="AA377" s="62"/>
      <c r="AB377" s="62"/>
      <c r="AC377" s="62"/>
      <c r="AD377" s="62"/>
      <c r="AE377" s="62"/>
      <c r="AF377" s="62"/>
      <c r="AG377" s="62"/>
    </row>
    <row r="378" spans="1:33">
      <c r="A378" s="62"/>
      <c r="B378" s="62"/>
      <c r="C378" s="62"/>
      <c r="D378" s="62"/>
      <c r="E378" s="4"/>
      <c r="F378" s="4"/>
      <c r="G378" s="62"/>
      <c r="H378" s="76"/>
      <c r="I378" s="76"/>
      <c r="J378" s="76"/>
      <c r="K378" s="4"/>
      <c r="L378" s="4"/>
      <c r="M378" s="71"/>
      <c r="N378" s="72">
        <f t="shared" si="31"/>
        <v>0</v>
      </c>
      <c r="O378" s="73">
        <f t="shared" si="32"/>
        <v>0</v>
      </c>
      <c r="P378" s="74"/>
      <c r="Q378" s="73">
        <f t="shared" si="33"/>
        <v>0</v>
      </c>
      <c r="R378" s="73">
        <f t="shared" si="34"/>
        <v>0</v>
      </c>
      <c r="S378" s="73" t="e">
        <f t="shared" ca="1" si="35"/>
        <v>#NUM!</v>
      </c>
      <c r="T378" s="75" t="e">
        <f t="shared" ca="1" si="36"/>
        <v>#DIV/0!</v>
      </c>
      <c r="U378" s="78"/>
      <c r="V378" s="54"/>
      <c r="W378" s="79"/>
      <c r="X378" s="62"/>
      <c r="Y378" s="62"/>
      <c r="Z378" s="62"/>
      <c r="AA378" s="62"/>
      <c r="AB378" s="62"/>
      <c r="AC378" s="62"/>
      <c r="AD378" s="62"/>
      <c r="AE378" s="62"/>
      <c r="AF378" s="62"/>
      <c r="AG378" s="62"/>
    </row>
    <row r="379" spans="1:33">
      <c r="A379" s="62"/>
      <c r="B379" s="62"/>
      <c r="C379" s="62"/>
      <c r="D379" s="62"/>
      <c r="E379" s="4"/>
      <c r="F379" s="4"/>
      <c r="G379" s="62"/>
      <c r="H379" s="76"/>
      <c r="I379" s="76"/>
      <c r="J379" s="76"/>
      <c r="K379" s="4"/>
      <c r="L379" s="4"/>
      <c r="M379" s="71"/>
      <c r="N379" s="72">
        <f t="shared" si="31"/>
        <v>0</v>
      </c>
      <c r="O379" s="73">
        <f t="shared" si="32"/>
        <v>0</v>
      </c>
      <c r="P379" s="74"/>
      <c r="Q379" s="73">
        <f t="shared" si="33"/>
        <v>0</v>
      </c>
      <c r="R379" s="73">
        <f t="shared" si="34"/>
        <v>0</v>
      </c>
      <c r="S379" s="73" t="e">
        <f t="shared" ca="1" si="35"/>
        <v>#NUM!</v>
      </c>
      <c r="T379" s="75" t="e">
        <f t="shared" ca="1" si="36"/>
        <v>#DIV/0!</v>
      </c>
      <c r="U379" s="78"/>
      <c r="V379" s="54"/>
      <c r="W379" s="79"/>
      <c r="X379" s="62"/>
      <c r="Y379" s="62"/>
      <c r="Z379" s="62"/>
      <c r="AA379" s="62"/>
      <c r="AB379" s="62"/>
      <c r="AC379" s="62"/>
      <c r="AD379" s="62"/>
      <c r="AE379" s="62"/>
      <c r="AF379" s="62"/>
      <c r="AG379" s="62"/>
    </row>
    <row r="380" spans="1:33">
      <c r="A380" s="62"/>
      <c r="B380" s="62"/>
      <c r="C380" s="62"/>
      <c r="D380" s="62"/>
      <c r="E380" s="4"/>
      <c r="F380" s="4"/>
      <c r="G380" s="62"/>
      <c r="H380" s="76"/>
      <c r="I380" s="76"/>
      <c r="J380" s="76"/>
      <c r="K380" s="4"/>
      <c r="L380" s="4"/>
      <c r="M380" s="71"/>
      <c r="N380" s="72">
        <f t="shared" si="31"/>
        <v>0</v>
      </c>
      <c r="O380" s="73">
        <f t="shared" si="32"/>
        <v>0</v>
      </c>
      <c r="P380" s="74"/>
      <c r="Q380" s="73">
        <f t="shared" si="33"/>
        <v>0</v>
      </c>
      <c r="R380" s="73">
        <f t="shared" si="34"/>
        <v>0</v>
      </c>
      <c r="S380" s="73" t="e">
        <f t="shared" ca="1" si="35"/>
        <v>#NUM!</v>
      </c>
      <c r="T380" s="75" t="e">
        <f t="shared" ca="1" si="36"/>
        <v>#DIV/0!</v>
      </c>
      <c r="U380" s="78"/>
      <c r="V380" s="54"/>
      <c r="W380" s="79"/>
      <c r="X380" s="62"/>
      <c r="Y380" s="62"/>
      <c r="Z380" s="62"/>
      <c r="AA380" s="62"/>
      <c r="AB380" s="62"/>
      <c r="AC380" s="62"/>
      <c r="AD380" s="62"/>
      <c r="AE380" s="62"/>
      <c r="AF380" s="62"/>
      <c r="AG380" s="62"/>
    </row>
    <row r="381" spans="1:33">
      <c r="A381" s="62"/>
      <c r="B381" s="62"/>
      <c r="C381" s="62"/>
      <c r="D381" s="62"/>
      <c r="E381" s="4"/>
      <c r="F381" s="4"/>
      <c r="G381" s="62"/>
      <c r="H381" s="76"/>
      <c r="I381" s="76"/>
      <c r="J381" s="76"/>
      <c r="K381" s="4"/>
      <c r="L381" s="4"/>
      <c r="M381" s="71"/>
      <c r="N381" s="72">
        <f t="shared" si="31"/>
        <v>0</v>
      </c>
      <c r="O381" s="73">
        <f t="shared" si="32"/>
        <v>0</v>
      </c>
      <c r="P381" s="74"/>
      <c r="Q381" s="73">
        <f t="shared" si="33"/>
        <v>0</v>
      </c>
      <c r="R381" s="73">
        <f t="shared" si="34"/>
        <v>0</v>
      </c>
      <c r="S381" s="73" t="e">
        <f t="shared" ca="1" si="35"/>
        <v>#NUM!</v>
      </c>
      <c r="T381" s="75" t="e">
        <f t="shared" ca="1" si="36"/>
        <v>#DIV/0!</v>
      </c>
      <c r="U381" s="78"/>
      <c r="V381" s="54"/>
      <c r="W381" s="79"/>
      <c r="X381" s="62"/>
      <c r="Y381" s="62"/>
      <c r="Z381" s="62"/>
      <c r="AA381" s="62"/>
      <c r="AB381" s="62"/>
      <c r="AC381" s="62"/>
      <c r="AD381" s="62"/>
      <c r="AE381" s="62"/>
      <c r="AF381" s="62"/>
      <c r="AG381" s="62"/>
    </row>
    <row r="382" spans="1:33">
      <c r="A382" s="62"/>
      <c r="B382" s="62"/>
      <c r="C382" s="62"/>
      <c r="D382" s="62"/>
      <c r="E382" s="4"/>
      <c r="F382" s="4"/>
      <c r="G382" s="62"/>
      <c r="H382" s="76"/>
      <c r="I382" s="76"/>
      <c r="J382" s="76"/>
      <c r="K382" s="4"/>
      <c r="L382" s="4"/>
      <c r="M382" s="71"/>
      <c r="N382" s="72">
        <f t="shared" si="31"/>
        <v>0</v>
      </c>
      <c r="O382" s="73">
        <f t="shared" si="32"/>
        <v>0</v>
      </c>
      <c r="P382" s="74"/>
      <c r="Q382" s="73">
        <f t="shared" si="33"/>
        <v>0</v>
      </c>
      <c r="R382" s="73">
        <f t="shared" si="34"/>
        <v>0</v>
      </c>
      <c r="S382" s="73" t="e">
        <f t="shared" ca="1" si="35"/>
        <v>#NUM!</v>
      </c>
      <c r="T382" s="75" t="e">
        <f t="shared" ca="1" si="36"/>
        <v>#DIV/0!</v>
      </c>
      <c r="U382" s="78"/>
      <c r="V382" s="54"/>
      <c r="W382" s="79"/>
      <c r="X382" s="62"/>
      <c r="Y382" s="62"/>
      <c r="Z382" s="62"/>
      <c r="AA382" s="62"/>
      <c r="AB382" s="62"/>
      <c r="AC382" s="62"/>
      <c r="AD382" s="62"/>
      <c r="AE382" s="62"/>
      <c r="AF382" s="62"/>
      <c r="AG382" s="62"/>
    </row>
    <row r="383" spans="1:33">
      <c r="A383" s="62"/>
      <c r="B383" s="62"/>
      <c r="C383" s="62"/>
      <c r="D383" s="62"/>
      <c r="E383" s="4"/>
      <c r="F383" s="4"/>
      <c r="G383" s="62"/>
      <c r="H383" s="76"/>
      <c r="I383" s="76"/>
      <c r="J383" s="76"/>
      <c r="K383" s="4"/>
      <c r="L383" s="4"/>
      <c r="M383" s="71"/>
      <c r="N383" s="72">
        <f t="shared" si="31"/>
        <v>0</v>
      </c>
      <c r="O383" s="73">
        <f t="shared" si="32"/>
        <v>0</v>
      </c>
      <c r="P383" s="74"/>
      <c r="Q383" s="73">
        <f t="shared" si="33"/>
        <v>0</v>
      </c>
      <c r="R383" s="73">
        <f t="shared" si="34"/>
        <v>0</v>
      </c>
      <c r="S383" s="73" t="e">
        <f t="shared" ca="1" si="35"/>
        <v>#NUM!</v>
      </c>
      <c r="T383" s="75" t="e">
        <f t="shared" ca="1" si="36"/>
        <v>#DIV/0!</v>
      </c>
      <c r="U383" s="78"/>
      <c r="V383" s="54"/>
      <c r="W383" s="79"/>
      <c r="X383" s="62"/>
      <c r="Y383" s="62"/>
      <c r="Z383" s="62"/>
      <c r="AA383" s="62"/>
      <c r="AB383" s="62"/>
      <c r="AC383" s="62"/>
      <c r="AD383" s="62"/>
      <c r="AE383" s="62"/>
      <c r="AF383" s="62"/>
      <c r="AG383" s="62"/>
    </row>
    <row r="384" spans="1:33">
      <c r="A384" s="62"/>
      <c r="B384" s="62"/>
      <c r="C384" s="62"/>
      <c r="D384" s="62"/>
      <c r="E384" s="4"/>
      <c r="F384" s="4"/>
      <c r="G384" s="62"/>
      <c r="H384" s="76"/>
      <c r="I384" s="76"/>
      <c r="J384" s="76"/>
      <c r="K384" s="4"/>
      <c r="L384" s="4"/>
      <c r="M384" s="71"/>
      <c r="N384" s="72">
        <f t="shared" si="31"/>
        <v>0</v>
      </c>
      <c r="O384" s="73">
        <f t="shared" si="32"/>
        <v>0</v>
      </c>
      <c r="P384" s="74"/>
      <c r="Q384" s="73">
        <f t="shared" si="33"/>
        <v>0</v>
      </c>
      <c r="R384" s="73">
        <f t="shared" si="34"/>
        <v>0</v>
      </c>
      <c r="S384" s="73" t="e">
        <f t="shared" ca="1" si="35"/>
        <v>#NUM!</v>
      </c>
      <c r="T384" s="75" t="e">
        <f t="shared" ca="1" si="36"/>
        <v>#DIV/0!</v>
      </c>
      <c r="U384" s="78"/>
      <c r="V384" s="54"/>
      <c r="W384" s="79"/>
      <c r="X384" s="62"/>
      <c r="Y384" s="62"/>
      <c r="Z384" s="62"/>
      <c r="AA384" s="62"/>
      <c r="AB384" s="62"/>
      <c r="AC384" s="62"/>
      <c r="AD384" s="62"/>
      <c r="AE384" s="62"/>
      <c r="AF384" s="62"/>
      <c r="AG384" s="62"/>
    </row>
    <row r="385" spans="1:33">
      <c r="A385" s="62"/>
      <c r="B385" s="62"/>
      <c r="C385" s="62"/>
      <c r="D385" s="62"/>
      <c r="E385" s="4"/>
      <c r="F385" s="4"/>
      <c r="G385" s="62"/>
      <c r="H385" s="76"/>
      <c r="I385" s="76"/>
      <c r="J385" s="76"/>
      <c r="K385" s="4"/>
      <c r="L385" s="4"/>
      <c r="M385" s="71"/>
      <c r="N385" s="72">
        <f t="shared" si="31"/>
        <v>0</v>
      </c>
      <c r="O385" s="73">
        <f t="shared" si="32"/>
        <v>0</v>
      </c>
      <c r="P385" s="74"/>
      <c r="Q385" s="73">
        <f t="shared" si="33"/>
        <v>0</v>
      </c>
      <c r="R385" s="73">
        <f t="shared" si="34"/>
        <v>0</v>
      </c>
      <c r="S385" s="73" t="e">
        <f t="shared" ca="1" si="35"/>
        <v>#NUM!</v>
      </c>
      <c r="T385" s="75" t="e">
        <f t="shared" ca="1" si="36"/>
        <v>#DIV/0!</v>
      </c>
      <c r="U385" s="78"/>
      <c r="V385" s="54"/>
      <c r="W385" s="79"/>
      <c r="X385" s="62"/>
      <c r="Y385" s="62"/>
      <c r="Z385" s="62"/>
      <c r="AA385" s="62"/>
      <c r="AB385" s="62"/>
      <c r="AC385" s="62"/>
      <c r="AD385" s="62"/>
      <c r="AE385" s="62"/>
      <c r="AF385" s="62"/>
      <c r="AG385" s="62"/>
    </row>
    <row r="386" spans="1:33">
      <c r="A386" s="62"/>
      <c r="B386" s="62"/>
      <c r="C386" s="62"/>
      <c r="D386" s="62"/>
      <c r="E386" s="4"/>
      <c r="F386" s="4"/>
      <c r="G386" s="62"/>
      <c r="H386" s="76"/>
      <c r="I386" s="76"/>
      <c r="J386" s="76"/>
      <c r="K386" s="4"/>
      <c r="L386" s="4"/>
      <c r="M386" s="71"/>
      <c r="N386" s="72">
        <f t="shared" si="31"/>
        <v>0</v>
      </c>
      <c r="O386" s="73">
        <f t="shared" si="32"/>
        <v>0</v>
      </c>
      <c r="P386" s="74"/>
      <c r="Q386" s="73">
        <f t="shared" si="33"/>
        <v>0</v>
      </c>
      <c r="R386" s="73">
        <f t="shared" si="34"/>
        <v>0</v>
      </c>
      <c r="S386" s="73" t="e">
        <f t="shared" ca="1" si="35"/>
        <v>#NUM!</v>
      </c>
      <c r="T386" s="75" t="e">
        <f t="shared" ca="1" si="36"/>
        <v>#DIV/0!</v>
      </c>
      <c r="U386" s="78"/>
      <c r="V386" s="54"/>
      <c r="W386" s="79"/>
      <c r="X386" s="62"/>
      <c r="Y386" s="62"/>
      <c r="Z386" s="62"/>
      <c r="AA386" s="62"/>
      <c r="AB386" s="62"/>
      <c r="AC386" s="62"/>
      <c r="AD386" s="62"/>
      <c r="AE386" s="62"/>
      <c r="AF386" s="62"/>
      <c r="AG386" s="62"/>
    </row>
    <row r="387" spans="1:33">
      <c r="A387" s="62"/>
      <c r="B387" s="62"/>
      <c r="C387" s="62"/>
      <c r="D387" s="62"/>
      <c r="E387" s="4"/>
      <c r="F387" s="4"/>
      <c r="G387" s="62"/>
      <c r="H387" s="76"/>
      <c r="I387" s="76"/>
      <c r="J387" s="76"/>
      <c r="K387" s="4"/>
      <c r="L387" s="4"/>
      <c r="M387" s="71"/>
      <c r="N387" s="72">
        <f t="shared" si="31"/>
        <v>0</v>
      </c>
      <c r="O387" s="73">
        <f t="shared" si="32"/>
        <v>0</v>
      </c>
      <c r="P387" s="74"/>
      <c r="Q387" s="73">
        <f t="shared" si="33"/>
        <v>0</v>
      </c>
      <c r="R387" s="73">
        <f t="shared" si="34"/>
        <v>0</v>
      </c>
      <c r="S387" s="73" t="e">
        <f t="shared" ca="1" si="35"/>
        <v>#NUM!</v>
      </c>
      <c r="T387" s="75" t="e">
        <f t="shared" ca="1" si="36"/>
        <v>#DIV/0!</v>
      </c>
      <c r="U387" s="78"/>
      <c r="V387" s="54"/>
      <c r="W387" s="79"/>
      <c r="X387" s="62"/>
      <c r="Y387" s="62"/>
      <c r="Z387" s="62"/>
      <c r="AA387" s="62"/>
      <c r="AB387" s="62"/>
      <c r="AC387" s="62"/>
      <c r="AD387" s="62"/>
      <c r="AE387" s="62"/>
      <c r="AF387" s="62"/>
      <c r="AG387" s="62"/>
    </row>
    <row r="388" spans="1:33">
      <c r="A388" s="62"/>
      <c r="B388" s="62"/>
      <c r="C388" s="62"/>
      <c r="D388" s="62"/>
      <c r="E388" s="4"/>
      <c r="F388" s="4"/>
      <c r="G388" s="62"/>
      <c r="H388" s="76"/>
      <c r="I388" s="76"/>
      <c r="J388" s="76"/>
      <c r="K388" s="4"/>
      <c r="L388" s="4"/>
      <c r="M388" s="71"/>
      <c r="N388" s="72">
        <f t="shared" si="31"/>
        <v>0</v>
      </c>
      <c r="O388" s="73">
        <f t="shared" si="32"/>
        <v>0</v>
      </c>
      <c r="P388" s="74"/>
      <c r="Q388" s="73">
        <f t="shared" si="33"/>
        <v>0</v>
      </c>
      <c r="R388" s="73">
        <f t="shared" si="34"/>
        <v>0</v>
      </c>
      <c r="S388" s="73" t="e">
        <f t="shared" ca="1" si="35"/>
        <v>#NUM!</v>
      </c>
      <c r="T388" s="75" t="e">
        <f t="shared" ca="1" si="36"/>
        <v>#DIV/0!</v>
      </c>
      <c r="U388" s="78"/>
      <c r="V388" s="54"/>
      <c r="W388" s="79"/>
      <c r="X388" s="62"/>
      <c r="Y388" s="62"/>
      <c r="Z388" s="62"/>
      <c r="AA388" s="62"/>
      <c r="AB388" s="62"/>
      <c r="AC388" s="62"/>
      <c r="AD388" s="62"/>
      <c r="AE388" s="62"/>
      <c r="AF388" s="62"/>
      <c r="AG388" s="62"/>
    </row>
    <row r="389" spans="1:33">
      <c r="A389" s="62"/>
      <c r="B389" s="62"/>
      <c r="C389" s="62"/>
      <c r="D389" s="62"/>
      <c r="E389" s="4"/>
      <c r="F389" s="4"/>
      <c r="G389" s="62"/>
      <c r="H389" s="76"/>
      <c r="I389" s="76"/>
      <c r="J389" s="76"/>
      <c r="K389" s="4"/>
      <c r="L389" s="4"/>
      <c r="M389" s="71"/>
      <c r="N389" s="72">
        <f t="shared" si="31"/>
        <v>0</v>
      </c>
      <c r="O389" s="73">
        <f t="shared" si="32"/>
        <v>0</v>
      </c>
      <c r="P389" s="74"/>
      <c r="Q389" s="73">
        <f t="shared" si="33"/>
        <v>0</v>
      </c>
      <c r="R389" s="73">
        <f t="shared" si="34"/>
        <v>0</v>
      </c>
      <c r="S389" s="73" t="e">
        <f t="shared" ca="1" si="35"/>
        <v>#NUM!</v>
      </c>
      <c r="T389" s="75" t="e">
        <f t="shared" ca="1" si="36"/>
        <v>#DIV/0!</v>
      </c>
      <c r="U389" s="78"/>
      <c r="V389" s="54"/>
      <c r="W389" s="79"/>
      <c r="X389" s="62"/>
      <c r="Y389" s="62"/>
      <c r="Z389" s="62"/>
      <c r="AA389" s="62"/>
      <c r="AB389" s="62"/>
      <c r="AC389" s="62"/>
      <c r="AD389" s="62"/>
      <c r="AE389" s="62"/>
      <c r="AF389" s="62"/>
      <c r="AG389" s="62"/>
    </row>
    <row r="390" spans="1:33">
      <c r="A390" s="62"/>
      <c r="B390" s="62"/>
      <c r="C390" s="62"/>
      <c r="D390" s="62"/>
      <c r="E390" s="4"/>
      <c r="F390" s="4"/>
      <c r="G390" s="62"/>
      <c r="H390" s="76"/>
      <c r="I390" s="76"/>
      <c r="J390" s="76"/>
      <c r="K390" s="4"/>
      <c r="L390" s="4"/>
      <c r="M390" s="71"/>
      <c r="N390" s="72">
        <f t="shared" ref="N390:N453" si="37">M390/60</f>
        <v>0</v>
      </c>
      <c r="O390" s="73">
        <f t="shared" ref="O390:O453" si="38">N390/$T$1</f>
        <v>0</v>
      </c>
      <c r="P390" s="74"/>
      <c r="Q390" s="73">
        <f t="shared" ref="Q390:Q453" si="39">O390+P390</f>
        <v>0</v>
      </c>
      <c r="R390" s="73">
        <f t="shared" ref="R390:R453" si="40">DATEDIF(H390,I390,"d")</f>
        <v>0</v>
      </c>
      <c r="S390" s="73" t="e">
        <f t="shared" ref="S390:S453" ca="1" si="41">IF($U390="Terminé","Terminé",DATEDIF($P$1,I390,"d"))</f>
        <v>#NUM!</v>
      </c>
      <c r="T390" s="75" t="e">
        <f t="shared" ref="T390:T453" ca="1" si="42">IF($U390="Terminé","Terminé",(I390-$P$1)/Q390)</f>
        <v>#DIV/0!</v>
      </c>
      <c r="U390" s="78"/>
      <c r="V390" s="54"/>
      <c r="W390" s="79"/>
      <c r="X390" s="62"/>
      <c r="Y390" s="62"/>
      <c r="Z390" s="62"/>
      <c r="AA390" s="62"/>
      <c r="AB390" s="62"/>
      <c r="AC390" s="62"/>
      <c r="AD390" s="62"/>
      <c r="AE390" s="62"/>
      <c r="AF390" s="62"/>
      <c r="AG390" s="62"/>
    </row>
    <row r="391" spans="1:33">
      <c r="A391" s="62"/>
      <c r="B391" s="62"/>
      <c r="C391" s="62"/>
      <c r="D391" s="62"/>
      <c r="E391" s="4"/>
      <c r="F391" s="4"/>
      <c r="G391" s="62"/>
      <c r="H391" s="76"/>
      <c r="I391" s="76"/>
      <c r="J391" s="76"/>
      <c r="K391" s="4"/>
      <c r="L391" s="4"/>
      <c r="M391" s="71"/>
      <c r="N391" s="72">
        <f t="shared" si="37"/>
        <v>0</v>
      </c>
      <c r="O391" s="73">
        <f t="shared" si="38"/>
        <v>0</v>
      </c>
      <c r="P391" s="74"/>
      <c r="Q391" s="73">
        <f t="shared" si="39"/>
        <v>0</v>
      </c>
      <c r="R391" s="73">
        <f t="shared" si="40"/>
        <v>0</v>
      </c>
      <c r="S391" s="73" t="e">
        <f t="shared" ca="1" si="41"/>
        <v>#NUM!</v>
      </c>
      <c r="T391" s="75" t="e">
        <f t="shared" ca="1" si="42"/>
        <v>#DIV/0!</v>
      </c>
      <c r="U391" s="78"/>
      <c r="V391" s="54"/>
      <c r="W391" s="79"/>
      <c r="X391" s="62"/>
      <c r="Y391" s="62"/>
      <c r="Z391" s="62"/>
      <c r="AA391" s="62"/>
      <c r="AB391" s="62"/>
      <c r="AC391" s="62"/>
      <c r="AD391" s="62"/>
      <c r="AE391" s="62"/>
      <c r="AF391" s="62"/>
      <c r="AG391" s="62"/>
    </row>
    <row r="392" spans="1:33">
      <c r="A392" s="62"/>
      <c r="B392" s="62"/>
      <c r="C392" s="62"/>
      <c r="D392" s="62"/>
      <c r="E392" s="4"/>
      <c r="F392" s="4"/>
      <c r="G392" s="62"/>
      <c r="H392" s="76"/>
      <c r="I392" s="76"/>
      <c r="J392" s="76"/>
      <c r="K392" s="4"/>
      <c r="L392" s="4"/>
      <c r="M392" s="71"/>
      <c r="N392" s="72">
        <f t="shared" si="37"/>
        <v>0</v>
      </c>
      <c r="O392" s="73">
        <f t="shared" si="38"/>
        <v>0</v>
      </c>
      <c r="P392" s="74"/>
      <c r="Q392" s="73">
        <f t="shared" si="39"/>
        <v>0</v>
      </c>
      <c r="R392" s="73">
        <f t="shared" si="40"/>
        <v>0</v>
      </c>
      <c r="S392" s="73" t="e">
        <f t="shared" ca="1" si="41"/>
        <v>#NUM!</v>
      </c>
      <c r="T392" s="75" t="e">
        <f t="shared" ca="1" si="42"/>
        <v>#DIV/0!</v>
      </c>
      <c r="U392" s="78"/>
      <c r="V392" s="54"/>
      <c r="W392" s="79"/>
      <c r="X392" s="62"/>
      <c r="Y392" s="62"/>
      <c r="Z392" s="62"/>
      <c r="AA392" s="62"/>
      <c r="AB392" s="62"/>
      <c r="AC392" s="62"/>
      <c r="AD392" s="62"/>
      <c r="AE392" s="62"/>
      <c r="AF392" s="62"/>
      <c r="AG392" s="62"/>
    </row>
    <row r="393" spans="1:33">
      <c r="A393" s="62"/>
      <c r="B393" s="62"/>
      <c r="C393" s="62"/>
      <c r="D393" s="62"/>
      <c r="E393" s="4"/>
      <c r="F393" s="4"/>
      <c r="G393" s="62"/>
      <c r="H393" s="76"/>
      <c r="I393" s="76"/>
      <c r="J393" s="76"/>
      <c r="K393" s="4"/>
      <c r="L393" s="4"/>
      <c r="M393" s="71"/>
      <c r="N393" s="72">
        <f t="shared" si="37"/>
        <v>0</v>
      </c>
      <c r="O393" s="73">
        <f t="shared" si="38"/>
        <v>0</v>
      </c>
      <c r="P393" s="74"/>
      <c r="Q393" s="73">
        <f t="shared" si="39"/>
        <v>0</v>
      </c>
      <c r="R393" s="73">
        <f t="shared" si="40"/>
        <v>0</v>
      </c>
      <c r="S393" s="73" t="e">
        <f t="shared" ca="1" si="41"/>
        <v>#NUM!</v>
      </c>
      <c r="T393" s="75" t="e">
        <f t="shared" ca="1" si="42"/>
        <v>#DIV/0!</v>
      </c>
      <c r="U393" s="78"/>
      <c r="V393" s="54"/>
      <c r="W393" s="79"/>
      <c r="X393" s="62"/>
      <c r="Y393" s="62"/>
      <c r="Z393" s="62"/>
      <c r="AA393" s="62"/>
      <c r="AB393" s="62"/>
      <c r="AC393" s="62"/>
      <c r="AD393" s="62"/>
      <c r="AE393" s="62"/>
      <c r="AF393" s="62"/>
      <c r="AG393" s="62"/>
    </row>
    <row r="394" spans="1:33">
      <c r="A394" s="62"/>
      <c r="B394" s="62"/>
      <c r="C394" s="62"/>
      <c r="D394" s="62"/>
      <c r="E394" s="4"/>
      <c r="F394" s="4"/>
      <c r="G394" s="62"/>
      <c r="H394" s="76"/>
      <c r="I394" s="76"/>
      <c r="J394" s="76"/>
      <c r="K394" s="4"/>
      <c r="L394" s="4"/>
      <c r="M394" s="71"/>
      <c r="N394" s="72">
        <f t="shared" si="37"/>
        <v>0</v>
      </c>
      <c r="O394" s="73">
        <f t="shared" si="38"/>
        <v>0</v>
      </c>
      <c r="P394" s="74"/>
      <c r="Q394" s="73">
        <f t="shared" si="39"/>
        <v>0</v>
      </c>
      <c r="R394" s="73">
        <f t="shared" si="40"/>
        <v>0</v>
      </c>
      <c r="S394" s="73" t="e">
        <f t="shared" ca="1" si="41"/>
        <v>#NUM!</v>
      </c>
      <c r="T394" s="75" t="e">
        <f t="shared" ca="1" si="42"/>
        <v>#DIV/0!</v>
      </c>
      <c r="U394" s="78"/>
      <c r="V394" s="54"/>
      <c r="W394" s="79"/>
      <c r="X394" s="62"/>
      <c r="Y394" s="62"/>
      <c r="Z394" s="62"/>
      <c r="AA394" s="62"/>
      <c r="AB394" s="62"/>
      <c r="AC394" s="62"/>
      <c r="AD394" s="62"/>
      <c r="AE394" s="62"/>
      <c r="AF394" s="62"/>
      <c r="AG394" s="62"/>
    </row>
    <row r="395" spans="1:33">
      <c r="A395" s="62"/>
      <c r="B395" s="62"/>
      <c r="C395" s="62"/>
      <c r="D395" s="62"/>
      <c r="E395" s="4"/>
      <c r="F395" s="4"/>
      <c r="G395" s="62"/>
      <c r="H395" s="76"/>
      <c r="I395" s="76"/>
      <c r="J395" s="76"/>
      <c r="K395" s="4"/>
      <c r="L395" s="4"/>
      <c r="M395" s="71"/>
      <c r="N395" s="72">
        <f t="shared" si="37"/>
        <v>0</v>
      </c>
      <c r="O395" s="73">
        <f t="shared" si="38"/>
        <v>0</v>
      </c>
      <c r="P395" s="74"/>
      <c r="Q395" s="73">
        <f t="shared" si="39"/>
        <v>0</v>
      </c>
      <c r="R395" s="73">
        <f t="shared" si="40"/>
        <v>0</v>
      </c>
      <c r="S395" s="73" t="e">
        <f t="shared" ca="1" si="41"/>
        <v>#NUM!</v>
      </c>
      <c r="T395" s="75" t="e">
        <f t="shared" ca="1" si="42"/>
        <v>#DIV/0!</v>
      </c>
      <c r="U395" s="78"/>
      <c r="V395" s="54"/>
      <c r="W395" s="79"/>
      <c r="X395" s="62"/>
      <c r="Y395" s="62"/>
      <c r="Z395" s="62"/>
      <c r="AA395" s="62"/>
      <c r="AB395" s="62"/>
      <c r="AC395" s="62"/>
      <c r="AD395" s="62"/>
      <c r="AE395" s="62"/>
      <c r="AF395" s="62"/>
      <c r="AG395" s="62"/>
    </row>
    <row r="396" spans="1:33">
      <c r="A396" s="62"/>
      <c r="B396" s="62"/>
      <c r="C396" s="62"/>
      <c r="D396" s="62"/>
      <c r="E396" s="4"/>
      <c r="F396" s="4"/>
      <c r="G396" s="62"/>
      <c r="H396" s="76"/>
      <c r="I396" s="76"/>
      <c r="J396" s="76"/>
      <c r="K396" s="4"/>
      <c r="L396" s="4"/>
      <c r="M396" s="71"/>
      <c r="N396" s="72">
        <f t="shared" si="37"/>
        <v>0</v>
      </c>
      <c r="O396" s="73">
        <f t="shared" si="38"/>
        <v>0</v>
      </c>
      <c r="P396" s="74"/>
      <c r="Q396" s="73">
        <f t="shared" si="39"/>
        <v>0</v>
      </c>
      <c r="R396" s="73">
        <f t="shared" si="40"/>
        <v>0</v>
      </c>
      <c r="S396" s="73" t="e">
        <f t="shared" ca="1" si="41"/>
        <v>#NUM!</v>
      </c>
      <c r="T396" s="75" t="e">
        <f t="shared" ca="1" si="42"/>
        <v>#DIV/0!</v>
      </c>
      <c r="U396" s="78"/>
      <c r="V396" s="54"/>
      <c r="W396" s="79"/>
      <c r="X396" s="62"/>
      <c r="Y396" s="62"/>
      <c r="Z396" s="62"/>
      <c r="AA396" s="62"/>
      <c r="AB396" s="62"/>
      <c r="AC396" s="62"/>
      <c r="AD396" s="62"/>
      <c r="AE396" s="62"/>
      <c r="AF396" s="62"/>
      <c r="AG396" s="62"/>
    </row>
    <row r="397" spans="1:33">
      <c r="A397" s="62"/>
      <c r="B397" s="62"/>
      <c r="C397" s="62"/>
      <c r="D397" s="62"/>
      <c r="E397" s="4"/>
      <c r="F397" s="4"/>
      <c r="G397" s="62"/>
      <c r="H397" s="76"/>
      <c r="I397" s="76"/>
      <c r="J397" s="76"/>
      <c r="K397" s="4"/>
      <c r="L397" s="4"/>
      <c r="M397" s="71"/>
      <c r="N397" s="72">
        <f t="shared" si="37"/>
        <v>0</v>
      </c>
      <c r="O397" s="73">
        <f t="shared" si="38"/>
        <v>0</v>
      </c>
      <c r="P397" s="74"/>
      <c r="Q397" s="73">
        <f t="shared" si="39"/>
        <v>0</v>
      </c>
      <c r="R397" s="73">
        <f t="shared" si="40"/>
        <v>0</v>
      </c>
      <c r="S397" s="73" t="e">
        <f t="shared" ca="1" si="41"/>
        <v>#NUM!</v>
      </c>
      <c r="T397" s="75" t="e">
        <f t="shared" ca="1" si="42"/>
        <v>#DIV/0!</v>
      </c>
      <c r="U397" s="78"/>
      <c r="V397" s="54"/>
      <c r="W397" s="79"/>
      <c r="X397" s="62"/>
      <c r="Y397" s="62"/>
      <c r="Z397" s="62"/>
      <c r="AA397" s="62"/>
      <c r="AB397" s="62"/>
      <c r="AC397" s="62"/>
      <c r="AD397" s="62"/>
      <c r="AE397" s="62"/>
      <c r="AF397" s="62"/>
      <c r="AG397" s="62"/>
    </row>
    <row r="398" spans="1:33">
      <c r="A398" s="62"/>
      <c r="B398" s="62"/>
      <c r="C398" s="62"/>
      <c r="D398" s="62"/>
      <c r="E398" s="4"/>
      <c r="F398" s="4"/>
      <c r="G398" s="62"/>
      <c r="H398" s="76"/>
      <c r="I398" s="76"/>
      <c r="J398" s="76"/>
      <c r="K398" s="4"/>
      <c r="L398" s="4"/>
      <c r="M398" s="71"/>
      <c r="N398" s="72">
        <f t="shared" si="37"/>
        <v>0</v>
      </c>
      <c r="O398" s="73">
        <f t="shared" si="38"/>
        <v>0</v>
      </c>
      <c r="P398" s="74"/>
      <c r="Q398" s="73">
        <f t="shared" si="39"/>
        <v>0</v>
      </c>
      <c r="R398" s="73">
        <f t="shared" si="40"/>
        <v>0</v>
      </c>
      <c r="S398" s="73" t="e">
        <f t="shared" ca="1" si="41"/>
        <v>#NUM!</v>
      </c>
      <c r="T398" s="75" t="e">
        <f t="shared" ca="1" si="42"/>
        <v>#DIV/0!</v>
      </c>
      <c r="U398" s="78"/>
      <c r="V398" s="54"/>
      <c r="W398" s="79"/>
      <c r="X398" s="62"/>
      <c r="Y398" s="62"/>
      <c r="Z398" s="62"/>
      <c r="AA398" s="62"/>
      <c r="AB398" s="62"/>
      <c r="AC398" s="62"/>
      <c r="AD398" s="62"/>
      <c r="AE398" s="62"/>
      <c r="AF398" s="62"/>
      <c r="AG398" s="62"/>
    </row>
    <row r="399" spans="1:33">
      <c r="A399" s="62"/>
      <c r="B399" s="62"/>
      <c r="C399" s="62"/>
      <c r="D399" s="62"/>
      <c r="E399" s="4"/>
      <c r="F399" s="4"/>
      <c r="G399" s="62"/>
      <c r="H399" s="76"/>
      <c r="I399" s="76"/>
      <c r="J399" s="76"/>
      <c r="K399" s="4"/>
      <c r="L399" s="4"/>
      <c r="M399" s="71"/>
      <c r="N399" s="72">
        <f t="shared" si="37"/>
        <v>0</v>
      </c>
      <c r="O399" s="73">
        <f t="shared" si="38"/>
        <v>0</v>
      </c>
      <c r="P399" s="74"/>
      <c r="Q399" s="73">
        <f t="shared" si="39"/>
        <v>0</v>
      </c>
      <c r="R399" s="73">
        <f t="shared" si="40"/>
        <v>0</v>
      </c>
      <c r="S399" s="73" t="e">
        <f t="shared" ca="1" si="41"/>
        <v>#NUM!</v>
      </c>
      <c r="T399" s="75" t="e">
        <f t="shared" ca="1" si="42"/>
        <v>#DIV/0!</v>
      </c>
      <c r="U399" s="78"/>
      <c r="V399" s="54"/>
      <c r="W399" s="79"/>
      <c r="X399" s="62"/>
      <c r="Y399" s="62"/>
      <c r="Z399" s="62"/>
      <c r="AA399" s="62"/>
      <c r="AB399" s="62"/>
      <c r="AC399" s="62"/>
      <c r="AD399" s="62"/>
      <c r="AE399" s="62"/>
      <c r="AF399" s="62"/>
      <c r="AG399" s="62"/>
    </row>
    <row r="400" spans="1:33">
      <c r="A400" s="62"/>
      <c r="B400" s="62"/>
      <c r="C400" s="62"/>
      <c r="D400" s="62"/>
      <c r="E400" s="4"/>
      <c r="F400" s="4"/>
      <c r="G400" s="62"/>
      <c r="H400" s="76"/>
      <c r="I400" s="76"/>
      <c r="J400" s="76"/>
      <c r="K400" s="4"/>
      <c r="L400" s="4"/>
      <c r="M400" s="71"/>
      <c r="N400" s="72">
        <f t="shared" si="37"/>
        <v>0</v>
      </c>
      <c r="O400" s="73">
        <f t="shared" si="38"/>
        <v>0</v>
      </c>
      <c r="P400" s="74"/>
      <c r="Q400" s="73">
        <f t="shared" si="39"/>
        <v>0</v>
      </c>
      <c r="R400" s="73">
        <f t="shared" si="40"/>
        <v>0</v>
      </c>
      <c r="S400" s="73" t="e">
        <f t="shared" ca="1" si="41"/>
        <v>#NUM!</v>
      </c>
      <c r="T400" s="75" t="e">
        <f t="shared" ca="1" si="42"/>
        <v>#DIV/0!</v>
      </c>
      <c r="U400" s="78"/>
      <c r="V400" s="54"/>
      <c r="W400" s="79"/>
      <c r="X400" s="62"/>
      <c r="Y400" s="62"/>
      <c r="Z400" s="62"/>
      <c r="AA400" s="62"/>
      <c r="AB400" s="62"/>
      <c r="AC400" s="62"/>
      <c r="AD400" s="62"/>
      <c r="AE400" s="62"/>
      <c r="AF400" s="62"/>
      <c r="AG400" s="62"/>
    </row>
    <row r="401" spans="1:33">
      <c r="A401" s="62"/>
      <c r="B401" s="62"/>
      <c r="C401" s="62"/>
      <c r="D401" s="62"/>
      <c r="E401" s="4"/>
      <c r="F401" s="4"/>
      <c r="G401" s="62"/>
      <c r="H401" s="76"/>
      <c r="I401" s="76"/>
      <c r="J401" s="76"/>
      <c r="K401" s="4"/>
      <c r="L401" s="4"/>
      <c r="M401" s="71"/>
      <c r="N401" s="72">
        <f t="shared" si="37"/>
        <v>0</v>
      </c>
      <c r="O401" s="73">
        <f t="shared" si="38"/>
        <v>0</v>
      </c>
      <c r="P401" s="74"/>
      <c r="Q401" s="73">
        <f t="shared" si="39"/>
        <v>0</v>
      </c>
      <c r="R401" s="73">
        <f t="shared" si="40"/>
        <v>0</v>
      </c>
      <c r="S401" s="73" t="e">
        <f t="shared" ca="1" si="41"/>
        <v>#NUM!</v>
      </c>
      <c r="T401" s="75" t="e">
        <f t="shared" ca="1" si="42"/>
        <v>#DIV/0!</v>
      </c>
      <c r="U401" s="78"/>
      <c r="V401" s="54"/>
      <c r="W401" s="79"/>
      <c r="X401" s="62"/>
      <c r="Y401" s="62"/>
      <c r="Z401" s="62"/>
      <c r="AA401" s="62"/>
      <c r="AB401" s="62"/>
      <c r="AC401" s="62"/>
      <c r="AD401" s="62"/>
      <c r="AE401" s="62"/>
      <c r="AF401" s="62"/>
      <c r="AG401" s="62"/>
    </row>
    <row r="402" spans="1:33">
      <c r="A402" s="62"/>
      <c r="B402" s="62"/>
      <c r="C402" s="62"/>
      <c r="D402" s="62"/>
      <c r="E402" s="4"/>
      <c r="F402" s="4"/>
      <c r="G402" s="62"/>
      <c r="H402" s="76"/>
      <c r="I402" s="76"/>
      <c r="J402" s="76"/>
      <c r="K402" s="4"/>
      <c r="L402" s="4"/>
      <c r="M402" s="71"/>
      <c r="N402" s="72">
        <f t="shared" si="37"/>
        <v>0</v>
      </c>
      <c r="O402" s="73">
        <f t="shared" si="38"/>
        <v>0</v>
      </c>
      <c r="P402" s="74"/>
      <c r="Q402" s="73">
        <f t="shared" si="39"/>
        <v>0</v>
      </c>
      <c r="R402" s="73">
        <f t="shared" si="40"/>
        <v>0</v>
      </c>
      <c r="S402" s="73" t="e">
        <f t="shared" ca="1" si="41"/>
        <v>#NUM!</v>
      </c>
      <c r="T402" s="75" t="e">
        <f t="shared" ca="1" si="42"/>
        <v>#DIV/0!</v>
      </c>
      <c r="U402" s="78"/>
      <c r="V402" s="54"/>
      <c r="W402" s="79"/>
      <c r="X402" s="62"/>
      <c r="Y402" s="62"/>
      <c r="Z402" s="62"/>
      <c r="AA402" s="62"/>
      <c r="AB402" s="62"/>
      <c r="AC402" s="62"/>
      <c r="AD402" s="62"/>
      <c r="AE402" s="62"/>
      <c r="AF402" s="62"/>
      <c r="AG402" s="62"/>
    </row>
    <row r="403" spans="1:33">
      <c r="A403" s="62"/>
      <c r="B403" s="62"/>
      <c r="C403" s="62"/>
      <c r="D403" s="62"/>
      <c r="E403" s="4"/>
      <c r="F403" s="4"/>
      <c r="G403" s="62"/>
      <c r="H403" s="76"/>
      <c r="I403" s="76"/>
      <c r="J403" s="76"/>
      <c r="K403" s="4"/>
      <c r="L403" s="4"/>
      <c r="M403" s="71"/>
      <c r="N403" s="72">
        <f t="shared" si="37"/>
        <v>0</v>
      </c>
      <c r="O403" s="73">
        <f t="shared" si="38"/>
        <v>0</v>
      </c>
      <c r="P403" s="74"/>
      <c r="Q403" s="73">
        <f t="shared" si="39"/>
        <v>0</v>
      </c>
      <c r="R403" s="73">
        <f t="shared" si="40"/>
        <v>0</v>
      </c>
      <c r="S403" s="73" t="e">
        <f t="shared" ca="1" si="41"/>
        <v>#NUM!</v>
      </c>
      <c r="T403" s="75" t="e">
        <f t="shared" ca="1" si="42"/>
        <v>#DIV/0!</v>
      </c>
      <c r="U403" s="78"/>
      <c r="V403" s="54"/>
      <c r="W403" s="79"/>
      <c r="X403" s="62"/>
      <c r="Y403" s="62"/>
      <c r="Z403" s="62"/>
      <c r="AA403" s="62"/>
      <c r="AB403" s="62"/>
      <c r="AC403" s="62"/>
      <c r="AD403" s="62"/>
      <c r="AE403" s="62"/>
      <c r="AF403" s="62"/>
      <c r="AG403" s="62"/>
    </row>
    <row r="404" spans="1:33">
      <c r="A404" s="62"/>
      <c r="B404" s="62"/>
      <c r="C404" s="62"/>
      <c r="D404" s="62"/>
      <c r="E404" s="4"/>
      <c r="F404" s="4"/>
      <c r="G404" s="62"/>
      <c r="H404" s="76"/>
      <c r="I404" s="76"/>
      <c r="J404" s="76"/>
      <c r="K404" s="4"/>
      <c r="L404" s="4"/>
      <c r="M404" s="71"/>
      <c r="N404" s="72">
        <f t="shared" si="37"/>
        <v>0</v>
      </c>
      <c r="O404" s="73">
        <f t="shared" si="38"/>
        <v>0</v>
      </c>
      <c r="P404" s="74"/>
      <c r="Q404" s="73">
        <f t="shared" si="39"/>
        <v>0</v>
      </c>
      <c r="R404" s="73">
        <f t="shared" si="40"/>
        <v>0</v>
      </c>
      <c r="S404" s="73" t="e">
        <f t="shared" ca="1" si="41"/>
        <v>#NUM!</v>
      </c>
      <c r="T404" s="75" t="e">
        <f t="shared" ca="1" si="42"/>
        <v>#DIV/0!</v>
      </c>
      <c r="U404" s="78"/>
      <c r="V404" s="54"/>
      <c r="W404" s="79"/>
      <c r="X404" s="62"/>
      <c r="Y404" s="62"/>
      <c r="Z404" s="62"/>
      <c r="AA404" s="62"/>
      <c r="AB404" s="62"/>
      <c r="AC404" s="62"/>
      <c r="AD404" s="62"/>
      <c r="AE404" s="62"/>
      <c r="AF404" s="62"/>
      <c r="AG404" s="62"/>
    </row>
    <row r="405" spans="1:33">
      <c r="A405" s="62"/>
      <c r="B405" s="62"/>
      <c r="C405" s="62"/>
      <c r="D405" s="62"/>
      <c r="E405" s="4"/>
      <c r="F405" s="4"/>
      <c r="G405" s="62"/>
      <c r="H405" s="76"/>
      <c r="I405" s="76"/>
      <c r="J405" s="76"/>
      <c r="K405" s="4"/>
      <c r="L405" s="4"/>
      <c r="M405" s="71"/>
      <c r="N405" s="72">
        <f t="shared" si="37"/>
        <v>0</v>
      </c>
      <c r="O405" s="73">
        <f t="shared" si="38"/>
        <v>0</v>
      </c>
      <c r="P405" s="74"/>
      <c r="Q405" s="73">
        <f t="shared" si="39"/>
        <v>0</v>
      </c>
      <c r="R405" s="73">
        <f t="shared" si="40"/>
        <v>0</v>
      </c>
      <c r="S405" s="73" t="e">
        <f t="shared" ca="1" si="41"/>
        <v>#NUM!</v>
      </c>
      <c r="T405" s="75" t="e">
        <f t="shared" ca="1" si="42"/>
        <v>#DIV/0!</v>
      </c>
      <c r="U405" s="78"/>
      <c r="V405" s="54"/>
      <c r="W405" s="79"/>
      <c r="X405" s="62"/>
      <c r="Y405" s="62"/>
      <c r="Z405" s="62"/>
      <c r="AA405" s="62"/>
      <c r="AB405" s="62"/>
      <c r="AC405" s="62"/>
      <c r="AD405" s="62"/>
      <c r="AE405" s="62"/>
      <c r="AF405" s="62"/>
      <c r="AG405" s="62"/>
    </row>
    <row r="406" spans="1:33">
      <c r="A406" s="62"/>
      <c r="B406" s="62"/>
      <c r="C406" s="62"/>
      <c r="D406" s="62"/>
      <c r="E406" s="4"/>
      <c r="F406" s="4"/>
      <c r="G406" s="62"/>
      <c r="H406" s="76"/>
      <c r="I406" s="76"/>
      <c r="J406" s="76"/>
      <c r="K406" s="4"/>
      <c r="L406" s="4"/>
      <c r="M406" s="71"/>
      <c r="N406" s="72">
        <f t="shared" si="37"/>
        <v>0</v>
      </c>
      <c r="O406" s="73">
        <f t="shared" si="38"/>
        <v>0</v>
      </c>
      <c r="P406" s="74"/>
      <c r="Q406" s="73">
        <f t="shared" si="39"/>
        <v>0</v>
      </c>
      <c r="R406" s="73">
        <f t="shared" si="40"/>
        <v>0</v>
      </c>
      <c r="S406" s="73" t="e">
        <f t="shared" ca="1" si="41"/>
        <v>#NUM!</v>
      </c>
      <c r="T406" s="75" t="e">
        <f t="shared" ca="1" si="42"/>
        <v>#DIV/0!</v>
      </c>
      <c r="U406" s="78"/>
      <c r="V406" s="54"/>
      <c r="W406" s="79"/>
      <c r="X406" s="62"/>
      <c r="Y406" s="62"/>
      <c r="Z406" s="62"/>
      <c r="AA406" s="62"/>
      <c r="AB406" s="62"/>
      <c r="AC406" s="62"/>
      <c r="AD406" s="62"/>
      <c r="AE406" s="62"/>
      <c r="AF406" s="62"/>
      <c r="AG406" s="62"/>
    </row>
    <row r="407" spans="1:33">
      <c r="A407" s="62"/>
      <c r="B407" s="62"/>
      <c r="C407" s="62"/>
      <c r="D407" s="62"/>
      <c r="E407" s="4"/>
      <c r="F407" s="4"/>
      <c r="G407" s="62"/>
      <c r="H407" s="76"/>
      <c r="I407" s="76"/>
      <c r="J407" s="76"/>
      <c r="K407" s="4"/>
      <c r="L407" s="4"/>
      <c r="M407" s="71"/>
      <c r="N407" s="72">
        <f t="shared" si="37"/>
        <v>0</v>
      </c>
      <c r="O407" s="73">
        <f t="shared" si="38"/>
        <v>0</v>
      </c>
      <c r="P407" s="74"/>
      <c r="Q407" s="73">
        <f t="shared" si="39"/>
        <v>0</v>
      </c>
      <c r="R407" s="73">
        <f t="shared" si="40"/>
        <v>0</v>
      </c>
      <c r="S407" s="73" t="e">
        <f t="shared" ca="1" si="41"/>
        <v>#NUM!</v>
      </c>
      <c r="T407" s="75" t="e">
        <f t="shared" ca="1" si="42"/>
        <v>#DIV/0!</v>
      </c>
      <c r="U407" s="78"/>
      <c r="V407" s="54"/>
      <c r="W407" s="79"/>
      <c r="X407" s="62"/>
      <c r="Y407" s="62"/>
      <c r="Z407" s="62"/>
      <c r="AA407" s="62"/>
      <c r="AB407" s="62"/>
      <c r="AC407" s="62"/>
      <c r="AD407" s="62"/>
      <c r="AE407" s="62"/>
      <c r="AF407" s="62"/>
      <c r="AG407" s="62"/>
    </row>
    <row r="408" spans="1:33">
      <c r="A408" s="62"/>
      <c r="B408" s="62"/>
      <c r="C408" s="62"/>
      <c r="D408" s="62"/>
      <c r="E408" s="4"/>
      <c r="F408" s="4"/>
      <c r="G408" s="62"/>
      <c r="H408" s="76"/>
      <c r="I408" s="76"/>
      <c r="J408" s="76"/>
      <c r="K408" s="4"/>
      <c r="L408" s="4"/>
      <c r="M408" s="71"/>
      <c r="N408" s="72">
        <f t="shared" si="37"/>
        <v>0</v>
      </c>
      <c r="O408" s="73">
        <f t="shared" si="38"/>
        <v>0</v>
      </c>
      <c r="P408" s="74"/>
      <c r="Q408" s="73">
        <f t="shared" si="39"/>
        <v>0</v>
      </c>
      <c r="R408" s="73">
        <f t="shared" si="40"/>
        <v>0</v>
      </c>
      <c r="S408" s="73" t="e">
        <f t="shared" ca="1" si="41"/>
        <v>#NUM!</v>
      </c>
      <c r="T408" s="75" t="e">
        <f t="shared" ca="1" si="42"/>
        <v>#DIV/0!</v>
      </c>
      <c r="U408" s="78"/>
      <c r="V408" s="54"/>
      <c r="W408" s="79"/>
      <c r="X408" s="62"/>
      <c r="Y408" s="62"/>
      <c r="Z408" s="62"/>
      <c r="AA408" s="62"/>
      <c r="AB408" s="62"/>
      <c r="AC408" s="62"/>
      <c r="AD408" s="62"/>
      <c r="AE408" s="62"/>
      <c r="AF408" s="62"/>
      <c r="AG408" s="62"/>
    </row>
    <row r="409" spans="1:33">
      <c r="A409" s="62"/>
      <c r="B409" s="62"/>
      <c r="C409" s="62"/>
      <c r="D409" s="62"/>
      <c r="E409" s="4"/>
      <c r="F409" s="4"/>
      <c r="G409" s="62"/>
      <c r="H409" s="76"/>
      <c r="I409" s="76"/>
      <c r="J409" s="76"/>
      <c r="K409" s="4"/>
      <c r="L409" s="4"/>
      <c r="M409" s="71"/>
      <c r="N409" s="72">
        <f t="shared" si="37"/>
        <v>0</v>
      </c>
      <c r="O409" s="73">
        <f t="shared" si="38"/>
        <v>0</v>
      </c>
      <c r="P409" s="74"/>
      <c r="Q409" s="73">
        <f t="shared" si="39"/>
        <v>0</v>
      </c>
      <c r="R409" s="73">
        <f t="shared" si="40"/>
        <v>0</v>
      </c>
      <c r="S409" s="73" t="e">
        <f t="shared" ca="1" si="41"/>
        <v>#NUM!</v>
      </c>
      <c r="T409" s="75" t="e">
        <f t="shared" ca="1" si="42"/>
        <v>#DIV/0!</v>
      </c>
      <c r="U409" s="78"/>
      <c r="V409" s="54"/>
      <c r="W409" s="79"/>
      <c r="X409" s="62"/>
      <c r="Y409" s="62"/>
      <c r="Z409" s="62"/>
      <c r="AA409" s="62"/>
      <c r="AB409" s="62"/>
      <c r="AC409" s="62"/>
      <c r="AD409" s="62"/>
      <c r="AE409" s="62"/>
      <c r="AF409" s="62"/>
      <c r="AG409" s="62"/>
    </row>
    <row r="410" spans="1:33">
      <c r="A410" s="62"/>
      <c r="B410" s="62"/>
      <c r="C410" s="62"/>
      <c r="D410" s="62"/>
      <c r="E410" s="4"/>
      <c r="F410" s="4"/>
      <c r="G410" s="62"/>
      <c r="H410" s="76"/>
      <c r="I410" s="76"/>
      <c r="J410" s="76"/>
      <c r="K410" s="4"/>
      <c r="L410" s="4"/>
      <c r="M410" s="71"/>
      <c r="N410" s="72">
        <f t="shared" si="37"/>
        <v>0</v>
      </c>
      <c r="O410" s="73">
        <f t="shared" si="38"/>
        <v>0</v>
      </c>
      <c r="P410" s="74"/>
      <c r="Q410" s="73">
        <f t="shared" si="39"/>
        <v>0</v>
      </c>
      <c r="R410" s="73">
        <f t="shared" si="40"/>
        <v>0</v>
      </c>
      <c r="S410" s="73" t="e">
        <f t="shared" ca="1" si="41"/>
        <v>#NUM!</v>
      </c>
      <c r="T410" s="75" t="e">
        <f t="shared" ca="1" si="42"/>
        <v>#DIV/0!</v>
      </c>
      <c r="U410" s="78"/>
      <c r="V410" s="54"/>
      <c r="W410" s="79"/>
      <c r="X410" s="62"/>
      <c r="Y410" s="62"/>
      <c r="Z410" s="62"/>
      <c r="AA410" s="62"/>
      <c r="AB410" s="62"/>
      <c r="AC410" s="62"/>
      <c r="AD410" s="62"/>
      <c r="AE410" s="62"/>
      <c r="AF410" s="62"/>
      <c r="AG410" s="62"/>
    </row>
    <row r="411" spans="1:33">
      <c r="A411" s="62"/>
      <c r="B411" s="62"/>
      <c r="C411" s="62"/>
      <c r="D411" s="62"/>
      <c r="E411" s="4"/>
      <c r="F411" s="4"/>
      <c r="G411" s="62"/>
      <c r="H411" s="76"/>
      <c r="I411" s="76"/>
      <c r="J411" s="76"/>
      <c r="K411" s="4"/>
      <c r="L411" s="4"/>
      <c r="M411" s="71"/>
      <c r="N411" s="72">
        <f t="shared" si="37"/>
        <v>0</v>
      </c>
      <c r="O411" s="73">
        <f t="shared" si="38"/>
        <v>0</v>
      </c>
      <c r="P411" s="74"/>
      <c r="Q411" s="73">
        <f t="shared" si="39"/>
        <v>0</v>
      </c>
      <c r="R411" s="73">
        <f t="shared" si="40"/>
        <v>0</v>
      </c>
      <c r="S411" s="73" t="e">
        <f t="shared" ca="1" si="41"/>
        <v>#NUM!</v>
      </c>
      <c r="T411" s="75" t="e">
        <f t="shared" ca="1" si="42"/>
        <v>#DIV/0!</v>
      </c>
      <c r="U411" s="78"/>
      <c r="V411" s="54"/>
      <c r="W411" s="79"/>
      <c r="X411" s="62"/>
      <c r="Y411" s="62"/>
      <c r="Z411" s="62"/>
      <c r="AA411" s="62"/>
      <c r="AB411" s="62"/>
      <c r="AC411" s="62"/>
      <c r="AD411" s="62"/>
      <c r="AE411" s="62"/>
      <c r="AF411" s="62"/>
      <c r="AG411" s="62"/>
    </row>
    <row r="412" spans="1:33">
      <c r="A412" s="62"/>
      <c r="B412" s="62"/>
      <c r="C412" s="62"/>
      <c r="D412" s="62"/>
      <c r="E412" s="4"/>
      <c r="F412" s="4"/>
      <c r="G412" s="62"/>
      <c r="H412" s="76"/>
      <c r="I412" s="76"/>
      <c r="J412" s="76"/>
      <c r="K412" s="4"/>
      <c r="L412" s="4"/>
      <c r="M412" s="71"/>
      <c r="N412" s="72">
        <f t="shared" si="37"/>
        <v>0</v>
      </c>
      <c r="O412" s="73">
        <f t="shared" si="38"/>
        <v>0</v>
      </c>
      <c r="P412" s="74"/>
      <c r="Q412" s="73">
        <f t="shared" si="39"/>
        <v>0</v>
      </c>
      <c r="R412" s="73">
        <f t="shared" si="40"/>
        <v>0</v>
      </c>
      <c r="S412" s="73" t="e">
        <f t="shared" ca="1" si="41"/>
        <v>#NUM!</v>
      </c>
      <c r="T412" s="75" t="e">
        <f t="shared" ca="1" si="42"/>
        <v>#DIV/0!</v>
      </c>
      <c r="U412" s="78"/>
      <c r="V412" s="54"/>
      <c r="W412" s="79"/>
      <c r="X412" s="62"/>
      <c r="Y412" s="62"/>
      <c r="Z412" s="62"/>
      <c r="AA412" s="62"/>
      <c r="AB412" s="62"/>
      <c r="AC412" s="62"/>
      <c r="AD412" s="62"/>
      <c r="AE412" s="62"/>
      <c r="AF412" s="62"/>
      <c r="AG412" s="62"/>
    </row>
    <row r="413" spans="1:33">
      <c r="A413" s="62"/>
      <c r="B413" s="62"/>
      <c r="C413" s="62"/>
      <c r="D413" s="62"/>
      <c r="E413" s="4"/>
      <c r="F413" s="4"/>
      <c r="G413" s="62"/>
      <c r="H413" s="76"/>
      <c r="I413" s="76"/>
      <c r="J413" s="76"/>
      <c r="K413" s="4"/>
      <c r="L413" s="4"/>
      <c r="M413" s="71"/>
      <c r="N413" s="72">
        <f t="shared" si="37"/>
        <v>0</v>
      </c>
      <c r="O413" s="73">
        <f t="shared" si="38"/>
        <v>0</v>
      </c>
      <c r="P413" s="74"/>
      <c r="Q413" s="73">
        <f t="shared" si="39"/>
        <v>0</v>
      </c>
      <c r="R413" s="73">
        <f t="shared" si="40"/>
        <v>0</v>
      </c>
      <c r="S413" s="73" t="e">
        <f t="shared" ca="1" si="41"/>
        <v>#NUM!</v>
      </c>
      <c r="T413" s="75" t="e">
        <f t="shared" ca="1" si="42"/>
        <v>#DIV/0!</v>
      </c>
      <c r="U413" s="78"/>
      <c r="V413" s="54"/>
      <c r="W413" s="79"/>
      <c r="X413" s="62"/>
      <c r="Y413" s="62"/>
      <c r="Z413" s="62"/>
      <c r="AA413" s="62"/>
      <c r="AB413" s="62"/>
      <c r="AC413" s="62"/>
      <c r="AD413" s="62"/>
      <c r="AE413" s="62"/>
      <c r="AF413" s="62"/>
      <c r="AG413" s="62"/>
    </row>
    <row r="414" spans="1:33">
      <c r="A414" s="62"/>
      <c r="B414" s="62"/>
      <c r="C414" s="62"/>
      <c r="D414" s="62"/>
      <c r="E414" s="4"/>
      <c r="F414" s="4"/>
      <c r="G414" s="62"/>
      <c r="H414" s="76"/>
      <c r="I414" s="76"/>
      <c r="J414" s="76"/>
      <c r="K414" s="4"/>
      <c r="L414" s="4"/>
      <c r="M414" s="71"/>
      <c r="N414" s="72">
        <f t="shared" si="37"/>
        <v>0</v>
      </c>
      <c r="O414" s="73">
        <f t="shared" si="38"/>
        <v>0</v>
      </c>
      <c r="P414" s="74"/>
      <c r="Q414" s="73">
        <f t="shared" si="39"/>
        <v>0</v>
      </c>
      <c r="R414" s="73">
        <f t="shared" si="40"/>
        <v>0</v>
      </c>
      <c r="S414" s="73" t="e">
        <f t="shared" ca="1" si="41"/>
        <v>#NUM!</v>
      </c>
      <c r="T414" s="75" t="e">
        <f t="shared" ca="1" si="42"/>
        <v>#DIV/0!</v>
      </c>
      <c r="U414" s="78"/>
      <c r="V414" s="54"/>
      <c r="W414" s="79"/>
      <c r="X414" s="62"/>
      <c r="Y414" s="62"/>
      <c r="Z414" s="62"/>
      <c r="AA414" s="62"/>
      <c r="AB414" s="62"/>
      <c r="AC414" s="62"/>
      <c r="AD414" s="62"/>
      <c r="AE414" s="62"/>
      <c r="AF414" s="62"/>
      <c r="AG414" s="62"/>
    </row>
    <row r="415" spans="1:33">
      <c r="A415" s="62"/>
      <c r="B415" s="62"/>
      <c r="C415" s="62"/>
      <c r="D415" s="62"/>
      <c r="E415" s="4"/>
      <c r="F415" s="4"/>
      <c r="G415" s="62"/>
      <c r="H415" s="76"/>
      <c r="I415" s="76"/>
      <c r="J415" s="76"/>
      <c r="K415" s="4"/>
      <c r="L415" s="4"/>
      <c r="M415" s="71"/>
      <c r="N415" s="72">
        <f t="shared" si="37"/>
        <v>0</v>
      </c>
      <c r="O415" s="73">
        <f t="shared" si="38"/>
        <v>0</v>
      </c>
      <c r="P415" s="74"/>
      <c r="Q415" s="73">
        <f t="shared" si="39"/>
        <v>0</v>
      </c>
      <c r="R415" s="73">
        <f t="shared" si="40"/>
        <v>0</v>
      </c>
      <c r="S415" s="73" t="e">
        <f t="shared" ca="1" si="41"/>
        <v>#NUM!</v>
      </c>
      <c r="T415" s="75" t="e">
        <f t="shared" ca="1" si="42"/>
        <v>#DIV/0!</v>
      </c>
      <c r="U415" s="78"/>
      <c r="V415" s="54"/>
      <c r="W415" s="79"/>
      <c r="X415" s="62"/>
      <c r="Y415" s="62"/>
      <c r="Z415" s="62"/>
      <c r="AA415" s="62"/>
      <c r="AB415" s="62"/>
      <c r="AC415" s="62"/>
      <c r="AD415" s="62"/>
      <c r="AE415" s="62"/>
      <c r="AF415" s="62"/>
      <c r="AG415" s="62"/>
    </row>
    <row r="416" spans="1:33">
      <c r="A416" s="62"/>
      <c r="B416" s="62"/>
      <c r="C416" s="62"/>
      <c r="D416" s="62"/>
      <c r="E416" s="4"/>
      <c r="F416" s="4"/>
      <c r="G416" s="62"/>
      <c r="H416" s="76"/>
      <c r="I416" s="76"/>
      <c r="J416" s="76"/>
      <c r="K416" s="4"/>
      <c r="L416" s="4"/>
      <c r="M416" s="71"/>
      <c r="N416" s="72">
        <f t="shared" si="37"/>
        <v>0</v>
      </c>
      <c r="O416" s="73">
        <f t="shared" si="38"/>
        <v>0</v>
      </c>
      <c r="P416" s="74"/>
      <c r="Q416" s="73">
        <f t="shared" si="39"/>
        <v>0</v>
      </c>
      <c r="R416" s="73">
        <f t="shared" si="40"/>
        <v>0</v>
      </c>
      <c r="S416" s="73" t="e">
        <f t="shared" ca="1" si="41"/>
        <v>#NUM!</v>
      </c>
      <c r="T416" s="75" t="e">
        <f t="shared" ca="1" si="42"/>
        <v>#DIV/0!</v>
      </c>
      <c r="U416" s="78"/>
      <c r="V416" s="54"/>
      <c r="W416" s="79"/>
      <c r="X416" s="62"/>
      <c r="Y416" s="62"/>
      <c r="Z416" s="62"/>
      <c r="AA416" s="62"/>
      <c r="AB416" s="62"/>
      <c r="AC416" s="62"/>
      <c r="AD416" s="62"/>
      <c r="AE416" s="62"/>
      <c r="AF416" s="62"/>
      <c r="AG416" s="62"/>
    </row>
    <row r="417" spans="1:33">
      <c r="A417" s="62"/>
      <c r="B417" s="62"/>
      <c r="C417" s="62"/>
      <c r="D417" s="62"/>
      <c r="E417" s="4"/>
      <c r="F417" s="4"/>
      <c r="G417" s="62"/>
      <c r="H417" s="76"/>
      <c r="I417" s="76"/>
      <c r="J417" s="76"/>
      <c r="K417" s="4"/>
      <c r="L417" s="4"/>
      <c r="M417" s="71"/>
      <c r="N417" s="72">
        <f t="shared" si="37"/>
        <v>0</v>
      </c>
      <c r="O417" s="73">
        <f t="shared" si="38"/>
        <v>0</v>
      </c>
      <c r="P417" s="74"/>
      <c r="Q417" s="73">
        <f t="shared" si="39"/>
        <v>0</v>
      </c>
      <c r="R417" s="73">
        <f t="shared" si="40"/>
        <v>0</v>
      </c>
      <c r="S417" s="73" t="e">
        <f t="shared" ca="1" si="41"/>
        <v>#NUM!</v>
      </c>
      <c r="T417" s="75" t="e">
        <f t="shared" ca="1" si="42"/>
        <v>#DIV/0!</v>
      </c>
      <c r="U417" s="78"/>
      <c r="V417" s="54"/>
      <c r="W417" s="79"/>
      <c r="X417" s="62"/>
      <c r="Y417" s="62"/>
      <c r="Z417" s="62"/>
      <c r="AA417" s="62"/>
      <c r="AB417" s="62"/>
      <c r="AC417" s="62"/>
      <c r="AD417" s="62"/>
      <c r="AE417" s="62"/>
      <c r="AF417" s="62"/>
      <c r="AG417" s="62"/>
    </row>
    <row r="418" spans="1:33">
      <c r="A418" s="62"/>
      <c r="B418" s="62"/>
      <c r="C418" s="62"/>
      <c r="D418" s="62"/>
      <c r="E418" s="4"/>
      <c r="F418" s="4"/>
      <c r="G418" s="62"/>
      <c r="H418" s="76"/>
      <c r="I418" s="76"/>
      <c r="J418" s="76"/>
      <c r="K418" s="4"/>
      <c r="L418" s="4"/>
      <c r="M418" s="71"/>
      <c r="N418" s="72">
        <f t="shared" si="37"/>
        <v>0</v>
      </c>
      <c r="O418" s="73">
        <f t="shared" si="38"/>
        <v>0</v>
      </c>
      <c r="P418" s="74"/>
      <c r="Q418" s="73">
        <f t="shared" si="39"/>
        <v>0</v>
      </c>
      <c r="R418" s="73">
        <f t="shared" si="40"/>
        <v>0</v>
      </c>
      <c r="S418" s="73" t="e">
        <f t="shared" ca="1" si="41"/>
        <v>#NUM!</v>
      </c>
      <c r="T418" s="75" t="e">
        <f t="shared" ca="1" si="42"/>
        <v>#DIV/0!</v>
      </c>
      <c r="U418" s="78"/>
      <c r="V418" s="54"/>
      <c r="W418" s="79"/>
      <c r="X418" s="62"/>
      <c r="Y418" s="62"/>
      <c r="Z418" s="62"/>
      <c r="AA418" s="62"/>
      <c r="AB418" s="62"/>
      <c r="AC418" s="62"/>
      <c r="AD418" s="62"/>
      <c r="AE418" s="62"/>
      <c r="AF418" s="62"/>
      <c r="AG418" s="62"/>
    </row>
    <row r="419" spans="1:33">
      <c r="A419" s="62"/>
      <c r="B419" s="62"/>
      <c r="C419" s="62"/>
      <c r="D419" s="62"/>
      <c r="E419" s="4"/>
      <c r="F419" s="4"/>
      <c r="G419" s="62"/>
      <c r="H419" s="76"/>
      <c r="I419" s="76"/>
      <c r="J419" s="76"/>
      <c r="K419" s="4"/>
      <c r="L419" s="4"/>
      <c r="M419" s="71"/>
      <c r="N419" s="72">
        <f t="shared" si="37"/>
        <v>0</v>
      </c>
      <c r="O419" s="73">
        <f t="shared" si="38"/>
        <v>0</v>
      </c>
      <c r="P419" s="74"/>
      <c r="Q419" s="73">
        <f t="shared" si="39"/>
        <v>0</v>
      </c>
      <c r="R419" s="73">
        <f t="shared" si="40"/>
        <v>0</v>
      </c>
      <c r="S419" s="73" t="e">
        <f t="shared" ca="1" si="41"/>
        <v>#NUM!</v>
      </c>
      <c r="T419" s="75" t="e">
        <f t="shared" ca="1" si="42"/>
        <v>#DIV/0!</v>
      </c>
      <c r="U419" s="78"/>
      <c r="V419" s="54"/>
      <c r="W419" s="79"/>
      <c r="X419" s="62"/>
      <c r="Y419" s="62"/>
      <c r="Z419" s="62"/>
      <c r="AA419" s="62"/>
      <c r="AB419" s="62"/>
      <c r="AC419" s="62"/>
      <c r="AD419" s="62"/>
      <c r="AE419" s="62"/>
      <c r="AF419" s="62"/>
      <c r="AG419" s="62"/>
    </row>
    <row r="420" spans="1:33">
      <c r="A420" s="62"/>
      <c r="B420" s="62"/>
      <c r="C420" s="62"/>
      <c r="D420" s="62"/>
      <c r="E420" s="4"/>
      <c r="F420" s="4"/>
      <c r="G420" s="62"/>
      <c r="H420" s="76"/>
      <c r="I420" s="76"/>
      <c r="J420" s="76"/>
      <c r="K420" s="4"/>
      <c r="L420" s="4"/>
      <c r="M420" s="71"/>
      <c r="N420" s="72">
        <f t="shared" si="37"/>
        <v>0</v>
      </c>
      <c r="O420" s="73">
        <f t="shared" si="38"/>
        <v>0</v>
      </c>
      <c r="P420" s="74"/>
      <c r="Q420" s="73">
        <f t="shared" si="39"/>
        <v>0</v>
      </c>
      <c r="R420" s="73">
        <f t="shared" si="40"/>
        <v>0</v>
      </c>
      <c r="S420" s="73" t="e">
        <f t="shared" ca="1" si="41"/>
        <v>#NUM!</v>
      </c>
      <c r="T420" s="75" t="e">
        <f t="shared" ca="1" si="42"/>
        <v>#DIV/0!</v>
      </c>
      <c r="U420" s="78"/>
      <c r="V420" s="54"/>
      <c r="W420" s="79"/>
      <c r="X420" s="62"/>
      <c r="Y420" s="62"/>
      <c r="Z420" s="62"/>
      <c r="AA420" s="62"/>
      <c r="AB420" s="62"/>
      <c r="AC420" s="62"/>
      <c r="AD420" s="62"/>
      <c r="AE420" s="62"/>
      <c r="AF420" s="62"/>
      <c r="AG420" s="62"/>
    </row>
    <row r="421" spans="1:33">
      <c r="A421" s="62"/>
      <c r="B421" s="62"/>
      <c r="C421" s="62"/>
      <c r="D421" s="62"/>
      <c r="E421" s="4"/>
      <c r="F421" s="4"/>
      <c r="G421" s="62"/>
      <c r="H421" s="76"/>
      <c r="I421" s="76"/>
      <c r="J421" s="76"/>
      <c r="K421" s="4"/>
      <c r="L421" s="4"/>
      <c r="M421" s="71"/>
      <c r="N421" s="72">
        <f t="shared" si="37"/>
        <v>0</v>
      </c>
      <c r="O421" s="73">
        <f t="shared" si="38"/>
        <v>0</v>
      </c>
      <c r="P421" s="74"/>
      <c r="Q421" s="73">
        <f t="shared" si="39"/>
        <v>0</v>
      </c>
      <c r="R421" s="73">
        <f t="shared" si="40"/>
        <v>0</v>
      </c>
      <c r="S421" s="73" t="e">
        <f t="shared" ca="1" si="41"/>
        <v>#NUM!</v>
      </c>
      <c r="T421" s="75" t="e">
        <f t="shared" ca="1" si="42"/>
        <v>#DIV/0!</v>
      </c>
      <c r="U421" s="78"/>
      <c r="V421" s="54"/>
      <c r="W421" s="79"/>
      <c r="X421" s="62"/>
      <c r="Y421" s="62"/>
      <c r="Z421" s="62"/>
      <c r="AA421" s="62"/>
      <c r="AB421" s="62"/>
      <c r="AC421" s="62"/>
      <c r="AD421" s="62"/>
      <c r="AE421" s="62"/>
      <c r="AF421" s="62"/>
      <c r="AG421" s="62"/>
    </row>
    <row r="422" spans="1:33">
      <c r="A422" s="62"/>
      <c r="B422" s="62"/>
      <c r="C422" s="62"/>
      <c r="D422" s="62"/>
      <c r="E422" s="4"/>
      <c r="F422" s="4"/>
      <c r="G422" s="62"/>
      <c r="H422" s="76"/>
      <c r="I422" s="76"/>
      <c r="J422" s="76"/>
      <c r="K422" s="4"/>
      <c r="L422" s="4"/>
      <c r="M422" s="71"/>
      <c r="N422" s="72">
        <f t="shared" si="37"/>
        <v>0</v>
      </c>
      <c r="O422" s="73">
        <f t="shared" si="38"/>
        <v>0</v>
      </c>
      <c r="P422" s="74"/>
      <c r="Q422" s="73">
        <f t="shared" si="39"/>
        <v>0</v>
      </c>
      <c r="R422" s="73">
        <f t="shared" si="40"/>
        <v>0</v>
      </c>
      <c r="S422" s="73" t="e">
        <f t="shared" ca="1" si="41"/>
        <v>#NUM!</v>
      </c>
      <c r="T422" s="75" t="e">
        <f t="shared" ca="1" si="42"/>
        <v>#DIV/0!</v>
      </c>
      <c r="U422" s="78"/>
      <c r="V422" s="54"/>
      <c r="W422" s="79"/>
      <c r="X422" s="62"/>
      <c r="Y422" s="62"/>
      <c r="Z422" s="62"/>
      <c r="AA422" s="62"/>
      <c r="AB422" s="62"/>
      <c r="AC422" s="62"/>
      <c r="AD422" s="62"/>
      <c r="AE422" s="62"/>
      <c r="AF422" s="62"/>
      <c r="AG422" s="62"/>
    </row>
    <row r="423" spans="1:33">
      <c r="A423" s="62"/>
      <c r="B423" s="62"/>
      <c r="C423" s="62"/>
      <c r="D423" s="62"/>
      <c r="E423" s="4"/>
      <c r="F423" s="4"/>
      <c r="G423" s="62"/>
      <c r="H423" s="76"/>
      <c r="I423" s="76"/>
      <c r="J423" s="76"/>
      <c r="K423" s="4"/>
      <c r="L423" s="4"/>
      <c r="M423" s="71"/>
      <c r="N423" s="72">
        <f t="shared" si="37"/>
        <v>0</v>
      </c>
      <c r="O423" s="73">
        <f t="shared" si="38"/>
        <v>0</v>
      </c>
      <c r="P423" s="74"/>
      <c r="Q423" s="73">
        <f t="shared" si="39"/>
        <v>0</v>
      </c>
      <c r="R423" s="73">
        <f t="shared" si="40"/>
        <v>0</v>
      </c>
      <c r="S423" s="73" t="e">
        <f t="shared" ca="1" si="41"/>
        <v>#NUM!</v>
      </c>
      <c r="T423" s="75" t="e">
        <f t="shared" ca="1" si="42"/>
        <v>#DIV/0!</v>
      </c>
      <c r="U423" s="78"/>
      <c r="V423" s="54"/>
      <c r="W423" s="79"/>
      <c r="X423" s="62"/>
      <c r="Y423" s="62"/>
      <c r="Z423" s="62"/>
      <c r="AA423" s="62"/>
      <c r="AB423" s="62"/>
      <c r="AC423" s="62"/>
      <c r="AD423" s="62"/>
      <c r="AE423" s="62"/>
      <c r="AF423" s="62"/>
      <c r="AG423" s="62"/>
    </row>
    <row r="424" spans="1:33">
      <c r="A424" s="62"/>
      <c r="B424" s="62"/>
      <c r="C424" s="62"/>
      <c r="D424" s="62"/>
      <c r="E424" s="4"/>
      <c r="F424" s="4"/>
      <c r="G424" s="62"/>
      <c r="H424" s="76"/>
      <c r="I424" s="76"/>
      <c r="J424" s="76"/>
      <c r="K424" s="4"/>
      <c r="L424" s="4"/>
      <c r="M424" s="71"/>
      <c r="N424" s="72">
        <f t="shared" si="37"/>
        <v>0</v>
      </c>
      <c r="O424" s="73">
        <f t="shared" si="38"/>
        <v>0</v>
      </c>
      <c r="P424" s="74"/>
      <c r="Q424" s="73">
        <f t="shared" si="39"/>
        <v>0</v>
      </c>
      <c r="R424" s="73">
        <f t="shared" si="40"/>
        <v>0</v>
      </c>
      <c r="S424" s="73" t="e">
        <f t="shared" ca="1" si="41"/>
        <v>#NUM!</v>
      </c>
      <c r="T424" s="75" t="e">
        <f t="shared" ca="1" si="42"/>
        <v>#DIV/0!</v>
      </c>
      <c r="U424" s="78"/>
      <c r="V424" s="54"/>
      <c r="W424" s="79"/>
      <c r="X424" s="62"/>
      <c r="Y424" s="62"/>
      <c r="Z424" s="62"/>
      <c r="AA424" s="62"/>
      <c r="AB424" s="62"/>
      <c r="AC424" s="62"/>
      <c r="AD424" s="62"/>
      <c r="AE424" s="62"/>
      <c r="AF424" s="62"/>
      <c r="AG424" s="62"/>
    </row>
    <row r="425" spans="1:33">
      <c r="A425" s="62"/>
      <c r="B425" s="62"/>
      <c r="C425" s="62"/>
      <c r="D425" s="62"/>
      <c r="E425" s="4"/>
      <c r="F425" s="4"/>
      <c r="G425" s="62"/>
      <c r="H425" s="76"/>
      <c r="I425" s="76"/>
      <c r="J425" s="76"/>
      <c r="K425" s="4"/>
      <c r="L425" s="4"/>
      <c r="M425" s="71"/>
      <c r="N425" s="72">
        <f t="shared" si="37"/>
        <v>0</v>
      </c>
      <c r="O425" s="73">
        <f t="shared" si="38"/>
        <v>0</v>
      </c>
      <c r="P425" s="74"/>
      <c r="Q425" s="73">
        <f t="shared" si="39"/>
        <v>0</v>
      </c>
      <c r="R425" s="73">
        <f t="shared" si="40"/>
        <v>0</v>
      </c>
      <c r="S425" s="73" t="e">
        <f t="shared" ca="1" si="41"/>
        <v>#NUM!</v>
      </c>
      <c r="T425" s="75" t="e">
        <f t="shared" ca="1" si="42"/>
        <v>#DIV/0!</v>
      </c>
      <c r="U425" s="78"/>
      <c r="V425" s="54"/>
      <c r="W425" s="79"/>
      <c r="X425" s="62"/>
      <c r="Y425" s="62"/>
      <c r="Z425" s="62"/>
      <c r="AA425" s="62"/>
      <c r="AB425" s="62"/>
      <c r="AC425" s="62"/>
      <c r="AD425" s="62"/>
      <c r="AE425" s="62"/>
      <c r="AF425" s="62"/>
      <c r="AG425" s="62"/>
    </row>
    <row r="426" spans="1:33">
      <c r="A426" s="62"/>
      <c r="B426" s="62"/>
      <c r="C426" s="62"/>
      <c r="D426" s="62"/>
      <c r="E426" s="4"/>
      <c r="F426" s="4"/>
      <c r="G426" s="62"/>
      <c r="H426" s="76"/>
      <c r="I426" s="76"/>
      <c r="J426" s="76"/>
      <c r="K426" s="4"/>
      <c r="L426" s="4"/>
      <c r="M426" s="71"/>
      <c r="N426" s="72">
        <f t="shared" si="37"/>
        <v>0</v>
      </c>
      <c r="O426" s="73">
        <f t="shared" si="38"/>
        <v>0</v>
      </c>
      <c r="P426" s="74"/>
      <c r="Q426" s="73">
        <f t="shared" si="39"/>
        <v>0</v>
      </c>
      <c r="R426" s="73">
        <f t="shared" si="40"/>
        <v>0</v>
      </c>
      <c r="S426" s="73" t="e">
        <f t="shared" ca="1" si="41"/>
        <v>#NUM!</v>
      </c>
      <c r="T426" s="75" t="e">
        <f t="shared" ca="1" si="42"/>
        <v>#DIV/0!</v>
      </c>
      <c r="U426" s="78"/>
      <c r="V426" s="54"/>
      <c r="W426" s="79"/>
      <c r="X426" s="62"/>
      <c r="Y426" s="62"/>
      <c r="Z426" s="62"/>
      <c r="AA426" s="62"/>
      <c r="AB426" s="62"/>
      <c r="AC426" s="62"/>
      <c r="AD426" s="62"/>
      <c r="AE426" s="62"/>
      <c r="AF426" s="62"/>
      <c r="AG426" s="62"/>
    </row>
    <row r="427" spans="1:33">
      <c r="A427" s="62"/>
      <c r="B427" s="62"/>
      <c r="C427" s="62"/>
      <c r="D427" s="62"/>
      <c r="E427" s="4"/>
      <c r="F427" s="4"/>
      <c r="G427" s="62"/>
      <c r="H427" s="76"/>
      <c r="I427" s="76"/>
      <c r="J427" s="76"/>
      <c r="K427" s="4"/>
      <c r="L427" s="4"/>
      <c r="M427" s="71"/>
      <c r="N427" s="72">
        <f t="shared" si="37"/>
        <v>0</v>
      </c>
      <c r="O427" s="73">
        <f t="shared" si="38"/>
        <v>0</v>
      </c>
      <c r="P427" s="74"/>
      <c r="Q427" s="73">
        <f t="shared" si="39"/>
        <v>0</v>
      </c>
      <c r="R427" s="73">
        <f t="shared" si="40"/>
        <v>0</v>
      </c>
      <c r="S427" s="73" t="e">
        <f t="shared" ca="1" si="41"/>
        <v>#NUM!</v>
      </c>
      <c r="T427" s="75" t="e">
        <f t="shared" ca="1" si="42"/>
        <v>#DIV/0!</v>
      </c>
      <c r="U427" s="78"/>
      <c r="V427" s="54"/>
      <c r="W427" s="79"/>
      <c r="X427" s="62"/>
      <c r="Y427" s="62"/>
      <c r="Z427" s="62"/>
      <c r="AA427" s="62"/>
      <c r="AB427" s="62"/>
      <c r="AC427" s="62"/>
      <c r="AD427" s="62"/>
      <c r="AE427" s="62"/>
      <c r="AF427" s="62"/>
      <c r="AG427" s="62"/>
    </row>
    <row r="428" spans="1:33">
      <c r="A428" s="62"/>
      <c r="B428" s="62"/>
      <c r="C428" s="62"/>
      <c r="D428" s="62"/>
      <c r="E428" s="4"/>
      <c r="F428" s="4"/>
      <c r="G428" s="62"/>
      <c r="H428" s="76"/>
      <c r="I428" s="76"/>
      <c r="J428" s="76"/>
      <c r="K428" s="4"/>
      <c r="L428" s="4"/>
      <c r="M428" s="71"/>
      <c r="N428" s="72">
        <f t="shared" si="37"/>
        <v>0</v>
      </c>
      <c r="O428" s="73">
        <f t="shared" si="38"/>
        <v>0</v>
      </c>
      <c r="P428" s="74"/>
      <c r="Q428" s="73">
        <f t="shared" si="39"/>
        <v>0</v>
      </c>
      <c r="R428" s="73">
        <f t="shared" si="40"/>
        <v>0</v>
      </c>
      <c r="S428" s="73" t="e">
        <f t="shared" ca="1" si="41"/>
        <v>#NUM!</v>
      </c>
      <c r="T428" s="75" t="e">
        <f t="shared" ca="1" si="42"/>
        <v>#DIV/0!</v>
      </c>
      <c r="U428" s="78"/>
      <c r="V428" s="54"/>
      <c r="W428" s="79"/>
      <c r="X428" s="62"/>
      <c r="Y428" s="62"/>
      <c r="Z428" s="62"/>
      <c r="AA428" s="62"/>
      <c r="AB428" s="62"/>
      <c r="AC428" s="62"/>
      <c r="AD428" s="62"/>
      <c r="AE428" s="62"/>
      <c r="AF428" s="62"/>
      <c r="AG428" s="62"/>
    </row>
    <row r="429" spans="1:33">
      <c r="A429" s="62"/>
      <c r="B429" s="62"/>
      <c r="C429" s="62"/>
      <c r="D429" s="62"/>
      <c r="E429" s="4"/>
      <c r="F429" s="4"/>
      <c r="G429" s="62"/>
      <c r="H429" s="76"/>
      <c r="I429" s="76"/>
      <c r="J429" s="76"/>
      <c r="K429" s="4"/>
      <c r="L429" s="4"/>
      <c r="M429" s="71"/>
      <c r="N429" s="72">
        <f t="shared" si="37"/>
        <v>0</v>
      </c>
      <c r="O429" s="73">
        <f t="shared" si="38"/>
        <v>0</v>
      </c>
      <c r="P429" s="74"/>
      <c r="Q429" s="73">
        <f t="shared" si="39"/>
        <v>0</v>
      </c>
      <c r="R429" s="73">
        <f t="shared" si="40"/>
        <v>0</v>
      </c>
      <c r="S429" s="73" t="e">
        <f t="shared" ca="1" si="41"/>
        <v>#NUM!</v>
      </c>
      <c r="T429" s="75" t="e">
        <f t="shared" ca="1" si="42"/>
        <v>#DIV/0!</v>
      </c>
      <c r="U429" s="78"/>
      <c r="V429" s="54"/>
      <c r="W429" s="79"/>
      <c r="X429" s="62"/>
      <c r="Y429" s="62"/>
      <c r="Z429" s="62"/>
      <c r="AA429" s="62"/>
      <c r="AB429" s="62"/>
      <c r="AC429" s="62"/>
      <c r="AD429" s="62"/>
      <c r="AE429" s="62"/>
      <c r="AF429" s="62"/>
      <c r="AG429" s="62"/>
    </row>
    <row r="430" spans="1:33">
      <c r="A430" s="62"/>
      <c r="B430" s="62"/>
      <c r="C430" s="62"/>
      <c r="D430" s="62"/>
      <c r="E430" s="4"/>
      <c r="F430" s="4"/>
      <c r="G430" s="62"/>
      <c r="H430" s="76"/>
      <c r="I430" s="76"/>
      <c r="J430" s="76"/>
      <c r="K430" s="4"/>
      <c r="L430" s="4"/>
      <c r="M430" s="71"/>
      <c r="N430" s="72">
        <f t="shared" si="37"/>
        <v>0</v>
      </c>
      <c r="O430" s="73">
        <f t="shared" si="38"/>
        <v>0</v>
      </c>
      <c r="P430" s="74"/>
      <c r="Q430" s="73">
        <f t="shared" si="39"/>
        <v>0</v>
      </c>
      <c r="R430" s="73">
        <f t="shared" si="40"/>
        <v>0</v>
      </c>
      <c r="S430" s="73" t="e">
        <f t="shared" ca="1" si="41"/>
        <v>#NUM!</v>
      </c>
      <c r="T430" s="75" t="e">
        <f t="shared" ca="1" si="42"/>
        <v>#DIV/0!</v>
      </c>
      <c r="U430" s="78"/>
      <c r="V430" s="54"/>
      <c r="W430" s="79"/>
      <c r="X430" s="62"/>
      <c r="Y430" s="62"/>
      <c r="Z430" s="62"/>
      <c r="AA430" s="62"/>
      <c r="AB430" s="62"/>
      <c r="AC430" s="62"/>
      <c r="AD430" s="62"/>
      <c r="AE430" s="62"/>
      <c r="AF430" s="62"/>
      <c r="AG430" s="62"/>
    </row>
    <row r="431" spans="1:33">
      <c r="A431" s="62"/>
      <c r="B431" s="62"/>
      <c r="C431" s="62"/>
      <c r="D431" s="62"/>
      <c r="E431" s="4"/>
      <c r="F431" s="4"/>
      <c r="G431" s="62"/>
      <c r="H431" s="76"/>
      <c r="I431" s="76"/>
      <c r="J431" s="76"/>
      <c r="K431" s="4"/>
      <c r="L431" s="4"/>
      <c r="M431" s="71"/>
      <c r="N431" s="72">
        <f t="shared" si="37"/>
        <v>0</v>
      </c>
      <c r="O431" s="73">
        <f t="shared" si="38"/>
        <v>0</v>
      </c>
      <c r="P431" s="74"/>
      <c r="Q431" s="73">
        <f t="shared" si="39"/>
        <v>0</v>
      </c>
      <c r="R431" s="73">
        <f t="shared" si="40"/>
        <v>0</v>
      </c>
      <c r="S431" s="73" t="e">
        <f t="shared" ca="1" si="41"/>
        <v>#NUM!</v>
      </c>
      <c r="T431" s="75" t="e">
        <f t="shared" ca="1" si="42"/>
        <v>#DIV/0!</v>
      </c>
      <c r="U431" s="78"/>
      <c r="V431" s="54"/>
      <c r="W431" s="79"/>
      <c r="X431" s="62"/>
      <c r="Y431" s="62"/>
      <c r="Z431" s="62"/>
      <c r="AA431" s="62"/>
      <c r="AB431" s="62"/>
      <c r="AC431" s="62"/>
      <c r="AD431" s="62"/>
      <c r="AE431" s="62"/>
      <c r="AF431" s="62"/>
      <c r="AG431" s="62"/>
    </row>
    <row r="432" spans="1:33">
      <c r="A432" s="62"/>
      <c r="B432" s="62"/>
      <c r="C432" s="62"/>
      <c r="D432" s="62"/>
      <c r="E432" s="4"/>
      <c r="F432" s="4"/>
      <c r="G432" s="62"/>
      <c r="H432" s="76"/>
      <c r="I432" s="76"/>
      <c r="J432" s="76"/>
      <c r="K432" s="4"/>
      <c r="L432" s="4"/>
      <c r="M432" s="71"/>
      <c r="N432" s="72">
        <f t="shared" si="37"/>
        <v>0</v>
      </c>
      <c r="O432" s="73">
        <f t="shared" si="38"/>
        <v>0</v>
      </c>
      <c r="P432" s="74"/>
      <c r="Q432" s="73">
        <f t="shared" si="39"/>
        <v>0</v>
      </c>
      <c r="R432" s="73">
        <f t="shared" si="40"/>
        <v>0</v>
      </c>
      <c r="S432" s="73" t="e">
        <f t="shared" ca="1" si="41"/>
        <v>#NUM!</v>
      </c>
      <c r="T432" s="75" t="e">
        <f t="shared" ca="1" si="42"/>
        <v>#DIV/0!</v>
      </c>
      <c r="U432" s="78"/>
      <c r="V432" s="54"/>
      <c r="W432" s="79"/>
      <c r="X432" s="62"/>
      <c r="Y432" s="62"/>
      <c r="Z432" s="62"/>
      <c r="AA432" s="62"/>
      <c r="AB432" s="62"/>
      <c r="AC432" s="62"/>
      <c r="AD432" s="62"/>
      <c r="AE432" s="62"/>
      <c r="AF432" s="62"/>
      <c r="AG432" s="62"/>
    </row>
    <row r="433" spans="1:33">
      <c r="A433" s="62"/>
      <c r="B433" s="62"/>
      <c r="C433" s="62"/>
      <c r="D433" s="62"/>
      <c r="E433" s="4"/>
      <c r="F433" s="4"/>
      <c r="G433" s="62"/>
      <c r="H433" s="76"/>
      <c r="I433" s="76"/>
      <c r="J433" s="76"/>
      <c r="K433" s="4"/>
      <c r="L433" s="4"/>
      <c r="M433" s="71"/>
      <c r="N433" s="72">
        <f t="shared" si="37"/>
        <v>0</v>
      </c>
      <c r="O433" s="73">
        <f t="shared" si="38"/>
        <v>0</v>
      </c>
      <c r="P433" s="74"/>
      <c r="Q433" s="73">
        <f t="shared" si="39"/>
        <v>0</v>
      </c>
      <c r="R433" s="73">
        <f t="shared" si="40"/>
        <v>0</v>
      </c>
      <c r="S433" s="73" t="e">
        <f t="shared" ca="1" si="41"/>
        <v>#NUM!</v>
      </c>
      <c r="T433" s="75" t="e">
        <f t="shared" ca="1" si="42"/>
        <v>#DIV/0!</v>
      </c>
      <c r="U433" s="78"/>
      <c r="V433" s="54"/>
      <c r="W433" s="79"/>
      <c r="X433" s="62"/>
      <c r="Y433" s="62"/>
      <c r="Z433" s="62"/>
      <c r="AA433" s="62"/>
      <c r="AB433" s="62"/>
      <c r="AC433" s="62"/>
      <c r="AD433" s="62"/>
      <c r="AE433" s="62"/>
      <c r="AF433" s="62"/>
      <c r="AG433" s="62"/>
    </row>
    <row r="434" spans="1:33">
      <c r="A434" s="62"/>
      <c r="B434" s="62"/>
      <c r="C434" s="62"/>
      <c r="D434" s="62"/>
      <c r="E434" s="4"/>
      <c r="F434" s="4"/>
      <c r="G434" s="62"/>
      <c r="H434" s="76"/>
      <c r="I434" s="76"/>
      <c r="J434" s="76"/>
      <c r="K434" s="4"/>
      <c r="L434" s="4"/>
      <c r="M434" s="71"/>
      <c r="N434" s="72">
        <f t="shared" si="37"/>
        <v>0</v>
      </c>
      <c r="O434" s="73">
        <f t="shared" si="38"/>
        <v>0</v>
      </c>
      <c r="P434" s="74"/>
      <c r="Q434" s="73">
        <f t="shared" si="39"/>
        <v>0</v>
      </c>
      <c r="R434" s="73">
        <f t="shared" si="40"/>
        <v>0</v>
      </c>
      <c r="S434" s="73" t="e">
        <f t="shared" ca="1" si="41"/>
        <v>#NUM!</v>
      </c>
      <c r="T434" s="75" t="e">
        <f t="shared" ca="1" si="42"/>
        <v>#DIV/0!</v>
      </c>
      <c r="U434" s="78"/>
      <c r="V434" s="54"/>
      <c r="W434" s="79"/>
      <c r="X434" s="62"/>
      <c r="Y434" s="62"/>
      <c r="Z434" s="62"/>
      <c r="AA434" s="62"/>
      <c r="AB434" s="62"/>
      <c r="AC434" s="62"/>
      <c r="AD434" s="62"/>
      <c r="AE434" s="62"/>
      <c r="AF434" s="62"/>
      <c r="AG434" s="62"/>
    </row>
    <row r="435" spans="1:33">
      <c r="A435" s="62"/>
      <c r="B435" s="62"/>
      <c r="C435" s="62"/>
      <c r="D435" s="62"/>
      <c r="E435" s="4"/>
      <c r="F435" s="4"/>
      <c r="G435" s="62"/>
      <c r="H435" s="76"/>
      <c r="I435" s="76"/>
      <c r="J435" s="76"/>
      <c r="K435" s="4"/>
      <c r="L435" s="4"/>
      <c r="M435" s="71"/>
      <c r="N435" s="72">
        <f t="shared" si="37"/>
        <v>0</v>
      </c>
      <c r="O435" s="73">
        <f t="shared" si="38"/>
        <v>0</v>
      </c>
      <c r="P435" s="74"/>
      <c r="Q435" s="73">
        <f t="shared" si="39"/>
        <v>0</v>
      </c>
      <c r="R435" s="73">
        <f t="shared" si="40"/>
        <v>0</v>
      </c>
      <c r="S435" s="73" t="e">
        <f t="shared" ca="1" si="41"/>
        <v>#NUM!</v>
      </c>
      <c r="T435" s="75" t="e">
        <f t="shared" ca="1" si="42"/>
        <v>#DIV/0!</v>
      </c>
      <c r="U435" s="78"/>
      <c r="V435" s="54"/>
      <c r="W435" s="79"/>
      <c r="X435" s="62"/>
      <c r="Y435" s="62"/>
      <c r="Z435" s="62"/>
      <c r="AA435" s="62"/>
      <c r="AB435" s="62"/>
      <c r="AC435" s="62"/>
      <c r="AD435" s="62"/>
      <c r="AE435" s="62"/>
      <c r="AF435" s="62"/>
      <c r="AG435" s="62"/>
    </row>
    <row r="436" spans="1:33">
      <c r="A436" s="62"/>
      <c r="B436" s="62"/>
      <c r="C436" s="62"/>
      <c r="D436" s="62"/>
      <c r="E436" s="4"/>
      <c r="F436" s="4"/>
      <c r="G436" s="62"/>
      <c r="H436" s="76"/>
      <c r="I436" s="76"/>
      <c r="J436" s="76"/>
      <c r="K436" s="4"/>
      <c r="L436" s="4"/>
      <c r="M436" s="71"/>
      <c r="N436" s="72">
        <f t="shared" si="37"/>
        <v>0</v>
      </c>
      <c r="O436" s="73">
        <f t="shared" si="38"/>
        <v>0</v>
      </c>
      <c r="P436" s="74"/>
      <c r="Q436" s="73">
        <f t="shared" si="39"/>
        <v>0</v>
      </c>
      <c r="R436" s="73">
        <f t="shared" si="40"/>
        <v>0</v>
      </c>
      <c r="S436" s="73" t="e">
        <f t="shared" ca="1" si="41"/>
        <v>#NUM!</v>
      </c>
      <c r="T436" s="75" t="e">
        <f t="shared" ca="1" si="42"/>
        <v>#DIV/0!</v>
      </c>
      <c r="U436" s="78"/>
      <c r="V436" s="54"/>
      <c r="W436" s="79"/>
      <c r="X436" s="62"/>
      <c r="Y436" s="62"/>
      <c r="Z436" s="62"/>
      <c r="AA436" s="62"/>
      <c r="AB436" s="62"/>
      <c r="AC436" s="62"/>
      <c r="AD436" s="62"/>
      <c r="AE436" s="62"/>
      <c r="AF436" s="62"/>
      <c r="AG436" s="62"/>
    </row>
    <row r="437" spans="1:33">
      <c r="A437" s="62"/>
      <c r="B437" s="62"/>
      <c r="C437" s="62"/>
      <c r="D437" s="62"/>
      <c r="E437" s="4"/>
      <c r="F437" s="4"/>
      <c r="G437" s="62"/>
      <c r="H437" s="76"/>
      <c r="I437" s="76"/>
      <c r="J437" s="76"/>
      <c r="K437" s="4"/>
      <c r="L437" s="4"/>
      <c r="M437" s="71"/>
      <c r="N437" s="72">
        <f t="shared" si="37"/>
        <v>0</v>
      </c>
      <c r="O437" s="73">
        <f t="shared" si="38"/>
        <v>0</v>
      </c>
      <c r="P437" s="74"/>
      <c r="Q437" s="73">
        <f t="shared" si="39"/>
        <v>0</v>
      </c>
      <c r="R437" s="73">
        <f t="shared" si="40"/>
        <v>0</v>
      </c>
      <c r="S437" s="73" t="e">
        <f t="shared" ca="1" si="41"/>
        <v>#NUM!</v>
      </c>
      <c r="T437" s="75" t="e">
        <f t="shared" ca="1" si="42"/>
        <v>#DIV/0!</v>
      </c>
      <c r="U437" s="78"/>
      <c r="V437" s="54"/>
      <c r="W437" s="79"/>
      <c r="X437" s="62"/>
      <c r="Y437" s="62"/>
      <c r="Z437" s="62"/>
      <c r="AA437" s="62"/>
      <c r="AB437" s="62"/>
      <c r="AC437" s="62"/>
      <c r="AD437" s="62"/>
      <c r="AE437" s="62"/>
      <c r="AF437" s="62"/>
      <c r="AG437" s="62"/>
    </row>
    <row r="438" spans="1:33">
      <c r="A438" s="62"/>
      <c r="B438" s="62"/>
      <c r="C438" s="62"/>
      <c r="D438" s="62"/>
      <c r="E438" s="4"/>
      <c r="F438" s="4"/>
      <c r="G438" s="62"/>
      <c r="H438" s="76"/>
      <c r="I438" s="76"/>
      <c r="J438" s="76"/>
      <c r="K438" s="4"/>
      <c r="L438" s="4"/>
      <c r="M438" s="71"/>
      <c r="N438" s="72">
        <f t="shared" si="37"/>
        <v>0</v>
      </c>
      <c r="O438" s="73">
        <f t="shared" si="38"/>
        <v>0</v>
      </c>
      <c r="P438" s="74"/>
      <c r="Q438" s="73">
        <f t="shared" si="39"/>
        <v>0</v>
      </c>
      <c r="R438" s="73">
        <f t="shared" si="40"/>
        <v>0</v>
      </c>
      <c r="S438" s="73" t="e">
        <f t="shared" ca="1" si="41"/>
        <v>#NUM!</v>
      </c>
      <c r="T438" s="75" t="e">
        <f t="shared" ca="1" si="42"/>
        <v>#DIV/0!</v>
      </c>
      <c r="U438" s="78"/>
      <c r="V438" s="54"/>
      <c r="W438" s="79"/>
      <c r="X438" s="62"/>
      <c r="Y438" s="62"/>
      <c r="Z438" s="62"/>
      <c r="AA438" s="62"/>
      <c r="AB438" s="62"/>
      <c r="AC438" s="62"/>
      <c r="AD438" s="62"/>
      <c r="AE438" s="62"/>
      <c r="AF438" s="62"/>
      <c r="AG438" s="62"/>
    </row>
    <row r="439" spans="1:33">
      <c r="A439" s="62"/>
      <c r="B439" s="62"/>
      <c r="C439" s="62"/>
      <c r="D439" s="62"/>
      <c r="E439" s="4"/>
      <c r="F439" s="4"/>
      <c r="G439" s="62"/>
      <c r="H439" s="76"/>
      <c r="I439" s="76"/>
      <c r="J439" s="76"/>
      <c r="K439" s="4"/>
      <c r="L439" s="4"/>
      <c r="M439" s="71"/>
      <c r="N439" s="72">
        <f t="shared" si="37"/>
        <v>0</v>
      </c>
      <c r="O439" s="73">
        <f t="shared" si="38"/>
        <v>0</v>
      </c>
      <c r="P439" s="74"/>
      <c r="Q439" s="73">
        <f t="shared" si="39"/>
        <v>0</v>
      </c>
      <c r="R439" s="73">
        <f t="shared" si="40"/>
        <v>0</v>
      </c>
      <c r="S439" s="73" t="e">
        <f t="shared" ca="1" si="41"/>
        <v>#NUM!</v>
      </c>
      <c r="T439" s="75" t="e">
        <f t="shared" ca="1" si="42"/>
        <v>#DIV/0!</v>
      </c>
      <c r="U439" s="78"/>
      <c r="V439" s="54"/>
      <c r="W439" s="79"/>
      <c r="X439" s="62"/>
      <c r="Y439" s="62"/>
      <c r="Z439" s="62"/>
      <c r="AA439" s="62"/>
      <c r="AB439" s="62"/>
      <c r="AC439" s="62"/>
      <c r="AD439" s="62"/>
      <c r="AE439" s="62"/>
      <c r="AF439" s="62"/>
      <c r="AG439" s="62"/>
    </row>
    <row r="440" spans="1:33">
      <c r="A440" s="62"/>
      <c r="B440" s="62"/>
      <c r="C440" s="62"/>
      <c r="D440" s="62"/>
      <c r="E440" s="4"/>
      <c r="F440" s="4"/>
      <c r="G440" s="62"/>
      <c r="H440" s="76"/>
      <c r="I440" s="76"/>
      <c r="J440" s="76"/>
      <c r="K440" s="4"/>
      <c r="L440" s="4"/>
      <c r="M440" s="71"/>
      <c r="N440" s="72">
        <f t="shared" si="37"/>
        <v>0</v>
      </c>
      <c r="O440" s="73">
        <f t="shared" si="38"/>
        <v>0</v>
      </c>
      <c r="P440" s="74"/>
      <c r="Q440" s="73">
        <f t="shared" si="39"/>
        <v>0</v>
      </c>
      <c r="R440" s="73">
        <f t="shared" si="40"/>
        <v>0</v>
      </c>
      <c r="S440" s="73" t="e">
        <f t="shared" ca="1" si="41"/>
        <v>#NUM!</v>
      </c>
      <c r="T440" s="75" t="e">
        <f t="shared" ca="1" si="42"/>
        <v>#DIV/0!</v>
      </c>
      <c r="U440" s="78"/>
      <c r="V440" s="54"/>
      <c r="W440" s="79"/>
      <c r="X440" s="62"/>
      <c r="Y440" s="62"/>
      <c r="Z440" s="62"/>
      <c r="AA440" s="62"/>
      <c r="AB440" s="62"/>
      <c r="AC440" s="62"/>
      <c r="AD440" s="62"/>
      <c r="AE440" s="62"/>
      <c r="AF440" s="62"/>
      <c r="AG440" s="62"/>
    </row>
    <row r="441" spans="1:33">
      <c r="A441" s="62"/>
      <c r="B441" s="62"/>
      <c r="C441" s="62"/>
      <c r="D441" s="62"/>
      <c r="E441" s="4"/>
      <c r="F441" s="4"/>
      <c r="G441" s="62"/>
      <c r="H441" s="76"/>
      <c r="I441" s="76"/>
      <c r="J441" s="76"/>
      <c r="K441" s="4"/>
      <c r="L441" s="4"/>
      <c r="M441" s="71"/>
      <c r="N441" s="72">
        <f t="shared" si="37"/>
        <v>0</v>
      </c>
      <c r="O441" s="73">
        <f t="shared" si="38"/>
        <v>0</v>
      </c>
      <c r="P441" s="74"/>
      <c r="Q441" s="73">
        <f t="shared" si="39"/>
        <v>0</v>
      </c>
      <c r="R441" s="73">
        <f t="shared" si="40"/>
        <v>0</v>
      </c>
      <c r="S441" s="73" t="e">
        <f t="shared" ca="1" si="41"/>
        <v>#NUM!</v>
      </c>
      <c r="T441" s="75" t="e">
        <f t="shared" ca="1" si="42"/>
        <v>#DIV/0!</v>
      </c>
      <c r="U441" s="78"/>
      <c r="V441" s="54"/>
      <c r="W441" s="79"/>
      <c r="X441" s="62"/>
      <c r="Y441" s="62"/>
      <c r="Z441" s="62"/>
      <c r="AA441" s="62"/>
      <c r="AB441" s="62"/>
      <c r="AC441" s="62"/>
      <c r="AD441" s="62"/>
      <c r="AE441" s="62"/>
      <c r="AF441" s="62"/>
      <c r="AG441" s="62"/>
    </row>
    <row r="442" spans="1:33">
      <c r="A442" s="62"/>
      <c r="B442" s="62"/>
      <c r="C442" s="62"/>
      <c r="D442" s="62"/>
      <c r="E442" s="4"/>
      <c r="F442" s="4"/>
      <c r="G442" s="62"/>
      <c r="H442" s="76"/>
      <c r="I442" s="76"/>
      <c r="J442" s="76"/>
      <c r="K442" s="4"/>
      <c r="L442" s="4"/>
      <c r="M442" s="71"/>
      <c r="N442" s="72">
        <f t="shared" si="37"/>
        <v>0</v>
      </c>
      <c r="O442" s="73">
        <f t="shared" si="38"/>
        <v>0</v>
      </c>
      <c r="P442" s="74"/>
      <c r="Q442" s="73">
        <f t="shared" si="39"/>
        <v>0</v>
      </c>
      <c r="R442" s="73">
        <f t="shared" si="40"/>
        <v>0</v>
      </c>
      <c r="S442" s="73" t="e">
        <f t="shared" ca="1" si="41"/>
        <v>#NUM!</v>
      </c>
      <c r="T442" s="75" t="e">
        <f t="shared" ca="1" si="42"/>
        <v>#DIV/0!</v>
      </c>
      <c r="U442" s="78"/>
      <c r="V442" s="54"/>
      <c r="W442" s="79"/>
      <c r="X442" s="62"/>
      <c r="Y442" s="62"/>
      <c r="Z442" s="62"/>
      <c r="AA442" s="62"/>
      <c r="AB442" s="62"/>
      <c r="AC442" s="62"/>
      <c r="AD442" s="62"/>
      <c r="AE442" s="62"/>
      <c r="AF442" s="62"/>
      <c r="AG442" s="62"/>
    </row>
    <row r="443" spans="1:33">
      <c r="A443" s="62"/>
      <c r="B443" s="62"/>
      <c r="C443" s="62"/>
      <c r="D443" s="62"/>
      <c r="E443" s="4"/>
      <c r="F443" s="4"/>
      <c r="G443" s="62"/>
      <c r="H443" s="76"/>
      <c r="I443" s="76"/>
      <c r="J443" s="76"/>
      <c r="K443" s="4"/>
      <c r="L443" s="4"/>
      <c r="M443" s="71"/>
      <c r="N443" s="72">
        <f t="shared" si="37"/>
        <v>0</v>
      </c>
      <c r="O443" s="73">
        <f t="shared" si="38"/>
        <v>0</v>
      </c>
      <c r="P443" s="74"/>
      <c r="Q443" s="73">
        <f t="shared" si="39"/>
        <v>0</v>
      </c>
      <c r="R443" s="73">
        <f t="shared" si="40"/>
        <v>0</v>
      </c>
      <c r="S443" s="73" t="e">
        <f t="shared" ca="1" si="41"/>
        <v>#NUM!</v>
      </c>
      <c r="T443" s="75" t="e">
        <f t="shared" ca="1" si="42"/>
        <v>#DIV/0!</v>
      </c>
      <c r="U443" s="78"/>
      <c r="V443" s="54"/>
      <c r="W443" s="79"/>
      <c r="X443" s="62"/>
      <c r="Y443" s="62"/>
      <c r="Z443" s="62"/>
      <c r="AA443" s="62"/>
      <c r="AB443" s="62"/>
      <c r="AC443" s="62"/>
      <c r="AD443" s="62"/>
      <c r="AE443" s="62"/>
      <c r="AF443" s="62"/>
      <c r="AG443" s="62"/>
    </row>
    <row r="444" spans="1:33">
      <c r="A444" s="62"/>
      <c r="B444" s="62"/>
      <c r="C444" s="62"/>
      <c r="D444" s="62"/>
      <c r="E444" s="4"/>
      <c r="F444" s="4"/>
      <c r="G444" s="62"/>
      <c r="H444" s="76"/>
      <c r="I444" s="76"/>
      <c r="J444" s="76"/>
      <c r="K444" s="4"/>
      <c r="L444" s="4"/>
      <c r="M444" s="71"/>
      <c r="N444" s="72">
        <f t="shared" si="37"/>
        <v>0</v>
      </c>
      <c r="O444" s="73">
        <f t="shared" si="38"/>
        <v>0</v>
      </c>
      <c r="P444" s="74"/>
      <c r="Q444" s="73">
        <f t="shared" si="39"/>
        <v>0</v>
      </c>
      <c r="R444" s="73">
        <f t="shared" si="40"/>
        <v>0</v>
      </c>
      <c r="S444" s="73" t="e">
        <f t="shared" ca="1" si="41"/>
        <v>#NUM!</v>
      </c>
      <c r="T444" s="75" t="e">
        <f t="shared" ca="1" si="42"/>
        <v>#DIV/0!</v>
      </c>
      <c r="U444" s="78"/>
      <c r="V444" s="54"/>
      <c r="W444" s="79"/>
      <c r="X444" s="62"/>
      <c r="Y444" s="62"/>
      <c r="Z444" s="62"/>
      <c r="AA444" s="62"/>
      <c r="AB444" s="62"/>
      <c r="AC444" s="62"/>
      <c r="AD444" s="62"/>
      <c r="AE444" s="62"/>
      <c r="AF444" s="62"/>
      <c r="AG444" s="62"/>
    </row>
    <row r="445" spans="1:33">
      <c r="A445" s="62"/>
      <c r="B445" s="62"/>
      <c r="C445" s="62"/>
      <c r="D445" s="62"/>
      <c r="E445" s="4"/>
      <c r="F445" s="4"/>
      <c r="G445" s="62"/>
      <c r="H445" s="76"/>
      <c r="I445" s="76"/>
      <c r="J445" s="76"/>
      <c r="K445" s="4"/>
      <c r="L445" s="4"/>
      <c r="M445" s="71"/>
      <c r="N445" s="72">
        <f t="shared" si="37"/>
        <v>0</v>
      </c>
      <c r="O445" s="73">
        <f t="shared" si="38"/>
        <v>0</v>
      </c>
      <c r="P445" s="74"/>
      <c r="Q445" s="73">
        <f t="shared" si="39"/>
        <v>0</v>
      </c>
      <c r="R445" s="73">
        <f t="shared" si="40"/>
        <v>0</v>
      </c>
      <c r="S445" s="73" t="e">
        <f t="shared" ca="1" si="41"/>
        <v>#NUM!</v>
      </c>
      <c r="T445" s="75" t="e">
        <f t="shared" ca="1" si="42"/>
        <v>#DIV/0!</v>
      </c>
      <c r="U445" s="78"/>
      <c r="V445" s="54"/>
      <c r="W445" s="79"/>
      <c r="X445" s="62"/>
      <c r="Y445" s="62"/>
      <c r="Z445" s="62"/>
      <c r="AA445" s="62"/>
      <c r="AB445" s="62"/>
      <c r="AC445" s="62"/>
      <c r="AD445" s="62"/>
      <c r="AE445" s="62"/>
      <c r="AF445" s="62"/>
      <c r="AG445" s="62"/>
    </row>
    <row r="446" spans="1:33">
      <c r="A446" s="62"/>
      <c r="B446" s="62"/>
      <c r="C446" s="62"/>
      <c r="D446" s="62"/>
      <c r="E446" s="4"/>
      <c r="F446" s="4"/>
      <c r="G446" s="62"/>
      <c r="H446" s="76"/>
      <c r="I446" s="76"/>
      <c r="J446" s="76"/>
      <c r="K446" s="4"/>
      <c r="L446" s="4"/>
      <c r="M446" s="71"/>
      <c r="N446" s="72">
        <f t="shared" si="37"/>
        <v>0</v>
      </c>
      <c r="O446" s="73">
        <f t="shared" si="38"/>
        <v>0</v>
      </c>
      <c r="P446" s="74"/>
      <c r="Q446" s="73">
        <f t="shared" si="39"/>
        <v>0</v>
      </c>
      <c r="R446" s="73">
        <f t="shared" si="40"/>
        <v>0</v>
      </c>
      <c r="S446" s="73" t="e">
        <f t="shared" ca="1" si="41"/>
        <v>#NUM!</v>
      </c>
      <c r="T446" s="75" t="e">
        <f t="shared" ca="1" si="42"/>
        <v>#DIV/0!</v>
      </c>
      <c r="U446" s="78"/>
      <c r="V446" s="54"/>
      <c r="W446" s="79"/>
      <c r="X446" s="62"/>
      <c r="Y446" s="62"/>
      <c r="Z446" s="62"/>
      <c r="AA446" s="62"/>
      <c r="AB446" s="62"/>
      <c r="AC446" s="62"/>
      <c r="AD446" s="62"/>
      <c r="AE446" s="62"/>
      <c r="AF446" s="62"/>
      <c r="AG446" s="62"/>
    </row>
    <row r="447" spans="1:33">
      <c r="A447" s="62"/>
      <c r="B447" s="62"/>
      <c r="C447" s="62"/>
      <c r="D447" s="62"/>
      <c r="E447" s="4"/>
      <c r="F447" s="4"/>
      <c r="G447" s="62"/>
      <c r="H447" s="76"/>
      <c r="I447" s="76"/>
      <c r="J447" s="76"/>
      <c r="K447" s="4"/>
      <c r="L447" s="4"/>
      <c r="M447" s="71"/>
      <c r="N447" s="72">
        <f t="shared" si="37"/>
        <v>0</v>
      </c>
      <c r="O447" s="73">
        <f t="shared" si="38"/>
        <v>0</v>
      </c>
      <c r="P447" s="74"/>
      <c r="Q447" s="73">
        <f t="shared" si="39"/>
        <v>0</v>
      </c>
      <c r="R447" s="73">
        <f t="shared" si="40"/>
        <v>0</v>
      </c>
      <c r="S447" s="73" t="e">
        <f t="shared" ca="1" si="41"/>
        <v>#NUM!</v>
      </c>
      <c r="T447" s="75" t="e">
        <f t="shared" ca="1" si="42"/>
        <v>#DIV/0!</v>
      </c>
      <c r="U447" s="78"/>
      <c r="V447" s="54"/>
      <c r="W447" s="79"/>
      <c r="X447" s="62"/>
      <c r="Y447" s="62"/>
      <c r="Z447" s="62"/>
      <c r="AA447" s="62"/>
      <c r="AB447" s="62"/>
      <c r="AC447" s="62"/>
      <c r="AD447" s="62"/>
      <c r="AE447" s="62"/>
      <c r="AF447" s="62"/>
      <c r="AG447" s="62"/>
    </row>
    <row r="448" spans="1:33">
      <c r="A448" s="62"/>
      <c r="B448" s="62"/>
      <c r="C448" s="62"/>
      <c r="D448" s="62"/>
      <c r="E448" s="4"/>
      <c r="F448" s="4"/>
      <c r="G448" s="62"/>
      <c r="H448" s="76"/>
      <c r="I448" s="76"/>
      <c r="J448" s="76"/>
      <c r="K448" s="4"/>
      <c r="L448" s="4"/>
      <c r="M448" s="71"/>
      <c r="N448" s="72">
        <f t="shared" si="37"/>
        <v>0</v>
      </c>
      <c r="O448" s="73">
        <f t="shared" si="38"/>
        <v>0</v>
      </c>
      <c r="P448" s="74"/>
      <c r="Q448" s="73">
        <f t="shared" si="39"/>
        <v>0</v>
      </c>
      <c r="R448" s="73">
        <f t="shared" si="40"/>
        <v>0</v>
      </c>
      <c r="S448" s="73" t="e">
        <f t="shared" ca="1" si="41"/>
        <v>#NUM!</v>
      </c>
      <c r="T448" s="75" t="e">
        <f t="shared" ca="1" si="42"/>
        <v>#DIV/0!</v>
      </c>
      <c r="U448" s="78"/>
      <c r="V448" s="54"/>
      <c r="W448" s="79"/>
      <c r="X448" s="62"/>
      <c r="Y448" s="62"/>
      <c r="Z448" s="62"/>
      <c r="AA448" s="62"/>
      <c r="AB448" s="62"/>
      <c r="AC448" s="62"/>
      <c r="AD448" s="62"/>
      <c r="AE448" s="62"/>
      <c r="AF448" s="62"/>
      <c r="AG448" s="62"/>
    </row>
    <row r="449" spans="1:33">
      <c r="A449" s="62"/>
      <c r="B449" s="62"/>
      <c r="C449" s="62"/>
      <c r="D449" s="62"/>
      <c r="E449" s="4"/>
      <c r="F449" s="4"/>
      <c r="G449" s="62"/>
      <c r="H449" s="76"/>
      <c r="I449" s="76"/>
      <c r="J449" s="76"/>
      <c r="K449" s="4"/>
      <c r="L449" s="4"/>
      <c r="M449" s="71"/>
      <c r="N449" s="72">
        <f t="shared" si="37"/>
        <v>0</v>
      </c>
      <c r="O449" s="73">
        <f t="shared" si="38"/>
        <v>0</v>
      </c>
      <c r="P449" s="74"/>
      <c r="Q449" s="73">
        <f t="shared" si="39"/>
        <v>0</v>
      </c>
      <c r="R449" s="73">
        <f t="shared" si="40"/>
        <v>0</v>
      </c>
      <c r="S449" s="73" t="e">
        <f t="shared" ca="1" si="41"/>
        <v>#NUM!</v>
      </c>
      <c r="T449" s="75" t="e">
        <f t="shared" ca="1" si="42"/>
        <v>#DIV/0!</v>
      </c>
      <c r="U449" s="78"/>
      <c r="V449" s="54"/>
      <c r="W449" s="79"/>
      <c r="X449" s="62"/>
      <c r="Y449" s="62"/>
      <c r="Z449" s="62"/>
      <c r="AA449" s="62"/>
      <c r="AB449" s="62"/>
      <c r="AC449" s="62"/>
      <c r="AD449" s="62"/>
      <c r="AE449" s="62"/>
      <c r="AF449" s="62"/>
      <c r="AG449" s="62"/>
    </row>
    <row r="450" spans="1:33">
      <c r="A450" s="62"/>
      <c r="B450" s="62"/>
      <c r="C450" s="62"/>
      <c r="D450" s="62"/>
      <c r="E450" s="4"/>
      <c r="F450" s="4"/>
      <c r="G450" s="62"/>
      <c r="H450" s="76"/>
      <c r="I450" s="76"/>
      <c r="J450" s="76"/>
      <c r="K450" s="4"/>
      <c r="L450" s="4"/>
      <c r="M450" s="71"/>
      <c r="N450" s="72">
        <f t="shared" si="37"/>
        <v>0</v>
      </c>
      <c r="O450" s="73">
        <f t="shared" si="38"/>
        <v>0</v>
      </c>
      <c r="P450" s="74"/>
      <c r="Q450" s="73">
        <f t="shared" si="39"/>
        <v>0</v>
      </c>
      <c r="R450" s="73">
        <f t="shared" si="40"/>
        <v>0</v>
      </c>
      <c r="S450" s="73" t="e">
        <f t="shared" ca="1" si="41"/>
        <v>#NUM!</v>
      </c>
      <c r="T450" s="75" t="e">
        <f t="shared" ca="1" si="42"/>
        <v>#DIV/0!</v>
      </c>
      <c r="U450" s="78"/>
      <c r="V450" s="54"/>
      <c r="W450" s="79"/>
      <c r="X450" s="62"/>
      <c r="Y450" s="62"/>
      <c r="Z450" s="62"/>
      <c r="AA450" s="62"/>
      <c r="AB450" s="62"/>
      <c r="AC450" s="62"/>
      <c r="AD450" s="62"/>
      <c r="AE450" s="62"/>
      <c r="AF450" s="62"/>
      <c r="AG450" s="62"/>
    </row>
    <row r="451" spans="1:33">
      <c r="A451" s="62"/>
      <c r="B451" s="62"/>
      <c r="C451" s="62"/>
      <c r="D451" s="62"/>
      <c r="E451" s="4"/>
      <c r="F451" s="4"/>
      <c r="G451" s="62"/>
      <c r="H451" s="76"/>
      <c r="I451" s="76"/>
      <c r="J451" s="76"/>
      <c r="K451" s="4"/>
      <c r="L451" s="4"/>
      <c r="M451" s="71"/>
      <c r="N451" s="72">
        <f t="shared" si="37"/>
        <v>0</v>
      </c>
      <c r="O451" s="73">
        <f t="shared" si="38"/>
        <v>0</v>
      </c>
      <c r="P451" s="74"/>
      <c r="Q451" s="73">
        <f t="shared" si="39"/>
        <v>0</v>
      </c>
      <c r="R451" s="73">
        <f t="shared" si="40"/>
        <v>0</v>
      </c>
      <c r="S451" s="73" t="e">
        <f t="shared" ca="1" si="41"/>
        <v>#NUM!</v>
      </c>
      <c r="T451" s="75" t="e">
        <f t="shared" ca="1" si="42"/>
        <v>#DIV/0!</v>
      </c>
      <c r="U451" s="78"/>
      <c r="V451" s="54"/>
      <c r="W451" s="79"/>
      <c r="X451" s="62"/>
      <c r="Y451" s="62"/>
      <c r="Z451" s="62"/>
      <c r="AA451" s="62"/>
      <c r="AB451" s="62"/>
      <c r="AC451" s="62"/>
      <c r="AD451" s="62"/>
      <c r="AE451" s="62"/>
      <c r="AF451" s="62"/>
      <c r="AG451" s="62"/>
    </row>
    <row r="452" spans="1:33">
      <c r="A452" s="62"/>
      <c r="B452" s="62"/>
      <c r="C452" s="62"/>
      <c r="D452" s="62"/>
      <c r="E452" s="4"/>
      <c r="F452" s="4"/>
      <c r="G452" s="62"/>
      <c r="H452" s="76"/>
      <c r="I452" s="76"/>
      <c r="J452" s="76"/>
      <c r="K452" s="4"/>
      <c r="L452" s="4"/>
      <c r="M452" s="71"/>
      <c r="N452" s="72">
        <f t="shared" si="37"/>
        <v>0</v>
      </c>
      <c r="O452" s="73">
        <f t="shared" si="38"/>
        <v>0</v>
      </c>
      <c r="P452" s="74"/>
      <c r="Q452" s="73">
        <f t="shared" si="39"/>
        <v>0</v>
      </c>
      <c r="R452" s="73">
        <f t="shared" si="40"/>
        <v>0</v>
      </c>
      <c r="S452" s="73" t="e">
        <f t="shared" ca="1" si="41"/>
        <v>#NUM!</v>
      </c>
      <c r="T452" s="75" t="e">
        <f t="shared" ca="1" si="42"/>
        <v>#DIV/0!</v>
      </c>
      <c r="U452" s="78"/>
      <c r="V452" s="54"/>
      <c r="W452" s="79"/>
      <c r="X452" s="62"/>
      <c r="Y452" s="62"/>
      <c r="Z452" s="62"/>
      <c r="AA452" s="62"/>
      <c r="AB452" s="62"/>
      <c r="AC452" s="62"/>
      <c r="AD452" s="62"/>
      <c r="AE452" s="62"/>
      <c r="AF452" s="62"/>
      <c r="AG452" s="62"/>
    </row>
    <row r="453" spans="1:33">
      <c r="A453" s="62"/>
      <c r="B453" s="62"/>
      <c r="C453" s="62"/>
      <c r="D453" s="62"/>
      <c r="E453" s="4"/>
      <c r="F453" s="4"/>
      <c r="G453" s="62"/>
      <c r="H453" s="76"/>
      <c r="I453" s="76"/>
      <c r="J453" s="76"/>
      <c r="K453" s="4"/>
      <c r="L453" s="4"/>
      <c r="M453" s="71"/>
      <c r="N453" s="72">
        <f t="shared" si="37"/>
        <v>0</v>
      </c>
      <c r="O453" s="73">
        <f t="shared" si="38"/>
        <v>0</v>
      </c>
      <c r="P453" s="74"/>
      <c r="Q453" s="73">
        <f t="shared" si="39"/>
        <v>0</v>
      </c>
      <c r="R453" s="73">
        <f t="shared" si="40"/>
        <v>0</v>
      </c>
      <c r="S453" s="73" t="e">
        <f t="shared" ca="1" si="41"/>
        <v>#NUM!</v>
      </c>
      <c r="T453" s="75" t="e">
        <f t="shared" ca="1" si="42"/>
        <v>#DIV/0!</v>
      </c>
      <c r="U453" s="78"/>
      <c r="V453" s="54"/>
      <c r="W453" s="79"/>
      <c r="X453" s="62"/>
      <c r="Y453" s="62"/>
      <c r="Z453" s="62"/>
      <c r="AA453" s="62"/>
      <c r="AB453" s="62"/>
      <c r="AC453" s="62"/>
      <c r="AD453" s="62"/>
      <c r="AE453" s="62"/>
      <c r="AF453" s="62"/>
      <c r="AG453" s="62"/>
    </row>
    <row r="454" spans="1:33">
      <c r="A454" s="62"/>
      <c r="B454" s="62"/>
      <c r="C454" s="62"/>
      <c r="D454" s="62"/>
      <c r="E454" s="4"/>
      <c r="F454" s="4"/>
      <c r="G454" s="62"/>
      <c r="H454" s="76"/>
      <c r="I454" s="76"/>
      <c r="J454" s="76"/>
      <c r="K454" s="4"/>
      <c r="L454" s="4"/>
      <c r="M454" s="71"/>
      <c r="N454" s="72">
        <f t="shared" ref="N454:N517" si="43">M454/60</f>
        <v>0</v>
      </c>
      <c r="O454" s="73">
        <f t="shared" ref="O454:O517" si="44">N454/$T$1</f>
        <v>0</v>
      </c>
      <c r="P454" s="74"/>
      <c r="Q454" s="73">
        <f t="shared" ref="Q454:Q517" si="45">O454+P454</f>
        <v>0</v>
      </c>
      <c r="R454" s="73">
        <f t="shared" ref="R454:R517" si="46">DATEDIF(H454,I454,"d")</f>
        <v>0</v>
      </c>
      <c r="S454" s="73" t="e">
        <f t="shared" ref="S454:S517" ca="1" si="47">IF($U454="Terminé","Terminé",DATEDIF($P$1,I454,"d"))</f>
        <v>#NUM!</v>
      </c>
      <c r="T454" s="75" t="e">
        <f t="shared" ref="T454:T517" ca="1" si="48">IF($U454="Terminé","Terminé",(I454-$P$1)/Q454)</f>
        <v>#DIV/0!</v>
      </c>
      <c r="U454" s="78"/>
      <c r="V454" s="54"/>
      <c r="W454" s="79"/>
      <c r="X454" s="62"/>
      <c r="Y454" s="62"/>
      <c r="Z454" s="62"/>
      <c r="AA454" s="62"/>
      <c r="AB454" s="62"/>
      <c r="AC454" s="62"/>
      <c r="AD454" s="62"/>
      <c r="AE454" s="62"/>
      <c r="AF454" s="62"/>
      <c r="AG454" s="62"/>
    </row>
    <row r="455" spans="1:33">
      <c r="A455" s="62"/>
      <c r="B455" s="62"/>
      <c r="C455" s="62"/>
      <c r="D455" s="62"/>
      <c r="E455" s="4"/>
      <c r="F455" s="4"/>
      <c r="G455" s="62"/>
      <c r="H455" s="76"/>
      <c r="I455" s="76"/>
      <c r="J455" s="76"/>
      <c r="K455" s="4"/>
      <c r="L455" s="4"/>
      <c r="M455" s="71"/>
      <c r="N455" s="72">
        <f t="shared" si="43"/>
        <v>0</v>
      </c>
      <c r="O455" s="73">
        <f t="shared" si="44"/>
        <v>0</v>
      </c>
      <c r="P455" s="74"/>
      <c r="Q455" s="73">
        <f t="shared" si="45"/>
        <v>0</v>
      </c>
      <c r="R455" s="73">
        <f t="shared" si="46"/>
        <v>0</v>
      </c>
      <c r="S455" s="73" t="e">
        <f t="shared" ca="1" si="47"/>
        <v>#NUM!</v>
      </c>
      <c r="T455" s="75" t="e">
        <f t="shared" ca="1" si="48"/>
        <v>#DIV/0!</v>
      </c>
      <c r="U455" s="78"/>
      <c r="V455" s="54"/>
      <c r="W455" s="79"/>
      <c r="X455" s="62"/>
      <c r="Y455" s="62"/>
      <c r="Z455" s="62"/>
      <c r="AA455" s="62"/>
      <c r="AB455" s="62"/>
      <c r="AC455" s="62"/>
      <c r="AD455" s="62"/>
      <c r="AE455" s="62"/>
      <c r="AF455" s="62"/>
      <c r="AG455" s="62"/>
    </row>
    <row r="456" spans="1:33">
      <c r="A456" s="62"/>
      <c r="B456" s="62"/>
      <c r="C456" s="62"/>
      <c r="D456" s="62"/>
      <c r="E456" s="4"/>
      <c r="F456" s="4"/>
      <c r="G456" s="62"/>
      <c r="H456" s="76"/>
      <c r="I456" s="76"/>
      <c r="J456" s="76"/>
      <c r="K456" s="4"/>
      <c r="L456" s="4"/>
      <c r="M456" s="71"/>
      <c r="N456" s="72">
        <f t="shared" si="43"/>
        <v>0</v>
      </c>
      <c r="O456" s="73">
        <f t="shared" si="44"/>
        <v>0</v>
      </c>
      <c r="P456" s="74"/>
      <c r="Q456" s="73">
        <f t="shared" si="45"/>
        <v>0</v>
      </c>
      <c r="R456" s="73">
        <f t="shared" si="46"/>
        <v>0</v>
      </c>
      <c r="S456" s="73" t="e">
        <f t="shared" ca="1" si="47"/>
        <v>#NUM!</v>
      </c>
      <c r="T456" s="75" t="e">
        <f t="shared" ca="1" si="48"/>
        <v>#DIV/0!</v>
      </c>
      <c r="U456" s="78"/>
      <c r="V456" s="54"/>
      <c r="W456" s="79"/>
      <c r="X456" s="62"/>
      <c r="Y456" s="62"/>
      <c r="Z456" s="62"/>
      <c r="AA456" s="62"/>
      <c r="AB456" s="62"/>
      <c r="AC456" s="62"/>
      <c r="AD456" s="62"/>
      <c r="AE456" s="62"/>
      <c r="AF456" s="62"/>
      <c r="AG456" s="62"/>
    </row>
    <row r="457" spans="1:33">
      <c r="A457" s="62"/>
      <c r="B457" s="62"/>
      <c r="C457" s="62"/>
      <c r="D457" s="62"/>
      <c r="E457" s="4"/>
      <c r="F457" s="4"/>
      <c r="G457" s="62"/>
      <c r="H457" s="76"/>
      <c r="I457" s="76"/>
      <c r="J457" s="76"/>
      <c r="K457" s="4"/>
      <c r="L457" s="4"/>
      <c r="M457" s="71"/>
      <c r="N457" s="72">
        <f t="shared" si="43"/>
        <v>0</v>
      </c>
      <c r="O457" s="73">
        <f t="shared" si="44"/>
        <v>0</v>
      </c>
      <c r="P457" s="74"/>
      <c r="Q457" s="73">
        <f t="shared" si="45"/>
        <v>0</v>
      </c>
      <c r="R457" s="73">
        <f t="shared" si="46"/>
        <v>0</v>
      </c>
      <c r="S457" s="73" t="e">
        <f t="shared" ca="1" si="47"/>
        <v>#NUM!</v>
      </c>
      <c r="T457" s="75" t="e">
        <f t="shared" ca="1" si="48"/>
        <v>#DIV/0!</v>
      </c>
      <c r="U457" s="78"/>
      <c r="V457" s="54"/>
      <c r="W457" s="79"/>
      <c r="X457" s="62"/>
      <c r="Y457" s="62"/>
      <c r="Z457" s="62"/>
      <c r="AA457" s="62"/>
      <c r="AB457" s="62"/>
      <c r="AC457" s="62"/>
      <c r="AD457" s="62"/>
      <c r="AE457" s="62"/>
      <c r="AF457" s="62"/>
      <c r="AG457" s="62"/>
    </row>
    <row r="458" spans="1:33">
      <c r="A458" s="62"/>
      <c r="B458" s="62"/>
      <c r="C458" s="62"/>
      <c r="D458" s="62"/>
      <c r="E458" s="4"/>
      <c r="F458" s="4"/>
      <c r="G458" s="62"/>
      <c r="H458" s="76"/>
      <c r="I458" s="76"/>
      <c r="J458" s="76"/>
      <c r="K458" s="4"/>
      <c r="L458" s="4"/>
      <c r="M458" s="71"/>
      <c r="N458" s="72">
        <f t="shared" si="43"/>
        <v>0</v>
      </c>
      <c r="O458" s="73">
        <f t="shared" si="44"/>
        <v>0</v>
      </c>
      <c r="P458" s="74"/>
      <c r="Q458" s="73">
        <f t="shared" si="45"/>
        <v>0</v>
      </c>
      <c r="R458" s="73">
        <f t="shared" si="46"/>
        <v>0</v>
      </c>
      <c r="S458" s="73" t="e">
        <f t="shared" ca="1" si="47"/>
        <v>#NUM!</v>
      </c>
      <c r="T458" s="75" t="e">
        <f t="shared" ca="1" si="48"/>
        <v>#DIV/0!</v>
      </c>
      <c r="U458" s="78"/>
      <c r="V458" s="54"/>
      <c r="W458" s="79"/>
      <c r="X458" s="62"/>
      <c r="Y458" s="62"/>
      <c r="Z458" s="62"/>
      <c r="AA458" s="62"/>
      <c r="AB458" s="62"/>
      <c r="AC458" s="62"/>
      <c r="AD458" s="62"/>
      <c r="AE458" s="62"/>
      <c r="AF458" s="62"/>
      <c r="AG458" s="62"/>
    </row>
    <row r="459" spans="1:33">
      <c r="A459" s="62"/>
      <c r="B459" s="62"/>
      <c r="C459" s="62"/>
      <c r="D459" s="62"/>
      <c r="E459" s="4"/>
      <c r="F459" s="4"/>
      <c r="G459" s="62"/>
      <c r="H459" s="76"/>
      <c r="I459" s="76"/>
      <c r="J459" s="76"/>
      <c r="K459" s="4"/>
      <c r="L459" s="4"/>
      <c r="M459" s="71"/>
      <c r="N459" s="72">
        <f t="shared" si="43"/>
        <v>0</v>
      </c>
      <c r="O459" s="73">
        <f t="shared" si="44"/>
        <v>0</v>
      </c>
      <c r="P459" s="74"/>
      <c r="Q459" s="73">
        <f t="shared" si="45"/>
        <v>0</v>
      </c>
      <c r="R459" s="73">
        <f t="shared" si="46"/>
        <v>0</v>
      </c>
      <c r="S459" s="73" t="e">
        <f t="shared" ca="1" si="47"/>
        <v>#NUM!</v>
      </c>
      <c r="T459" s="75" t="e">
        <f t="shared" ca="1" si="48"/>
        <v>#DIV/0!</v>
      </c>
      <c r="U459" s="78"/>
      <c r="V459" s="54"/>
      <c r="W459" s="79"/>
      <c r="X459" s="62"/>
      <c r="Y459" s="62"/>
      <c r="Z459" s="62"/>
      <c r="AA459" s="62"/>
      <c r="AB459" s="62"/>
      <c r="AC459" s="62"/>
      <c r="AD459" s="62"/>
      <c r="AE459" s="62"/>
      <c r="AF459" s="62"/>
      <c r="AG459" s="62"/>
    </row>
    <row r="460" spans="1:33">
      <c r="A460" s="62"/>
      <c r="B460" s="62"/>
      <c r="C460" s="62"/>
      <c r="D460" s="62"/>
      <c r="E460" s="4"/>
      <c r="F460" s="4"/>
      <c r="G460" s="62"/>
      <c r="H460" s="76"/>
      <c r="I460" s="76"/>
      <c r="J460" s="76"/>
      <c r="K460" s="4"/>
      <c r="L460" s="4"/>
      <c r="M460" s="71"/>
      <c r="N460" s="72">
        <f t="shared" si="43"/>
        <v>0</v>
      </c>
      <c r="O460" s="73">
        <f t="shared" si="44"/>
        <v>0</v>
      </c>
      <c r="P460" s="74"/>
      <c r="Q460" s="73">
        <f t="shared" si="45"/>
        <v>0</v>
      </c>
      <c r="R460" s="73">
        <f t="shared" si="46"/>
        <v>0</v>
      </c>
      <c r="S460" s="73" t="e">
        <f t="shared" ca="1" si="47"/>
        <v>#NUM!</v>
      </c>
      <c r="T460" s="75" t="e">
        <f t="shared" ca="1" si="48"/>
        <v>#DIV/0!</v>
      </c>
      <c r="U460" s="78"/>
      <c r="V460" s="54"/>
      <c r="W460" s="79"/>
      <c r="X460" s="62"/>
      <c r="Y460" s="62"/>
      <c r="Z460" s="62"/>
      <c r="AA460" s="62"/>
      <c r="AB460" s="62"/>
      <c r="AC460" s="62"/>
      <c r="AD460" s="62"/>
      <c r="AE460" s="62"/>
      <c r="AF460" s="62"/>
      <c r="AG460" s="62"/>
    </row>
    <row r="461" spans="1:33">
      <c r="A461" s="62"/>
      <c r="B461" s="62"/>
      <c r="C461" s="62"/>
      <c r="D461" s="62"/>
      <c r="E461" s="4"/>
      <c r="F461" s="4"/>
      <c r="G461" s="62"/>
      <c r="H461" s="76"/>
      <c r="I461" s="76"/>
      <c r="J461" s="76"/>
      <c r="K461" s="4"/>
      <c r="L461" s="4"/>
      <c r="M461" s="71"/>
      <c r="N461" s="72">
        <f t="shared" si="43"/>
        <v>0</v>
      </c>
      <c r="O461" s="73">
        <f t="shared" si="44"/>
        <v>0</v>
      </c>
      <c r="P461" s="74"/>
      <c r="Q461" s="73">
        <f t="shared" si="45"/>
        <v>0</v>
      </c>
      <c r="R461" s="73">
        <f t="shared" si="46"/>
        <v>0</v>
      </c>
      <c r="S461" s="73" t="e">
        <f t="shared" ca="1" si="47"/>
        <v>#NUM!</v>
      </c>
      <c r="T461" s="75" t="e">
        <f t="shared" ca="1" si="48"/>
        <v>#DIV/0!</v>
      </c>
      <c r="U461" s="78"/>
      <c r="V461" s="54"/>
      <c r="W461" s="79"/>
      <c r="X461" s="62"/>
      <c r="Y461" s="62"/>
      <c r="Z461" s="62"/>
      <c r="AA461" s="62"/>
      <c r="AB461" s="62"/>
      <c r="AC461" s="62"/>
      <c r="AD461" s="62"/>
      <c r="AE461" s="62"/>
      <c r="AF461" s="62"/>
      <c r="AG461" s="62"/>
    </row>
    <row r="462" spans="1:33">
      <c r="A462" s="62"/>
      <c r="B462" s="62"/>
      <c r="C462" s="62"/>
      <c r="D462" s="62"/>
      <c r="E462" s="4"/>
      <c r="F462" s="4"/>
      <c r="G462" s="62"/>
      <c r="H462" s="76"/>
      <c r="I462" s="76"/>
      <c r="J462" s="76"/>
      <c r="K462" s="4"/>
      <c r="L462" s="4"/>
      <c r="M462" s="71"/>
      <c r="N462" s="72">
        <f t="shared" si="43"/>
        <v>0</v>
      </c>
      <c r="O462" s="73">
        <f t="shared" si="44"/>
        <v>0</v>
      </c>
      <c r="P462" s="74"/>
      <c r="Q462" s="73">
        <f t="shared" si="45"/>
        <v>0</v>
      </c>
      <c r="R462" s="73">
        <f t="shared" si="46"/>
        <v>0</v>
      </c>
      <c r="S462" s="73" t="e">
        <f t="shared" ca="1" si="47"/>
        <v>#NUM!</v>
      </c>
      <c r="T462" s="75" t="e">
        <f t="shared" ca="1" si="48"/>
        <v>#DIV/0!</v>
      </c>
      <c r="U462" s="78"/>
      <c r="V462" s="54"/>
      <c r="W462" s="79"/>
      <c r="X462" s="62"/>
      <c r="Y462" s="62"/>
      <c r="Z462" s="62"/>
      <c r="AA462" s="62"/>
      <c r="AB462" s="62"/>
      <c r="AC462" s="62"/>
      <c r="AD462" s="62"/>
      <c r="AE462" s="62"/>
      <c r="AF462" s="62"/>
      <c r="AG462" s="62"/>
    </row>
    <row r="463" spans="1:33">
      <c r="A463" s="62"/>
      <c r="B463" s="62"/>
      <c r="C463" s="62"/>
      <c r="D463" s="62"/>
      <c r="E463" s="4"/>
      <c r="F463" s="4"/>
      <c r="G463" s="62"/>
      <c r="H463" s="76"/>
      <c r="I463" s="76"/>
      <c r="J463" s="76"/>
      <c r="K463" s="4"/>
      <c r="L463" s="4"/>
      <c r="M463" s="71"/>
      <c r="N463" s="72">
        <f t="shared" si="43"/>
        <v>0</v>
      </c>
      <c r="O463" s="73">
        <f t="shared" si="44"/>
        <v>0</v>
      </c>
      <c r="P463" s="74"/>
      <c r="Q463" s="73">
        <f t="shared" si="45"/>
        <v>0</v>
      </c>
      <c r="R463" s="73">
        <f t="shared" si="46"/>
        <v>0</v>
      </c>
      <c r="S463" s="73" t="e">
        <f t="shared" ca="1" si="47"/>
        <v>#NUM!</v>
      </c>
      <c r="T463" s="75" t="e">
        <f t="shared" ca="1" si="48"/>
        <v>#DIV/0!</v>
      </c>
      <c r="U463" s="78"/>
      <c r="V463" s="54"/>
      <c r="W463" s="79"/>
      <c r="X463" s="62"/>
      <c r="Y463" s="62"/>
      <c r="Z463" s="62"/>
      <c r="AA463" s="62"/>
      <c r="AB463" s="62"/>
      <c r="AC463" s="62"/>
      <c r="AD463" s="62"/>
      <c r="AE463" s="62"/>
      <c r="AF463" s="62"/>
      <c r="AG463" s="62"/>
    </row>
    <row r="464" spans="1:33">
      <c r="A464" s="62"/>
      <c r="B464" s="62"/>
      <c r="C464" s="62"/>
      <c r="D464" s="62"/>
      <c r="E464" s="4"/>
      <c r="F464" s="4"/>
      <c r="G464" s="62"/>
      <c r="H464" s="76"/>
      <c r="I464" s="76"/>
      <c r="J464" s="76"/>
      <c r="K464" s="4"/>
      <c r="L464" s="4"/>
      <c r="M464" s="71"/>
      <c r="N464" s="72">
        <f t="shared" si="43"/>
        <v>0</v>
      </c>
      <c r="O464" s="73">
        <f t="shared" si="44"/>
        <v>0</v>
      </c>
      <c r="P464" s="74"/>
      <c r="Q464" s="73">
        <f t="shared" si="45"/>
        <v>0</v>
      </c>
      <c r="R464" s="73">
        <f t="shared" si="46"/>
        <v>0</v>
      </c>
      <c r="S464" s="73" t="e">
        <f t="shared" ca="1" si="47"/>
        <v>#NUM!</v>
      </c>
      <c r="T464" s="75" t="e">
        <f t="shared" ca="1" si="48"/>
        <v>#DIV/0!</v>
      </c>
      <c r="U464" s="78"/>
      <c r="V464" s="54"/>
      <c r="W464" s="79"/>
      <c r="X464" s="62"/>
      <c r="Y464" s="62"/>
      <c r="Z464" s="62"/>
      <c r="AA464" s="62"/>
      <c r="AB464" s="62"/>
      <c r="AC464" s="62"/>
      <c r="AD464" s="62"/>
      <c r="AE464" s="62"/>
      <c r="AF464" s="62"/>
      <c r="AG464" s="62"/>
    </row>
    <row r="465" spans="1:33">
      <c r="A465" s="62"/>
      <c r="B465" s="62"/>
      <c r="C465" s="62"/>
      <c r="D465" s="62"/>
      <c r="E465" s="4"/>
      <c r="F465" s="4"/>
      <c r="G465" s="62"/>
      <c r="H465" s="76"/>
      <c r="I465" s="76"/>
      <c r="J465" s="76"/>
      <c r="K465" s="4"/>
      <c r="L465" s="4"/>
      <c r="M465" s="71"/>
      <c r="N465" s="72">
        <f t="shared" si="43"/>
        <v>0</v>
      </c>
      <c r="O465" s="73">
        <f t="shared" si="44"/>
        <v>0</v>
      </c>
      <c r="P465" s="74"/>
      <c r="Q465" s="73">
        <f t="shared" si="45"/>
        <v>0</v>
      </c>
      <c r="R465" s="73">
        <f t="shared" si="46"/>
        <v>0</v>
      </c>
      <c r="S465" s="73" t="e">
        <f t="shared" ca="1" si="47"/>
        <v>#NUM!</v>
      </c>
      <c r="T465" s="75" t="e">
        <f t="shared" ca="1" si="48"/>
        <v>#DIV/0!</v>
      </c>
      <c r="U465" s="78"/>
      <c r="V465" s="54"/>
      <c r="W465" s="79"/>
      <c r="X465" s="62"/>
      <c r="Y465" s="62"/>
      <c r="Z465" s="62"/>
      <c r="AA465" s="62"/>
      <c r="AB465" s="62"/>
      <c r="AC465" s="62"/>
      <c r="AD465" s="62"/>
      <c r="AE465" s="62"/>
      <c r="AF465" s="62"/>
      <c r="AG465" s="62"/>
    </row>
    <row r="466" spans="1:33">
      <c r="A466" s="62"/>
      <c r="B466" s="62"/>
      <c r="C466" s="62"/>
      <c r="D466" s="62"/>
      <c r="E466" s="4"/>
      <c r="F466" s="4"/>
      <c r="G466" s="62"/>
      <c r="H466" s="76"/>
      <c r="I466" s="76"/>
      <c r="J466" s="76"/>
      <c r="K466" s="4"/>
      <c r="L466" s="4"/>
      <c r="M466" s="71"/>
      <c r="N466" s="72">
        <f t="shared" si="43"/>
        <v>0</v>
      </c>
      <c r="O466" s="73">
        <f t="shared" si="44"/>
        <v>0</v>
      </c>
      <c r="P466" s="74"/>
      <c r="Q466" s="73">
        <f t="shared" si="45"/>
        <v>0</v>
      </c>
      <c r="R466" s="73">
        <f t="shared" si="46"/>
        <v>0</v>
      </c>
      <c r="S466" s="73" t="e">
        <f t="shared" ca="1" si="47"/>
        <v>#NUM!</v>
      </c>
      <c r="T466" s="75" t="e">
        <f t="shared" ca="1" si="48"/>
        <v>#DIV/0!</v>
      </c>
      <c r="U466" s="78"/>
      <c r="V466" s="54"/>
      <c r="W466" s="79"/>
      <c r="X466" s="62"/>
      <c r="Y466" s="62"/>
      <c r="Z466" s="62"/>
      <c r="AA466" s="62"/>
      <c r="AB466" s="62"/>
      <c r="AC466" s="62"/>
      <c r="AD466" s="62"/>
      <c r="AE466" s="62"/>
      <c r="AF466" s="62"/>
      <c r="AG466" s="62"/>
    </row>
    <row r="467" spans="1:33">
      <c r="A467" s="62"/>
      <c r="B467" s="62"/>
      <c r="C467" s="62"/>
      <c r="D467" s="62"/>
      <c r="E467" s="4"/>
      <c r="F467" s="4"/>
      <c r="G467" s="62"/>
      <c r="H467" s="76"/>
      <c r="I467" s="76"/>
      <c r="J467" s="76"/>
      <c r="K467" s="4"/>
      <c r="L467" s="4"/>
      <c r="M467" s="71"/>
      <c r="N467" s="72">
        <f t="shared" si="43"/>
        <v>0</v>
      </c>
      <c r="O467" s="73">
        <f t="shared" si="44"/>
        <v>0</v>
      </c>
      <c r="P467" s="74"/>
      <c r="Q467" s="73">
        <f t="shared" si="45"/>
        <v>0</v>
      </c>
      <c r="R467" s="73">
        <f t="shared" si="46"/>
        <v>0</v>
      </c>
      <c r="S467" s="73" t="e">
        <f t="shared" ca="1" si="47"/>
        <v>#NUM!</v>
      </c>
      <c r="T467" s="75" t="e">
        <f t="shared" ca="1" si="48"/>
        <v>#DIV/0!</v>
      </c>
      <c r="U467" s="78"/>
      <c r="V467" s="54"/>
      <c r="W467" s="79"/>
      <c r="X467" s="62"/>
      <c r="Y467" s="62"/>
      <c r="Z467" s="62"/>
      <c r="AA467" s="62"/>
      <c r="AB467" s="62"/>
      <c r="AC467" s="62"/>
      <c r="AD467" s="62"/>
      <c r="AE467" s="62"/>
      <c r="AF467" s="62"/>
      <c r="AG467" s="62"/>
    </row>
    <row r="468" spans="1:33">
      <c r="A468" s="62"/>
      <c r="B468" s="62"/>
      <c r="C468" s="62"/>
      <c r="D468" s="62"/>
      <c r="E468" s="4"/>
      <c r="F468" s="4"/>
      <c r="G468" s="62"/>
      <c r="H468" s="76"/>
      <c r="I468" s="76"/>
      <c r="J468" s="76"/>
      <c r="K468" s="4"/>
      <c r="L468" s="4"/>
      <c r="M468" s="71"/>
      <c r="N468" s="72">
        <f t="shared" si="43"/>
        <v>0</v>
      </c>
      <c r="O468" s="73">
        <f t="shared" si="44"/>
        <v>0</v>
      </c>
      <c r="P468" s="74"/>
      <c r="Q468" s="73">
        <f t="shared" si="45"/>
        <v>0</v>
      </c>
      <c r="R468" s="73">
        <f t="shared" si="46"/>
        <v>0</v>
      </c>
      <c r="S468" s="73" t="e">
        <f t="shared" ca="1" si="47"/>
        <v>#NUM!</v>
      </c>
      <c r="T468" s="75" t="e">
        <f t="shared" ca="1" si="48"/>
        <v>#DIV/0!</v>
      </c>
      <c r="U468" s="78"/>
      <c r="V468" s="54"/>
      <c r="W468" s="79"/>
      <c r="X468" s="62"/>
      <c r="Y468" s="62"/>
      <c r="Z468" s="62"/>
      <c r="AA468" s="62"/>
      <c r="AB468" s="62"/>
      <c r="AC468" s="62"/>
      <c r="AD468" s="62"/>
      <c r="AE468" s="62"/>
      <c r="AF468" s="62"/>
      <c r="AG468" s="62"/>
    </row>
    <row r="469" spans="1:33">
      <c r="A469" s="62"/>
      <c r="B469" s="62"/>
      <c r="C469" s="62"/>
      <c r="D469" s="62"/>
      <c r="E469" s="4"/>
      <c r="F469" s="4"/>
      <c r="G469" s="62"/>
      <c r="H469" s="76"/>
      <c r="I469" s="76"/>
      <c r="J469" s="76"/>
      <c r="K469" s="4"/>
      <c r="L469" s="4"/>
      <c r="M469" s="71"/>
      <c r="N469" s="72">
        <f t="shared" si="43"/>
        <v>0</v>
      </c>
      <c r="O469" s="73">
        <f t="shared" si="44"/>
        <v>0</v>
      </c>
      <c r="P469" s="74"/>
      <c r="Q469" s="73">
        <f t="shared" si="45"/>
        <v>0</v>
      </c>
      <c r="R469" s="73">
        <f t="shared" si="46"/>
        <v>0</v>
      </c>
      <c r="S469" s="73" t="e">
        <f t="shared" ca="1" si="47"/>
        <v>#NUM!</v>
      </c>
      <c r="T469" s="75" t="e">
        <f t="shared" ca="1" si="48"/>
        <v>#DIV/0!</v>
      </c>
      <c r="U469" s="78"/>
      <c r="V469" s="54"/>
      <c r="W469" s="79"/>
      <c r="X469" s="62"/>
      <c r="Y469" s="62"/>
      <c r="Z469" s="62"/>
      <c r="AA469" s="62"/>
      <c r="AB469" s="62"/>
      <c r="AC469" s="62"/>
      <c r="AD469" s="62"/>
      <c r="AE469" s="62"/>
      <c r="AF469" s="62"/>
      <c r="AG469" s="62"/>
    </row>
    <row r="470" spans="1:33">
      <c r="A470" s="62"/>
      <c r="B470" s="62"/>
      <c r="C470" s="62"/>
      <c r="D470" s="62"/>
      <c r="E470" s="4"/>
      <c r="F470" s="4"/>
      <c r="G470" s="62"/>
      <c r="H470" s="76"/>
      <c r="I470" s="76"/>
      <c r="J470" s="76"/>
      <c r="K470" s="4"/>
      <c r="L470" s="4"/>
      <c r="M470" s="71"/>
      <c r="N470" s="72">
        <f t="shared" si="43"/>
        <v>0</v>
      </c>
      <c r="O470" s="73">
        <f t="shared" si="44"/>
        <v>0</v>
      </c>
      <c r="P470" s="74"/>
      <c r="Q470" s="73">
        <f t="shared" si="45"/>
        <v>0</v>
      </c>
      <c r="R470" s="73">
        <f t="shared" si="46"/>
        <v>0</v>
      </c>
      <c r="S470" s="73" t="e">
        <f t="shared" ca="1" si="47"/>
        <v>#NUM!</v>
      </c>
      <c r="T470" s="75" t="e">
        <f t="shared" ca="1" si="48"/>
        <v>#DIV/0!</v>
      </c>
      <c r="U470" s="78"/>
      <c r="V470" s="54"/>
      <c r="W470" s="79"/>
      <c r="X470" s="62"/>
      <c r="Y470" s="62"/>
      <c r="Z470" s="62"/>
      <c r="AA470" s="62"/>
      <c r="AB470" s="62"/>
      <c r="AC470" s="62"/>
      <c r="AD470" s="62"/>
      <c r="AE470" s="62"/>
      <c r="AF470" s="62"/>
      <c r="AG470" s="62"/>
    </row>
    <row r="471" spans="1:33">
      <c r="A471" s="62"/>
      <c r="B471" s="62"/>
      <c r="C471" s="62"/>
      <c r="D471" s="62"/>
      <c r="E471" s="4"/>
      <c r="F471" s="4"/>
      <c r="G471" s="62"/>
      <c r="H471" s="76"/>
      <c r="I471" s="76"/>
      <c r="J471" s="76"/>
      <c r="K471" s="4"/>
      <c r="L471" s="4"/>
      <c r="M471" s="71"/>
      <c r="N471" s="72">
        <f t="shared" si="43"/>
        <v>0</v>
      </c>
      <c r="O471" s="73">
        <f t="shared" si="44"/>
        <v>0</v>
      </c>
      <c r="P471" s="74"/>
      <c r="Q471" s="73">
        <f t="shared" si="45"/>
        <v>0</v>
      </c>
      <c r="R471" s="73">
        <f t="shared" si="46"/>
        <v>0</v>
      </c>
      <c r="S471" s="73" t="e">
        <f t="shared" ca="1" si="47"/>
        <v>#NUM!</v>
      </c>
      <c r="T471" s="75" t="e">
        <f t="shared" ca="1" si="48"/>
        <v>#DIV/0!</v>
      </c>
      <c r="U471" s="78"/>
      <c r="V471" s="54"/>
      <c r="W471" s="79"/>
      <c r="X471" s="62"/>
      <c r="Y471" s="62"/>
      <c r="Z471" s="62"/>
      <c r="AA471" s="62"/>
      <c r="AB471" s="62"/>
      <c r="AC471" s="62"/>
      <c r="AD471" s="62"/>
      <c r="AE471" s="62"/>
      <c r="AF471" s="62"/>
      <c r="AG471" s="62"/>
    </row>
    <row r="472" spans="1:33">
      <c r="A472" s="62"/>
      <c r="B472" s="62"/>
      <c r="C472" s="62"/>
      <c r="D472" s="62"/>
      <c r="E472" s="4"/>
      <c r="F472" s="4"/>
      <c r="G472" s="62"/>
      <c r="H472" s="76"/>
      <c r="I472" s="76"/>
      <c r="J472" s="76"/>
      <c r="K472" s="4"/>
      <c r="L472" s="4"/>
      <c r="M472" s="71"/>
      <c r="N472" s="72">
        <f t="shared" si="43"/>
        <v>0</v>
      </c>
      <c r="O472" s="73">
        <f t="shared" si="44"/>
        <v>0</v>
      </c>
      <c r="P472" s="74"/>
      <c r="Q472" s="73">
        <f t="shared" si="45"/>
        <v>0</v>
      </c>
      <c r="R472" s="73">
        <f t="shared" si="46"/>
        <v>0</v>
      </c>
      <c r="S472" s="73" t="e">
        <f t="shared" ca="1" si="47"/>
        <v>#NUM!</v>
      </c>
      <c r="T472" s="75" t="e">
        <f t="shared" ca="1" si="48"/>
        <v>#DIV/0!</v>
      </c>
      <c r="U472" s="78"/>
      <c r="V472" s="54"/>
      <c r="W472" s="79"/>
      <c r="X472" s="62"/>
      <c r="Y472" s="62"/>
      <c r="Z472" s="62"/>
      <c r="AA472" s="62"/>
      <c r="AB472" s="62"/>
      <c r="AC472" s="62"/>
      <c r="AD472" s="62"/>
      <c r="AE472" s="62"/>
      <c r="AF472" s="62"/>
      <c r="AG472" s="62"/>
    </row>
    <row r="473" spans="1:33">
      <c r="A473" s="62"/>
      <c r="B473" s="62"/>
      <c r="C473" s="62"/>
      <c r="D473" s="62"/>
      <c r="E473" s="4"/>
      <c r="F473" s="4"/>
      <c r="G473" s="62"/>
      <c r="H473" s="76"/>
      <c r="I473" s="76"/>
      <c r="J473" s="76"/>
      <c r="K473" s="4"/>
      <c r="L473" s="4"/>
      <c r="M473" s="71"/>
      <c r="N473" s="72">
        <f t="shared" si="43"/>
        <v>0</v>
      </c>
      <c r="O473" s="73">
        <f t="shared" si="44"/>
        <v>0</v>
      </c>
      <c r="P473" s="74"/>
      <c r="Q473" s="73">
        <f t="shared" si="45"/>
        <v>0</v>
      </c>
      <c r="R473" s="73">
        <f t="shared" si="46"/>
        <v>0</v>
      </c>
      <c r="S473" s="73" t="e">
        <f t="shared" ca="1" si="47"/>
        <v>#NUM!</v>
      </c>
      <c r="T473" s="75" t="e">
        <f t="shared" ca="1" si="48"/>
        <v>#DIV/0!</v>
      </c>
      <c r="U473" s="78"/>
      <c r="V473" s="54"/>
      <c r="W473" s="79"/>
      <c r="X473" s="62"/>
      <c r="Y473" s="62"/>
      <c r="Z473" s="62"/>
      <c r="AA473" s="62"/>
      <c r="AB473" s="62"/>
      <c r="AC473" s="62"/>
      <c r="AD473" s="62"/>
      <c r="AE473" s="62"/>
      <c r="AF473" s="62"/>
      <c r="AG473" s="62"/>
    </row>
    <row r="474" spans="1:33">
      <c r="A474" s="62"/>
      <c r="B474" s="62"/>
      <c r="C474" s="62"/>
      <c r="D474" s="62"/>
      <c r="E474" s="4"/>
      <c r="F474" s="4"/>
      <c r="G474" s="62"/>
      <c r="H474" s="76"/>
      <c r="I474" s="76"/>
      <c r="J474" s="76"/>
      <c r="K474" s="4"/>
      <c r="L474" s="4"/>
      <c r="M474" s="71"/>
      <c r="N474" s="72">
        <f t="shared" si="43"/>
        <v>0</v>
      </c>
      <c r="O474" s="73">
        <f t="shared" si="44"/>
        <v>0</v>
      </c>
      <c r="P474" s="74"/>
      <c r="Q474" s="73">
        <f t="shared" si="45"/>
        <v>0</v>
      </c>
      <c r="R474" s="73">
        <f t="shared" si="46"/>
        <v>0</v>
      </c>
      <c r="S474" s="73" t="e">
        <f t="shared" ca="1" si="47"/>
        <v>#NUM!</v>
      </c>
      <c r="T474" s="75" t="e">
        <f t="shared" ca="1" si="48"/>
        <v>#DIV/0!</v>
      </c>
      <c r="U474" s="78"/>
      <c r="V474" s="54"/>
      <c r="W474" s="79"/>
      <c r="X474" s="62"/>
      <c r="Y474" s="62"/>
      <c r="Z474" s="62"/>
      <c r="AA474" s="62"/>
      <c r="AB474" s="62"/>
      <c r="AC474" s="62"/>
      <c r="AD474" s="62"/>
      <c r="AE474" s="62"/>
      <c r="AF474" s="62"/>
      <c r="AG474" s="62"/>
    </row>
    <row r="475" spans="1:33">
      <c r="A475" s="62"/>
      <c r="B475" s="62"/>
      <c r="C475" s="62"/>
      <c r="D475" s="62"/>
      <c r="E475" s="4"/>
      <c r="F475" s="4"/>
      <c r="G475" s="62"/>
      <c r="H475" s="76"/>
      <c r="I475" s="76"/>
      <c r="J475" s="76"/>
      <c r="K475" s="4"/>
      <c r="L475" s="4"/>
      <c r="M475" s="71"/>
      <c r="N475" s="72">
        <f t="shared" si="43"/>
        <v>0</v>
      </c>
      <c r="O475" s="73">
        <f t="shared" si="44"/>
        <v>0</v>
      </c>
      <c r="P475" s="74"/>
      <c r="Q475" s="73">
        <f t="shared" si="45"/>
        <v>0</v>
      </c>
      <c r="R475" s="73">
        <f t="shared" si="46"/>
        <v>0</v>
      </c>
      <c r="S475" s="73" t="e">
        <f t="shared" ca="1" si="47"/>
        <v>#NUM!</v>
      </c>
      <c r="T475" s="75" t="e">
        <f t="shared" ca="1" si="48"/>
        <v>#DIV/0!</v>
      </c>
      <c r="U475" s="78"/>
      <c r="V475" s="54"/>
      <c r="W475" s="79"/>
      <c r="X475" s="62"/>
      <c r="Y475" s="62"/>
      <c r="Z475" s="62"/>
      <c r="AA475" s="62"/>
      <c r="AB475" s="62"/>
      <c r="AC475" s="62"/>
      <c r="AD475" s="62"/>
      <c r="AE475" s="62"/>
      <c r="AF475" s="62"/>
      <c r="AG475" s="62"/>
    </row>
    <row r="476" spans="1:33">
      <c r="A476" s="62"/>
      <c r="B476" s="62"/>
      <c r="C476" s="62"/>
      <c r="D476" s="62"/>
      <c r="E476" s="4"/>
      <c r="F476" s="4"/>
      <c r="G476" s="62"/>
      <c r="H476" s="76"/>
      <c r="I476" s="76"/>
      <c r="J476" s="76"/>
      <c r="K476" s="4"/>
      <c r="L476" s="4"/>
      <c r="M476" s="71"/>
      <c r="N476" s="72">
        <f t="shared" si="43"/>
        <v>0</v>
      </c>
      <c r="O476" s="73">
        <f t="shared" si="44"/>
        <v>0</v>
      </c>
      <c r="P476" s="74"/>
      <c r="Q476" s="73">
        <f t="shared" si="45"/>
        <v>0</v>
      </c>
      <c r="R476" s="73">
        <f t="shared" si="46"/>
        <v>0</v>
      </c>
      <c r="S476" s="73" t="e">
        <f t="shared" ca="1" si="47"/>
        <v>#NUM!</v>
      </c>
      <c r="T476" s="75" t="e">
        <f t="shared" ca="1" si="48"/>
        <v>#DIV/0!</v>
      </c>
      <c r="U476" s="78"/>
      <c r="V476" s="54"/>
      <c r="W476" s="79"/>
      <c r="X476" s="62"/>
      <c r="Y476" s="62"/>
      <c r="Z476" s="62"/>
      <c r="AA476" s="62"/>
      <c r="AB476" s="62"/>
      <c r="AC476" s="62"/>
      <c r="AD476" s="62"/>
      <c r="AE476" s="62"/>
      <c r="AF476" s="62"/>
      <c r="AG476" s="62"/>
    </row>
    <row r="477" spans="1:33">
      <c r="A477" s="62"/>
      <c r="B477" s="62"/>
      <c r="C477" s="62"/>
      <c r="D477" s="62"/>
      <c r="E477" s="4"/>
      <c r="F477" s="4"/>
      <c r="G477" s="62"/>
      <c r="H477" s="76"/>
      <c r="I477" s="76"/>
      <c r="J477" s="76"/>
      <c r="K477" s="4"/>
      <c r="L477" s="4"/>
      <c r="M477" s="71"/>
      <c r="N477" s="72">
        <f t="shared" si="43"/>
        <v>0</v>
      </c>
      <c r="O477" s="73">
        <f t="shared" si="44"/>
        <v>0</v>
      </c>
      <c r="P477" s="74"/>
      <c r="Q477" s="73">
        <f t="shared" si="45"/>
        <v>0</v>
      </c>
      <c r="R477" s="73">
        <f t="shared" si="46"/>
        <v>0</v>
      </c>
      <c r="S477" s="73" t="e">
        <f t="shared" ca="1" si="47"/>
        <v>#NUM!</v>
      </c>
      <c r="T477" s="75" t="e">
        <f t="shared" ca="1" si="48"/>
        <v>#DIV/0!</v>
      </c>
      <c r="U477" s="78"/>
      <c r="V477" s="54"/>
      <c r="W477" s="79"/>
      <c r="X477" s="62"/>
      <c r="Y477" s="62"/>
      <c r="Z477" s="62"/>
      <c r="AA477" s="62"/>
      <c r="AB477" s="62"/>
      <c r="AC477" s="62"/>
      <c r="AD477" s="62"/>
      <c r="AE477" s="62"/>
      <c r="AF477" s="62"/>
      <c r="AG477" s="62"/>
    </row>
    <row r="478" spans="1:33">
      <c r="A478" s="62"/>
      <c r="B478" s="62"/>
      <c r="C478" s="62"/>
      <c r="D478" s="62"/>
      <c r="E478" s="4"/>
      <c r="F478" s="4"/>
      <c r="G478" s="62"/>
      <c r="H478" s="76"/>
      <c r="I478" s="76"/>
      <c r="J478" s="76"/>
      <c r="K478" s="4"/>
      <c r="L478" s="4"/>
      <c r="M478" s="71"/>
      <c r="N478" s="72">
        <f t="shared" si="43"/>
        <v>0</v>
      </c>
      <c r="O478" s="73">
        <f t="shared" si="44"/>
        <v>0</v>
      </c>
      <c r="P478" s="74"/>
      <c r="Q478" s="73">
        <f t="shared" si="45"/>
        <v>0</v>
      </c>
      <c r="R478" s="73">
        <f t="shared" si="46"/>
        <v>0</v>
      </c>
      <c r="S478" s="73" t="e">
        <f t="shared" ca="1" si="47"/>
        <v>#NUM!</v>
      </c>
      <c r="T478" s="75" t="e">
        <f t="shared" ca="1" si="48"/>
        <v>#DIV/0!</v>
      </c>
      <c r="U478" s="78"/>
      <c r="V478" s="54"/>
      <c r="W478" s="79"/>
      <c r="X478" s="62"/>
      <c r="Y478" s="62"/>
      <c r="Z478" s="62"/>
      <c r="AA478" s="62"/>
      <c r="AB478" s="62"/>
      <c r="AC478" s="62"/>
      <c r="AD478" s="62"/>
      <c r="AE478" s="62"/>
      <c r="AF478" s="62"/>
      <c r="AG478" s="62"/>
    </row>
    <row r="479" spans="1:33">
      <c r="A479" s="62"/>
      <c r="B479" s="62"/>
      <c r="C479" s="62"/>
      <c r="D479" s="62"/>
      <c r="E479" s="4"/>
      <c r="F479" s="4"/>
      <c r="G479" s="62"/>
      <c r="H479" s="76"/>
      <c r="I479" s="76"/>
      <c r="J479" s="76"/>
      <c r="K479" s="4"/>
      <c r="L479" s="4"/>
      <c r="M479" s="71"/>
      <c r="N479" s="72">
        <f t="shared" si="43"/>
        <v>0</v>
      </c>
      <c r="O479" s="73">
        <f t="shared" si="44"/>
        <v>0</v>
      </c>
      <c r="P479" s="74"/>
      <c r="Q479" s="73">
        <f t="shared" si="45"/>
        <v>0</v>
      </c>
      <c r="R479" s="73">
        <f t="shared" si="46"/>
        <v>0</v>
      </c>
      <c r="S479" s="73" t="e">
        <f t="shared" ca="1" si="47"/>
        <v>#NUM!</v>
      </c>
      <c r="T479" s="75" t="e">
        <f t="shared" ca="1" si="48"/>
        <v>#DIV/0!</v>
      </c>
      <c r="U479" s="78"/>
      <c r="V479" s="54"/>
      <c r="W479" s="79"/>
      <c r="X479" s="62"/>
      <c r="Y479" s="62"/>
      <c r="Z479" s="62"/>
      <c r="AA479" s="62"/>
      <c r="AB479" s="62"/>
      <c r="AC479" s="62"/>
      <c r="AD479" s="62"/>
      <c r="AE479" s="62"/>
      <c r="AF479" s="62"/>
      <c r="AG479" s="62"/>
    </row>
    <row r="480" spans="1:33">
      <c r="A480" s="62"/>
      <c r="B480" s="62"/>
      <c r="C480" s="62"/>
      <c r="D480" s="62"/>
      <c r="E480" s="4"/>
      <c r="F480" s="4"/>
      <c r="G480" s="62"/>
      <c r="H480" s="76"/>
      <c r="I480" s="76"/>
      <c r="J480" s="76"/>
      <c r="K480" s="4"/>
      <c r="L480" s="4"/>
      <c r="M480" s="71"/>
      <c r="N480" s="72">
        <f t="shared" si="43"/>
        <v>0</v>
      </c>
      <c r="O480" s="73">
        <f t="shared" si="44"/>
        <v>0</v>
      </c>
      <c r="P480" s="74"/>
      <c r="Q480" s="73">
        <f t="shared" si="45"/>
        <v>0</v>
      </c>
      <c r="R480" s="73">
        <f t="shared" si="46"/>
        <v>0</v>
      </c>
      <c r="S480" s="73" t="e">
        <f t="shared" ca="1" si="47"/>
        <v>#NUM!</v>
      </c>
      <c r="T480" s="75" t="e">
        <f t="shared" ca="1" si="48"/>
        <v>#DIV/0!</v>
      </c>
      <c r="U480" s="78"/>
      <c r="V480" s="54"/>
      <c r="W480" s="79"/>
      <c r="X480" s="62"/>
      <c r="Y480" s="62"/>
      <c r="Z480" s="62"/>
      <c r="AA480" s="62"/>
      <c r="AB480" s="62"/>
      <c r="AC480" s="62"/>
      <c r="AD480" s="62"/>
      <c r="AE480" s="62"/>
      <c r="AF480" s="62"/>
      <c r="AG480" s="62"/>
    </row>
    <row r="481" spans="1:33">
      <c r="A481" s="62"/>
      <c r="B481" s="62"/>
      <c r="C481" s="62"/>
      <c r="D481" s="62"/>
      <c r="E481" s="4"/>
      <c r="F481" s="4"/>
      <c r="G481" s="62"/>
      <c r="H481" s="76"/>
      <c r="I481" s="76"/>
      <c r="J481" s="76"/>
      <c r="K481" s="4"/>
      <c r="L481" s="4"/>
      <c r="M481" s="71"/>
      <c r="N481" s="72">
        <f t="shared" si="43"/>
        <v>0</v>
      </c>
      <c r="O481" s="73">
        <f t="shared" si="44"/>
        <v>0</v>
      </c>
      <c r="P481" s="74"/>
      <c r="Q481" s="73">
        <f t="shared" si="45"/>
        <v>0</v>
      </c>
      <c r="R481" s="73">
        <f t="shared" si="46"/>
        <v>0</v>
      </c>
      <c r="S481" s="73" t="e">
        <f t="shared" ca="1" si="47"/>
        <v>#NUM!</v>
      </c>
      <c r="T481" s="75" t="e">
        <f t="shared" ca="1" si="48"/>
        <v>#DIV/0!</v>
      </c>
      <c r="U481" s="78"/>
      <c r="V481" s="54"/>
      <c r="W481" s="79"/>
      <c r="X481" s="62"/>
      <c r="Y481" s="62"/>
      <c r="Z481" s="62"/>
      <c r="AA481" s="62"/>
      <c r="AB481" s="62"/>
      <c r="AC481" s="62"/>
      <c r="AD481" s="62"/>
      <c r="AE481" s="62"/>
      <c r="AF481" s="62"/>
      <c r="AG481" s="62"/>
    </row>
    <row r="482" spans="1:33">
      <c r="A482" s="62"/>
      <c r="B482" s="62"/>
      <c r="C482" s="62"/>
      <c r="D482" s="62"/>
      <c r="E482" s="4"/>
      <c r="F482" s="4"/>
      <c r="G482" s="62"/>
      <c r="H482" s="76"/>
      <c r="I482" s="76"/>
      <c r="J482" s="76"/>
      <c r="K482" s="4"/>
      <c r="L482" s="4"/>
      <c r="M482" s="71"/>
      <c r="N482" s="72">
        <f t="shared" si="43"/>
        <v>0</v>
      </c>
      <c r="O482" s="73">
        <f t="shared" si="44"/>
        <v>0</v>
      </c>
      <c r="P482" s="74"/>
      <c r="Q482" s="73">
        <f t="shared" si="45"/>
        <v>0</v>
      </c>
      <c r="R482" s="73">
        <f t="shared" si="46"/>
        <v>0</v>
      </c>
      <c r="S482" s="73" t="e">
        <f t="shared" ca="1" si="47"/>
        <v>#NUM!</v>
      </c>
      <c r="T482" s="75" t="e">
        <f t="shared" ca="1" si="48"/>
        <v>#DIV/0!</v>
      </c>
      <c r="U482" s="78"/>
      <c r="V482" s="54"/>
      <c r="W482" s="79"/>
      <c r="X482" s="62"/>
      <c r="Y482" s="62"/>
      <c r="Z482" s="62"/>
      <c r="AA482" s="62"/>
      <c r="AB482" s="62"/>
      <c r="AC482" s="62"/>
      <c r="AD482" s="62"/>
      <c r="AE482" s="62"/>
      <c r="AF482" s="62"/>
      <c r="AG482" s="62"/>
    </row>
    <row r="483" spans="1:33">
      <c r="A483" s="62"/>
      <c r="B483" s="62"/>
      <c r="C483" s="62"/>
      <c r="D483" s="62"/>
      <c r="E483" s="4"/>
      <c r="F483" s="4"/>
      <c r="G483" s="62"/>
      <c r="H483" s="76"/>
      <c r="I483" s="76"/>
      <c r="J483" s="76"/>
      <c r="K483" s="4"/>
      <c r="L483" s="4"/>
      <c r="M483" s="71"/>
      <c r="N483" s="72">
        <f t="shared" si="43"/>
        <v>0</v>
      </c>
      <c r="O483" s="73">
        <f t="shared" si="44"/>
        <v>0</v>
      </c>
      <c r="P483" s="74"/>
      <c r="Q483" s="73">
        <f t="shared" si="45"/>
        <v>0</v>
      </c>
      <c r="R483" s="73">
        <f t="shared" si="46"/>
        <v>0</v>
      </c>
      <c r="S483" s="73" t="e">
        <f t="shared" ca="1" si="47"/>
        <v>#NUM!</v>
      </c>
      <c r="T483" s="75" t="e">
        <f t="shared" ca="1" si="48"/>
        <v>#DIV/0!</v>
      </c>
      <c r="U483" s="78"/>
      <c r="V483" s="54"/>
      <c r="W483" s="79"/>
      <c r="X483" s="62"/>
      <c r="Y483" s="62"/>
      <c r="Z483" s="62"/>
      <c r="AA483" s="62"/>
      <c r="AB483" s="62"/>
      <c r="AC483" s="62"/>
      <c r="AD483" s="62"/>
      <c r="AE483" s="62"/>
      <c r="AF483" s="62"/>
      <c r="AG483" s="62"/>
    </row>
    <row r="484" spans="1:33">
      <c r="A484" s="62"/>
      <c r="B484" s="62"/>
      <c r="C484" s="62"/>
      <c r="D484" s="62"/>
      <c r="E484" s="4"/>
      <c r="F484" s="4"/>
      <c r="G484" s="62"/>
      <c r="H484" s="76"/>
      <c r="I484" s="76"/>
      <c r="J484" s="76"/>
      <c r="K484" s="4"/>
      <c r="L484" s="4"/>
      <c r="M484" s="71"/>
      <c r="N484" s="72">
        <f t="shared" si="43"/>
        <v>0</v>
      </c>
      <c r="O484" s="73">
        <f t="shared" si="44"/>
        <v>0</v>
      </c>
      <c r="P484" s="74"/>
      <c r="Q484" s="73">
        <f t="shared" si="45"/>
        <v>0</v>
      </c>
      <c r="R484" s="73">
        <f t="shared" si="46"/>
        <v>0</v>
      </c>
      <c r="S484" s="73" t="e">
        <f t="shared" ca="1" si="47"/>
        <v>#NUM!</v>
      </c>
      <c r="T484" s="75" t="e">
        <f t="shared" ca="1" si="48"/>
        <v>#DIV/0!</v>
      </c>
      <c r="U484" s="78"/>
      <c r="V484" s="54"/>
      <c r="W484" s="79"/>
      <c r="X484" s="62"/>
      <c r="Y484" s="62"/>
      <c r="Z484" s="62"/>
      <c r="AA484" s="62"/>
      <c r="AB484" s="62"/>
      <c r="AC484" s="62"/>
      <c r="AD484" s="62"/>
      <c r="AE484" s="62"/>
      <c r="AF484" s="62"/>
      <c r="AG484" s="62"/>
    </row>
    <row r="485" spans="1:33">
      <c r="A485" s="62"/>
      <c r="B485" s="62"/>
      <c r="C485" s="62"/>
      <c r="D485" s="62"/>
      <c r="E485" s="4"/>
      <c r="F485" s="4"/>
      <c r="G485" s="62"/>
      <c r="H485" s="76"/>
      <c r="I485" s="76"/>
      <c r="J485" s="76"/>
      <c r="K485" s="4"/>
      <c r="L485" s="4"/>
      <c r="M485" s="71"/>
      <c r="N485" s="72">
        <f t="shared" si="43"/>
        <v>0</v>
      </c>
      <c r="O485" s="73">
        <f t="shared" si="44"/>
        <v>0</v>
      </c>
      <c r="P485" s="74"/>
      <c r="Q485" s="73">
        <f t="shared" si="45"/>
        <v>0</v>
      </c>
      <c r="R485" s="73">
        <f t="shared" si="46"/>
        <v>0</v>
      </c>
      <c r="S485" s="73" t="e">
        <f t="shared" ca="1" si="47"/>
        <v>#NUM!</v>
      </c>
      <c r="T485" s="75" t="e">
        <f t="shared" ca="1" si="48"/>
        <v>#DIV/0!</v>
      </c>
      <c r="U485" s="78"/>
      <c r="V485" s="54"/>
      <c r="W485" s="79"/>
      <c r="X485" s="62"/>
      <c r="Y485" s="62"/>
      <c r="Z485" s="62"/>
      <c r="AA485" s="62"/>
      <c r="AB485" s="62"/>
      <c r="AC485" s="62"/>
      <c r="AD485" s="62"/>
      <c r="AE485" s="62"/>
      <c r="AF485" s="62"/>
      <c r="AG485" s="62"/>
    </row>
    <row r="486" spans="1:33">
      <c r="A486" s="62"/>
      <c r="B486" s="62"/>
      <c r="C486" s="62"/>
      <c r="D486" s="62"/>
      <c r="E486" s="4"/>
      <c r="F486" s="4"/>
      <c r="G486" s="62"/>
      <c r="H486" s="76"/>
      <c r="I486" s="76"/>
      <c r="J486" s="76"/>
      <c r="K486" s="4"/>
      <c r="L486" s="4"/>
      <c r="M486" s="71"/>
      <c r="N486" s="72">
        <f t="shared" si="43"/>
        <v>0</v>
      </c>
      <c r="O486" s="73">
        <f t="shared" si="44"/>
        <v>0</v>
      </c>
      <c r="P486" s="74"/>
      <c r="Q486" s="73">
        <f t="shared" si="45"/>
        <v>0</v>
      </c>
      <c r="R486" s="73">
        <f t="shared" si="46"/>
        <v>0</v>
      </c>
      <c r="S486" s="73" t="e">
        <f t="shared" ca="1" si="47"/>
        <v>#NUM!</v>
      </c>
      <c r="T486" s="75" t="e">
        <f t="shared" ca="1" si="48"/>
        <v>#DIV/0!</v>
      </c>
      <c r="U486" s="78"/>
      <c r="V486" s="54"/>
      <c r="W486" s="79"/>
      <c r="X486" s="62"/>
      <c r="Y486" s="62"/>
      <c r="Z486" s="62"/>
      <c r="AA486" s="62"/>
      <c r="AB486" s="62"/>
      <c r="AC486" s="62"/>
      <c r="AD486" s="62"/>
      <c r="AE486" s="62"/>
      <c r="AF486" s="62"/>
      <c r="AG486" s="62"/>
    </row>
    <row r="487" spans="1:33">
      <c r="A487" s="62"/>
      <c r="B487" s="62"/>
      <c r="C487" s="62"/>
      <c r="D487" s="62"/>
      <c r="E487" s="4"/>
      <c r="F487" s="4"/>
      <c r="G487" s="62"/>
      <c r="H487" s="76"/>
      <c r="I487" s="76"/>
      <c r="J487" s="76"/>
      <c r="K487" s="4"/>
      <c r="L487" s="4"/>
      <c r="M487" s="71"/>
      <c r="N487" s="72">
        <f t="shared" si="43"/>
        <v>0</v>
      </c>
      <c r="O487" s="73">
        <f t="shared" si="44"/>
        <v>0</v>
      </c>
      <c r="P487" s="74"/>
      <c r="Q487" s="73">
        <f t="shared" si="45"/>
        <v>0</v>
      </c>
      <c r="R487" s="73">
        <f t="shared" si="46"/>
        <v>0</v>
      </c>
      <c r="S487" s="73" t="e">
        <f t="shared" ca="1" si="47"/>
        <v>#NUM!</v>
      </c>
      <c r="T487" s="75" t="e">
        <f t="shared" ca="1" si="48"/>
        <v>#DIV/0!</v>
      </c>
      <c r="U487" s="78"/>
      <c r="V487" s="54"/>
      <c r="W487" s="79"/>
      <c r="X487" s="62"/>
      <c r="Y487" s="62"/>
      <c r="Z487" s="62"/>
      <c r="AA487" s="62"/>
      <c r="AB487" s="62"/>
      <c r="AC487" s="62"/>
      <c r="AD487" s="62"/>
      <c r="AE487" s="62"/>
      <c r="AF487" s="62"/>
      <c r="AG487" s="62"/>
    </row>
    <row r="488" spans="1:33">
      <c r="A488" s="62"/>
      <c r="B488" s="62"/>
      <c r="C488" s="62"/>
      <c r="D488" s="62"/>
      <c r="E488" s="4"/>
      <c r="F488" s="4"/>
      <c r="G488" s="62"/>
      <c r="H488" s="76"/>
      <c r="I488" s="76"/>
      <c r="J488" s="76"/>
      <c r="K488" s="4"/>
      <c r="L488" s="4"/>
      <c r="M488" s="71"/>
      <c r="N488" s="72">
        <f t="shared" si="43"/>
        <v>0</v>
      </c>
      <c r="O488" s="73">
        <f t="shared" si="44"/>
        <v>0</v>
      </c>
      <c r="P488" s="74"/>
      <c r="Q488" s="73">
        <f t="shared" si="45"/>
        <v>0</v>
      </c>
      <c r="R488" s="73">
        <f t="shared" si="46"/>
        <v>0</v>
      </c>
      <c r="S488" s="73" t="e">
        <f t="shared" ca="1" si="47"/>
        <v>#NUM!</v>
      </c>
      <c r="T488" s="75" t="e">
        <f t="shared" ca="1" si="48"/>
        <v>#DIV/0!</v>
      </c>
      <c r="U488" s="78"/>
      <c r="V488" s="54"/>
      <c r="W488" s="79"/>
      <c r="X488" s="62"/>
      <c r="Y488" s="62"/>
      <c r="Z488" s="62"/>
      <c r="AA488" s="62"/>
      <c r="AB488" s="62"/>
      <c r="AC488" s="62"/>
      <c r="AD488" s="62"/>
      <c r="AE488" s="62"/>
      <c r="AF488" s="62"/>
      <c r="AG488" s="62"/>
    </row>
    <row r="489" spans="1:33">
      <c r="A489" s="62"/>
      <c r="B489" s="62"/>
      <c r="C489" s="62"/>
      <c r="D489" s="62"/>
      <c r="E489" s="4"/>
      <c r="F489" s="4"/>
      <c r="G489" s="62"/>
      <c r="H489" s="76"/>
      <c r="I489" s="76"/>
      <c r="J489" s="76"/>
      <c r="K489" s="4"/>
      <c r="L489" s="4"/>
      <c r="M489" s="71"/>
      <c r="N489" s="72">
        <f t="shared" si="43"/>
        <v>0</v>
      </c>
      <c r="O489" s="73">
        <f t="shared" si="44"/>
        <v>0</v>
      </c>
      <c r="P489" s="74"/>
      <c r="Q489" s="73">
        <f t="shared" si="45"/>
        <v>0</v>
      </c>
      <c r="R489" s="73">
        <f t="shared" si="46"/>
        <v>0</v>
      </c>
      <c r="S489" s="73" t="e">
        <f t="shared" ca="1" si="47"/>
        <v>#NUM!</v>
      </c>
      <c r="T489" s="75" t="e">
        <f t="shared" ca="1" si="48"/>
        <v>#DIV/0!</v>
      </c>
      <c r="U489" s="78"/>
      <c r="V489" s="54"/>
      <c r="W489" s="79"/>
      <c r="X489" s="62"/>
      <c r="Y489" s="62"/>
      <c r="Z489" s="62"/>
      <c r="AA489" s="62"/>
      <c r="AB489" s="62"/>
      <c r="AC489" s="62"/>
      <c r="AD489" s="62"/>
      <c r="AE489" s="62"/>
      <c r="AF489" s="62"/>
      <c r="AG489" s="62"/>
    </row>
    <row r="490" spans="1:33">
      <c r="A490" s="62"/>
      <c r="B490" s="62"/>
      <c r="C490" s="62"/>
      <c r="D490" s="62"/>
      <c r="E490" s="4"/>
      <c r="F490" s="4"/>
      <c r="G490" s="62"/>
      <c r="H490" s="76"/>
      <c r="I490" s="76"/>
      <c r="J490" s="76"/>
      <c r="K490" s="4"/>
      <c r="L490" s="4"/>
      <c r="M490" s="71"/>
      <c r="N490" s="72">
        <f t="shared" si="43"/>
        <v>0</v>
      </c>
      <c r="O490" s="73">
        <f t="shared" si="44"/>
        <v>0</v>
      </c>
      <c r="P490" s="74"/>
      <c r="Q490" s="73">
        <f t="shared" si="45"/>
        <v>0</v>
      </c>
      <c r="R490" s="73">
        <f t="shared" si="46"/>
        <v>0</v>
      </c>
      <c r="S490" s="73" t="e">
        <f t="shared" ca="1" si="47"/>
        <v>#NUM!</v>
      </c>
      <c r="T490" s="75" t="e">
        <f t="shared" ca="1" si="48"/>
        <v>#DIV/0!</v>
      </c>
      <c r="U490" s="78"/>
      <c r="V490" s="54"/>
      <c r="W490" s="79"/>
      <c r="X490" s="62"/>
      <c r="Y490" s="62"/>
      <c r="Z490" s="62"/>
      <c r="AA490" s="62"/>
      <c r="AB490" s="62"/>
      <c r="AC490" s="62"/>
      <c r="AD490" s="62"/>
      <c r="AE490" s="62"/>
      <c r="AF490" s="62"/>
      <c r="AG490" s="62"/>
    </row>
    <row r="491" spans="1:33">
      <c r="A491" s="62"/>
      <c r="B491" s="62"/>
      <c r="C491" s="62"/>
      <c r="D491" s="62"/>
      <c r="E491" s="4"/>
      <c r="F491" s="4"/>
      <c r="G491" s="62"/>
      <c r="H491" s="76"/>
      <c r="I491" s="76"/>
      <c r="J491" s="76"/>
      <c r="K491" s="4"/>
      <c r="L491" s="4"/>
      <c r="M491" s="71"/>
      <c r="N491" s="72">
        <f t="shared" si="43"/>
        <v>0</v>
      </c>
      <c r="O491" s="73">
        <f t="shared" si="44"/>
        <v>0</v>
      </c>
      <c r="P491" s="74"/>
      <c r="Q491" s="73">
        <f t="shared" si="45"/>
        <v>0</v>
      </c>
      <c r="R491" s="73">
        <f t="shared" si="46"/>
        <v>0</v>
      </c>
      <c r="S491" s="73" t="e">
        <f t="shared" ca="1" si="47"/>
        <v>#NUM!</v>
      </c>
      <c r="T491" s="75" t="e">
        <f t="shared" ca="1" si="48"/>
        <v>#DIV/0!</v>
      </c>
      <c r="U491" s="78"/>
      <c r="V491" s="54"/>
      <c r="W491" s="79"/>
      <c r="X491" s="62"/>
      <c r="Y491" s="62"/>
      <c r="Z491" s="62"/>
      <c r="AA491" s="62"/>
      <c r="AB491" s="62"/>
      <c r="AC491" s="62"/>
      <c r="AD491" s="62"/>
      <c r="AE491" s="62"/>
      <c r="AF491" s="62"/>
      <c r="AG491" s="62"/>
    </row>
    <row r="492" spans="1:33">
      <c r="A492" s="62"/>
      <c r="B492" s="62"/>
      <c r="C492" s="62"/>
      <c r="D492" s="62"/>
      <c r="E492" s="4"/>
      <c r="F492" s="4"/>
      <c r="G492" s="62"/>
      <c r="H492" s="76"/>
      <c r="I492" s="76"/>
      <c r="J492" s="76"/>
      <c r="K492" s="4"/>
      <c r="L492" s="4"/>
      <c r="M492" s="71"/>
      <c r="N492" s="72">
        <f t="shared" si="43"/>
        <v>0</v>
      </c>
      <c r="O492" s="73">
        <f t="shared" si="44"/>
        <v>0</v>
      </c>
      <c r="P492" s="74"/>
      <c r="Q492" s="73">
        <f t="shared" si="45"/>
        <v>0</v>
      </c>
      <c r="R492" s="73">
        <f t="shared" si="46"/>
        <v>0</v>
      </c>
      <c r="S492" s="73" t="e">
        <f t="shared" ca="1" si="47"/>
        <v>#NUM!</v>
      </c>
      <c r="T492" s="75" t="e">
        <f t="shared" ca="1" si="48"/>
        <v>#DIV/0!</v>
      </c>
      <c r="U492" s="78"/>
      <c r="V492" s="54"/>
      <c r="W492" s="79"/>
      <c r="X492" s="62"/>
      <c r="Y492" s="62"/>
      <c r="Z492" s="62"/>
      <c r="AA492" s="62"/>
      <c r="AB492" s="62"/>
      <c r="AC492" s="62"/>
      <c r="AD492" s="62"/>
      <c r="AE492" s="62"/>
      <c r="AF492" s="62"/>
      <c r="AG492" s="62"/>
    </row>
    <row r="493" spans="1:33">
      <c r="A493" s="62"/>
      <c r="B493" s="62"/>
      <c r="C493" s="62"/>
      <c r="D493" s="62"/>
      <c r="E493" s="4"/>
      <c r="F493" s="4"/>
      <c r="G493" s="62"/>
      <c r="H493" s="76"/>
      <c r="I493" s="76"/>
      <c r="J493" s="76"/>
      <c r="K493" s="4"/>
      <c r="L493" s="4"/>
      <c r="M493" s="71"/>
      <c r="N493" s="72">
        <f t="shared" si="43"/>
        <v>0</v>
      </c>
      <c r="O493" s="73">
        <f t="shared" si="44"/>
        <v>0</v>
      </c>
      <c r="P493" s="74"/>
      <c r="Q493" s="73">
        <f t="shared" si="45"/>
        <v>0</v>
      </c>
      <c r="R493" s="73">
        <f t="shared" si="46"/>
        <v>0</v>
      </c>
      <c r="S493" s="73" t="e">
        <f t="shared" ca="1" si="47"/>
        <v>#NUM!</v>
      </c>
      <c r="T493" s="75" t="e">
        <f t="shared" ca="1" si="48"/>
        <v>#DIV/0!</v>
      </c>
      <c r="U493" s="78"/>
      <c r="V493" s="54"/>
      <c r="W493" s="79"/>
      <c r="X493" s="62"/>
      <c r="Y493" s="62"/>
      <c r="Z493" s="62"/>
      <c r="AA493" s="62"/>
      <c r="AB493" s="62"/>
      <c r="AC493" s="62"/>
      <c r="AD493" s="62"/>
      <c r="AE493" s="62"/>
      <c r="AF493" s="62"/>
      <c r="AG493" s="62"/>
    </row>
    <row r="494" spans="1:33">
      <c r="A494" s="62"/>
      <c r="B494" s="62"/>
      <c r="C494" s="62"/>
      <c r="D494" s="62"/>
      <c r="E494" s="4"/>
      <c r="F494" s="4"/>
      <c r="G494" s="62"/>
      <c r="H494" s="76"/>
      <c r="I494" s="76"/>
      <c r="J494" s="76"/>
      <c r="K494" s="4"/>
      <c r="L494" s="4"/>
      <c r="M494" s="71"/>
      <c r="N494" s="72">
        <f t="shared" si="43"/>
        <v>0</v>
      </c>
      <c r="O494" s="73">
        <f t="shared" si="44"/>
        <v>0</v>
      </c>
      <c r="P494" s="74"/>
      <c r="Q494" s="73">
        <f t="shared" si="45"/>
        <v>0</v>
      </c>
      <c r="R494" s="73">
        <f t="shared" si="46"/>
        <v>0</v>
      </c>
      <c r="S494" s="73" t="e">
        <f t="shared" ca="1" si="47"/>
        <v>#NUM!</v>
      </c>
      <c r="T494" s="75" t="e">
        <f t="shared" ca="1" si="48"/>
        <v>#DIV/0!</v>
      </c>
      <c r="U494" s="78"/>
      <c r="V494" s="54"/>
      <c r="W494" s="79"/>
      <c r="X494" s="62"/>
      <c r="Y494" s="62"/>
      <c r="Z494" s="62"/>
      <c r="AA494" s="62"/>
      <c r="AB494" s="62"/>
      <c r="AC494" s="62"/>
      <c r="AD494" s="62"/>
      <c r="AE494" s="62"/>
      <c r="AF494" s="62"/>
      <c r="AG494" s="62"/>
    </row>
    <row r="495" spans="1:33">
      <c r="A495" s="62"/>
      <c r="B495" s="62"/>
      <c r="C495" s="62"/>
      <c r="D495" s="62"/>
      <c r="E495" s="4"/>
      <c r="F495" s="4"/>
      <c r="G495" s="62"/>
      <c r="H495" s="76"/>
      <c r="I495" s="76"/>
      <c r="J495" s="76"/>
      <c r="K495" s="4"/>
      <c r="L495" s="4"/>
      <c r="M495" s="71"/>
      <c r="N495" s="72">
        <f t="shared" si="43"/>
        <v>0</v>
      </c>
      <c r="O495" s="73">
        <f t="shared" si="44"/>
        <v>0</v>
      </c>
      <c r="P495" s="74"/>
      <c r="Q495" s="73">
        <f t="shared" si="45"/>
        <v>0</v>
      </c>
      <c r="R495" s="73">
        <f t="shared" si="46"/>
        <v>0</v>
      </c>
      <c r="S495" s="73" t="e">
        <f t="shared" ca="1" si="47"/>
        <v>#NUM!</v>
      </c>
      <c r="T495" s="75" t="e">
        <f t="shared" ca="1" si="48"/>
        <v>#DIV/0!</v>
      </c>
      <c r="U495" s="78"/>
      <c r="V495" s="54"/>
      <c r="W495" s="79"/>
      <c r="X495" s="62"/>
      <c r="Y495" s="62"/>
      <c r="Z495" s="62"/>
      <c r="AA495" s="62"/>
      <c r="AB495" s="62"/>
      <c r="AC495" s="62"/>
      <c r="AD495" s="62"/>
      <c r="AE495" s="62"/>
      <c r="AF495" s="62"/>
      <c r="AG495" s="62"/>
    </row>
    <row r="496" spans="1:33">
      <c r="A496" s="62"/>
      <c r="B496" s="62"/>
      <c r="C496" s="62"/>
      <c r="D496" s="62"/>
      <c r="E496" s="4"/>
      <c r="F496" s="4"/>
      <c r="G496" s="62"/>
      <c r="H496" s="76"/>
      <c r="I496" s="76"/>
      <c r="J496" s="76"/>
      <c r="K496" s="4"/>
      <c r="L496" s="4"/>
      <c r="M496" s="71"/>
      <c r="N496" s="72">
        <f t="shared" si="43"/>
        <v>0</v>
      </c>
      <c r="O496" s="73">
        <f t="shared" si="44"/>
        <v>0</v>
      </c>
      <c r="P496" s="74"/>
      <c r="Q496" s="73">
        <f t="shared" si="45"/>
        <v>0</v>
      </c>
      <c r="R496" s="73">
        <f t="shared" si="46"/>
        <v>0</v>
      </c>
      <c r="S496" s="73" t="e">
        <f t="shared" ca="1" si="47"/>
        <v>#NUM!</v>
      </c>
      <c r="T496" s="75" t="e">
        <f t="shared" ca="1" si="48"/>
        <v>#DIV/0!</v>
      </c>
      <c r="U496" s="78"/>
      <c r="V496" s="54"/>
      <c r="W496" s="79"/>
      <c r="X496" s="62"/>
      <c r="Y496" s="62"/>
      <c r="Z496" s="62"/>
      <c r="AA496" s="62"/>
      <c r="AB496" s="62"/>
      <c r="AC496" s="62"/>
      <c r="AD496" s="62"/>
      <c r="AE496" s="62"/>
      <c r="AF496" s="62"/>
      <c r="AG496" s="62"/>
    </row>
    <row r="497" spans="1:33">
      <c r="A497" s="62"/>
      <c r="B497" s="62"/>
      <c r="C497" s="62"/>
      <c r="D497" s="62"/>
      <c r="E497" s="4"/>
      <c r="F497" s="4"/>
      <c r="G497" s="62"/>
      <c r="H497" s="76"/>
      <c r="I497" s="76"/>
      <c r="J497" s="76"/>
      <c r="K497" s="4"/>
      <c r="L497" s="4"/>
      <c r="M497" s="71"/>
      <c r="N497" s="72">
        <f t="shared" si="43"/>
        <v>0</v>
      </c>
      <c r="O497" s="73">
        <f t="shared" si="44"/>
        <v>0</v>
      </c>
      <c r="P497" s="74"/>
      <c r="Q497" s="73">
        <f t="shared" si="45"/>
        <v>0</v>
      </c>
      <c r="R497" s="73">
        <f t="shared" si="46"/>
        <v>0</v>
      </c>
      <c r="S497" s="73" t="e">
        <f t="shared" ca="1" si="47"/>
        <v>#NUM!</v>
      </c>
      <c r="T497" s="75" t="e">
        <f t="shared" ca="1" si="48"/>
        <v>#DIV/0!</v>
      </c>
      <c r="U497" s="78"/>
      <c r="V497" s="54"/>
      <c r="W497" s="79"/>
      <c r="X497" s="62"/>
      <c r="Y497" s="62"/>
      <c r="Z497" s="62"/>
      <c r="AA497" s="62"/>
      <c r="AB497" s="62"/>
      <c r="AC497" s="62"/>
      <c r="AD497" s="62"/>
      <c r="AE497" s="62"/>
      <c r="AF497" s="62"/>
      <c r="AG497" s="62"/>
    </row>
    <row r="498" spans="1:33">
      <c r="A498" s="62"/>
      <c r="B498" s="62"/>
      <c r="C498" s="62"/>
      <c r="D498" s="62"/>
      <c r="E498" s="4"/>
      <c r="F498" s="4"/>
      <c r="G498" s="62"/>
      <c r="H498" s="76"/>
      <c r="I498" s="76"/>
      <c r="J498" s="76"/>
      <c r="K498" s="4"/>
      <c r="L498" s="4"/>
      <c r="M498" s="71"/>
      <c r="N498" s="72">
        <f t="shared" si="43"/>
        <v>0</v>
      </c>
      <c r="O498" s="73">
        <f t="shared" si="44"/>
        <v>0</v>
      </c>
      <c r="P498" s="74"/>
      <c r="Q498" s="73">
        <f t="shared" si="45"/>
        <v>0</v>
      </c>
      <c r="R498" s="73">
        <f t="shared" si="46"/>
        <v>0</v>
      </c>
      <c r="S498" s="73" t="e">
        <f t="shared" ca="1" si="47"/>
        <v>#NUM!</v>
      </c>
      <c r="T498" s="75" t="e">
        <f t="shared" ca="1" si="48"/>
        <v>#DIV/0!</v>
      </c>
      <c r="U498" s="78"/>
      <c r="V498" s="54"/>
      <c r="W498" s="79"/>
      <c r="X498" s="62"/>
      <c r="Y498" s="62"/>
      <c r="Z498" s="62"/>
      <c r="AA498" s="62"/>
      <c r="AB498" s="62"/>
      <c r="AC498" s="62"/>
      <c r="AD498" s="62"/>
      <c r="AE498" s="62"/>
      <c r="AF498" s="62"/>
      <c r="AG498" s="62"/>
    </row>
    <row r="499" spans="1:33">
      <c r="A499" s="62"/>
      <c r="B499" s="62"/>
      <c r="C499" s="62"/>
      <c r="D499" s="62"/>
      <c r="E499" s="4"/>
      <c r="F499" s="4"/>
      <c r="G499" s="62"/>
      <c r="H499" s="76"/>
      <c r="I499" s="76"/>
      <c r="J499" s="76"/>
      <c r="K499" s="4"/>
      <c r="L499" s="4"/>
      <c r="M499" s="71"/>
      <c r="N499" s="72">
        <f t="shared" si="43"/>
        <v>0</v>
      </c>
      <c r="O499" s="73">
        <f t="shared" si="44"/>
        <v>0</v>
      </c>
      <c r="P499" s="74"/>
      <c r="Q499" s="73">
        <f t="shared" si="45"/>
        <v>0</v>
      </c>
      <c r="R499" s="73">
        <f t="shared" si="46"/>
        <v>0</v>
      </c>
      <c r="S499" s="73" t="e">
        <f t="shared" ca="1" si="47"/>
        <v>#NUM!</v>
      </c>
      <c r="T499" s="75" t="e">
        <f t="shared" ca="1" si="48"/>
        <v>#DIV/0!</v>
      </c>
      <c r="U499" s="78"/>
      <c r="V499" s="54"/>
      <c r="W499" s="79"/>
      <c r="X499" s="62"/>
      <c r="Y499" s="62"/>
      <c r="Z499" s="62"/>
      <c r="AA499" s="62"/>
      <c r="AB499" s="62"/>
      <c r="AC499" s="62"/>
      <c r="AD499" s="62"/>
      <c r="AE499" s="62"/>
      <c r="AF499" s="62"/>
      <c r="AG499" s="62"/>
    </row>
    <row r="500" spans="1:33">
      <c r="A500" s="62"/>
      <c r="B500" s="62"/>
      <c r="C500" s="62"/>
      <c r="D500" s="62"/>
      <c r="E500" s="4"/>
      <c r="F500" s="4"/>
      <c r="G500" s="62"/>
      <c r="H500" s="76"/>
      <c r="I500" s="76"/>
      <c r="J500" s="76"/>
      <c r="K500" s="4"/>
      <c r="L500" s="4"/>
      <c r="M500" s="71"/>
      <c r="N500" s="72">
        <f t="shared" si="43"/>
        <v>0</v>
      </c>
      <c r="O500" s="73">
        <f t="shared" si="44"/>
        <v>0</v>
      </c>
      <c r="P500" s="74"/>
      <c r="Q500" s="73">
        <f t="shared" si="45"/>
        <v>0</v>
      </c>
      <c r="R500" s="73">
        <f t="shared" si="46"/>
        <v>0</v>
      </c>
      <c r="S500" s="73" t="e">
        <f t="shared" ca="1" si="47"/>
        <v>#NUM!</v>
      </c>
      <c r="T500" s="75" t="e">
        <f t="shared" ca="1" si="48"/>
        <v>#DIV/0!</v>
      </c>
      <c r="U500" s="78"/>
      <c r="V500" s="54"/>
      <c r="W500" s="79"/>
      <c r="X500" s="62"/>
      <c r="Y500" s="62"/>
      <c r="Z500" s="62"/>
      <c r="AA500" s="62"/>
      <c r="AB500" s="62"/>
      <c r="AC500" s="62"/>
      <c r="AD500" s="62"/>
      <c r="AE500" s="62"/>
      <c r="AF500" s="62"/>
      <c r="AG500" s="62"/>
    </row>
    <row r="501" spans="1:33">
      <c r="A501" s="62"/>
      <c r="B501" s="62"/>
      <c r="C501" s="62"/>
      <c r="D501" s="62"/>
      <c r="E501" s="4"/>
      <c r="F501" s="4"/>
      <c r="G501" s="62"/>
      <c r="H501" s="76"/>
      <c r="I501" s="76"/>
      <c r="J501" s="76"/>
      <c r="K501" s="4"/>
      <c r="L501" s="4"/>
      <c r="M501" s="71"/>
      <c r="N501" s="72">
        <f t="shared" si="43"/>
        <v>0</v>
      </c>
      <c r="O501" s="73">
        <f t="shared" si="44"/>
        <v>0</v>
      </c>
      <c r="P501" s="74"/>
      <c r="Q501" s="73">
        <f t="shared" si="45"/>
        <v>0</v>
      </c>
      <c r="R501" s="73">
        <f t="shared" si="46"/>
        <v>0</v>
      </c>
      <c r="S501" s="73" t="e">
        <f t="shared" ca="1" si="47"/>
        <v>#NUM!</v>
      </c>
      <c r="T501" s="75" t="e">
        <f t="shared" ca="1" si="48"/>
        <v>#DIV/0!</v>
      </c>
      <c r="U501" s="78"/>
      <c r="V501" s="54"/>
      <c r="W501" s="79"/>
      <c r="X501" s="62"/>
      <c r="Y501" s="62"/>
      <c r="Z501" s="62"/>
      <c r="AA501" s="62"/>
      <c r="AB501" s="62"/>
      <c r="AC501" s="62"/>
      <c r="AD501" s="62"/>
      <c r="AE501" s="62"/>
      <c r="AF501" s="62"/>
      <c r="AG501" s="62"/>
    </row>
    <row r="502" spans="1:33">
      <c r="A502" s="62"/>
      <c r="B502" s="62"/>
      <c r="C502" s="62"/>
      <c r="D502" s="62"/>
      <c r="E502" s="4"/>
      <c r="F502" s="4"/>
      <c r="G502" s="62"/>
      <c r="H502" s="76"/>
      <c r="I502" s="76"/>
      <c r="J502" s="76"/>
      <c r="K502" s="4"/>
      <c r="L502" s="4"/>
      <c r="M502" s="71"/>
      <c r="N502" s="72">
        <f t="shared" si="43"/>
        <v>0</v>
      </c>
      <c r="O502" s="73">
        <f t="shared" si="44"/>
        <v>0</v>
      </c>
      <c r="P502" s="74"/>
      <c r="Q502" s="73">
        <f t="shared" si="45"/>
        <v>0</v>
      </c>
      <c r="R502" s="73">
        <f t="shared" si="46"/>
        <v>0</v>
      </c>
      <c r="S502" s="73" t="e">
        <f t="shared" ca="1" si="47"/>
        <v>#NUM!</v>
      </c>
      <c r="T502" s="75" t="e">
        <f t="shared" ca="1" si="48"/>
        <v>#DIV/0!</v>
      </c>
      <c r="U502" s="78"/>
      <c r="V502" s="54"/>
      <c r="W502" s="79"/>
      <c r="X502" s="62"/>
      <c r="Y502" s="62"/>
      <c r="Z502" s="62"/>
      <c r="AA502" s="62"/>
      <c r="AB502" s="62"/>
      <c r="AC502" s="62"/>
      <c r="AD502" s="62"/>
      <c r="AE502" s="62"/>
      <c r="AF502" s="62"/>
      <c r="AG502" s="62"/>
    </row>
    <row r="503" spans="1:33">
      <c r="A503" s="62"/>
      <c r="B503" s="62"/>
      <c r="C503" s="62"/>
      <c r="D503" s="62"/>
      <c r="E503" s="4"/>
      <c r="F503" s="4"/>
      <c r="G503" s="62"/>
      <c r="H503" s="76"/>
      <c r="I503" s="76"/>
      <c r="J503" s="76"/>
      <c r="K503" s="4"/>
      <c r="L503" s="4"/>
      <c r="M503" s="71"/>
      <c r="N503" s="72">
        <f t="shared" si="43"/>
        <v>0</v>
      </c>
      <c r="O503" s="73">
        <f t="shared" si="44"/>
        <v>0</v>
      </c>
      <c r="P503" s="74"/>
      <c r="Q503" s="73">
        <f t="shared" si="45"/>
        <v>0</v>
      </c>
      <c r="R503" s="73">
        <f t="shared" si="46"/>
        <v>0</v>
      </c>
      <c r="S503" s="73" t="e">
        <f t="shared" ca="1" si="47"/>
        <v>#NUM!</v>
      </c>
      <c r="T503" s="75" t="e">
        <f t="shared" ca="1" si="48"/>
        <v>#DIV/0!</v>
      </c>
      <c r="U503" s="78"/>
      <c r="V503" s="54"/>
      <c r="W503" s="79"/>
      <c r="X503" s="62"/>
      <c r="Y503" s="62"/>
      <c r="Z503" s="62"/>
      <c r="AA503" s="62"/>
      <c r="AB503" s="62"/>
      <c r="AC503" s="62"/>
      <c r="AD503" s="62"/>
      <c r="AE503" s="62"/>
      <c r="AF503" s="62"/>
      <c r="AG503" s="62"/>
    </row>
    <row r="504" spans="1:33">
      <c r="A504" s="62"/>
      <c r="B504" s="62"/>
      <c r="C504" s="62"/>
      <c r="D504" s="62"/>
      <c r="E504" s="4"/>
      <c r="F504" s="4"/>
      <c r="G504" s="62"/>
      <c r="H504" s="76"/>
      <c r="I504" s="76"/>
      <c r="J504" s="76"/>
      <c r="K504" s="4"/>
      <c r="L504" s="4"/>
      <c r="M504" s="71"/>
      <c r="N504" s="72">
        <f t="shared" si="43"/>
        <v>0</v>
      </c>
      <c r="O504" s="73">
        <f t="shared" si="44"/>
        <v>0</v>
      </c>
      <c r="P504" s="74"/>
      <c r="Q504" s="73">
        <f t="shared" si="45"/>
        <v>0</v>
      </c>
      <c r="R504" s="73">
        <f t="shared" si="46"/>
        <v>0</v>
      </c>
      <c r="S504" s="73" t="e">
        <f t="shared" ca="1" si="47"/>
        <v>#NUM!</v>
      </c>
      <c r="T504" s="75" t="e">
        <f t="shared" ca="1" si="48"/>
        <v>#DIV/0!</v>
      </c>
      <c r="U504" s="78"/>
      <c r="V504" s="54"/>
      <c r="W504" s="79"/>
      <c r="X504" s="62"/>
      <c r="Y504" s="62"/>
      <c r="Z504" s="62"/>
      <c r="AA504" s="62"/>
      <c r="AB504" s="62"/>
      <c r="AC504" s="62"/>
      <c r="AD504" s="62"/>
      <c r="AE504" s="62"/>
      <c r="AF504" s="62"/>
      <c r="AG504" s="62"/>
    </row>
    <row r="505" spans="1:33">
      <c r="A505" s="62"/>
      <c r="B505" s="62"/>
      <c r="C505" s="62"/>
      <c r="D505" s="62"/>
      <c r="E505" s="4"/>
      <c r="F505" s="4"/>
      <c r="G505" s="62"/>
      <c r="H505" s="76"/>
      <c r="I505" s="76"/>
      <c r="J505" s="76"/>
      <c r="K505" s="4"/>
      <c r="L505" s="4"/>
      <c r="M505" s="71"/>
      <c r="N505" s="72">
        <f t="shared" si="43"/>
        <v>0</v>
      </c>
      <c r="O505" s="73">
        <f t="shared" si="44"/>
        <v>0</v>
      </c>
      <c r="P505" s="74"/>
      <c r="Q505" s="73">
        <f t="shared" si="45"/>
        <v>0</v>
      </c>
      <c r="R505" s="73">
        <f t="shared" si="46"/>
        <v>0</v>
      </c>
      <c r="S505" s="73" t="e">
        <f t="shared" ca="1" si="47"/>
        <v>#NUM!</v>
      </c>
      <c r="T505" s="75" t="e">
        <f t="shared" ca="1" si="48"/>
        <v>#DIV/0!</v>
      </c>
      <c r="U505" s="78"/>
      <c r="V505" s="54"/>
      <c r="W505" s="79"/>
      <c r="X505" s="62"/>
      <c r="Y505" s="62"/>
      <c r="Z505" s="62"/>
      <c r="AA505" s="62"/>
      <c r="AB505" s="62"/>
      <c r="AC505" s="62"/>
      <c r="AD505" s="62"/>
      <c r="AE505" s="62"/>
      <c r="AF505" s="62"/>
      <c r="AG505" s="62"/>
    </row>
    <row r="506" spans="1:33">
      <c r="A506" s="62"/>
      <c r="B506" s="62"/>
      <c r="C506" s="62"/>
      <c r="D506" s="62"/>
      <c r="E506" s="4"/>
      <c r="F506" s="4"/>
      <c r="G506" s="62"/>
      <c r="H506" s="76"/>
      <c r="I506" s="76"/>
      <c r="J506" s="76"/>
      <c r="K506" s="4"/>
      <c r="L506" s="4"/>
      <c r="M506" s="71"/>
      <c r="N506" s="72">
        <f t="shared" si="43"/>
        <v>0</v>
      </c>
      <c r="O506" s="73">
        <f t="shared" si="44"/>
        <v>0</v>
      </c>
      <c r="P506" s="74"/>
      <c r="Q506" s="73">
        <f t="shared" si="45"/>
        <v>0</v>
      </c>
      <c r="R506" s="73">
        <f t="shared" si="46"/>
        <v>0</v>
      </c>
      <c r="S506" s="73" t="e">
        <f t="shared" ca="1" si="47"/>
        <v>#NUM!</v>
      </c>
      <c r="T506" s="75" t="e">
        <f t="shared" ca="1" si="48"/>
        <v>#DIV/0!</v>
      </c>
      <c r="U506" s="78"/>
      <c r="V506" s="54"/>
      <c r="W506" s="79"/>
      <c r="X506" s="62"/>
      <c r="Y506" s="62"/>
      <c r="Z506" s="62"/>
      <c r="AA506" s="62"/>
      <c r="AB506" s="62"/>
      <c r="AC506" s="62"/>
      <c r="AD506" s="62"/>
      <c r="AE506" s="62"/>
      <c r="AF506" s="62"/>
      <c r="AG506" s="62"/>
    </row>
    <row r="507" spans="1:33">
      <c r="A507" s="62"/>
      <c r="B507" s="62"/>
      <c r="C507" s="62"/>
      <c r="D507" s="62"/>
      <c r="E507" s="4"/>
      <c r="F507" s="4"/>
      <c r="G507" s="62"/>
      <c r="H507" s="76"/>
      <c r="I507" s="76"/>
      <c r="J507" s="76"/>
      <c r="K507" s="4"/>
      <c r="L507" s="4"/>
      <c r="M507" s="71"/>
      <c r="N507" s="72">
        <f t="shared" si="43"/>
        <v>0</v>
      </c>
      <c r="O507" s="73">
        <f t="shared" si="44"/>
        <v>0</v>
      </c>
      <c r="P507" s="74"/>
      <c r="Q507" s="73">
        <f t="shared" si="45"/>
        <v>0</v>
      </c>
      <c r="R507" s="73">
        <f t="shared" si="46"/>
        <v>0</v>
      </c>
      <c r="S507" s="73" t="e">
        <f t="shared" ca="1" si="47"/>
        <v>#NUM!</v>
      </c>
      <c r="T507" s="75" t="e">
        <f t="shared" ca="1" si="48"/>
        <v>#DIV/0!</v>
      </c>
      <c r="U507" s="78"/>
      <c r="V507" s="54"/>
      <c r="W507" s="79"/>
      <c r="X507" s="62"/>
      <c r="Y507" s="62"/>
      <c r="Z507" s="62"/>
      <c r="AA507" s="62"/>
      <c r="AB507" s="62"/>
      <c r="AC507" s="62"/>
      <c r="AD507" s="62"/>
      <c r="AE507" s="62"/>
      <c r="AF507" s="62"/>
      <c r="AG507" s="62"/>
    </row>
    <row r="508" spans="1:33">
      <c r="A508" s="62"/>
      <c r="B508" s="62"/>
      <c r="C508" s="62"/>
      <c r="D508" s="62"/>
      <c r="E508" s="4"/>
      <c r="F508" s="4"/>
      <c r="G508" s="62"/>
      <c r="H508" s="76"/>
      <c r="I508" s="76"/>
      <c r="J508" s="76"/>
      <c r="K508" s="4"/>
      <c r="L508" s="4"/>
      <c r="M508" s="71"/>
      <c r="N508" s="72">
        <f t="shared" si="43"/>
        <v>0</v>
      </c>
      <c r="O508" s="73">
        <f t="shared" si="44"/>
        <v>0</v>
      </c>
      <c r="P508" s="74"/>
      <c r="Q508" s="73">
        <f t="shared" si="45"/>
        <v>0</v>
      </c>
      <c r="R508" s="73">
        <f t="shared" si="46"/>
        <v>0</v>
      </c>
      <c r="S508" s="73" t="e">
        <f t="shared" ca="1" si="47"/>
        <v>#NUM!</v>
      </c>
      <c r="T508" s="75" t="e">
        <f t="shared" ca="1" si="48"/>
        <v>#DIV/0!</v>
      </c>
      <c r="U508" s="78"/>
      <c r="V508" s="54"/>
      <c r="W508" s="79"/>
      <c r="X508" s="62"/>
      <c r="Y508" s="62"/>
      <c r="Z508" s="62"/>
      <c r="AA508" s="62"/>
      <c r="AB508" s="62"/>
      <c r="AC508" s="62"/>
      <c r="AD508" s="62"/>
      <c r="AE508" s="62"/>
      <c r="AF508" s="62"/>
      <c r="AG508" s="62"/>
    </row>
    <row r="509" spans="1:33">
      <c r="A509" s="62"/>
      <c r="B509" s="62"/>
      <c r="C509" s="62"/>
      <c r="D509" s="62"/>
      <c r="E509" s="4"/>
      <c r="F509" s="4"/>
      <c r="G509" s="62"/>
      <c r="H509" s="76"/>
      <c r="I509" s="76"/>
      <c r="J509" s="76"/>
      <c r="K509" s="4"/>
      <c r="L509" s="4"/>
      <c r="M509" s="71"/>
      <c r="N509" s="72">
        <f t="shared" si="43"/>
        <v>0</v>
      </c>
      <c r="O509" s="73">
        <f t="shared" si="44"/>
        <v>0</v>
      </c>
      <c r="P509" s="74"/>
      <c r="Q509" s="73">
        <f t="shared" si="45"/>
        <v>0</v>
      </c>
      <c r="R509" s="73">
        <f t="shared" si="46"/>
        <v>0</v>
      </c>
      <c r="S509" s="73" t="e">
        <f t="shared" ca="1" si="47"/>
        <v>#NUM!</v>
      </c>
      <c r="T509" s="75" t="e">
        <f t="shared" ca="1" si="48"/>
        <v>#DIV/0!</v>
      </c>
      <c r="U509" s="78"/>
      <c r="V509" s="54"/>
      <c r="W509" s="79"/>
      <c r="X509" s="62"/>
      <c r="Y509" s="62"/>
      <c r="Z509" s="62"/>
      <c r="AA509" s="62"/>
      <c r="AB509" s="62"/>
      <c r="AC509" s="62"/>
      <c r="AD509" s="62"/>
      <c r="AE509" s="62"/>
      <c r="AF509" s="62"/>
      <c r="AG509" s="62"/>
    </row>
    <row r="510" spans="1:33">
      <c r="A510" s="62"/>
      <c r="B510" s="62"/>
      <c r="C510" s="62"/>
      <c r="D510" s="62"/>
      <c r="E510" s="4"/>
      <c r="F510" s="4"/>
      <c r="G510" s="62"/>
      <c r="H510" s="76"/>
      <c r="I510" s="76"/>
      <c r="J510" s="76"/>
      <c r="K510" s="4"/>
      <c r="L510" s="4"/>
      <c r="M510" s="71"/>
      <c r="N510" s="72">
        <f t="shared" si="43"/>
        <v>0</v>
      </c>
      <c r="O510" s="73">
        <f t="shared" si="44"/>
        <v>0</v>
      </c>
      <c r="P510" s="74"/>
      <c r="Q510" s="73">
        <f t="shared" si="45"/>
        <v>0</v>
      </c>
      <c r="R510" s="73">
        <f t="shared" si="46"/>
        <v>0</v>
      </c>
      <c r="S510" s="73" t="e">
        <f t="shared" ca="1" si="47"/>
        <v>#NUM!</v>
      </c>
      <c r="T510" s="75" t="e">
        <f t="shared" ca="1" si="48"/>
        <v>#DIV/0!</v>
      </c>
      <c r="U510" s="78"/>
      <c r="V510" s="54"/>
      <c r="W510" s="79"/>
      <c r="X510" s="62"/>
      <c r="Y510" s="62"/>
      <c r="Z510" s="62"/>
      <c r="AA510" s="62"/>
      <c r="AB510" s="62"/>
      <c r="AC510" s="62"/>
      <c r="AD510" s="62"/>
      <c r="AE510" s="62"/>
      <c r="AF510" s="62"/>
      <c r="AG510" s="62"/>
    </row>
    <row r="511" spans="1:33">
      <c r="A511" s="62"/>
      <c r="B511" s="62"/>
      <c r="C511" s="62"/>
      <c r="D511" s="62"/>
      <c r="E511" s="4"/>
      <c r="F511" s="4"/>
      <c r="G511" s="62"/>
      <c r="H511" s="76"/>
      <c r="I511" s="76"/>
      <c r="J511" s="76"/>
      <c r="K511" s="4"/>
      <c r="L511" s="4"/>
      <c r="M511" s="71"/>
      <c r="N511" s="72">
        <f t="shared" si="43"/>
        <v>0</v>
      </c>
      <c r="O511" s="73">
        <f t="shared" si="44"/>
        <v>0</v>
      </c>
      <c r="P511" s="74"/>
      <c r="Q511" s="73">
        <f t="shared" si="45"/>
        <v>0</v>
      </c>
      <c r="R511" s="73">
        <f t="shared" si="46"/>
        <v>0</v>
      </c>
      <c r="S511" s="73" t="e">
        <f t="shared" ca="1" si="47"/>
        <v>#NUM!</v>
      </c>
      <c r="T511" s="75" t="e">
        <f t="shared" ca="1" si="48"/>
        <v>#DIV/0!</v>
      </c>
      <c r="U511" s="78"/>
      <c r="V511" s="54"/>
      <c r="W511" s="79"/>
      <c r="X511" s="62"/>
      <c r="Y511" s="62"/>
      <c r="Z511" s="62"/>
      <c r="AA511" s="62"/>
      <c r="AB511" s="62"/>
      <c r="AC511" s="62"/>
      <c r="AD511" s="62"/>
      <c r="AE511" s="62"/>
      <c r="AF511" s="62"/>
      <c r="AG511" s="62"/>
    </row>
    <row r="512" spans="1:33">
      <c r="A512" s="62"/>
      <c r="B512" s="62"/>
      <c r="C512" s="62"/>
      <c r="D512" s="62"/>
      <c r="E512" s="4"/>
      <c r="F512" s="4"/>
      <c r="G512" s="62"/>
      <c r="H512" s="76"/>
      <c r="I512" s="76"/>
      <c r="J512" s="76"/>
      <c r="K512" s="4"/>
      <c r="L512" s="4"/>
      <c r="M512" s="71"/>
      <c r="N512" s="72">
        <f t="shared" si="43"/>
        <v>0</v>
      </c>
      <c r="O512" s="73">
        <f t="shared" si="44"/>
        <v>0</v>
      </c>
      <c r="P512" s="74"/>
      <c r="Q512" s="73">
        <f t="shared" si="45"/>
        <v>0</v>
      </c>
      <c r="R512" s="73">
        <f t="shared" si="46"/>
        <v>0</v>
      </c>
      <c r="S512" s="73" t="e">
        <f t="shared" ca="1" si="47"/>
        <v>#NUM!</v>
      </c>
      <c r="T512" s="75" t="e">
        <f t="shared" ca="1" si="48"/>
        <v>#DIV/0!</v>
      </c>
      <c r="U512" s="78"/>
      <c r="V512" s="54"/>
      <c r="W512" s="79"/>
      <c r="X512" s="62"/>
      <c r="Y512" s="62"/>
      <c r="Z512" s="62"/>
      <c r="AA512" s="62"/>
      <c r="AB512" s="62"/>
      <c r="AC512" s="62"/>
      <c r="AD512" s="62"/>
      <c r="AE512" s="62"/>
      <c r="AF512" s="62"/>
      <c r="AG512" s="62"/>
    </row>
    <row r="513" spans="1:33">
      <c r="A513" s="62"/>
      <c r="B513" s="62"/>
      <c r="C513" s="62"/>
      <c r="D513" s="62"/>
      <c r="E513" s="4"/>
      <c r="F513" s="4"/>
      <c r="G513" s="62"/>
      <c r="H513" s="76"/>
      <c r="I513" s="76"/>
      <c r="J513" s="76"/>
      <c r="K513" s="4"/>
      <c r="L513" s="4"/>
      <c r="M513" s="71"/>
      <c r="N513" s="72">
        <f t="shared" si="43"/>
        <v>0</v>
      </c>
      <c r="O513" s="73">
        <f t="shared" si="44"/>
        <v>0</v>
      </c>
      <c r="P513" s="74"/>
      <c r="Q513" s="73">
        <f t="shared" si="45"/>
        <v>0</v>
      </c>
      <c r="R513" s="73">
        <f t="shared" si="46"/>
        <v>0</v>
      </c>
      <c r="S513" s="73" t="e">
        <f t="shared" ca="1" si="47"/>
        <v>#NUM!</v>
      </c>
      <c r="T513" s="75" t="e">
        <f t="shared" ca="1" si="48"/>
        <v>#DIV/0!</v>
      </c>
      <c r="U513" s="78"/>
      <c r="V513" s="54"/>
      <c r="W513" s="79"/>
      <c r="X513" s="62"/>
      <c r="Y513" s="62"/>
      <c r="Z513" s="62"/>
      <c r="AA513" s="62"/>
      <c r="AB513" s="62"/>
      <c r="AC513" s="62"/>
      <c r="AD513" s="62"/>
      <c r="AE513" s="62"/>
      <c r="AF513" s="62"/>
      <c r="AG513" s="62"/>
    </row>
    <row r="514" spans="1:33">
      <c r="A514" s="62"/>
      <c r="B514" s="62"/>
      <c r="C514" s="62"/>
      <c r="D514" s="62"/>
      <c r="E514" s="4"/>
      <c r="F514" s="4"/>
      <c r="G514" s="62"/>
      <c r="H514" s="76"/>
      <c r="I514" s="76"/>
      <c r="J514" s="76"/>
      <c r="K514" s="4"/>
      <c r="L514" s="4"/>
      <c r="M514" s="71"/>
      <c r="N514" s="72">
        <f t="shared" si="43"/>
        <v>0</v>
      </c>
      <c r="O514" s="73">
        <f t="shared" si="44"/>
        <v>0</v>
      </c>
      <c r="P514" s="74"/>
      <c r="Q514" s="73">
        <f t="shared" si="45"/>
        <v>0</v>
      </c>
      <c r="R514" s="73">
        <f t="shared" si="46"/>
        <v>0</v>
      </c>
      <c r="S514" s="73" t="e">
        <f t="shared" ca="1" si="47"/>
        <v>#NUM!</v>
      </c>
      <c r="T514" s="75" t="e">
        <f t="shared" ca="1" si="48"/>
        <v>#DIV/0!</v>
      </c>
      <c r="U514" s="78"/>
      <c r="V514" s="54"/>
      <c r="W514" s="79"/>
      <c r="X514" s="62"/>
      <c r="Y514" s="62"/>
      <c r="Z514" s="62"/>
      <c r="AA514" s="62"/>
      <c r="AB514" s="62"/>
      <c r="AC514" s="62"/>
      <c r="AD514" s="62"/>
      <c r="AE514" s="62"/>
      <c r="AF514" s="62"/>
      <c r="AG514" s="62"/>
    </row>
    <row r="515" spans="1:33">
      <c r="A515" s="62"/>
      <c r="B515" s="62"/>
      <c r="C515" s="62"/>
      <c r="D515" s="62"/>
      <c r="E515" s="4"/>
      <c r="F515" s="4"/>
      <c r="G515" s="62"/>
      <c r="H515" s="76"/>
      <c r="I515" s="76"/>
      <c r="J515" s="76"/>
      <c r="K515" s="4"/>
      <c r="L515" s="4"/>
      <c r="M515" s="71"/>
      <c r="N515" s="72">
        <f t="shared" si="43"/>
        <v>0</v>
      </c>
      <c r="O515" s="73">
        <f t="shared" si="44"/>
        <v>0</v>
      </c>
      <c r="P515" s="74"/>
      <c r="Q515" s="73">
        <f t="shared" si="45"/>
        <v>0</v>
      </c>
      <c r="R515" s="73">
        <f t="shared" si="46"/>
        <v>0</v>
      </c>
      <c r="S515" s="73" t="e">
        <f t="shared" ca="1" si="47"/>
        <v>#NUM!</v>
      </c>
      <c r="T515" s="75" t="e">
        <f t="shared" ca="1" si="48"/>
        <v>#DIV/0!</v>
      </c>
      <c r="U515" s="78"/>
      <c r="V515" s="54"/>
      <c r="W515" s="79"/>
      <c r="X515" s="62"/>
      <c r="Y515" s="62"/>
      <c r="Z515" s="62"/>
      <c r="AA515" s="62"/>
      <c r="AB515" s="62"/>
      <c r="AC515" s="62"/>
      <c r="AD515" s="62"/>
      <c r="AE515" s="62"/>
      <c r="AF515" s="62"/>
      <c r="AG515" s="62"/>
    </row>
    <row r="516" spans="1:33">
      <c r="A516" s="62"/>
      <c r="B516" s="62"/>
      <c r="C516" s="62"/>
      <c r="D516" s="62"/>
      <c r="E516" s="4"/>
      <c r="F516" s="4"/>
      <c r="G516" s="62"/>
      <c r="H516" s="76"/>
      <c r="I516" s="76"/>
      <c r="J516" s="76"/>
      <c r="K516" s="4"/>
      <c r="L516" s="4"/>
      <c r="M516" s="71"/>
      <c r="N516" s="72">
        <f t="shared" si="43"/>
        <v>0</v>
      </c>
      <c r="O516" s="73">
        <f t="shared" si="44"/>
        <v>0</v>
      </c>
      <c r="P516" s="74"/>
      <c r="Q516" s="73">
        <f t="shared" si="45"/>
        <v>0</v>
      </c>
      <c r="R516" s="73">
        <f t="shared" si="46"/>
        <v>0</v>
      </c>
      <c r="S516" s="73" t="e">
        <f t="shared" ca="1" si="47"/>
        <v>#NUM!</v>
      </c>
      <c r="T516" s="75" t="e">
        <f t="shared" ca="1" si="48"/>
        <v>#DIV/0!</v>
      </c>
      <c r="U516" s="78"/>
      <c r="V516" s="54"/>
      <c r="W516" s="79"/>
      <c r="X516" s="62"/>
      <c r="Y516" s="62"/>
      <c r="Z516" s="62"/>
      <c r="AA516" s="62"/>
      <c r="AB516" s="62"/>
      <c r="AC516" s="62"/>
      <c r="AD516" s="62"/>
      <c r="AE516" s="62"/>
      <c r="AF516" s="62"/>
      <c r="AG516" s="62"/>
    </row>
    <row r="517" spans="1:33">
      <c r="A517" s="62"/>
      <c r="B517" s="62"/>
      <c r="C517" s="62"/>
      <c r="D517" s="62"/>
      <c r="E517" s="4"/>
      <c r="F517" s="4"/>
      <c r="G517" s="62"/>
      <c r="H517" s="76"/>
      <c r="I517" s="76"/>
      <c r="J517" s="76"/>
      <c r="K517" s="4"/>
      <c r="L517" s="4"/>
      <c r="M517" s="71"/>
      <c r="N517" s="72">
        <f t="shared" si="43"/>
        <v>0</v>
      </c>
      <c r="O517" s="73">
        <f t="shared" si="44"/>
        <v>0</v>
      </c>
      <c r="P517" s="74"/>
      <c r="Q517" s="73">
        <f t="shared" si="45"/>
        <v>0</v>
      </c>
      <c r="R517" s="73">
        <f t="shared" si="46"/>
        <v>0</v>
      </c>
      <c r="S517" s="73" t="e">
        <f t="shared" ca="1" si="47"/>
        <v>#NUM!</v>
      </c>
      <c r="T517" s="75" t="e">
        <f t="shared" ca="1" si="48"/>
        <v>#DIV/0!</v>
      </c>
      <c r="U517" s="78"/>
      <c r="V517" s="54"/>
      <c r="W517" s="79"/>
      <c r="X517" s="62"/>
      <c r="Y517" s="62"/>
      <c r="Z517" s="62"/>
      <c r="AA517" s="62"/>
      <c r="AB517" s="62"/>
      <c r="AC517" s="62"/>
      <c r="AD517" s="62"/>
      <c r="AE517" s="62"/>
      <c r="AF517" s="62"/>
      <c r="AG517" s="62"/>
    </row>
    <row r="518" spans="1:33">
      <c r="A518" s="62"/>
      <c r="B518" s="62"/>
      <c r="C518" s="62"/>
      <c r="D518" s="62"/>
      <c r="E518" s="4"/>
      <c r="F518" s="4"/>
      <c r="G518" s="62"/>
      <c r="H518" s="76"/>
      <c r="I518" s="76"/>
      <c r="J518" s="76"/>
      <c r="K518" s="4"/>
      <c r="L518" s="4"/>
      <c r="M518" s="71"/>
      <c r="N518" s="72">
        <f t="shared" ref="N518:N581" si="49">M518/60</f>
        <v>0</v>
      </c>
      <c r="O518" s="73">
        <f t="shared" ref="O518:O581" si="50">N518/$T$1</f>
        <v>0</v>
      </c>
      <c r="P518" s="74"/>
      <c r="Q518" s="73">
        <f t="shared" ref="Q518:Q581" si="51">O518+P518</f>
        <v>0</v>
      </c>
      <c r="R518" s="73">
        <f t="shared" ref="R518:R581" si="52">DATEDIF(H518,I518,"d")</f>
        <v>0</v>
      </c>
      <c r="S518" s="73" t="e">
        <f t="shared" ref="S518:S581" ca="1" si="53">IF($U518="Terminé","Terminé",DATEDIF($P$1,I518,"d"))</f>
        <v>#NUM!</v>
      </c>
      <c r="T518" s="75" t="e">
        <f t="shared" ref="T518:T581" ca="1" si="54">IF($U518="Terminé","Terminé",(I518-$P$1)/Q518)</f>
        <v>#DIV/0!</v>
      </c>
      <c r="U518" s="78"/>
      <c r="V518" s="54"/>
      <c r="W518" s="79"/>
      <c r="X518" s="62"/>
      <c r="Y518" s="62"/>
      <c r="Z518" s="62"/>
      <c r="AA518" s="62"/>
      <c r="AB518" s="62"/>
      <c r="AC518" s="62"/>
      <c r="AD518" s="62"/>
      <c r="AE518" s="62"/>
      <c r="AF518" s="62"/>
      <c r="AG518" s="62"/>
    </row>
    <row r="519" spans="1:33">
      <c r="A519" s="62"/>
      <c r="B519" s="62"/>
      <c r="C519" s="62"/>
      <c r="D519" s="62"/>
      <c r="E519" s="4"/>
      <c r="F519" s="4"/>
      <c r="G519" s="62"/>
      <c r="H519" s="76"/>
      <c r="I519" s="76"/>
      <c r="J519" s="76"/>
      <c r="K519" s="4"/>
      <c r="L519" s="4"/>
      <c r="M519" s="71"/>
      <c r="N519" s="72">
        <f t="shared" si="49"/>
        <v>0</v>
      </c>
      <c r="O519" s="73">
        <f t="shared" si="50"/>
        <v>0</v>
      </c>
      <c r="P519" s="74"/>
      <c r="Q519" s="73">
        <f t="shared" si="51"/>
        <v>0</v>
      </c>
      <c r="R519" s="73">
        <f t="shared" si="52"/>
        <v>0</v>
      </c>
      <c r="S519" s="73" t="e">
        <f t="shared" ca="1" si="53"/>
        <v>#NUM!</v>
      </c>
      <c r="T519" s="75" t="e">
        <f t="shared" ca="1" si="54"/>
        <v>#DIV/0!</v>
      </c>
      <c r="U519" s="78"/>
      <c r="V519" s="54"/>
      <c r="W519" s="79"/>
      <c r="X519" s="62"/>
      <c r="Y519" s="62"/>
      <c r="Z519" s="62"/>
      <c r="AA519" s="62"/>
      <c r="AB519" s="62"/>
      <c r="AC519" s="62"/>
      <c r="AD519" s="62"/>
      <c r="AE519" s="62"/>
      <c r="AF519" s="62"/>
      <c r="AG519" s="62"/>
    </row>
    <row r="520" spans="1:33">
      <c r="A520" s="62"/>
      <c r="B520" s="62"/>
      <c r="C520" s="62"/>
      <c r="D520" s="62"/>
      <c r="E520" s="4"/>
      <c r="F520" s="4"/>
      <c r="G520" s="62"/>
      <c r="H520" s="76"/>
      <c r="I520" s="76"/>
      <c r="J520" s="76"/>
      <c r="K520" s="4"/>
      <c r="L520" s="4"/>
      <c r="M520" s="71"/>
      <c r="N520" s="72">
        <f t="shared" si="49"/>
        <v>0</v>
      </c>
      <c r="O520" s="73">
        <f t="shared" si="50"/>
        <v>0</v>
      </c>
      <c r="P520" s="74"/>
      <c r="Q520" s="73">
        <f t="shared" si="51"/>
        <v>0</v>
      </c>
      <c r="R520" s="73">
        <f t="shared" si="52"/>
        <v>0</v>
      </c>
      <c r="S520" s="73" t="e">
        <f t="shared" ca="1" si="53"/>
        <v>#NUM!</v>
      </c>
      <c r="T520" s="75" t="e">
        <f t="shared" ca="1" si="54"/>
        <v>#DIV/0!</v>
      </c>
      <c r="U520" s="78"/>
      <c r="V520" s="54"/>
      <c r="W520" s="79"/>
      <c r="X520" s="62"/>
      <c r="Y520" s="62"/>
      <c r="Z520" s="62"/>
      <c r="AA520" s="62"/>
      <c r="AB520" s="62"/>
      <c r="AC520" s="62"/>
      <c r="AD520" s="62"/>
      <c r="AE520" s="62"/>
      <c r="AF520" s="62"/>
      <c r="AG520" s="62"/>
    </row>
    <row r="521" spans="1:33">
      <c r="A521" s="62"/>
      <c r="B521" s="62"/>
      <c r="C521" s="62"/>
      <c r="D521" s="62"/>
      <c r="E521" s="4"/>
      <c r="F521" s="4"/>
      <c r="G521" s="62"/>
      <c r="H521" s="76"/>
      <c r="I521" s="76"/>
      <c r="J521" s="76"/>
      <c r="K521" s="4"/>
      <c r="L521" s="4"/>
      <c r="M521" s="71"/>
      <c r="N521" s="72">
        <f t="shared" si="49"/>
        <v>0</v>
      </c>
      <c r="O521" s="73">
        <f t="shared" si="50"/>
        <v>0</v>
      </c>
      <c r="P521" s="74"/>
      <c r="Q521" s="73">
        <f t="shared" si="51"/>
        <v>0</v>
      </c>
      <c r="R521" s="73">
        <f t="shared" si="52"/>
        <v>0</v>
      </c>
      <c r="S521" s="73" t="e">
        <f t="shared" ca="1" si="53"/>
        <v>#NUM!</v>
      </c>
      <c r="T521" s="75" t="e">
        <f t="shared" ca="1" si="54"/>
        <v>#DIV/0!</v>
      </c>
      <c r="U521" s="78"/>
      <c r="V521" s="54"/>
      <c r="W521" s="79"/>
      <c r="X521" s="62"/>
      <c r="Y521" s="62"/>
      <c r="Z521" s="62"/>
      <c r="AA521" s="62"/>
      <c r="AB521" s="62"/>
      <c r="AC521" s="62"/>
      <c r="AD521" s="62"/>
      <c r="AE521" s="62"/>
      <c r="AF521" s="62"/>
      <c r="AG521" s="62"/>
    </row>
    <row r="522" spans="1:33">
      <c r="A522" s="62"/>
      <c r="B522" s="62"/>
      <c r="C522" s="62"/>
      <c r="D522" s="62"/>
      <c r="E522" s="4"/>
      <c r="F522" s="4"/>
      <c r="G522" s="62"/>
      <c r="H522" s="76"/>
      <c r="I522" s="76"/>
      <c r="J522" s="76"/>
      <c r="K522" s="4"/>
      <c r="L522" s="4"/>
      <c r="M522" s="71"/>
      <c r="N522" s="72">
        <f t="shared" si="49"/>
        <v>0</v>
      </c>
      <c r="O522" s="73">
        <f t="shared" si="50"/>
        <v>0</v>
      </c>
      <c r="P522" s="74"/>
      <c r="Q522" s="73">
        <f t="shared" si="51"/>
        <v>0</v>
      </c>
      <c r="R522" s="73">
        <f t="shared" si="52"/>
        <v>0</v>
      </c>
      <c r="S522" s="73" t="e">
        <f t="shared" ca="1" si="53"/>
        <v>#NUM!</v>
      </c>
      <c r="T522" s="75" t="e">
        <f t="shared" ca="1" si="54"/>
        <v>#DIV/0!</v>
      </c>
      <c r="U522" s="78"/>
      <c r="V522" s="54"/>
      <c r="W522" s="79"/>
      <c r="X522" s="62"/>
      <c r="Y522" s="62"/>
      <c r="Z522" s="62"/>
      <c r="AA522" s="62"/>
      <c r="AB522" s="62"/>
      <c r="AC522" s="62"/>
      <c r="AD522" s="62"/>
      <c r="AE522" s="62"/>
      <c r="AF522" s="62"/>
      <c r="AG522" s="62"/>
    </row>
    <row r="523" spans="1:33">
      <c r="A523" s="62"/>
      <c r="B523" s="62"/>
      <c r="C523" s="62"/>
      <c r="D523" s="62"/>
      <c r="E523" s="4"/>
      <c r="F523" s="4"/>
      <c r="G523" s="62"/>
      <c r="H523" s="76"/>
      <c r="I523" s="76"/>
      <c r="J523" s="76"/>
      <c r="K523" s="4"/>
      <c r="L523" s="4"/>
      <c r="M523" s="71"/>
      <c r="N523" s="72">
        <f t="shared" si="49"/>
        <v>0</v>
      </c>
      <c r="O523" s="73">
        <f t="shared" si="50"/>
        <v>0</v>
      </c>
      <c r="P523" s="74"/>
      <c r="Q523" s="73">
        <f t="shared" si="51"/>
        <v>0</v>
      </c>
      <c r="R523" s="73">
        <f t="shared" si="52"/>
        <v>0</v>
      </c>
      <c r="S523" s="73" t="e">
        <f t="shared" ca="1" si="53"/>
        <v>#NUM!</v>
      </c>
      <c r="T523" s="75" t="e">
        <f t="shared" ca="1" si="54"/>
        <v>#DIV/0!</v>
      </c>
      <c r="U523" s="78"/>
      <c r="V523" s="54"/>
      <c r="W523" s="79"/>
      <c r="X523" s="62"/>
      <c r="Y523" s="62"/>
      <c r="Z523" s="62"/>
      <c r="AA523" s="62"/>
      <c r="AB523" s="62"/>
      <c r="AC523" s="62"/>
      <c r="AD523" s="62"/>
      <c r="AE523" s="62"/>
      <c r="AF523" s="62"/>
      <c r="AG523" s="62"/>
    </row>
    <row r="524" spans="1:33">
      <c r="A524" s="62"/>
      <c r="B524" s="62"/>
      <c r="C524" s="62"/>
      <c r="D524" s="62"/>
      <c r="E524" s="4"/>
      <c r="F524" s="4"/>
      <c r="G524" s="62"/>
      <c r="H524" s="76"/>
      <c r="I524" s="76"/>
      <c r="J524" s="76"/>
      <c r="K524" s="4"/>
      <c r="L524" s="4"/>
      <c r="M524" s="71"/>
      <c r="N524" s="72">
        <f t="shared" si="49"/>
        <v>0</v>
      </c>
      <c r="O524" s="73">
        <f t="shared" si="50"/>
        <v>0</v>
      </c>
      <c r="P524" s="74"/>
      <c r="Q524" s="73">
        <f t="shared" si="51"/>
        <v>0</v>
      </c>
      <c r="R524" s="73">
        <f t="shared" si="52"/>
        <v>0</v>
      </c>
      <c r="S524" s="73" t="e">
        <f t="shared" ca="1" si="53"/>
        <v>#NUM!</v>
      </c>
      <c r="T524" s="75" t="e">
        <f t="shared" ca="1" si="54"/>
        <v>#DIV/0!</v>
      </c>
      <c r="U524" s="78"/>
      <c r="V524" s="54"/>
      <c r="W524" s="79"/>
      <c r="X524" s="62"/>
      <c r="Y524" s="62"/>
      <c r="Z524" s="62"/>
      <c r="AA524" s="62"/>
      <c r="AB524" s="62"/>
      <c r="AC524" s="62"/>
      <c r="AD524" s="62"/>
      <c r="AE524" s="62"/>
      <c r="AF524" s="62"/>
      <c r="AG524" s="62"/>
    </row>
    <row r="525" spans="1:33">
      <c r="A525" s="62"/>
      <c r="B525" s="62"/>
      <c r="C525" s="62"/>
      <c r="D525" s="62"/>
      <c r="E525" s="4"/>
      <c r="F525" s="4"/>
      <c r="G525" s="62"/>
      <c r="H525" s="76"/>
      <c r="I525" s="76"/>
      <c r="J525" s="76"/>
      <c r="K525" s="4"/>
      <c r="L525" s="4"/>
      <c r="M525" s="71"/>
      <c r="N525" s="72">
        <f t="shared" si="49"/>
        <v>0</v>
      </c>
      <c r="O525" s="73">
        <f t="shared" si="50"/>
        <v>0</v>
      </c>
      <c r="P525" s="74"/>
      <c r="Q525" s="73">
        <f t="shared" si="51"/>
        <v>0</v>
      </c>
      <c r="R525" s="73">
        <f t="shared" si="52"/>
        <v>0</v>
      </c>
      <c r="S525" s="73" t="e">
        <f t="shared" ca="1" si="53"/>
        <v>#NUM!</v>
      </c>
      <c r="T525" s="75" t="e">
        <f t="shared" ca="1" si="54"/>
        <v>#DIV/0!</v>
      </c>
      <c r="U525" s="78"/>
      <c r="V525" s="54"/>
      <c r="W525" s="79"/>
      <c r="X525" s="62"/>
      <c r="Y525" s="62"/>
      <c r="Z525" s="62"/>
      <c r="AA525" s="62"/>
      <c r="AB525" s="62"/>
      <c r="AC525" s="62"/>
      <c r="AD525" s="62"/>
      <c r="AE525" s="62"/>
      <c r="AF525" s="62"/>
      <c r="AG525" s="62"/>
    </row>
    <row r="526" spans="1:33">
      <c r="A526" s="62"/>
      <c r="B526" s="62"/>
      <c r="C526" s="62"/>
      <c r="D526" s="62"/>
      <c r="E526" s="4"/>
      <c r="F526" s="4"/>
      <c r="G526" s="62"/>
      <c r="H526" s="76"/>
      <c r="I526" s="76"/>
      <c r="J526" s="76"/>
      <c r="K526" s="4"/>
      <c r="L526" s="4"/>
      <c r="M526" s="71"/>
      <c r="N526" s="72">
        <f t="shared" si="49"/>
        <v>0</v>
      </c>
      <c r="O526" s="73">
        <f t="shared" si="50"/>
        <v>0</v>
      </c>
      <c r="P526" s="74"/>
      <c r="Q526" s="73">
        <f t="shared" si="51"/>
        <v>0</v>
      </c>
      <c r="R526" s="73">
        <f t="shared" si="52"/>
        <v>0</v>
      </c>
      <c r="S526" s="73" t="e">
        <f t="shared" ca="1" si="53"/>
        <v>#NUM!</v>
      </c>
      <c r="T526" s="75" t="e">
        <f t="shared" ca="1" si="54"/>
        <v>#DIV/0!</v>
      </c>
      <c r="U526" s="78"/>
      <c r="V526" s="54"/>
      <c r="W526" s="79"/>
      <c r="X526" s="62"/>
      <c r="Y526" s="62"/>
      <c r="Z526" s="62"/>
      <c r="AA526" s="62"/>
      <c r="AB526" s="62"/>
      <c r="AC526" s="62"/>
      <c r="AD526" s="62"/>
      <c r="AE526" s="62"/>
      <c r="AF526" s="62"/>
      <c r="AG526" s="62"/>
    </row>
    <row r="527" spans="1:33">
      <c r="A527" s="62"/>
      <c r="B527" s="62"/>
      <c r="C527" s="62"/>
      <c r="D527" s="62"/>
      <c r="E527" s="4"/>
      <c r="F527" s="4"/>
      <c r="G527" s="62"/>
      <c r="H527" s="76"/>
      <c r="I527" s="76"/>
      <c r="J527" s="76"/>
      <c r="K527" s="4"/>
      <c r="L527" s="4"/>
      <c r="M527" s="71"/>
      <c r="N527" s="72">
        <f t="shared" si="49"/>
        <v>0</v>
      </c>
      <c r="O527" s="73">
        <f t="shared" si="50"/>
        <v>0</v>
      </c>
      <c r="P527" s="74"/>
      <c r="Q527" s="73">
        <f t="shared" si="51"/>
        <v>0</v>
      </c>
      <c r="R527" s="73">
        <f t="shared" si="52"/>
        <v>0</v>
      </c>
      <c r="S527" s="73" t="e">
        <f t="shared" ca="1" si="53"/>
        <v>#NUM!</v>
      </c>
      <c r="T527" s="75" t="e">
        <f t="shared" ca="1" si="54"/>
        <v>#DIV/0!</v>
      </c>
      <c r="U527" s="78"/>
      <c r="V527" s="54"/>
      <c r="W527" s="79"/>
      <c r="X527" s="62"/>
      <c r="Y527" s="62"/>
      <c r="Z527" s="62"/>
      <c r="AA527" s="62"/>
      <c r="AB527" s="62"/>
      <c r="AC527" s="62"/>
      <c r="AD527" s="62"/>
      <c r="AE527" s="62"/>
      <c r="AF527" s="62"/>
      <c r="AG527" s="62"/>
    </row>
    <row r="528" spans="1:33">
      <c r="A528" s="62"/>
      <c r="B528" s="62"/>
      <c r="C528" s="62"/>
      <c r="D528" s="62"/>
      <c r="E528" s="4"/>
      <c r="F528" s="4"/>
      <c r="G528" s="62"/>
      <c r="H528" s="76"/>
      <c r="I528" s="76"/>
      <c r="J528" s="76"/>
      <c r="K528" s="4"/>
      <c r="L528" s="4"/>
      <c r="M528" s="71"/>
      <c r="N528" s="72">
        <f t="shared" si="49"/>
        <v>0</v>
      </c>
      <c r="O528" s="73">
        <f t="shared" si="50"/>
        <v>0</v>
      </c>
      <c r="P528" s="74"/>
      <c r="Q528" s="73">
        <f t="shared" si="51"/>
        <v>0</v>
      </c>
      <c r="R528" s="73">
        <f t="shared" si="52"/>
        <v>0</v>
      </c>
      <c r="S528" s="73" t="e">
        <f t="shared" ca="1" si="53"/>
        <v>#NUM!</v>
      </c>
      <c r="T528" s="75" t="e">
        <f t="shared" ca="1" si="54"/>
        <v>#DIV/0!</v>
      </c>
      <c r="U528" s="78"/>
      <c r="V528" s="54"/>
      <c r="W528" s="79"/>
      <c r="X528" s="62"/>
      <c r="Y528" s="62"/>
      <c r="Z528" s="62"/>
      <c r="AA528" s="62"/>
      <c r="AB528" s="62"/>
      <c r="AC528" s="62"/>
      <c r="AD528" s="62"/>
      <c r="AE528" s="62"/>
      <c r="AF528" s="62"/>
      <c r="AG528" s="62"/>
    </row>
    <row r="529" spans="1:33">
      <c r="A529" s="62"/>
      <c r="B529" s="62"/>
      <c r="C529" s="62"/>
      <c r="D529" s="62"/>
      <c r="E529" s="4"/>
      <c r="F529" s="4"/>
      <c r="G529" s="62"/>
      <c r="H529" s="76"/>
      <c r="I529" s="76"/>
      <c r="J529" s="76"/>
      <c r="K529" s="4"/>
      <c r="L529" s="4"/>
      <c r="M529" s="71"/>
      <c r="N529" s="72">
        <f t="shared" si="49"/>
        <v>0</v>
      </c>
      <c r="O529" s="73">
        <f t="shared" si="50"/>
        <v>0</v>
      </c>
      <c r="P529" s="74"/>
      <c r="Q529" s="73">
        <f t="shared" si="51"/>
        <v>0</v>
      </c>
      <c r="R529" s="73">
        <f t="shared" si="52"/>
        <v>0</v>
      </c>
      <c r="S529" s="73" t="e">
        <f t="shared" ca="1" si="53"/>
        <v>#NUM!</v>
      </c>
      <c r="T529" s="75" t="e">
        <f t="shared" ca="1" si="54"/>
        <v>#DIV/0!</v>
      </c>
      <c r="U529" s="78"/>
      <c r="V529" s="54"/>
      <c r="W529" s="79"/>
      <c r="X529" s="62"/>
      <c r="Y529" s="62"/>
      <c r="Z529" s="62"/>
      <c r="AA529" s="62"/>
      <c r="AB529" s="62"/>
      <c r="AC529" s="62"/>
      <c r="AD529" s="62"/>
      <c r="AE529" s="62"/>
      <c r="AF529" s="62"/>
      <c r="AG529" s="62"/>
    </row>
    <row r="530" spans="1:33">
      <c r="A530" s="62"/>
      <c r="B530" s="62"/>
      <c r="C530" s="62"/>
      <c r="D530" s="62"/>
      <c r="E530" s="4"/>
      <c r="F530" s="4"/>
      <c r="G530" s="62"/>
      <c r="H530" s="76"/>
      <c r="I530" s="76"/>
      <c r="J530" s="76"/>
      <c r="K530" s="4"/>
      <c r="L530" s="4"/>
      <c r="M530" s="71"/>
      <c r="N530" s="72">
        <f t="shared" si="49"/>
        <v>0</v>
      </c>
      <c r="O530" s="73">
        <f t="shared" si="50"/>
        <v>0</v>
      </c>
      <c r="P530" s="74"/>
      <c r="Q530" s="73">
        <f t="shared" si="51"/>
        <v>0</v>
      </c>
      <c r="R530" s="73">
        <f t="shared" si="52"/>
        <v>0</v>
      </c>
      <c r="S530" s="73" t="e">
        <f t="shared" ca="1" si="53"/>
        <v>#NUM!</v>
      </c>
      <c r="T530" s="75" t="e">
        <f t="shared" ca="1" si="54"/>
        <v>#DIV/0!</v>
      </c>
      <c r="U530" s="78"/>
      <c r="V530" s="54"/>
      <c r="W530" s="79"/>
      <c r="X530" s="62"/>
      <c r="Y530" s="62"/>
      <c r="Z530" s="62"/>
      <c r="AA530" s="62"/>
      <c r="AB530" s="62"/>
      <c r="AC530" s="62"/>
      <c r="AD530" s="62"/>
      <c r="AE530" s="62"/>
      <c r="AF530" s="62"/>
      <c r="AG530" s="62"/>
    </row>
    <row r="531" spans="1:33">
      <c r="A531" s="62"/>
      <c r="B531" s="62"/>
      <c r="C531" s="62"/>
      <c r="D531" s="62"/>
      <c r="E531" s="4"/>
      <c r="F531" s="4"/>
      <c r="G531" s="62"/>
      <c r="H531" s="76"/>
      <c r="I531" s="76"/>
      <c r="J531" s="76"/>
      <c r="K531" s="4"/>
      <c r="L531" s="4"/>
      <c r="M531" s="71"/>
      <c r="N531" s="72">
        <f t="shared" si="49"/>
        <v>0</v>
      </c>
      <c r="O531" s="73">
        <f t="shared" si="50"/>
        <v>0</v>
      </c>
      <c r="P531" s="74"/>
      <c r="Q531" s="73">
        <f t="shared" si="51"/>
        <v>0</v>
      </c>
      <c r="R531" s="73">
        <f t="shared" si="52"/>
        <v>0</v>
      </c>
      <c r="S531" s="73" t="e">
        <f t="shared" ca="1" si="53"/>
        <v>#NUM!</v>
      </c>
      <c r="T531" s="75" t="e">
        <f t="shared" ca="1" si="54"/>
        <v>#DIV/0!</v>
      </c>
      <c r="U531" s="78"/>
      <c r="V531" s="54"/>
      <c r="W531" s="79"/>
      <c r="X531" s="62"/>
      <c r="Y531" s="62"/>
      <c r="Z531" s="62"/>
      <c r="AA531" s="62"/>
      <c r="AB531" s="62"/>
      <c r="AC531" s="62"/>
      <c r="AD531" s="62"/>
      <c r="AE531" s="62"/>
      <c r="AF531" s="62"/>
      <c r="AG531" s="62"/>
    </row>
    <row r="532" spans="1:33">
      <c r="A532" s="62"/>
      <c r="B532" s="62"/>
      <c r="C532" s="62"/>
      <c r="D532" s="62"/>
      <c r="E532" s="4"/>
      <c r="F532" s="4"/>
      <c r="G532" s="62"/>
      <c r="H532" s="76"/>
      <c r="I532" s="76"/>
      <c r="J532" s="76"/>
      <c r="K532" s="4"/>
      <c r="L532" s="4"/>
      <c r="M532" s="71"/>
      <c r="N532" s="72">
        <f t="shared" si="49"/>
        <v>0</v>
      </c>
      <c r="O532" s="73">
        <f t="shared" si="50"/>
        <v>0</v>
      </c>
      <c r="P532" s="74"/>
      <c r="Q532" s="73">
        <f t="shared" si="51"/>
        <v>0</v>
      </c>
      <c r="R532" s="73">
        <f t="shared" si="52"/>
        <v>0</v>
      </c>
      <c r="S532" s="73" t="e">
        <f t="shared" ca="1" si="53"/>
        <v>#NUM!</v>
      </c>
      <c r="T532" s="75" t="e">
        <f t="shared" ca="1" si="54"/>
        <v>#DIV/0!</v>
      </c>
      <c r="U532" s="78"/>
      <c r="V532" s="54"/>
      <c r="W532" s="79"/>
      <c r="X532" s="62"/>
      <c r="Y532" s="62"/>
      <c r="Z532" s="62"/>
      <c r="AA532" s="62"/>
      <c r="AB532" s="62"/>
      <c r="AC532" s="62"/>
      <c r="AD532" s="62"/>
      <c r="AE532" s="62"/>
      <c r="AF532" s="62"/>
      <c r="AG532" s="62"/>
    </row>
    <row r="533" spans="1:33">
      <c r="A533" s="62"/>
      <c r="B533" s="62"/>
      <c r="C533" s="62"/>
      <c r="D533" s="62"/>
      <c r="E533" s="4"/>
      <c r="F533" s="4"/>
      <c r="G533" s="62"/>
      <c r="H533" s="76"/>
      <c r="I533" s="76"/>
      <c r="J533" s="76"/>
      <c r="K533" s="4"/>
      <c r="L533" s="4"/>
      <c r="M533" s="71"/>
      <c r="N533" s="72">
        <f t="shared" si="49"/>
        <v>0</v>
      </c>
      <c r="O533" s="73">
        <f t="shared" si="50"/>
        <v>0</v>
      </c>
      <c r="P533" s="74"/>
      <c r="Q533" s="73">
        <f t="shared" si="51"/>
        <v>0</v>
      </c>
      <c r="R533" s="73">
        <f t="shared" si="52"/>
        <v>0</v>
      </c>
      <c r="S533" s="73" t="e">
        <f t="shared" ca="1" si="53"/>
        <v>#NUM!</v>
      </c>
      <c r="T533" s="75" t="e">
        <f t="shared" ca="1" si="54"/>
        <v>#DIV/0!</v>
      </c>
      <c r="U533" s="78"/>
      <c r="V533" s="54"/>
      <c r="W533" s="79"/>
      <c r="X533" s="62"/>
      <c r="Y533" s="62"/>
      <c r="Z533" s="62"/>
      <c r="AA533" s="62"/>
      <c r="AB533" s="62"/>
      <c r="AC533" s="62"/>
      <c r="AD533" s="62"/>
      <c r="AE533" s="62"/>
      <c r="AF533" s="62"/>
      <c r="AG533" s="62"/>
    </row>
    <row r="534" spans="1:33">
      <c r="A534" s="62"/>
      <c r="B534" s="62"/>
      <c r="C534" s="62"/>
      <c r="D534" s="62"/>
      <c r="E534" s="4"/>
      <c r="F534" s="4"/>
      <c r="G534" s="62"/>
      <c r="H534" s="76"/>
      <c r="I534" s="76"/>
      <c r="J534" s="76"/>
      <c r="K534" s="4"/>
      <c r="L534" s="4"/>
      <c r="M534" s="71"/>
      <c r="N534" s="72">
        <f t="shared" si="49"/>
        <v>0</v>
      </c>
      <c r="O534" s="73">
        <f t="shared" si="50"/>
        <v>0</v>
      </c>
      <c r="P534" s="74"/>
      <c r="Q534" s="73">
        <f t="shared" si="51"/>
        <v>0</v>
      </c>
      <c r="R534" s="73">
        <f t="shared" si="52"/>
        <v>0</v>
      </c>
      <c r="S534" s="73" t="e">
        <f t="shared" ca="1" si="53"/>
        <v>#NUM!</v>
      </c>
      <c r="T534" s="75" t="e">
        <f t="shared" ca="1" si="54"/>
        <v>#DIV/0!</v>
      </c>
      <c r="U534" s="78"/>
      <c r="V534" s="54"/>
      <c r="W534" s="79"/>
      <c r="X534" s="62"/>
      <c r="Y534" s="62"/>
      <c r="Z534" s="62"/>
      <c r="AA534" s="62"/>
      <c r="AB534" s="62"/>
      <c r="AC534" s="62"/>
      <c r="AD534" s="62"/>
      <c r="AE534" s="62"/>
      <c r="AF534" s="62"/>
      <c r="AG534" s="62"/>
    </row>
    <row r="535" spans="1:33">
      <c r="A535" s="62"/>
      <c r="B535" s="62"/>
      <c r="C535" s="62"/>
      <c r="D535" s="62"/>
      <c r="E535" s="4"/>
      <c r="F535" s="4"/>
      <c r="G535" s="62"/>
      <c r="H535" s="76"/>
      <c r="I535" s="76"/>
      <c r="J535" s="76"/>
      <c r="K535" s="4"/>
      <c r="L535" s="4"/>
      <c r="M535" s="71"/>
      <c r="N535" s="72">
        <f t="shared" si="49"/>
        <v>0</v>
      </c>
      <c r="O535" s="73">
        <f t="shared" si="50"/>
        <v>0</v>
      </c>
      <c r="P535" s="74"/>
      <c r="Q535" s="73">
        <f t="shared" si="51"/>
        <v>0</v>
      </c>
      <c r="R535" s="73">
        <f t="shared" si="52"/>
        <v>0</v>
      </c>
      <c r="S535" s="73" t="e">
        <f t="shared" ca="1" si="53"/>
        <v>#NUM!</v>
      </c>
      <c r="T535" s="75" t="e">
        <f t="shared" ca="1" si="54"/>
        <v>#DIV/0!</v>
      </c>
      <c r="U535" s="78"/>
      <c r="V535" s="54"/>
      <c r="W535" s="79"/>
      <c r="X535" s="62"/>
      <c r="Y535" s="62"/>
      <c r="Z535" s="62"/>
      <c r="AA535" s="62"/>
      <c r="AB535" s="62"/>
      <c r="AC535" s="62"/>
      <c r="AD535" s="62"/>
      <c r="AE535" s="62"/>
      <c r="AF535" s="62"/>
      <c r="AG535" s="62"/>
    </row>
    <row r="536" spans="1:33">
      <c r="A536" s="62"/>
      <c r="B536" s="62"/>
      <c r="C536" s="62"/>
      <c r="D536" s="62"/>
      <c r="E536" s="4"/>
      <c r="F536" s="4"/>
      <c r="G536" s="62"/>
      <c r="H536" s="76"/>
      <c r="I536" s="76"/>
      <c r="J536" s="76"/>
      <c r="K536" s="4"/>
      <c r="L536" s="4"/>
      <c r="M536" s="71"/>
      <c r="N536" s="72">
        <f t="shared" si="49"/>
        <v>0</v>
      </c>
      <c r="O536" s="73">
        <f t="shared" si="50"/>
        <v>0</v>
      </c>
      <c r="P536" s="74"/>
      <c r="Q536" s="73">
        <f t="shared" si="51"/>
        <v>0</v>
      </c>
      <c r="R536" s="73">
        <f t="shared" si="52"/>
        <v>0</v>
      </c>
      <c r="S536" s="73" t="e">
        <f t="shared" ca="1" si="53"/>
        <v>#NUM!</v>
      </c>
      <c r="T536" s="75" t="e">
        <f t="shared" ca="1" si="54"/>
        <v>#DIV/0!</v>
      </c>
      <c r="U536" s="78"/>
      <c r="V536" s="54"/>
      <c r="W536" s="79"/>
      <c r="X536" s="62"/>
      <c r="Y536" s="62"/>
      <c r="Z536" s="62"/>
      <c r="AA536" s="62"/>
      <c r="AB536" s="62"/>
      <c r="AC536" s="62"/>
      <c r="AD536" s="62"/>
      <c r="AE536" s="62"/>
      <c r="AF536" s="62"/>
      <c r="AG536" s="62"/>
    </row>
    <row r="537" spans="1:33">
      <c r="A537" s="62"/>
      <c r="B537" s="62"/>
      <c r="C537" s="62"/>
      <c r="D537" s="62"/>
      <c r="E537" s="4"/>
      <c r="F537" s="4"/>
      <c r="G537" s="62"/>
      <c r="H537" s="76"/>
      <c r="I537" s="76"/>
      <c r="J537" s="76"/>
      <c r="K537" s="4"/>
      <c r="L537" s="4"/>
      <c r="M537" s="71"/>
      <c r="N537" s="72">
        <f t="shared" si="49"/>
        <v>0</v>
      </c>
      <c r="O537" s="73">
        <f t="shared" si="50"/>
        <v>0</v>
      </c>
      <c r="P537" s="74"/>
      <c r="Q537" s="73">
        <f t="shared" si="51"/>
        <v>0</v>
      </c>
      <c r="R537" s="73">
        <f t="shared" si="52"/>
        <v>0</v>
      </c>
      <c r="S537" s="73" t="e">
        <f t="shared" ca="1" si="53"/>
        <v>#NUM!</v>
      </c>
      <c r="T537" s="75" t="e">
        <f t="shared" ca="1" si="54"/>
        <v>#DIV/0!</v>
      </c>
      <c r="U537" s="78"/>
      <c r="V537" s="54"/>
      <c r="W537" s="79"/>
      <c r="X537" s="62"/>
      <c r="Y537" s="62"/>
      <c r="Z537" s="62"/>
      <c r="AA537" s="62"/>
      <c r="AB537" s="62"/>
      <c r="AC537" s="62"/>
      <c r="AD537" s="62"/>
      <c r="AE537" s="62"/>
      <c r="AF537" s="62"/>
      <c r="AG537" s="62"/>
    </row>
    <row r="538" spans="1:33">
      <c r="A538" s="62"/>
      <c r="B538" s="62"/>
      <c r="C538" s="62"/>
      <c r="D538" s="62"/>
      <c r="E538" s="4"/>
      <c r="F538" s="4"/>
      <c r="G538" s="62"/>
      <c r="H538" s="76"/>
      <c r="I538" s="76"/>
      <c r="J538" s="76"/>
      <c r="K538" s="4"/>
      <c r="L538" s="4"/>
      <c r="M538" s="71"/>
      <c r="N538" s="72">
        <f t="shared" si="49"/>
        <v>0</v>
      </c>
      <c r="O538" s="73">
        <f t="shared" si="50"/>
        <v>0</v>
      </c>
      <c r="P538" s="74"/>
      <c r="Q538" s="73">
        <f t="shared" si="51"/>
        <v>0</v>
      </c>
      <c r="R538" s="73">
        <f t="shared" si="52"/>
        <v>0</v>
      </c>
      <c r="S538" s="73" t="e">
        <f t="shared" ca="1" si="53"/>
        <v>#NUM!</v>
      </c>
      <c r="T538" s="75" t="e">
        <f t="shared" ca="1" si="54"/>
        <v>#DIV/0!</v>
      </c>
      <c r="U538" s="78"/>
      <c r="V538" s="54"/>
      <c r="W538" s="79"/>
      <c r="X538" s="62"/>
      <c r="Y538" s="62"/>
      <c r="Z538" s="62"/>
      <c r="AA538" s="62"/>
      <c r="AB538" s="62"/>
      <c r="AC538" s="62"/>
      <c r="AD538" s="62"/>
      <c r="AE538" s="62"/>
      <c r="AF538" s="62"/>
      <c r="AG538" s="62"/>
    </row>
    <row r="539" spans="1:33">
      <c r="A539" s="62"/>
      <c r="B539" s="62"/>
      <c r="C539" s="62"/>
      <c r="D539" s="62"/>
      <c r="E539" s="4"/>
      <c r="F539" s="4"/>
      <c r="G539" s="62"/>
      <c r="H539" s="76"/>
      <c r="I539" s="76"/>
      <c r="J539" s="76"/>
      <c r="K539" s="4"/>
      <c r="L539" s="4"/>
      <c r="M539" s="71"/>
      <c r="N539" s="72">
        <f t="shared" si="49"/>
        <v>0</v>
      </c>
      <c r="O539" s="73">
        <f t="shared" si="50"/>
        <v>0</v>
      </c>
      <c r="P539" s="74"/>
      <c r="Q539" s="73">
        <f t="shared" si="51"/>
        <v>0</v>
      </c>
      <c r="R539" s="73">
        <f t="shared" si="52"/>
        <v>0</v>
      </c>
      <c r="S539" s="73" t="e">
        <f t="shared" ca="1" si="53"/>
        <v>#NUM!</v>
      </c>
      <c r="T539" s="75" t="e">
        <f t="shared" ca="1" si="54"/>
        <v>#DIV/0!</v>
      </c>
      <c r="U539" s="78"/>
      <c r="V539" s="54"/>
      <c r="W539" s="79"/>
      <c r="X539" s="62"/>
      <c r="Y539" s="62"/>
      <c r="Z539" s="62"/>
      <c r="AA539" s="62"/>
      <c r="AB539" s="62"/>
      <c r="AC539" s="62"/>
      <c r="AD539" s="62"/>
      <c r="AE539" s="62"/>
      <c r="AF539" s="62"/>
      <c r="AG539" s="62"/>
    </row>
    <row r="540" spans="1:33">
      <c r="A540" s="62"/>
      <c r="B540" s="62"/>
      <c r="C540" s="62"/>
      <c r="D540" s="62"/>
      <c r="E540" s="4"/>
      <c r="F540" s="4"/>
      <c r="G540" s="62"/>
      <c r="H540" s="76"/>
      <c r="I540" s="76"/>
      <c r="J540" s="76"/>
      <c r="K540" s="4"/>
      <c r="L540" s="4"/>
      <c r="M540" s="71"/>
      <c r="N540" s="72">
        <f t="shared" si="49"/>
        <v>0</v>
      </c>
      <c r="O540" s="73">
        <f t="shared" si="50"/>
        <v>0</v>
      </c>
      <c r="P540" s="74"/>
      <c r="Q540" s="73">
        <f t="shared" si="51"/>
        <v>0</v>
      </c>
      <c r="R540" s="73">
        <f t="shared" si="52"/>
        <v>0</v>
      </c>
      <c r="S540" s="73" t="e">
        <f t="shared" ca="1" si="53"/>
        <v>#NUM!</v>
      </c>
      <c r="T540" s="75" t="e">
        <f t="shared" ca="1" si="54"/>
        <v>#DIV/0!</v>
      </c>
      <c r="U540" s="78"/>
      <c r="V540" s="54"/>
      <c r="W540" s="79"/>
      <c r="X540" s="62"/>
      <c r="Y540" s="62"/>
      <c r="Z540" s="62"/>
      <c r="AA540" s="62"/>
      <c r="AB540" s="62"/>
      <c r="AC540" s="62"/>
      <c r="AD540" s="62"/>
      <c r="AE540" s="62"/>
      <c r="AF540" s="62"/>
      <c r="AG540" s="62"/>
    </row>
    <row r="541" spans="1:33">
      <c r="A541" s="62"/>
      <c r="B541" s="62"/>
      <c r="C541" s="62"/>
      <c r="D541" s="62"/>
      <c r="E541" s="4"/>
      <c r="F541" s="4"/>
      <c r="G541" s="62"/>
      <c r="H541" s="76"/>
      <c r="I541" s="76"/>
      <c r="J541" s="76"/>
      <c r="K541" s="4"/>
      <c r="L541" s="4"/>
      <c r="M541" s="71"/>
      <c r="N541" s="72">
        <f t="shared" si="49"/>
        <v>0</v>
      </c>
      <c r="O541" s="73">
        <f t="shared" si="50"/>
        <v>0</v>
      </c>
      <c r="P541" s="74"/>
      <c r="Q541" s="73">
        <f t="shared" si="51"/>
        <v>0</v>
      </c>
      <c r="R541" s="73">
        <f t="shared" si="52"/>
        <v>0</v>
      </c>
      <c r="S541" s="73" t="e">
        <f t="shared" ca="1" si="53"/>
        <v>#NUM!</v>
      </c>
      <c r="T541" s="75" t="e">
        <f t="shared" ca="1" si="54"/>
        <v>#DIV/0!</v>
      </c>
      <c r="U541" s="78"/>
      <c r="V541" s="54"/>
      <c r="W541" s="79"/>
      <c r="X541" s="62"/>
      <c r="Y541" s="62"/>
      <c r="Z541" s="62"/>
      <c r="AA541" s="62"/>
      <c r="AB541" s="62"/>
      <c r="AC541" s="62"/>
      <c r="AD541" s="62"/>
      <c r="AE541" s="62"/>
      <c r="AF541" s="62"/>
      <c r="AG541" s="62"/>
    </row>
    <row r="542" spans="1:33">
      <c r="A542" s="62"/>
      <c r="B542" s="62"/>
      <c r="C542" s="62"/>
      <c r="D542" s="62"/>
      <c r="E542" s="4"/>
      <c r="F542" s="4"/>
      <c r="G542" s="62"/>
      <c r="H542" s="76"/>
      <c r="I542" s="76"/>
      <c r="J542" s="76"/>
      <c r="K542" s="4"/>
      <c r="L542" s="4"/>
      <c r="M542" s="71"/>
      <c r="N542" s="72">
        <f t="shared" si="49"/>
        <v>0</v>
      </c>
      <c r="O542" s="73">
        <f t="shared" si="50"/>
        <v>0</v>
      </c>
      <c r="P542" s="74"/>
      <c r="Q542" s="73">
        <f t="shared" si="51"/>
        <v>0</v>
      </c>
      <c r="R542" s="73">
        <f t="shared" si="52"/>
        <v>0</v>
      </c>
      <c r="S542" s="73" t="e">
        <f t="shared" ca="1" si="53"/>
        <v>#NUM!</v>
      </c>
      <c r="T542" s="75" t="e">
        <f t="shared" ca="1" si="54"/>
        <v>#DIV/0!</v>
      </c>
      <c r="U542" s="78"/>
      <c r="V542" s="54"/>
      <c r="W542" s="79"/>
      <c r="X542" s="62"/>
      <c r="Y542" s="62"/>
      <c r="Z542" s="62"/>
      <c r="AA542" s="62"/>
      <c r="AB542" s="62"/>
      <c r="AC542" s="62"/>
      <c r="AD542" s="62"/>
      <c r="AE542" s="62"/>
      <c r="AF542" s="62"/>
      <c r="AG542" s="62"/>
    </row>
    <row r="543" spans="1:33">
      <c r="A543" s="62"/>
      <c r="B543" s="62"/>
      <c r="C543" s="62"/>
      <c r="D543" s="62"/>
      <c r="E543" s="4"/>
      <c r="F543" s="4"/>
      <c r="G543" s="62"/>
      <c r="H543" s="76"/>
      <c r="I543" s="76"/>
      <c r="J543" s="76"/>
      <c r="K543" s="4"/>
      <c r="L543" s="4"/>
      <c r="M543" s="71"/>
      <c r="N543" s="72">
        <f t="shared" si="49"/>
        <v>0</v>
      </c>
      <c r="O543" s="73">
        <f t="shared" si="50"/>
        <v>0</v>
      </c>
      <c r="P543" s="74"/>
      <c r="Q543" s="73">
        <f t="shared" si="51"/>
        <v>0</v>
      </c>
      <c r="R543" s="73">
        <f t="shared" si="52"/>
        <v>0</v>
      </c>
      <c r="S543" s="73" t="e">
        <f t="shared" ca="1" si="53"/>
        <v>#NUM!</v>
      </c>
      <c r="T543" s="75" t="e">
        <f t="shared" ca="1" si="54"/>
        <v>#DIV/0!</v>
      </c>
      <c r="U543" s="78"/>
      <c r="V543" s="54"/>
      <c r="W543" s="79"/>
      <c r="X543" s="62"/>
      <c r="Y543" s="62"/>
      <c r="Z543" s="62"/>
      <c r="AA543" s="62"/>
      <c r="AB543" s="62"/>
      <c r="AC543" s="62"/>
      <c r="AD543" s="62"/>
      <c r="AE543" s="62"/>
      <c r="AF543" s="62"/>
      <c r="AG543" s="62"/>
    </row>
    <row r="544" spans="1:33">
      <c r="A544" s="62"/>
      <c r="B544" s="62"/>
      <c r="C544" s="62"/>
      <c r="D544" s="62"/>
      <c r="E544" s="4"/>
      <c r="F544" s="4"/>
      <c r="G544" s="62"/>
      <c r="H544" s="76"/>
      <c r="I544" s="76"/>
      <c r="J544" s="76"/>
      <c r="K544" s="4"/>
      <c r="L544" s="4"/>
      <c r="M544" s="71"/>
      <c r="N544" s="72">
        <f t="shared" si="49"/>
        <v>0</v>
      </c>
      <c r="O544" s="73">
        <f t="shared" si="50"/>
        <v>0</v>
      </c>
      <c r="P544" s="74"/>
      <c r="Q544" s="73">
        <f t="shared" si="51"/>
        <v>0</v>
      </c>
      <c r="R544" s="73">
        <f t="shared" si="52"/>
        <v>0</v>
      </c>
      <c r="S544" s="73" t="e">
        <f t="shared" ca="1" si="53"/>
        <v>#NUM!</v>
      </c>
      <c r="T544" s="75" t="e">
        <f t="shared" ca="1" si="54"/>
        <v>#DIV/0!</v>
      </c>
      <c r="U544" s="78"/>
      <c r="V544" s="54"/>
      <c r="W544" s="79"/>
      <c r="X544" s="62"/>
      <c r="Y544" s="62"/>
      <c r="Z544" s="62"/>
      <c r="AA544" s="62"/>
      <c r="AB544" s="62"/>
      <c r="AC544" s="62"/>
      <c r="AD544" s="62"/>
      <c r="AE544" s="62"/>
      <c r="AF544" s="62"/>
      <c r="AG544" s="62"/>
    </row>
    <row r="545" spans="1:33">
      <c r="A545" s="62"/>
      <c r="B545" s="62"/>
      <c r="C545" s="62"/>
      <c r="D545" s="62"/>
      <c r="E545" s="4"/>
      <c r="F545" s="4"/>
      <c r="G545" s="62"/>
      <c r="H545" s="76"/>
      <c r="I545" s="76"/>
      <c r="J545" s="76"/>
      <c r="K545" s="4"/>
      <c r="L545" s="4"/>
      <c r="M545" s="71"/>
      <c r="N545" s="72">
        <f t="shared" si="49"/>
        <v>0</v>
      </c>
      <c r="O545" s="73">
        <f t="shared" si="50"/>
        <v>0</v>
      </c>
      <c r="P545" s="74"/>
      <c r="Q545" s="73">
        <f t="shared" si="51"/>
        <v>0</v>
      </c>
      <c r="R545" s="73">
        <f t="shared" si="52"/>
        <v>0</v>
      </c>
      <c r="S545" s="73" t="e">
        <f t="shared" ca="1" si="53"/>
        <v>#NUM!</v>
      </c>
      <c r="T545" s="75" t="e">
        <f t="shared" ca="1" si="54"/>
        <v>#DIV/0!</v>
      </c>
      <c r="U545" s="78"/>
      <c r="V545" s="54"/>
      <c r="W545" s="79"/>
      <c r="X545" s="62"/>
      <c r="Y545" s="62"/>
      <c r="Z545" s="62"/>
      <c r="AA545" s="62"/>
      <c r="AB545" s="62"/>
      <c r="AC545" s="62"/>
      <c r="AD545" s="62"/>
      <c r="AE545" s="62"/>
      <c r="AF545" s="62"/>
      <c r="AG545" s="62"/>
    </row>
    <row r="546" spans="1:33">
      <c r="A546" s="62"/>
      <c r="B546" s="62"/>
      <c r="C546" s="62"/>
      <c r="D546" s="62"/>
      <c r="E546" s="4"/>
      <c r="F546" s="4"/>
      <c r="G546" s="62"/>
      <c r="H546" s="76"/>
      <c r="I546" s="76"/>
      <c r="J546" s="76"/>
      <c r="K546" s="4"/>
      <c r="L546" s="4"/>
      <c r="M546" s="71"/>
      <c r="N546" s="72">
        <f t="shared" si="49"/>
        <v>0</v>
      </c>
      <c r="O546" s="73">
        <f t="shared" si="50"/>
        <v>0</v>
      </c>
      <c r="P546" s="74"/>
      <c r="Q546" s="73">
        <f t="shared" si="51"/>
        <v>0</v>
      </c>
      <c r="R546" s="73">
        <f t="shared" si="52"/>
        <v>0</v>
      </c>
      <c r="S546" s="73" t="e">
        <f t="shared" ca="1" si="53"/>
        <v>#NUM!</v>
      </c>
      <c r="T546" s="75" t="e">
        <f t="shared" ca="1" si="54"/>
        <v>#DIV/0!</v>
      </c>
      <c r="U546" s="78"/>
      <c r="V546" s="54"/>
      <c r="W546" s="79"/>
      <c r="X546" s="62"/>
      <c r="Y546" s="62"/>
      <c r="Z546" s="62"/>
      <c r="AA546" s="62"/>
      <c r="AB546" s="62"/>
      <c r="AC546" s="62"/>
      <c r="AD546" s="62"/>
      <c r="AE546" s="62"/>
      <c r="AF546" s="62"/>
      <c r="AG546" s="62"/>
    </row>
    <row r="547" spans="1:33">
      <c r="A547" s="62"/>
      <c r="B547" s="62"/>
      <c r="C547" s="62"/>
      <c r="D547" s="62"/>
      <c r="E547" s="4"/>
      <c r="F547" s="4"/>
      <c r="G547" s="62"/>
      <c r="H547" s="76"/>
      <c r="I547" s="76"/>
      <c r="J547" s="76"/>
      <c r="K547" s="4"/>
      <c r="L547" s="4"/>
      <c r="M547" s="71"/>
      <c r="N547" s="72">
        <f t="shared" si="49"/>
        <v>0</v>
      </c>
      <c r="O547" s="73">
        <f t="shared" si="50"/>
        <v>0</v>
      </c>
      <c r="P547" s="74"/>
      <c r="Q547" s="73">
        <f t="shared" si="51"/>
        <v>0</v>
      </c>
      <c r="R547" s="73">
        <f t="shared" si="52"/>
        <v>0</v>
      </c>
      <c r="S547" s="73" t="e">
        <f t="shared" ca="1" si="53"/>
        <v>#NUM!</v>
      </c>
      <c r="T547" s="75" t="e">
        <f t="shared" ca="1" si="54"/>
        <v>#DIV/0!</v>
      </c>
      <c r="U547" s="78"/>
      <c r="V547" s="54"/>
      <c r="W547" s="79"/>
      <c r="X547" s="62"/>
      <c r="Y547" s="62"/>
      <c r="Z547" s="62"/>
      <c r="AA547" s="62"/>
      <c r="AB547" s="62"/>
      <c r="AC547" s="62"/>
      <c r="AD547" s="62"/>
      <c r="AE547" s="62"/>
      <c r="AF547" s="62"/>
      <c r="AG547" s="62"/>
    </row>
    <row r="548" spans="1:33">
      <c r="A548" s="62"/>
      <c r="B548" s="62"/>
      <c r="C548" s="62"/>
      <c r="D548" s="62"/>
      <c r="E548" s="4"/>
      <c r="F548" s="4"/>
      <c r="G548" s="62"/>
      <c r="H548" s="76"/>
      <c r="I548" s="76"/>
      <c r="J548" s="76"/>
      <c r="K548" s="4"/>
      <c r="L548" s="4"/>
      <c r="M548" s="71"/>
      <c r="N548" s="72">
        <f t="shared" si="49"/>
        <v>0</v>
      </c>
      <c r="O548" s="73">
        <f t="shared" si="50"/>
        <v>0</v>
      </c>
      <c r="P548" s="74"/>
      <c r="Q548" s="73">
        <f t="shared" si="51"/>
        <v>0</v>
      </c>
      <c r="R548" s="73">
        <f t="shared" si="52"/>
        <v>0</v>
      </c>
      <c r="S548" s="73" t="e">
        <f t="shared" ca="1" si="53"/>
        <v>#NUM!</v>
      </c>
      <c r="T548" s="75" t="e">
        <f t="shared" ca="1" si="54"/>
        <v>#DIV/0!</v>
      </c>
      <c r="U548" s="78"/>
      <c r="V548" s="54"/>
      <c r="W548" s="79"/>
      <c r="X548" s="62"/>
      <c r="Y548" s="62"/>
      <c r="Z548" s="62"/>
      <c r="AA548" s="62"/>
      <c r="AB548" s="62"/>
      <c r="AC548" s="62"/>
      <c r="AD548" s="62"/>
      <c r="AE548" s="62"/>
      <c r="AF548" s="62"/>
      <c r="AG548" s="62"/>
    </row>
    <row r="549" spans="1:33">
      <c r="A549" s="62"/>
      <c r="B549" s="62"/>
      <c r="C549" s="62"/>
      <c r="D549" s="62"/>
      <c r="E549" s="4"/>
      <c r="F549" s="4"/>
      <c r="G549" s="62"/>
      <c r="H549" s="76"/>
      <c r="I549" s="76"/>
      <c r="J549" s="76"/>
      <c r="K549" s="4"/>
      <c r="L549" s="4"/>
      <c r="M549" s="71"/>
      <c r="N549" s="72">
        <f t="shared" si="49"/>
        <v>0</v>
      </c>
      <c r="O549" s="73">
        <f t="shared" si="50"/>
        <v>0</v>
      </c>
      <c r="P549" s="74"/>
      <c r="Q549" s="73">
        <f t="shared" si="51"/>
        <v>0</v>
      </c>
      <c r="R549" s="73">
        <f t="shared" si="52"/>
        <v>0</v>
      </c>
      <c r="S549" s="73" t="e">
        <f t="shared" ca="1" si="53"/>
        <v>#NUM!</v>
      </c>
      <c r="T549" s="75" t="e">
        <f t="shared" ca="1" si="54"/>
        <v>#DIV/0!</v>
      </c>
      <c r="U549" s="78"/>
      <c r="V549" s="54"/>
      <c r="W549" s="79"/>
      <c r="X549" s="62"/>
      <c r="Y549" s="62"/>
      <c r="Z549" s="62"/>
      <c r="AA549" s="62"/>
      <c r="AB549" s="62"/>
      <c r="AC549" s="62"/>
      <c r="AD549" s="62"/>
      <c r="AE549" s="62"/>
      <c r="AF549" s="62"/>
      <c r="AG549" s="62"/>
    </row>
    <row r="550" spans="1:33">
      <c r="A550" s="62"/>
      <c r="B550" s="62"/>
      <c r="C550" s="62"/>
      <c r="D550" s="62"/>
      <c r="E550" s="4"/>
      <c r="F550" s="4"/>
      <c r="G550" s="62"/>
      <c r="H550" s="76"/>
      <c r="I550" s="76"/>
      <c r="J550" s="76"/>
      <c r="K550" s="4"/>
      <c r="L550" s="4"/>
      <c r="M550" s="71"/>
      <c r="N550" s="72">
        <f t="shared" si="49"/>
        <v>0</v>
      </c>
      <c r="O550" s="73">
        <f t="shared" si="50"/>
        <v>0</v>
      </c>
      <c r="P550" s="74"/>
      <c r="Q550" s="73">
        <f t="shared" si="51"/>
        <v>0</v>
      </c>
      <c r="R550" s="73">
        <f t="shared" si="52"/>
        <v>0</v>
      </c>
      <c r="S550" s="73" t="e">
        <f t="shared" ca="1" si="53"/>
        <v>#NUM!</v>
      </c>
      <c r="T550" s="75" t="e">
        <f t="shared" ca="1" si="54"/>
        <v>#DIV/0!</v>
      </c>
      <c r="U550" s="78"/>
      <c r="V550" s="54"/>
      <c r="W550" s="79"/>
      <c r="X550" s="62"/>
      <c r="Y550" s="62"/>
      <c r="Z550" s="62"/>
      <c r="AA550" s="62"/>
      <c r="AB550" s="62"/>
      <c r="AC550" s="62"/>
      <c r="AD550" s="62"/>
      <c r="AE550" s="62"/>
      <c r="AF550" s="62"/>
      <c r="AG550" s="62"/>
    </row>
    <row r="551" spans="1:33">
      <c r="A551" s="62"/>
      <c r="B551" s="62"/>
      <c r="C551" s="62"/>
      <c r="D551" s="62"/>
      <c r="E551" s="4"/>
      <c r="F551" s="4"/>
      <c r="G551" s="62"/>
      <c r="H551" s="76"/>
      <c r="I551" s="76"/>
      <c r="J551" s="76"/>
      <c r="K551" s="4"/>
      <c r="L551" s="4"/>
      <c r="M551" s="71"/>
      <c r="N551" s="72">
        <f t="shared" si="49"/>
        <v>0</v>
      </c>
      <c r="O551" s="73">
        <f t="shared" si="50"/>
        <v>0</v>
      </c>
      <c r="P551" s="74"/>
      <c r="Q551" s="73">
        <f t="shared" si="51"/>
        <v>0</v>
      </c>
      <c r="R551" s="73">
        <f t="shared" si="52"/>
        <v>0</v>
      </c>
      <c r="S551" s="73" t="e">
        <f t="shared" ca="1" si="53"/>
        <v>#NUM!</v>
      </c>
      <c r="T551" s="75" t="e">
        <f t="shared" ca="1" si="54"/>
        <v>#DIV/0!</v>
      </c>
      <c r="U551" s="78"/>
      <c r="V551" s="54"/>
      <c r="W551" s="79"/>
      <c r="X551" s="62"/>
      <c r="Y551" s="62"/>
      <c r="Z551" s="62"/>
      <c r="AA551" s="62"/>
      <c r="AB551" s="62"/>
      <c r="AC551" s="62"/>
      <c r="AD551" s="62"/>
      <c r="AE551" s="62"/>
      <c r="AF551" s="62"/>
      <c r="AG551" s="62"/>
    </row>
    <row r="552" spans="1:33">
      <c r="A552" s="62"/>
      <c r="B552" s="62"/>
      <c r="C552" s="62"/>
      <c r="D552" s="62"/>
      <c r="E552" s="4"/>
      <c r="F552" s="4"/>
      <c r="G552" s="62"/>
      <c r="H552" s="76"/>
      <c r="I552" s="76"/>
      <c r="J552" s="76"/>
      <c r="K552" s="4"/>
      <c r="L552" s="4"/>
      <c r="M552" s="71"/>
      <c r="N552" s="72">
        <f t="shared" si="49"/>
        <v>0</v>
      </c>
      <c r="O552" s="73">
        <f t="shared" si="50"/>
        <v>0</v>
      </c>
      <c r="P552" s="74"/>
      <c r="Q552" s="73">
        <f t="shared" si="51"/>
        <v>0</v>
      </c>
      <c r="R552" s="73">
        <f t="shared" si="52"/>
        <v>0</v>
      </c>
      <c r="S552" s="73" t="e">
        <f t="shared" ca="1" si="53"/>
        <v>#NUM!</v>
      </c>
      <c r="T552" s="75" t="e">
        <f t="shared" ca="1" si="54"/>
        <v>#DIV/0!</v>
      </c>
      <c r="U552" s="78"/>
      <c r="V552" s="54"/>
      <c r="W552" s="79"/>
      <c r="X552" s="62"/>
      <c r="Y552" s="62"/>
      <c r="Z552" s="62"/>
      <c r="AA552" s="62"/>
      <c r="AB552" s="62"/>
      <c r="AC552" s="62"/>
      <c r="AD552" s="62"/>
      <c r="AE552" s="62"/>
      <c r="AF552" s="62"/>
      <c r="AG552" s="62"/>
    </row>
    <row r="553" spans="1:33">
      <c r="A553" s="62"/>
      <c r="B553" s="62"/>
      <c r="C553" s="62"/>
      <c r="D553" s="62"/>
      <c r="E553" s="4"/>
      <c r="F553" s="4"/>
      <c r="G553" s="62"/>
      <c r="H553" s="76"/>
      <c r="I553" s="76"/>
      <c r="J553" s="76"/>
      <c r="K553" s="4"/>
      <c r="L553" s="4"/>
      <c r="M553" s="71"/>
      <c r="N553" s="72">
        <f t="shared" si="49"/>
        <v>0</v>
      </c>
      <c r="O553" s="73">
        <f t="shared" si="50"/>
        <v>0</v>
      </c>
      <c r="P553" s="74"/>
      <c r="Q553" s="73">
        <f t="shared" si="51"/>
        <v>0</v>
      </c>
      <c r="R553" s="73">
        <f t="shared" si="52"/>
        <v>0</v>
      </c>
      <c r="S553" s="73" t="e">
        <f t="shared" ca="1" si="53"/>
        <v>#NUM!</v>
      </c>
      <c r="T553" s="75" t="e">
        <f t="shared" ca="1" si="54"/>
        <v>#DIV/0!</v>
      </c>
      <c r="U553" s="78"/>
      <c r="V553" s="54"/>
      <c r="W553" s="79"/>
      <c r="X553" s="62"/>
      <c r="Y553" s="62"/>
      <c r="Z553" s="62"/>
      <c r="AA553" s="62"/>
      <c r="AB553" s="62"/>
      <c r="AC553" s="62"/>
      <c r="AD553" s="62"/>
      <c r="AE553" s="62"/>
      <c r="AF553" s="62"/>
      <c r="AG553" s="62"/>
    </row>
    <row r="554" spans="1:33">
      <c r="A554" s="62"/>
      <c r="B554" s="62"/>
      <c r="C554" s="62"/>
      <c r="D554" s="62"/>
      <c r="E554" s="4"/>
      <c r="F554" s="4"/>
      <c r="G554" s="62"/>
      <c r="H554" s="76"/>
      <c r="I554" s="76"/>
      <c r="J554" s="76"/>
      <c r="K554" s="4"/>
      <c r="L554" s="4"/>
      <c r="M554" s="71"/>
      <c r="N554" s="72">
        <f t="shared" si="49"/>
        <v>0</v>
      </c>
      <c r="O554" s="73">
        <f t="shared" si="50"/>
        <v>0</v>
      </c>
      <c r="P554" s="74"/>
      <c r="Q554" s="73">
        <f t="shared" si="51"/>
        <v>0</v>
      </c>
      <c r="R554" s="73">
        <f t="shared" si="52"/>
        <v>0</v>
      </c>
      <c r="S554" s="73" t="e">
        <f t="shared" ca="1" si="53"/>
        <v>#NUM!</v>
      </c>
      <c r="T554" s="75" t="e">
        <f t="shared" ca="1" si="54"/>
        <v>#DIV/0!</v>
      </c>
      <c r="U554" s="78"/>
      <c r="V554" s="54"/>
      <c r="W554" s="79"/>
      <c r="X554" s="62"/>
      <c r="Y554" s="62"/>
      <c r="Z554" s="62"/>
      <c r="AA554" s="62"/>
      <c r="AB554" s="62"/>
      <c r="AC554" s="62"/>
      <c r="AD554" s="62"/>
      <c r="AE554" s="62"/>
      <c r="AF554" s="62"/>
      <c r="AG554" s="62"/>
    </row>
    <row r="555" spans="1:33">
      <c r="A555" s="62"/>
      <c r="B555" s="62"/>
      <c r="C555" s="62"/>
      <c r="D555" s="62"/>
      <c r="E555" s="4"/>
      <c r="F555" s="4"/>
      <c r="G555" s="62"/>
      <c r="H555" s="76"/>
      <c r="I555" s="76"/>
      <c r="J555" s="76"/>
      <c r="K555" s="4"/>
      <c r="L555" s="4"/>
      <c r="M555" s="71"/>
      <c r="N555" s="72">
        <f t="shared" si="49"/>
        <v>0</v>
      </c>
      <c r="O555" s="73">
        <f t="shared" si="50"/>
        <v>0</v>
      </c>
      <c r="P555" s="74"/>
      <c r="Q555" s="73">
        <f t="shared" si="51"/>
        <v>0</v>
      </c>
      <c r="R555" s="73">
        <f t="shared" si="52"/>
        <v>0</v>
      </c>
      <c r="S555" s="73" t="e">
        <f t="shared" ca="1" si="53"/>
        <v>#NUM!</v>
      </c>
      <c r="T555" s="75" t="e">
        <f t="shared" ca="1" si="54"/>
        <v>#DIV/0!</v>
      </c>
      <c r="U555" s="78"/>
      <c r="V555" s="54"/>
      <c r="W555" s="79"/>
      <c r="X555" s="62"/>
      <c r="Y555" s="62"/>
      <c r="Z555" s="62"/>
      <c r="AA555" s="62"/>
      <c r="AB555" s="62"/>
      <c r="AC555" s="62"/>
      <c r="AD555" s="62"/>
      <c r="AE555" s="62"/>
      <c r="AF555" s="62"/>
      <c r="AG555" s="62"/>
    </row>
    <row r="556" spans="1:33">
      <c r="A556" s="62"/>
      <c r="B556" s="62"/>
      <c r="C556" s="62"/>
      <c r="D556" s="62"/>
      <c r="E556" s="4"/>
      <c r="F556" s="4"/>
      <c r="G556" s="62"/>
      <c r="H556" s="76"/>
      <c r="I556" s="76"/>
      <c r="J556" s="76"/>
      <c r="K556" s="4"/>
      <c r="L556" s="4"/>
      <c r="M556" s="71"/>
      <c r="N556" s="72">
        <f t="shared" si="49"/>
        <v>0</v>
      </c>
      <c r="O556" s="73">
        <f t="shared" si="50"/>
        <v>0</v>
      </c>
      <c r="P556" s="74"/>
      <c r="Q556" s="73">
        <f t="shared" si="51"/>
        <v>0</v>
      </c>
      <c r="R556" s="73">
        <f t="shared" si="52"/>
        <v>0</v>
      </c>
      <c r="S556" s="73" t="e">
        <f t="shared" ca="1" si="53"/>
        <v>#NUM!</v>
      </c>
      <c r="T556" s="75" t="e">
        <f t="shared" ca="1" si="54"/>
        <v>#DIV/0!</v>
      </c>
      <c r="U556" s="78"/>
      <c r="V556" s="54"/>
      <c r="W556" s="79"/>
      <c r="X556" s="62"/>
      <c r="Y556" s="62"/>
      <c r="Z556" s="62"/>
      <c r="AA556" s="62"/>
      <c r="AB556" s="62"/>
      <c r="AC556" s="62"/>
      <c r="AD556" s="62"/>
      <c r="AE556" s="62"/>
      <c r="AF556" s="62"/>
      <c r="AG556" s="62"/>
    </row>
    <row r="557" spans="1:33">
      <c r="A557" s="62"/>
      <c r="B557" s="62"/>
      <c r="C557" s="62"/>
      <c r="D557" s="62"/>
      <c r="E557" s="4"/>
      <c r="F557" s="4"/>
      <c r="G557" s="62"/>
      <c r="H557" s="76"/>
      <c r="I557" s="76"/>
      <c r="J557" s="76"/>
      <c r="K557" s="4"/>
      <c r="L557" s="4"/>
      <c r="M557" s="71"/>
      <c r="N557" s="72">
        <f t="shared" si="49"/>
        <v>0</v>
      </c>
      <c r="O557" s="73">
        <f t="shared" si="50"/>
        <v>0</v>
      </c>
      <c r="P557" s="74"/>
      <c r="Q557" s="73">
        <f t="shared" si="51"/>
        <v>0</v>
      </c>
      <c r="R557" s="73">
        <f t="shared" si="52"/>
        <v>0</v>
      </c>
      <c r="S557" s="73" t="e">
        <f t="shared" ca="1" si="53"/>
        <v>#NUM!</v>
      </c>
      <c r="T557" s="75" t="e">
        <f t="shared" ca="1" si="54"/>
        <v>#DIV/0!</v>
      </c>
      <c r="U557" s="78"/>
      <c r="V557" s="54"/>
      <c r="W557" s="79"/>
      <c r="X557" s="62"/>
      <c r="Y557" s="62"/>
      <c r="Z557" s="62"/>
      <c r="AA557" s="62"/>
      <c r="AB557" s="62"/>
      <c r="AC557" s="62"/>
      <c r="AD557" s="62"/>
      <c r="AE557" s="62"/>
      <c r="AF557" s="62"/>
      <c r="AG557" s="62"/>
    </row>
    <row r="558" spans="1:33">
      <c r="A558" s="62"/>
      <c r="B558" s="62"/>
      <c r="C558" s="62"/>
      <c r="D558" s="62"/>
      <c r="E558" s="4"/>
      <c r="F558" s="4"/>
      <c r="G558" s="62"/>
      <c r="H558" s="76"/>
      <c r="I558" s="76"/>
      <c r="J558" s="76"/>
      <c r="K558" s="4"/>
      <c r="L558" s="4"/>
      <c r="M558" s="71"/>
      <c r="N558" s="72">
        <f t="shared" si="49"/>
        <v>0</v>
      </c>
      <c r="O558" s="73">
        <f t="shared" si="50"/>
        <v>0</v>
      </c>
      <c r="P558" s="74"/>
      <c r="Q558" s="73">
        <f t="shared" si="51"/>
        <v>0</v>
      </c>
      <c r="R558" s="73">
        <f t="shared" si="52"/>
        <v>0</v>
      </c>
      <c r="S558" s="73" t="e">
        <f t="shared" ca="1" si="53"/>
        <v>#NUM!</v>
      </c>
      <c r="T558" s="75" t="e">
        <f t="shared" ca="1" si="54"/>
        <v>#DIV/0!</v>
      </c>
      <c r="U558" s="78"/>
      <c r="V558" s="54"/>
      <c r="W558" s="79"/>
      <c r="X558" s="62"/>
      <c r="Y558" s="62"/>
      <c r="Z558" s="62"/>
      <c r="AA558" s="62"/>
      <c r="AB558" s="62"/>
      <c r="AC558" s="62"/>
      <c r="AD558" s="62"/>
      <c r="AE558" s="62"/>
      <c r="AF558" s="62"/>
      <c r="AG558" s="62"/>
    </row>
    <row r="559" spans="1:33">
      <c r="A559" s="62"/>
      <c r="B559" s="62"/>
      <c r="C559" s="62"/>
      <c r="D559" s="62"/>
      <c r="E559" s="4"/>
      <c r="F559" s="4"/>
      <c r="G559" s="62"/>
      <c r="H559" s="76"/>
      <c r="I559" s="76"/>
      <c r="J559" s="76"/>
      <c r="K559" s="4"/>
      <c r="L559" s="4"/>
      <c r="M559" s="71"/>
      <c r="N559" s="72">
        <f t="shared" si="49"/>
        <v>0</v>
      </c>
      <c r="O559" s="73">
        <f t="shared" si="50"/>
        <v>0</v>
      </c>
      <c r="P559" s="74"/>
      <c r="Q559" s="73">
        <f t="shared" si="51"/>
        <v>0</v>
      </c>
      <c r="R559" s="73">
        <f t="shared" si="52"/>
        <v>0</v>
      </c>
      <c r="S559" s="73" t="e">
        <f t="shared" ca="1" si="53"/>
        <v>#NUM!</v>
      </c>
      <c r="T559" s="75" t="e">
        <f t="shared" ca="1" si="54"/>
        <v>#DIV/0!</v>
      </c>
      <c r="U559" s="78"/>
      <c r="V559" s="54"/>
      <c r="W559" s="79"/>
      <c r="X559" s="62"/>
      <c r="Y559" s="62"/>
      <c r="Z559" s="62"/>
      <c r="AA559" s="62"/>
      <c r="AB559" s="62"/>
      <c r="AC559" s="62"/>
      <c r="AD559" s="62"/>
      <c r="AE559" s="62"/>
      <c r="AF559" s="62"/>
      <c r="AG559" s="62"/>
    </row>
    <row r="560" spans="1:33">
      <c r="A560" s="62"/>
      <c r="B560" s="62"/>
      <c r="C560" s="62"/>
      <c r="D560" s="62"/>
      <c r="E560" s="4"/>
      <c r="F560" s="4"/>
      <c r="G560" s="62"/>
      <c r="H560" s="76"/>
      <c r="I560" s="76"/>
      <c r="J560" s="76"/>
      <c r="K560" s="4"/>
      <c r="L560" s="4"/>
      <c r="M560" s="71"/>
      <c r="N560" s="72">
        <f t="shared" si="49"/>
        <v>0</v>
      </c>
      <c r="O560" s="73">
        <f t="shared" si="50"/>
        <v>0</v>
      </c>
      <c r="P560" s="74"/>
      <c r="Q560" s="73">
        <f t="shared" si="51"/>
        <v>0</v>
      </c>
      <c r="R560" s="73">
        <f t="shared" si="52"/>
        <v>0</v>
      </c>
      <c r="S560" s="73" t="e">
        <f t="shared" ca="1" si="53"/>
        <v>#NUM!</v>
      </c>
      <c r="T560" s="75" t="e">
        <f t="shared" ca="1" si="54"/>
        <v>#DIV/0!</v>
      </c>
      <c r="U560" s="78"/>
      <c r="V560" s="54"/>
      <c r="W560" s="79"/>
      <c r="X560" s="62"/>
      <c r="Y560" s="62"/>
      <c r="Z560" s="62"/>
      <c r="AA560" s="62"/>
      <c r="AB560" s="62"/>
      <c r="AC560" s="62"/>
      <c r="AD560" s="62"/>
      <c r="AE560" s="62"/>
      <c r="AF560" s="62"/>
      <c r="AG560" s="62"/>
    </row>
    <row r="561" spans="1:33">
      <c r="A561" s="62"/>
      <c r="B561" s="62"/>
      <c r="C561" s="62"/>
      <c r="D561" s="62"/>
      <c r="E561" s="4"/>
      <c r="F561" s="4"/>
      <c r="G561" s="62"/>
      <c r="H561" s="76"/>
      <c r="I561" s="76"/>
      <c r="J561" s="76"/>
      <c r="K561" s="4"/>
      <c r="L561" s="4"/>
      <c r="M561" s="71"/>
      <c r="N561" s="72">
        <f t="shared" si="49"/>
        <v>0</v>
      </c>
      <c r="O561" s="73">
        <f t="shared" si="50"/>
        <v>0</v>
      </c>
      <c r="P561" s="74"/>
      <c r="Q561" s="73">
        <f t="shared" si="51"/>
        <v>0</v>
      </c>
      <c r="R561" s="73">
        <f t="shared" si="52"/>
        <v>0</v>
      </c>
      <c r="S561" s="73" t="e">
        <f t="shared" ca="1" si="53"/>
        <v>#NUM!</v>
      </c>
      <c r="T561" s="75" t="e">
        <f t="shared" ca="1" si="54"/>
        <v>#DIV/0!</v>
      </c>
      <c r="U561" s="78"/>
      <c r="V561" s="54"/>
      <c r="W561" s="79"/>
      <c r="X561" s="62"/>
      <c r="Y561" s="62"/>
      <c r="Z561" s="62"/>
      <c r="AA561" s="62"/>
      <c r="AB561" s="62"/>
      <c r="AC561" s="62"/>
      <c r="AD561" s="62"/>
      <c r="AE561" s="62"/>
      <c r="AF561" s="62"/>
      <c r="AG561" s="62"/>
    </row>
    <row r="562" spans="1:33">
      <c r="A562" s="62"/>
      <c r="B562" s="62"/>
      <c r="C562" s="62"/>
      <c r="D562" s="62"/>
      <c r="E562" s="4"/>
      <c r="F562" s="4"/>
      <c r="G562" s="62"/>
      <c r="H562" s="76"/>
      <c r="I562" s="76"/>
      <c r="J562" s="76"/>
      <c r="K562" s="4"/>
      <c r="L562" s="4"/>
      <c r="M562" s="71"/>
      <c r="N562" s="72">
        <f t="shared" si="49"/>
        <v>0</v>
      </c>
      <c r="O562" s="73">
        <f t="shared" si="50"/>
        <v>0</v>
      </c>
      <c r="P562" s="74"/>
      <c r="Q562" s="73">
        <f t="shared" si="51"/>
        <v>0</v>
      </c>
      <c r="R562" s="73">
        <f t="shared" si="52"/>
        <v>0</v>
      </c>
      <c r="S562" s="73" t="e">
        <f t="shared" ca="1" si="53"/>
        <v>#NUM!</v>
      </c>
      <c r="T562" s="75" t="e">
        <f t="shared" ca="1" si="54"/>
        <v>#DIV/0!</v>
      </c>
      <c r="U562" s="78"/>
      <c r="V562" s="54"/>
      <c r="W562" s="79"/>
      <c r="X562" s="62"/>
      <c r="Y562" s="62"/>
      <c r="Z562" s="62"/>
      <c r="AA562" s="62"/>
      <c r="AB562" s="62"/>
      <c r="AC562" s="62"/>
      <c r="AD562" s="62"/>
      <c r="AE562" s="62"/>
      <c r="AF562" s="62"/>
      <c r="AG562" s="62"/>
    </row>
    <row r="563" spans="1:33">
      <c r="A563" s="62"/>
      <c r="B563" s="62"/>
      <c r="C563" s="62"/>
      <c r="D563" s="62"/>
      <c r="E563" s="4"/>
      <c r="F563" s="4"/>
      <c r="G563" s="62"/>
      <c r="H563" s="76"/>
      <c r="I563" s="76"/>
      <c r="J563" s="76"/>
      <c r="K563" s="4"/>
      <c r="L563" s="4"/>
      <c r="M563" s="71"/>
      <c r="N563" s="72">
        <f t="shared" si="49"/>
        <v>0</v>
      </c>
      <c r="O563" s="73">
        <f t="shared" si="50"/>
        <v>0</v>
      </c>
      <c r="P563" s="74"/>
      <c r="Q563" s="73">
        <f t="shared" si="51"/>
        <v>0</v>
      </c>
      <c r="R563" s="73">
        <f t="shared" si="52"/>
        <v>0</v>
      </c>
      <c r="S563" s="73" t="e">
        <f t="shared" ca="1" si="53"/>
        <v>#NUM!</v>
      </c>
      <c r="T563" s="75" t="e">
        <f t="shared" ca="1" si="54"/>
        <v>#DIV/0!</v>
      </c>
      <c r="U563" s="78"/>
      <c r="V563" s="54"/>
      <c r="W563" s="79"/>
      <c r="X563" s="62"/>
      <c r="Y563" s="62"/>
      <c r="Z563" s="62"/>
      <c r="AA563" s="62"/>
      <c r="AB563" s="62"/>
      <c r="AC563" s="62"/>
      <c r="AD563" s="62"/>
      <c r="AE563" s="62"/>
      <c r="AF563" s="62"/>
      <c r="AG563" s="62"/>
    </row>
    <row r="564" spans="1:33">
      <c r="A564" s="62"/>
      <c r="B564" s="62"/>
      <c r="C564" s="62"/>
      <c r="D564" s="62"/>
      <c r="E564" s="4"/>
      <c r="F564" s="4"/>
      <c r="G564" s="62"/>
      <c r="H564" s="76"/>
      <c r="I564" s="76"/>
      <c r="J564" s="76"/>
      <c r="K564" s="4"/>
      <c r="L564" s="4"/>
      <c r="M564" s="71"/>
      <c r="N564" s="72">
        <f t="shared" si="49"/>
        <v>0</v>
      </c>
      <c r="O564" s="73">
        <f t="shared" si="50"/>
        <v>0</v>
      </c>
      <c r="P564" s="74"/>
      <c r="Q564" s="73">
        <f t="shared" si="51"/>
        <v>0</v>
      </c>
      <c r="R564" s="73">
        <f t="shared" si="52"/>
        <v>0</v>
      </c>
      <c r="S564" s="73" t="e">
        <f t="shared" ca="1" si="53"/>
        <v>#NUM!</v>
      </c>
      <c r="T564" s="75" t="e">
        <f t="shared" ca="1" si="54"/>
        <v>#DIV/0!</v>
      </c>
      <c r="U564" s="78"/>
      <c r="V564" s="54"/>
      <c r="W564" s="79"/>
      <c r="X564" s="62"/>
      <c r="Y564" s="62"/>
      <c r="Z564" s="62"/>
      <c r="AA564" s="62"/>
      <c r="AB564" s="62"/>
      <c r="AC564" s="62"/>
      <c r="AD564" s="62"/>
      <c r="AE564" s="62"/>
      <c r="AF564" s="62"/>
      <c r="AG564" s="62"/>
    </row>
    <row r="565" spans="1:33">
      <c r="A565" s="62"/>
      <c r="B565" s="62"/>
      <c r="C565" s="62"/>
      <c r="D565" s="62"/>
      <c r="E565" s="4"/>
      <c r="F565" s="4"/>
      <c r="G565" s="62"/>
      <c r="H565" s="76"/>
      <c r="I565" s="76"/>
      <c r="J565" s="76"/>
      <c r="K565" s="4"/>
      <c r="L565" s="4"/>
      <c r="M565" s="71"/>
      <c r="N565" s="72">
        <f t="shared" si="49"/>
        <v>0</v>
      </c>
      <c r="O565" s="73">
        <f t="shared" si="50"/>
        <v>0</v>
      </c>
      <c r="P565" s="74"/>
      <c r="Q565" s="73">
        <f t="shared" si="51"/>
        <v>0</v>
      </c>
      <c r="R565" s="73">
        <f t="shared" si="52"/>
        <v>0</v>
      </c>
      <c r="S565" s="73" t="e">
        <f t="shared" ca="1" si="53"/>
        <v>#NUM!</v>
      </c>
      <c r="T565" s="75" t="e">
        <f t="shared" ca="1" si="54"/>
        <v>#DIV/0!</v>
      </c>
      <c r="U565" s="78"/>
      <c r="V565" s="54"/>
      <c r="W565" s="79"/>
      <c r="X565" s="62"/>
      <c r="Y565" s="62"/>
      <c r="Z565" s="62"/>
      <c r="AA565" s="62"/>
      <c r="AB565" s="62"/>
      <c r="AC565" s="62"/>
      <c r="AD565" s="62"/>
      <c r="AE565" s="62"/>
      <c r="AF565" s="62"/>
      <c r="AG565" s="62"/>
    </row>
    <row r="566" spans="1:33">
      <c r="A566" s="62"/>
      <c r="B566" s="62"/>
      <c r="C566" s="62"/>
      <c r="D566" s="62"/>
      <c r="E566" s="4"/>
      <c r="F566" s="4"/>
      <c r="G566" s="62"/>
      <c r="H566" s="76"/>
      <c r="I566" s="76"/>
      <c r="J566" s="76"/>
      <c r="K566" s="4"/>
      <c r="L566" s="4"/>
      <c r="M566" s="71"/>
      <c r="N566" s="72">
        <f t="shared" si="49"/>
        <v>0</v>
      </c>
      <c r="O566" s="73">
        <f t="shared" si="50"/>
        <v>0</v>
      </c>
      <c r="P566" s="74"/>
      <c r="Q566" s="73">
        <f t="shared" si="51"/>
        <v>0</v>
      </c>
      <c r="R566" s="73">
        <f t="shared" si="52"/>
        <v>0</v>
      </c>
      <c r="S566" s="73" t="e">
        <f t="shared" ca="1" si="53"/>
        <v>#NUM!</v>
      </c>
      <c r="T566" s="75" t="e">
        <f t="shared" ca="1" si="54"/>
        <v>#DIV/0!</v>
      </c>
      <c r="U566" s="78"/>
      <c r="V566" s="54"/>
      <c r="W566" s="79"/>
      <c r="X566" s="62"/>
      <c r="Y566" s="62"/>
      <c r="Z566" s="62"/>
      <c r="AA566" s="62"/>
      <c r="AB566" s="62"/>
      <c r="AC566" s="62"/>
      <c r="AD566" s="62"/>
      <c r="AE566" s="62"/>
      <c r="AF566" s="62"/>
      <c r="AG566" s="62"/>
    </row>
    <row r="567" spans="1:33">
      <c r="A567" s="62"/>
      <c r="B567" s="62"/>
      <c r="C567" s="62"/>
      <c r="D567" s="62"/>
      <c r="E567" s="4"/>
      <c r="F567" s="4"/>
      <c r="G567" s="62"/>
      <c r="H567" s="76"/>
      <c r="I567" s="76"/>
      <c r="J567" s="76"/>
      <c r="K567" s="4"/>
      <c r="L567" s="4"/>
      <c r="M567" s="71"/>
      <c r="N567" s="72">
        <f t="shared" si="49"/>
        <v>0</v>
      </c>
      <c r="O567" s="73">
        <f t="shared" si="50"/>
        <v>0</v>
      </c>
      <c r="P567" s="74"/>
      <c r="Q567" s="73">
        <f t="shared" si="51"/>
        <v>0</v>
      </c>
      <c r="R567" s="73">
        <f t="shared" si="52"/>
        <v>0</v>
      </c>
      <c r="S567" s="73" t="e">
        <f t="shared" ca="1" si="53"/>
        <v>#NUM!</v>
      </c>
      <c r="T567" s="75" t="e">
        <f t="shared" ca="1" si="54"/>
        <v>#DIV/0!</v>
      </c>
      <c r="U567" s="78"/>
      <c r="V567" s="54"/>
      <c r="W567" s="79"/>
      <c r="X567" s="62"/>
      <c r="Y567" s="62"/>
      <c r="Z567" s="62"/>
      <c r="AA567" s="62"/>
      <c r="AB567" s="62"/>
      <c r="AC567" s="62"/>
      <c r="AD567" s="62"/>
      <c r="AE567" s="62"/>
      <c r="AF567" s="62"/>
      <c r="AG567" s="62"/>
    </row>
    <row r="568" spans="1:33">
      <c r="A568" s="62"/>
      <c r="B568" s="62"/>
      <c r="C568" s="62"/>
      <c r="D568" s="62"/>
      <c r="E568" s="4"/>
      <c r="F568" s="4"/>
      <c r="G568" s="62"/>
      <c r="H568" s="76"/>
      <c r="I568" s="76"/>
      <c r="J568" s="76"/>
      <c r="K568" s="4"/>
      <c r="L568" s="4"/>
      <c r="M568" s="71"/>
      <c r="N568" s="72">
        <f t="shared" si="49"/>
        <v>0</v>
      </c>
      <c r="O568" s="73">
        <f t="shared" si="50"/>
        <v>0</v>
      </c>
      <c r="P568" s="74"/>
      <c r="Q568" s="73">
        <f t="shared" si="51"/>
        <v>0</v>
      </c>
      <c r="R568" s="73">
        <f t="shared" si="52"/>
        <v>0</v>
      </c>
      <c r="S568" s="73" t="e">
        <f t="shared" ca="1" si="53"/>
        <v>#NUM!</v>
      </c>
      <c r="T568" s="75" t="e">
        <f t="shared" ca="1" si="54"/>
        <v>#DIV/0!</v>
      </c>
      <c r="U568" s="78"/>
      <c r="V568" s="54"/>
      <c r="W568" s="79"/>
      <c r="X568" s="62"/>
      <c r="Y568" s="62"/>
      <c r="Z568" s="62"/>
      <c r="AA568" s="62"/>
      <c r="AB568" s="62"/>
      <c r="AC568" s="62"/>
      <c r="AD568" s="62"/>
      <c r="AE568" s="62"/>
      <c r="AF568" s="62"/>
      <c r="AG568" s="62"/>
    </row>
    <row r="569" spans="1:33">
      <c r="A569" s="62"/>
      <c r="B569" s="62"/>
      <c r="C569" s="62"/>
      <c r="D569" s="62"/>
      <c r="E569" s="4"/>
      <c r="F569" s="4"/>
      <c r="G569" s="62"/>
      <c r="H569" s="76"/>
      <c r="I569" s="76"/>
      <c r="J569" s="76"/>
      <c r="K569" s="4"/>
      <c r="L569" s="4"/>
      <c r="M569" s="71"/>
      <c r="N569" s="72">
        <f t="shared" si="49"/>
        <v>0</v>
      </c>
      <c r="O569" s="73">
        <f t="shared" si="50"/>
        <v>0</v>
      </c>
      <c r="P569" s="74"/>
      <c r="Q569" s="73">
        <f t="shared" si="51"/>
        <v>0</v>
      </c>
      <c r="R569" s="73">
        <f t="shared" si="52"/>
        <v>0</v>
      </c>
      <c r="S569" s="73" t="e">
        <f t="shared" ca="1" si="53"/>
        <v>#NUM!</v>
      </c>
      <c r="T569" s="75" t="e">
        <f t="shared" ca="1" si="54"/>
        <v>#DIV/0!</v>
      </c>
      <c r="U569" s="78"/>
      <c r="V569" s="54"/>
      <c r="W569" s="79"/>
      <c r="X569" s="62"/>
      <c r="Y569" s="62"/>
      <c r="Z569" s="62"/>
      <c r="AA569" s="62"/>
      <c r="AB569" s="62"/>
      <c r="AC569" s="62"/>
      <c r="AD569" s="62"/>
      <c r="AE569" s="62"/>
      <c r="AF569" s="62"/>
      <c r="AG569" s="62"/>
    </row>
    <row r="570" spans="1:33">
      <c r="A570" s="62"/>
      <c r="B570" s="62"/>
      <c r="C570" s="62"/>
      <c r="D570" s="62"/>
      <c r="E570" s="4"/>
      <c r="F570" s="4"/>
      <c r="G570" s="62"/>
      <c r="H570" s="76"/>
      <c r="I570" s="76"/>
      <c r="J570" s="76"/>
      <c r="K570" s="4"/>
      <c r="L570" s="4"/>
      <c r="M570" s="71"/>
      <c r="N570" s="72">
        <f t="shared" si="49"/>
        <v>0</v>
      </c>
      <c r="O570" s="73">
        <f t="shared" si="50"/>
        <v>0</v>
      </c>
      <c r="P570" s="74"/>
      <c r="Q570" s="73">
        <f t="shared" si="51"/>
        <v>0</v>
      </c>
      <c r="R570" s="73">
        <f t="shared" si="52"/>
        <v>0</v>
      </c>
      <c r="S570" s="73" t="e">
        <f t="shared" ca="1" si="53"/>
        <v>#NUM!</v>
      </c>
      <c r="T570" s="75" t="e">
        <f t="shared" ca="1" si="54"/>
        <v>#DIV/0!</v>
      </c>
      <c r="U570" s="78"/>
      <c r="V570" s="54"/>
      <c r="W570" s="79"/>
      <c r="X570" s="62"/>
      <c r="Y570" s="62"/>
      <c r="Z570" s="62"/>
      <c r="AA570" s="62"/>
      <c r="AB570" s="62"/>
      <c r="AC570" s="62"/>
      <c r="AD570" s="62"/>
      <c r="AE570" s="62"/>
      <c r="AF570" s="62"/>
      <c r="AG570" s="62"/>
    </row>
    <row r="571" spans="1:33">
      <c r="A571" s="62"/>
      <c r="B571" s="62"/>
      <c r="C571" s="62"/>
      <c r="D571" s="62"/>
      <c r="E571" s="4"/>
      <c r="F571" s="4"/>
      <c r="G571" s="62"/>
      <c r="H571" s="76"/>
      <c r="I571" s="76"/>
      <c r="J571" s="76"/>
      <c r="K571" s="4"/>
      <c r="L571" s="4"/>
      <c r="M571" s="71"/>
      <c r="N571" s="72">
        <f t="shared" si="49"/>
        <v>0</v>
      </c>
      <c r="O571" s="73">
        <f t="shared" si="50"/>
        <v>0</v>
      </c>
      <c r="P571" s="74"/>
      <c r="Q571" s="73">
        <f t="shared" si="51"/>
        <v>0</v>
      </c>
      <c r="R571" s="73">
        <f t="shared" si="52"/>
        <v>0</v>
      </c>
      <c r="S571" s="73" t="e">
        <f t="shared" ca="1" si="53"/>
        <v>#NUM!</v>
      </c>
      <c r="T571" s="75" t="e">
        <f t="shared" ca="1" si="54"/>
        <v>#DIV/0!</v>
      </c>
      <c r="U571" s="78"/>
      <c r="V571" s="54"/>
      <c r="W571" s="79"/>
      <c r="X571" s="62"/>
      <c r="Y571" s="62"/>
      <c r="Z571" s="62"/>
      <c r="AA571" s="62"/>
      <c r="AB571" s="62"/>
      <c r="AC571" s="62"/>
      <c r="AD571" s="62"/>
      <c r="AE571" s="62"/>
      <c r="AF571" s="62"/>
      <c r="AG571" s="62"/>
    </row>
    <row r="572" spans="1:33">
      <c r="A572" s="62"/>
      <c r="B572" s="62"/>
      <c r="C572" s="62"/>
      <c r="D572" s="62"/>
      <c r="E572" s="4"/>
      <c r="F572" s="4"/>
      <c r="G572" s="62"/>
      <c r="H572" s="76"/>
      <c r="I572" s="76"/>
      <c r="J572" s="76"/>
      <c r="K572" s="4"/>
      <c r="L572" s="4"/>
      <c r="M572" s="71"/>
      <c r="N572" s="72">
        <f t="shared" si="49"/>
        <v>0</v>
      </c>
      <c r="O572" s="73">
        <f t="shared" si="50"/>
        <v>0</v>
      </c>
      <c r="P572" s="74"/>
      <c r="Q572" s="73">
        <f t="shared" si="51"/>
        <v>0</v>
      </c>
      <c r="R572" s="73">
        <f t="shared" si="52"/>
        <v>0</v>
      </c>
      <c r="S572" s="73" t="e">
        <f t="shared" ca="1" si="53"/>
        <v>#NUM!</v>
      </c>
      <c r="T572" s="75" t="e">
        <f t="shared" ca="1" si="54"/>
        <v>#DIV/0!</v>
      </c>
      <c r="U572" s="78"/>
      <c r="V572" s="54"/>
      <c r="W572" s="79"/>
      <c r="X572" s="62"/>
      <c r="Y572" s="62"/>
      <c r="Z572" s="62"/>
      <c r="AA572" s="62"/>
      <c r="AB572" s="62"/>
      <c r="AC572" s="62"/>
      <c r="AD572" s="62"/>
      <c r="AE572" s="62"/>
      <c r="AF572" s="62"/>
      <c r="AG572" s="62"/>
    </row>
    <row r="573" spans="1:33">
      <c r="A573" s="62"/>
      <c r="B573" s="62"/>
      <c r="C573" s="62"/>
      <c r="D573" s="62"/>
      <c r="E573" s="4"/>
      <c r="F573" s="4"/>
      <c r="G573" s="62"/>
      <c r="H573" s="76"/>
      <c r="I573" s="76"/>
      <c r="J573" s="76"/>
      <c r="K573" s="4"/>
      <c r="L573" s="4"/>
      <c r="M573" s="71"/>
      <c r="N573" s="72">
        <f t="shared" si="49"/>
        <v>0</v>
      </c>
      <c r="O573" s="73">
        <f t="shared" si="50"/>
        <v>0</v>
      </c>
      <c r="P573" s="74"/>
      <c r="Q573" s="73">
        <f t="shared" si="51"/>
        <v>0</v>
      </c>
      <c r="R573" s="73">
        <f t="shared" si="52"/>
        <v>0</v>
      </c>
      <c r="S573" s="73" t="e">
        <f t="shared" ca="1" si="53"/>
        <v>#NUM!</v>
      </c>
      <c r="T573" s="75" t="e">
        <f t="shared" ca="1" si="54"/>
        <v>#DIV/0!</v>
      </c>
      <c r="U573" s="78"/>
      <c r="V573" s="54"/>
      <c r="W573" s="79"/>
      <c r="X573" s="62"/>
      <c r="Y573" s="62"/>
      <c r="Z573" s="62"/>
      <c r="AA573" s="62"/>
      <c r="AB573" s="62"/>
      <c r="AC573" s="62"/>
      <c r="AD573" s="62"/>
      <c r="AE573" s="62"/>
      <c r="AF573" s="62"/>
      <c r="AG573" s="62"/>
    </row>
    <row r="574" spans="1:33">
      <c r="A574" s="62"/>
      <c r="B574" s="62"/>
      <c r="C574" s="62"/>
      <c r="D574" s="62"/>
      <c r="E574" s="4"/>
      <c r="F574" s="4"/>
      <c r="G574" s="62"/>
      <c r="H574" s="76"/>
      <c r="I574" s="76"/>
      <c r="J574" s="76"/>
      <c r="K574" s="4"/>
      <c r="L574" s="4"/>
      <c r="M574" s="71"/>
      <c r="N574" s="72">
        <f t="shared" si="49"/>
        <v>0</v>
      </c>
      <c r="O574" s="73">
        <f t="shared" si="50"/>
        <v>0</v>
      </c>
      <c r="P574" s="74"/>
      <c r="Q574" s="73">
        <f t="shared" si="51"/>
        <v>0</v>
      </c>
      <c r="R574" s="73">
        <f t="shared" si="52"/>
        <v>0</v>
      </c>
      <c r="S574" s="73" t="e">
        <f t="shared" ca="1" si="53"/>
        <v>#NUM!</v>
      </c>
      <c r="T574" s="75" t="e">
        <f t="shared" ca="1" si="54"/>
        <v>#DIV/0!</v>
      </c>
      <c r="U574" s="78"/>
      <c r="V574" s="54"/>
      <c r="W574" s="79"/>
      <c r="X574" s="62"/>
      <c r="Y574" s="62"/>
      <c r="Z574" s="62"/>
      <c r="AA574" s="62"/>
      <c r="AB574" s="62"/>
      <c r="AC574" s="62"/>
      <c r="AD574" s="62"/>
      <c r="AE574" s="62"/>
      <c r="AF574" s="62"/>
      <c r="AG574" s="62"/>
    </row>
    <row r="575" spans="1:33">
      <c r="A575" s="62"/>
      <c r="B575" s="62"/>
      <c r="C575" s="62"/>
      <c r="D575" s="62"/>
      <c r="E575" s="4"/>
      <c r="F575" s="4"/>
      <c r="G575" s="62"/>
      <c r="H575" s="76"/>
      <c r="I575" s="76"/>
      <c r="J575" s="76"/>
      <c r="K575" s="4"/>
      <c r="L575" s="4"/>
      <c r="M575" s="71"/>
      <c r="N575" s="72">
        <f t="shared" si="49"/>
        <v>0</v>
      </c>
      <c r="O575" s="73">
        <f t="shared" si="50"/>
        <v>0</v>
      </c>
      <c r="P575" s="74"/>
      <c r="Q575" s="73">
        <f t="shared" si="51"/>
        <v>0</v>
      </c>
      <c r="R575" s="73">
        <f t="shared" si="52"/>
        <v>0</v>
      </c>
      <c r="S575" s="73" t="e">
        <f t="shared" ca="1" si="53"/>
        <v>#NUM!</v>
      </c>
      <c r="T575" s="75" t="e">
        <f t="shared" ca="1" si="54"/>
        <v>#DIV/0!</v>
      </c>
      <c r="U575" s="78"/>
      <c r="V575" s="54"/>
      <c r="W575" s="79"/>
      <c r="X575" s="62"/>
      <c r="Y575" s="62"/>
      <c r="Z575" s="62"/>
      <c r="AA575" s="62"/>
      <c r="AB575" s="62"/>
      <c r="AC575" s="62"/>
      <c r="AD575" s="62"/>
      <c r="AE575" s="62"/>
      <c r="AF575" s="62"/>
      <c r="AG575" s="62"/>
    </row>
    <row r="576" spans="1:33">
      <c r="A576" s="62"/>
      <c r="B576" s="62"/>
      <c r="C576" s="62"/>
      <c r="D576" s="62"/>
      <c r="E576" s="4"/>
      <c r="F576" s="4"/>
      <c r="G576" s="62"/>
      <c r="H576" s="76"/>
      <c r="I576" s="76"/>
      <c r="J576" s="76"/>
      <c r="K576" s="4"/>
      <c r="L576" s="4"/>
      <c r="M576" s="71"/>
      <c r="N576" s="72">
        <f t="shared" si="49"/>
        <v>0</v>
      </c>
      <c r="O576" s="73">
        <f t="shared" si="50"/>
        <v>0</v>
      </c>
      <c r="P576" s="74"/>
      <c r="Q576" s="73">
        <f t="shared" si="51"/>
        <v>0</v>
      </c>
      <c r="R576" s="73">
        <f t="shared" si="52"/>
        <v>0</v>
      </c>
      <c r="S576" s="73" t="e">
        <f t="shared" ca="1" si="53"/>
        <v>#NUM!</v>
      </c>
      <c r="T576" s="75" t="e">
        <f t="shared" ca="1" si="54"/>
        <v>#DIV/0!</v>
      </c>
      <c r="U576" s="78"/>
      <c r="V576" s="54"/>
      <c r="W576" s="79"/>
      <c r="X576" s="62"/>
      <c r="Y576" s="62"/>
      <c r="Z576" s="62"/>
      <c r="AA576" s="62"/>
      <c r="AB576" s="62"/>
      <c r="AC576" s="62"/>
      <c r="AD576" s="62"/>
      <c r="AE576" s="62"/>
      <c r="AF576" s="62"/>
      <c r="AG576" s="62"/>
    </row>
    <row r="577" spans="1:33">
      <c r="A577" s="62"/>
      <c r="B577" s="62"/>
      <c r="C577" s="62"/>
      <c r="D577" s="62"/>
      <c r="E577" s="4"/>
      <c r="F577" s="4"/>
      <c r="G577" s="62"/>
      <c r="H577" s="76"/>
      <c r="I577" s="76"/>
      <c r="J577" s="76"/>
      <c r="K577" s="4"/>
      <c r="L577" s="4"/>
      <c r="M577" s="71"/>
      <c r="N577" s="72">
        <f t="shared" si="49"/>
        <v>0</v>
      </c>
      <c r="O577" s="73">
        <f t="shared" si="50"/>
        <v>0</v>
      </c>
      <c r="P577" s="74"/>
      <c r="Q577" s="73">
        <f t="shared" si="51"/>
        <v>0</v>
      </c>
      <c r="R577" s="73">
        <f t="shared" si="52"/>
        <v>0</v>
      </c>
      <c r="S577" s="73" t="e">
        <f t="shared" ca="1" si="53"/>
        <v>#NUM!</v>
      </c>
      <c r="T577" s="75" t="e">
        <f t="shared" ca="1" si="54"/>
        <v>#DIV/0!</v>
      </c>
      <c r="U577" s="78"/>
      <c r="V577" s="54"/>
      <c r="W577" s="79"/>
      <c r="X577" s="62"/>
      <c r="Y577" s="62"/>
      <c r="Z577" s="62"/>
      <c r="AA577" s="62"/>
      <c r="AB577" s="62"/>
      <c r="AC577" s="62"/>
      <c r="AD577" s="62"/>
      <c r="AE577" s="62"/>
      <c r="AF577" s="62"/>
      <c r="AG577" s="62"/>
    </row>
    <row r="578" spans="1:33">
      <c r="A578" s="62"/>
      <c r="B578" s="62"/>
      <c r="C578" s="62"/>
      <c r="D578" s="62"/>
      <c r="E578" s="4"/>
      <c r="F578" s="4"/>
      <c r="G578" s="62"/>
      <c r="H578" s="76"/>
      <c r="I578" s="76"/>
      <c r="J578" s="76"/>
      <c r="K578" s="4"/>
      <c r="L578" s="4"/>
      <c r="M578" s="71"/>
      <c r="N578" s="72">
        <f t="shared" si="49"/>
        <v>0</v>
      </c>
      <c r="O578" s="73">
        <f t="shared" si="50"/>
        <v>0</v>
      </c>
      <c r="P578" s="74"/>
      <c r="Q578" s="73">
        <f t="shared" si="51"/>
        <v>0</v>
      </c>
      <c r="R578" s="73">
        <f t="shared" si="52"/>
        <v>0</v>
      </c>
      <c r="S578" s="73" t="e">
        <f t="shared" ca="1" si="53"/>
        <v>#NUM!</v>
      </c>
      <c r="T578" s="75" t="e">
        <f t="shared" ca="1" si="54"/>
        <v>#DIV/0!</v>
      </c>
      <c r="U578" s="78"/>
      <c r="V578" s="54"/>
      <c r="W578" s="79"/>
      <c r="X578" s="62"/>
      <c r="Y578" s="62"/>
      <c r="Z578" s="62"/>
      <c r="AA578" s="62"/>
      <c r="AB578" s="62"/>
      <c r="AC578" s="62"/>
      <c r="AD578" s="62"/>
      <c r="AE578" s="62"/>
      <c r="AF578" s="62"/>
      <c r="AG578" s="62"/>
    </row>
    <row r="579" spans="1:33">
      <c r="A579" s="62"/>
      <c r="B579" s="62"/>
      <c r="C579" s="62"/>
      <c r="D579" s="62"/>
      <c r="E579" s="4"/>
      <c r="F579" s="4"/>
      <c r="G579" s="62"/>
      <c r="H579" s="76"/>
      <c r="I579" s="76"/>
      <c r="J579" s="76"/>
      <c r="K579" s="4"/>
      <c r="L579" s="4"/>
      <c r="M579" s="71"/>
      <c r="N579" s="72">
        <f t="shared" si="49"/>
        <v>0</v>
      </c>
      <c r="O579" s="73">
        <f t="shared" si="50"/>
        <v>0</v>
      </c>
      <c r="P579" s="74"/>
      <c r="Q579" s="73">
        <f t="shared" si="51"/>
        <v>0</v>
      </c>
      <c r="R579" s="73">
        <f t="shared" si="52"/>
        <v>0</v>
      </c>
      <c r="S579" s="73" t="e">
        <f t="shared" ca="1" si="53"/>
        <v>#NUM!</v>
      </c>
      <c r="T579" s="75" t="e">
        <f t="shared" ca="1" si="54"/>
        <v>#DIV/0!</v>
      </c>
      <c r="U579" s="78"/>
      <c r="V579" s="54"/>
      <c r="W579" s="79"/>
      <c r="X579" s="62"/>
      <c r="Y579" s="62"/>
      <c r="Z579" s="62"/>
      <c r="AA579" s="62"/>
      <c r="AB579" s="62"/>
      <c r="AC579" s="62"/>
      <c r="AD579" s="62"/>
      <c r="AE579" s="62"/>
      <c r="AF579" s="62"/>
      <c r="AG579" s="62"/>
    </row>
    <row r="580" spans="1:33">
      <c r="A580" s="62"/>
      <c r="B580" s="62"/>
      <c r="C580" s="62"/>
      <c r="D580" s="62"/>
      <c r="E580" s="4"/>
      <c r="F580" s="4"/>
      <c r="G580" s="62"/>
      <c r="H580" s="76"/>
      <c r="I580" s="76"/>
      <c r="J580" s="76"/>
      <c r="K580" s="4"/>
      <c r="L580" s="4"/>
      <c r="M580" s="71"/>
      <c r="N580" s="72">
        <f t="shared" si="49"/>
        <v>0</v>
      </c>
      <c r="O580" s="73">
        <f t="shared" si="50"/>
        <v>0</v>
      </c>
      <c r="P580" s="74"/>
      <c r="Q580" s="73">
        <f t="shared" si="51"/>
        <v>0</v>
      </c>
      <c r="R580" s="73">
        <f t="shared" si="52"/>
        <v>0</v>
      </c>
      <c r="S580" s="73" t="e">
        <f t="shared" ca="1" si="53"/>
        <v>#NUM!</v>
      </c>
      <c r="T580" s="75" t="e">
        <f t="shared" ca="1" si="54"/>
        <v>#DIV/0!</v>
      </c>
      <c r="U580" s="78"/>
      <c r="V580" s="54"/>
      <c r="W580" s="79"/>
      <c r="X580" s="62"/>
      <c r="Y580" s="62"/>
      <c r="Z580" s="62"/>
      <c r="AA580" s="62"/>
      <c r="AB580" s="62"/>
      <c r="AC580" s="62"/>
      <c r="AD580" s="62"/>
      <c r="AE580" s="62"/>
      <c r="AF580" s="62"/>
      <c r="AG580" s="62"/>
    </row>
    <row r="581" spans="1:33">
      <c r="A581" s="62"/>
      <c r="B581" s="62"/>
      <c r="C581" s="62"/>
      <c r="D581" s="62"/>
      <c r="E581" s="4"/>
      <c r="F581" s="4"/>
      <c r="G581" s="62"/>
      <c r="H581" s="76"/>
      <c r="I581" s="76"/>
      <c r="J581" s="76"/>
      <c r="K581" s="4"/>
      <c r="L581" s="4"/>
      <c r="M581" s="71"/>
      <c r="N581" s="72">
        <f t="shared" si="49"/>
        <v>0</v>
      </c>
      <c r="O581" s="73">
        <f t="shared" si="50"/>
        <v>0</v>
      </c>
      <c r="P581" s="74"/>
      <c r="Q581" s="73">
        <f t="shared" si="51"/>
        <v>0</v>
      </c>
      <c r="R581" s="73">
        <f t="shared" si="52"/>
        <v>0</v>
      </c>
      <c r="S581" s="73" t="e">
        <f t="shared" ca="1" si="53"/>
        <v>#NUM!</v>
      </c>
      <c r="T581" s="75" t="e">
        <f t="shared" ca="1" si="54"/>
        <v>#DIV/0!</v>
      </c>
      <c r="U581" s="78"/>
      <c r="V581" s="54"/>
      <c r="W581" s="79"/>
      <c r="X581" s="62"/>
      <c r="Y581" s="62"/>
      <c r="Z581" s="62"/>
      <c r="AA581" s="62"/>
      <c r="AB581" s="62"/>
      <c r="AC581" s="62"/>
      <c r="AD581" s="62"/>
      <c r="AE581" s="62"/>
      <c r="AF581" s="62"/>
      <c r="AG581" s="62"/>
    </row>
    <row r="582" spans="1:33">
      <c r="A582" s="62"/>
      <c r="B582" s="62"/>
      <c r="C582" s="62"/>
      <c r="D582" s="62"/>
      <c r="E582" s="4"/>
      <c r="F582" s="4"/>
      <c r="G582" s="62"/>
      <c r="H582" s="76"/>
      <c r="I582" s="76"/>
      <c r="J582" s="76"/>
      <c r="K582" s="4"/>
      <c r="L582" s="4"/>
      <c r="M582" s="71"/>
      <c r="N582" s="72">
        <f t="shared" ref="N582:N645" si="55">M582/60</f>
        <v>0</v>
      </c>
      <c r="O582" s="73">
        <f t="shared" ref="O582:O645" si="56">N582/$T$1</f>
        <v>0</v>
      </c>
      <c r="P582" s="74"/>
      <c r="Q582" s="73">
        <f t="shared" ref="Q582:Q645" si="57">O582+P582</f>
        <v>0</v>
      </c>
      <c r="R582" s="73">
        <f t="shared" ref="R582:R645" si="58">DATEDIF(H582,I582,"d")</f>
        <v>0</v>
      </c>
      <c r="S582" s="73" t="e">
        <f t="shared" ref="S582:S645" ca="1" si="59">IF($U582="Terminé","Terminé",DATEDIF($P$1,I582,"d"))</f>
        <v>#NUM!</v>
      </c>
      <c r="T582" s="75" t="e">
        <f t="shared" ref="T582:T645" ca="1" si="60">IF($U582="Terminé","Terminé",(I582-$P$1)/Q582)</f>
        <v>#DIV/0!</v>
      </c>
      <c r="U582" s="78"/>
      <c r="V582" s="54"/>
      <c r="W582" s="79"/>
      <c r="X582" s="62"/>
      <c r="Y582" s="62"/>
      <c r="Z582" s="62"/>
      <c r="AA582" s="62"/>
      <c r="AB582" s="62"/>
      <c r="AC582" s="62"/>
      <c r="AD582" s="62"/>
      <c r="AE582" s="62"/>
      <c r="AF582" s="62"/>
      <c r="AG582" s="62"/>
    </row>
    <row r="583" spans="1:33">
      <c r="A583" s="62"/>
      <c r="B583" s="62"/>
      <c r="C583" s="62"/>
      <c r="D583" s="62"/>
      <c r="E583" s="4"/>
      <c r="F583" s="4"/>
      <c r="G583" s="62"/>
      <c r="H583" s="76"/>
      <c r="I583" s="76"/>
      <c r="J583" s="76"/>
      <c r="K583" s="4"/>
      <c r="L583" s="4"/>
      <c r="M583" s="71"/>
      <c r="N583" s="72">
        <f t="shared" si="55"/>
        <v>0</v>
      </c>
      <c r="O583" s="73">
        <f t="shared" si="56"/>
        <v>0</v>
      </c>
      <c r="P583" s="74"/>
      <c r="Q583" s="73">
        <f t="shared" si="57"/>
        <v>0</v>
      </c>
      <c r="R583" s="73">
        <f t="shared" si="58"/>
        <v>0</v>
      </c>
      <c r="S583" s="73" t="e">
        <f t="shared" ca="1" si="59"/>
        <v>#NUM!</v>
      </c>
      <c r="T583" s="75" t="e">
        <f t="shared" ca="1" si="60"/>
        <v>#DIV/0!</v>
      </c>
      <c r="U583" s="78"/>
      <c r="V583" s="54"/>
      <c r="W583" s="79"/>
      <c r="X583" s="62"/>
      <c r="Y583" s="62"/>
      <c r="Z583" s="62"/>
      <c r="AA583" s="62"/>
      <c r="AB583" s="62"/>
      <c r="AC583" s="62"/>
      <c r="AD583" s="62"/>
      <c r="AE583" s="62"/>
      <c r="AF583" s="62"/>
      <c r="AG583" s="62"/>
    </row>
    <row r="584" spans="1:33">
      <c r="A584" s="62"/>
      <c r="B584" s="62"/>
      <c r="C584" s="62"/>
      <c r="D584" s="62"/>
      <c r="E584" s="4"/>
      <c r="F584" s="4"/>
      <c r="G584" s="62"/>
      <c r="H584" s="76"/>
      <c r="I584" s="76"/>
      <c r="J584" s="76"/>
      <c r="K584" s="4"/>
      <c r="L584" s="4"/>
      <c r="M584" s="71"/>
      <c r="N584" s="72">
        <f t="shared" si="55"/>
        <v>0</v>
      </c>
      <c r="O584" s="73">
        <f t="shared" si="56"/>
        <v>0</v>
      </c>
      <c r="P584" s="74"/>
      <c r="Q584" s="73">
        <f t="shared" si="57"/>
        <v>0</v>
      </c>
      <c r="R584" s="73">
        <f t="shared" si="58"/>
        <v>0</v>
      </c>
      <c r="S584" s="73" t="e">
        <f t="shared" ca="1" si="59"/>
        <v>#NUM!</v>
      </c>
      <c r="T584" s="75" t="e">
        <f t="shared" ca="1" si="60"/>
        <v>#DIV/0!</v>
      </c>
      <c r="U584" s="78"/>
      <c r="V584" s="54"/>
      <c r="W584" s="79"/>
      <c r="X584" s="62"/>
      <c r="Y584" s="62"/>
      <c r="Z584" s="62"/>
      <c r="AA584" s="62"/>
      <c r="AB584" s="62"/>
      <c r="AC584" s="62"/>
      <c r="AD584" s="62"/>
      <c r="AE584" s="62"/>
      <c r="AF584" s="62"/>
      <c r="AG584" s="62"/>
    </row>
    <row r="585" spans="1:33">
      <c r="A585" s="62"/>
      <c r="B585" s="62"/>
      <c r="C585" s="62"/>
      <c r="D585" s="62"/>
      <c r="E585" s="4"/>
      <c r="F585" s="4"/>
      <c r="G585" s="62"/>
      <c r="H585" s="76"/>
      <c r="I585" s="76"/>
      <c r="J585" s="76"/>
      <c r="K585" s="4"/>
      <c r="L585" s="4"/>
      <c r="M585" s="71"/>
      <c r="N585" s="72">
        <f t="shared" si="55"/>
        <v>0</v>
      </c>
      <c r="O585" s="73">
        <f t="shared" si="56"/>
        <v>0</v>
      </c>
      <c r="P585" s="74"/>
      <c r="Q585" s="73">
        <f t="shared" si="57"/>
        <v>0</v>
      </c>
      <c r="R585" s="73">
        <f t="shared" si="58"/>
        <v>0</v>
      </c>
      <c r="S585" s="73" t="e">
        <f t="shared" ca="1" si="59"/>
        <v>#NUM!</v>
      </c>
      <c r="T585" s="75" t="e">
        <f t="shared" ca="1" si="60"/>
        <v>#DIV/0!</v>
      </c>
      <c r="U585" s="78"/>
      <c r="V585" s="54"/>
      <c r="W585" s="79"/>
      <c r="X585" s="62"/>
      <c r="Y585" s="62"/>
      <c r="Z585" s="62"/>
      <c r="AA585" s="62"/>
      <c r="AB585" s="62"/>
      <c r="AC585" s="62"/>
      <c r="AD585" s="62"/>
      <c r="AE585" s="62"/>
      <c r="AF585" s="62"/>
      <c r="AG585" s="62"/>
    </row>
    <row r="586" spans="1:33">
      <c r="A586" s="62"/>
      <c r="B586" s="62"/>
      <c r="C586" s="62"/>
      <c r="D586" s="62"/>
      <c r="E586" s="4"/>
      <c r="F586" s="4"/>
      <c r="G586" s="62"/>
      <c r="H586" s="76"/>
      <c r="I586" s="76"/>
      <c r="J586" s="76"/>
      <c r="K586" s="4"/>
      <c r="L586" s="4"/>
      <c r="M586" s="71"/>
      <c r="N586" s="72">
        <f t="shared" si="55"/>
        <v>0</v>
      </c>
      <c r="O586" s="73">
        <f t="shared" si="56"/>
        <v>0</v>
      </c>
      <c r="P586" s="74"/>
      <c r="Q586" s="73">
        <f t="shared" si="57"/>
        <v>0</v>
      </c>
      <c r="R586" s="73">
        <f t="shared" si="58"/>
        <v>0</v>
      </c>
      <c r="S586" s="73" t="e">
        <f t="shared" ca="1" si="59"/>
        <v>#NUM!</v>
      </c>
      <c r="T586" s="75" t="e">
        <f t="shared" ca="1" si="60"/>
        <v>#DIV/0!</v>
      </c>
      <c r="U586" s="78"/>
      <c r="V586" s="54"/>
      <c r="W586" s="79"/>
      <c r="X586" s="62"/>
      <c r="Y586" s="62"/>
      <c r="Z586" s="62"/>
      <c r="AA586" s="62"/>
      <c r="AB586" s="62"/>
      <c r="AC586" s="62"/>
      <c r="AD586" s="62"/>
      <c r="AE586" s="62"/>
      <c r="AF586" s="62"/>
      <c r="AG586" s="62"/>
    </row>
    <row r="587" spans="1:33">
      <c r="A587" s="62"/>
      <c r="B587" s="62"/>
      <c r="C587" s="62"/>
      <c r="D587" s="62"/>
      <c r="E587" s="4"/>
      <c r="F587" s="4"/>
      <c r="G587" s="62"/>
      <c r="H587" s="76"/>
      <c r="I587" s="76"/>
      <c r="J587" s="76"/>
      <c r="K587" s="4"/>
      <c r="L587" s="4"/>
      <c r="M587" s="71"/>
      <c r="N587" s="72">
        <f t="shared" si="55"/>
        <v>0</v>
      </c>
      <c r="O587" s="73">
        <f t="shared" si="56"/>
        <v>0</v>
      </c>
      <c r="P587" s="74"/>
      <c r="Q587" s="73">
        <f t="shared" si="57"/>
        <v>0</v>
      </c>
      <c r="R587" s="73">
        <f t="shared" si="58"/>
        <v>0</v>
      </c>
      <c r="S587" s="73" t="e">
        <f t="shared" ca="1" si="59"/>
        <v>#NUM!</v>
      </c>
      <c r="T587" s="75" t="e">
        <f t="shared" ca="1" si="60"/>
        <v>#DIV/0!</v>
      </c>
      <c r="U587" s="78"/>
      <c r="V587" s="54"/>
      <c r="W587" s="79"/>
      <c r="X587" s="62"/>
      <c r="Y587" s="62"/>
      <c r="Z587" s="62"/>
      <c r="AA587" s="62"/>
      <c r="AB587" s="62"/>
      <c r="AC587" s="62"/>
      <c r="AD587" s="62"/>
      <c r="AE587" s="62"/>
      <c r="AF587" s="62"/>
      <c r="AG587" s="62"/>
    </row>
    <row r="588" spans="1:33">
      <c r="A588" s="62"/>
      <c r="B588" s="62"/>
      <c r="C588" s="62"/>
      <c r="D588" s="62"/>
      <c r="E588" s="4"/>
      <c r="F588" s="4"/>
      <c r="G588" s="62"/>
      <c r="H588" s="76"/>
      <c r="I588" s="76"/>
      <c r="J588" s="76"/>
      <c r="K588" s="4"/>
      <c r="L588" s="4"/>
      <c r="M588" s="71"/>
      <c r="N588" s="72">
        <f t="shared" si="55"/>
        <v>0</v>
      </c>
      <c r="O588" s="73">
        <f t="shared" si="56"/>
        <v>0</v>
      </c>
      <c r="P588" s="74"/>
      <c r="Q588" s="73">
        <f t="shared" si="57"/>
        <v>0</v>
      </c>
      <c r="R588" s="73">
        <f t="shared" si="58"/>
        <v>0</v>
      </c>
      <c r="S588" s="73" t="e">
        <f t="shared" ca="1" si="59"/>
        <v>#NUM!</v>
      </c>
      <c r="T588" s="75" t="e">
        <f t="shared" ca="1" si="60"/>
        <v>#DIV/0!</v>
      </c>
      <c r="U588" s="78"/>
      <c r="V588" s="54"/>
      <c r="W588" s="79"/>
      <c r="X588" s="62"/>
      <c r="Y588" s="62"/>
      <c r="Z588" s="62"/>
      <c r="AA588" s="62"/>
      <c r="AB588" s="62"/>
      <c r="AC588" s="62"/>
      <c r="AD588" s="62"/>
      <c r="AE588" s="62"/>
      <c r="AF588" s="62"/>
      <c r="AG588" s="62"/>
    </row>
    <row r="589" spans="1:33">
      <c r="A589" s="62"/>
      <c r="B589" s="62"/>
      <c r="C589" s="62"/>
      <c r="D589" s="62"/>
      <c r="E589" s="4"/>
      <c r="F589" s="4"/>
      <c r="G589" s="62"/>
      <c r="H589" s="76"/>
      <c r="I589" s="76"/>
      <c r="J589" s="76"/>
      <c r="K589" s="4"/>
      <c r="L589" s="4"/>
      <c r="M589" s="71"/>
      <c r="N589" s="72">
        <f t="shared" si="55"/>
        <v>0</v>
      </c>
      <c r="O589" s="73">
        <f t="shared" si="56"/>
        <v>0</v>
      </c>
      <c r="P589" s="74"/>
      <c r="Q589" s="73">
        <f t="shared" si="57"/>
        <v>0</v>
      </c>
      <c r="R589" s="73">
        <f t="shared" si="58"/>
        <v>0</v>
      </c>
      <c r="S589" s="73" t="e">
        <f t="shared" ca="1" si="59"/>
        <v>#NUM!</v>
      </c>
      <c r="T589" s="75" t="e">
        <f t="shared" ca="1" si="60"/>
        <v>#DIV/0!</v>
      </c>
      <c r="U589" s="78"/>
      <c r="V589" s="54"/>
      <c r="W589" s="79"/>
      <c r="X589" s="62"/>
      <c r="Y589" s="62"/>
      <c r="Z589" s="62"/>
      <c r="AA589" s="62"/>
      <c r="AB589" s="62"/>
      <c r="AC589" s="62"/>
      <c r="AD589" s="62"/>
      <c r="AE589" s="62"/>
      <c r="AF589" s="62"/>
      <c r="AG589" s="62"/>
    </row>
    <row r="590" spans="1:33">
      <c r="A590" s="62"/>
      <c r="B590" s="62"/>
      <c r="C590" s="62"/>
      <c r="D590" s="62"/>
      <c r="E590" s="4"/>
      <c r="F590" s="4"/>
      <c r="G590" s="62"/>
      <c r="H590" s="76"/>
      <c r="I590" s="76"/>
      <c r="J590" s="76"/>
      <c r="K590" s="4"/>
      <c r="L590" s="4"/>
      <c r="M590" s="71"/>
      <c r="N590" s="72">
        <f t="shared" si="55"/>
        <v>0</v>
      </c>
      <c r="O590" s="73">
        <f t="shared" si="56"/>
        <v>0</v>
      </c>
      <c r="P590" s="74"/>
      <c r="Q590" s="73">
        <f t="shared" si="57"/>
        <v>0</v>
      </c>
      <c r="R590" s="73">
        <f t="shared" si="58"/>
        <v>0</v>
      </c>
      <c r="S590" s="73" t="e">
        <f t="shared" ca="1" si="59"/>
        <v>#NUM!</v>
      </c>
      <c r="T590" s="75" t="e">
        <f t="shared" ca="1" si="60"/>
        <v>#DIV/0!</v>
      </c>
      <c r="U590" s="78"/>
      <c r="V590" s="54"/>
      <c r="W590" s="79"/>
      <c r="X590" s="62"/>
      <c r="Y590" s="62"/>
      <c r="Z590" s="62"/>
      <c r="AA590" s="62"/>
      <c r="AB590" s="62"/>
      <c r="AC590" s="62"/>
      <c r="AD590" s="62"/>
      <c r="AE590" s="62"/>
      <c r="AF590" s="62"/>
      <c r="AG590" s="62"/>
    </row>
    <row r="591" spans="1:33">
      <c r="A591" s="62"/>
      <c r="B591" s="62"/>
      <c r="C591" s="62"/>
      <c r="D591" s="62"/>
      <c r="E591" s="4"/>
      <c r="F591" s="4"/>
      <c r="G591" s="62"/>
      <c r="H591" s="76"/>
      <c r="I591" s="76"/>
      <c r="J591" s="76"/>
      <c r="K591" s="4"/>
      <c r="L591" s="4"/>
      <c r="M591" s="71"/>
      <c r="N591" s="72">
        <f t="shared" si="55"/>
        <v>0</v>
      </c>
      <c r="O591" s="73">
        <f t="shared" si="56"/>
        <v>0</v>
      </c>
      <c r="P591" s="74"/>
      <c r="Q591" s="73">
        <f t="shared" si="57"/>
        <v>0</v>
      </c>
      <c r="R591" s="73">
        <f t="shared" si="58"/>
        <v>0</v>
      </c>
      <c r="S591" s="73" t="e">
        <f t="shared" ca="1" si="59"/>
        <v>#NUM!</v>
      </c>
      <c r="T591" s="75" t="e">
        <f t="shared" ca="1" si="60"/>
        <v>#DIV/0!</v>
      </c>
      <c r="U591" s="78"/>
      <c r="V591" s="54"/>
      <c r="W591" s="79"/>
      <c r="X591" s="62"/>
      <c r="Y591" s="62"/>
      <c r="Z591" s="62"/>
      <c r="AA591" s="62"/>
      <c r="AB591" s="62"/>
      <c r="AC591" s="62"/>
      <c r="AD591" s="62"/>
      <c r="AE591" s="62"/>
      <c r="AF591" s="62"/>
      <c r="AG591" s="62"/>
    </row>
    <row r="592" spans="1:33">
      <c r="A592" s="62"/>
      <c r="B592" s="62"/>
      <c r="C592" s="62"/>
      <c r="D592" s="62"/>
      <c r="E592" s="4"/>
      <c r="F592" s="4"/>
      <c r="G592" s="62"/>
      <c r="H592" s="76"/>
      <c r="I592" s="76"/>
      <c r="J592" s="76"/>
      <c r="K592" s="4"/>
      <c r="L592" s="4"/>
      <c r="M592" s="71"/>
      <c r="N592" s="72">
        <f t="shared" si="55"/>
        <v>0</v>
      </c>
      <c r="O592" s="73">
        <f t="shared" si="56"/>
        <v>0</v>
      </c>
      <c r="P592" s="74"/>
      <c r="Q592" s="73">
        <f t="shared" si="57"/>
        <v>0</v>
      </c>
      <c r="R592" s="73">
        <f t="shared" si="58"/>
        <v>0</v>
      </c>
      <c r="S592" s="73" t="e">
        <f t="shared" ca="1" si="59"/>
        <v>#NUM!</v>
      </c>
      <c r="T592" s="75" t="e">
        <f t="shared" ca="1" si="60"/>
        <v>#DIV/0!</v>
      </c>
      <c r="U592" s="78"/>
      <c r="V592" s="54"/>
      <c r="W592" s="79"/>
      <c r="X592" s="62"/>
      <c r="Y592" s="62"/>
      <c r="Z592" s="62"/>
      <c r="AA592" s="62"/>
      <c r="AB592" s="62"/>
      <c r="AC592" s="62"/>
      <c r="AD592" s="62"/>
      <c r="AE592" s="62"/>
      <c r="AF592" s="62"/>
      <c r="AG592" s="62"/>
    </row>
    <row r="593" spans="1:33">
      <c r="A593" s="62"/>
      <c r="B593" s="62"/>
      <c r="C593" s="62"/>
      <c r="D593" s="62"/>
      <c r="E593" s="4"/>
      <c r="F593" s="4"/>
      <c r="G593" s="62"/>
      <c r="H593" s="76"/>
      <c r="I593" s="76"/>
      <c r="J593" s="76"/>
      <c r="K593" s="4"/>
      <c r="L593" s="4"/>
      <c r="M593" s="71"/>
      <c r="N593" s="72">
        <f t="shared" si="55"/>
        <v>0</v>
      </c>
      <c r="O593" s="73">
        <f t="shared" si="56"/>
        <v>0</v>
      </c>
      <c r="P593" s="74"/>
      <c r="Q593" s="73">
        <f t="shared" si="57"/>
        <v>0</v>
      </c>
      <c r="R593" s="73">
        <f t="shared" si="58"/>
        <v>0</v>
      </c>
      <c r="S593" s="73" t="e">
        <f t="shared" ca="1" si="59"/>
        <v>#NUM!</v>
      </c>
      <c r="T593" s="75" t="e">
        <f t="shared" ca="1" si="60"/>
        <v>#DIV/0!</v>
      </c>
      <c r="U593" s="78"/>
      <c r="V593" s="54"/>
      <c r="W593" s="79"/>
      <c r="X593" s="62"/>
      <c r="Y593" s="62"/>
      <c r="Z593" s="62"/>
      <c r="AA593" s="62"/>
      <c r="AB593" s="62"/>
      <c r="AC593" s="62"/>
      <c r="AD593" s="62"/>
      <c r="AE593" s="62"/>
      <c r="AF593" s="62"/>
      <c r="AG593" s="62"/>
    </row>
    <row r="594" spans="1:33">
      <c r="A594" s="62"/>
      <c r="B594" s="62"/>
      <c r="C594" s="62"/>
      <c r="D594" s="62"/>
      <c r="E594" s="4"/>
      <c r="F594" s="4"/>
      <c r="G594" s="62"/>
      <c r="H594" s="76"/>
      <c r="I594" s="76"/>
      <c r="J594" s="76"/>
      <c r="K594" s="4"/>
      <c r="L594" s="4"/>
      <c r="M594" s="71"/>
      <c r="N594" s="72">
        <f t="shared" si="55"/>
        <v>0</v>
      </c>
      <c r="O594" s="73">
        <f t="shared" si="56"/>
        <v>0</v>
      </c>
      <c r="P594" s="74"/>
      <c r="Q594" s="73">
        <f t="shared" si="57"/>
        <v>0</v>
      </c>
      <c r="R594" s="73">
        <f t="shared" si="58"/>
        <v>0</v>
      </c>
      <c r="S594" s="73" t="e">
        <f t="shared" ca="1" si="59"/>
        <v>#NUM!</v>
      </c>
      <c r="T594" s="75" t="e">
        <f t="shared" ca="1" si="60"/>
        <v>#DIV/0!</v>
      </c>
      <c r="U594" s="78"/>
      <c r="V594" s="54"/>
      <c r="W594" s="79"/>
      <c r="X594" s="62"/>
      <c r="Y594" s="62"/>
      <c r="Z594" s="62"/>
      <c r="AA594" s="62"/>
      <c r="AB594" s="62"/>
      <c r="AC594" s="62"/>
      <c r="AD594" s="62"/>
      <c r="AE594" s="62"/>
      <c r="AF594" s="62"/>
      <c r="AG594" s="62"/>
    </row>
    <row r="595" spans="1:33">
      <c r="A595" s="62"/>
      <c r="B595" s="62"/>
      <c r="C595" s="62"/>
      <c r="D595" s="62"/>
      <c r="E595" s="4"/>
      <c r="F595" s="4"/>
      <c r="G595" s="62"/>
      <c r="H595" s="76"/>
      <c r="I595" s="76"/>
      <c r="J595" s="76"/>
      <c r="K595" s="4"/>
      <c r="L595" s="4"/>
      <c r="M595" s="71"/>
      <c r="N595" s="72">
        <f t="shared" si="55"/>
        <v>0</v>
      </c>
      <c r="O595" s="73">
        <f t="shared" si="56"/>
        <v>0</v>
      </c>
      <c r="P595" s="74"/>
      <c r="Q595" s="73">
        <f t="shared" si="57"/>
        <v>0</v>
      </c>
      <c r="R595" s="73">
        <f t="shared" si="58"/>
        <v>0</v>
      </c>
      <c r="S595" s="73" t="e">
        <f t="shared" ca="1" si="59"/>
        <v>#NUM!</v>
      </c>
      <c r="T595" s="75" t="e">
        <f t="shared" ca="1" si="60"/>
        <v>#DIV/0!</v>
      </c>
      <c r="U595" s="78"/>
      <c r="V595" s="54"/>
      <c r="W595" s="79"/>
      <c r="X595" s="62"/>
      <c r="Y595" s="62"/>
      <c r="Z595" s="62"/>
      <c r="AA595" s="62"/>
      <c r="AB595" s="62"/>
      <c r="AC595" s="62"/>
      <c r="AD595" s="62"/>
      <c r="AE595" s="62"/>
      <c r="AF595" s="62"/>
      <c r="AG595" s="62"/>
    </row>
    <row r="596" spans="1:33">
      <c r="A596" s="62"/>
      <c r="B596" s="62"/>
      <c r="C596" s="62"/>
      <c r="D596" s="62"/>
      <c r="E596" s="4"/>
      <c r="F596" s="4"/>
      <c r="G596" s="62"/>
      <c r="H596" s="76"/>
      <c r="I596" s="76"/>
      <c r="J596" s="76"/>
      <c r="K596" s="4"/>
      <c r="L596" s="4"/>
      <c r="M596" s="71"/>
      <c r="N596" s="72">
        <f t="shared" si="55"/>
        <v>0</v>
      </c>
      <c r="O596" s="73">
        <f t="shared" si="56"/>
        <v>0</v>
      </c>
      <c r="P596" s="74"/>
      <c r="Q596" s="73">
        <f t="shared" si="57"/>
        <v>0</v>
      </c>
      <c r="R596" s="73">
        <f t="shared" si="58"/>
        <v>0</v>
      </c>
      <c r="S596" s="73" t="e">
        <f t="shared" ca="1" si="59"/>
        <v>#NUM!</v>
      </c>
      <c r="T596" s="75" t="e">
        <f t="shared" ca="1" si="60"/>
        <v>#DIV/0!</v>
      </c>
      <c r="U596" s="78"/>
      <c r="V596" s="54"/>
      <c r="W596" s="79"/>
      <c r="X596" s="62"/>
      <c r="Y596" s="62"/>
      <c r="Z596" s="62"/>
      <c r="AA596" s="62"/>
      <c r="AB596" s="62"/>
      <c r="AC596" s="62"/>
      <c r="AD596" s="62"/>
      <c r="AE596" s="62"/>
      <c r="AF596" s="62"/>
      <c r="AG596" s="62"/>
    </row>
    <row r="597" spans="1:33">
      <c r="A597" s="62"/>
      <c r="B597" s="62"/>
      <c r="C597" s="62"/>
      <c r="D597" s="62"/>
      <c r="E597" s="4"/>
      <c r="F597" s="4"/>
      <c r="G597" s="62"/>
      <c r="H597" s="76"/>
      <c r="I597" s="76"/>
      <c r="J597" s="76"/>
      <c r="K597" s="4"/>
      <c r="L597" s="4"/>
      <c r="M597" s="71"/>
      <c r="N597" s="72">
        <f t="shared" si="55"/>
        <v>0</v>
      </c>
      <c r="O597" s="73">
        <f t="shared" si="56"/>
        <v>0</v>
      </c>
      <c r="P597" s="74"/>
      <c r="Q597" s="73">
        <f t="shared" si="57"/>
        <v>0</v>
      </c>
      <c r="R597" s="73">
        <f t="shared" si="58"/>
        <v>0</v>
      </c>
      <c r="S597" s="73" t="e">
        <f t="shared" ca="1" si="59"/>
        <v>#NUM!</v>
      </c>
      <c r="T597" s="75" t="e">
        <f t="shared" ca="1" si="60"/>
        <v>#DIV/0!</v>
      </c>
      <c r="U597" s="78"/>
      <c r="V597" s="54"/>
      <c r="W597" s="79"/>
      <c r="X597" s="62"/>
      <c r="Y597" s="62"/>
      <c r="Z597" s="62"/>
      <c r="AA597" s="62"/>
      <c r="AB597" s="62"/>
      <c r="AC597" s="62"/>
      <c r="AD597" s="62"/>
      <c r="AE597" s="62"/>
      <c r="AF597" s="62"/>
      <c r="AG597" s="62"/>
    </row>
    <row r="598" spans="1:33">
      <c r="A598" s="62"/>
      <c r="B598" s="62"/>
      <c r="C598" s="62"/>
      <c r="D598" s="62"/>
      <c r="E598" s="4"/>
      <c r="F598" s="4"/>
      <c r="G598" s="62"/>
      <c r="H598" s="76"/>
      <c r="I598" s="76"/>
      <c r="J598" s="76"/>
      <c r="K598" s="4"/>
      <c r="L598" s="4"/>
      <c r="M598" s="71"/>
      <c r="N598" s="72">
        <f t="shared" si="55"/>
        <v>0</v>
      </c>
      <c r="O598" s="73">
        <f t="shared" si="56"/>
        <v>0</v>
      </c>
      <c r="P598" s="74"/>
      <c r="Q598" s="73">
        <f t="shared" si="57"/>
        <v>0</v>
      </c>
      <c r="R598" s="73">
        <f t="shared" si="58"/>
        <v>0</v>
      </c>
      <c r="S598" s="73" t="e">
        <f t="shared" ca="1" si="59"/>
        <v>#NUM!</v>
      </c>
      <c r="T598" s="75" t="e">
        <f t="shared" ca="1" si="60"/>
        <v>#DIV/0!</v>
      </c>
      <c r="U598" s="78"/>
      <c r="V598" s="54"/>
      <c r="W598" s="79"/>
      <c r="X598" s="62"/>
      <c r="Y598" s="62"/>
      <c r="Z598" s="62"/>
      <c r="AA598" s="62"/>
      <c r="AB598" s="62"/>
      <c r="AC598" s="62"/>
      <c r="AD598" s="62"/>
      <c r="AE598" s="62"/>
      <c r="AF598" s="62"/>
      <c r="AG598" s="62"/>
    </row>
    <row r="599" spans="1:33">
      <c r="A599" s="62"/>
      <c r="B599" s="62"/>
      <c r="C599" s="62"/>
      <c r="D599" s="62"/>
      <c r="E599" s="4"/>
      <c r="F599" s="4"/>
      <c r="G599" s="62"/>
      <c r="H599" s="76"/>
      <c r="I599" s="76"/>
      <c r="J599" s="76"/>
      <c r="K599" s="4"/>
      <c r="L599" s="4"/>
      <c r="M599" s="71"/>
      <c r="N599" s="72">
        <f t="shared" si="55"/>
        <v>0</v>
      </c>
      <c r="O599" s="73">
        <f t="shared" si="56"/>
        <v>0</v>
      </c>
      <c r="P599" s="74"/>
      <c r="Q599" s="73">
        <f t="shared" si="57"/>
        <v>0</v>
      </c>
      <c r="R599" s="73">
        <f t="shared" si="58"/>
        <v>0</v>
      </c>
      <c r="S599" s="73" t="e">
        <f t="shared" ca="1" si="59"/>
        <v>#NUM!</v>
      </c>
      <c r="T599" s="75" t="e">
        <f t="shared" ca="1" si="60"/>
        <v>#DIV/0!</v>
      </c>
      <c r="U599" s="78"/>
      <c r="V599" s="54"/>
      <c r="W599" s="79"/>
      <c r="X599" s="62"/>
      <c r="Y599" s="62"/>
      <c r="Z599" s="62"/>
      <c r="AA599" s="62"/>
      <c r="AB599" s="62"/>
      <c r="AC599" s="62"/>
      <c r="AD599" s="62"/>
      <c r="AE599" s="62"/>
      <c r="AF599" s="62"/>
      <c r="AG599" s="62"/>
    </row>
    <row r="600" spans="1:33">
      <c r="A600" s="62"/>
      <c r="B600" s="62"/>
      <c r="C600" s="62"/>
      <c r="D600" s="62"/>
      <c r="E600" s="4"/>
      <c r="F600" s="4"/>
      <c r="G600" s="62"/>
      <c r="H600" s="76"/>
      <c r="I600" s="76"/>
      <c r="J600" s="76"/>
      <c r="K600" s="4"/>
      <c r="L600" s="4"/>
      <c r="M600" s="71"/>
      <c r="N600" s="72">
        <f t="shared" si="55"/>
        <v>0</v>
      </c>
      <c r="O600" s="73">
        <f t="shared" si="56"/>
        <v>0</v>
      </c>
      <c r="P600" s="74"/>
      <c r="Q600" s="73">
        <f t="shared" si="57"/>
        <v>0</v>
      </c>
      <c r="R600" s="73">
        <f t="shared" si="58"/>
        <v>0</v>
      </c>
      <c r="S600" s="73" t="e">
        <f t="shared" ca="1" si="59"/>
        <v>#NUM!</v>
      </c>
      <c r="T600" s="75" t="e">
        <f t="shared" ca="1" si="60"/>
        <v>#DIV/0!</v>
      </c>
      <c r="U600" s="78"/>
      <c r="V600" s="54"/>
      <c r="W600" s="79"/>
      <c r="X600" s="62"/>
      <c r="Y600" s="62"/>
      <c r="Z600" s="62"/>
      <c r="AA600" s="62"/>
      <c r="AB600" s="62"/>
      <c r="AC600" s="62"/>
      <c r="AD600" s="62"/>
      <c r="AE600" s="62"/>
      <c r="AF600" s="62"/>
      <c r="AG600" s="62"/>
    </row>
    <row r="601" spans="1:33">
      <c r="A601" s="62"/>
      <c r="B601" s="62"/>
      <c r="C601" s="62"/>
      <c r="D601" s="62"/>
      <c r="E601" s="4"/>
      <c r="F601" s="4"/>
      <c r="G601" s="62"/>
      <c r="H601" s="76"/>
      <c r="I601" s="76"/>
      <c r="J601" s="76"/>
      <c r="K601" s="4"/>
      <c r="L601" s="4"/>
      <c r="M601" s="71"/>
      <c r="N601" s="72">
        <f t="shared" si="55"/>
        <v>0</v>
      </c>
      <c r="O601" s="73">
        <f t="shared" si="56"/>
        <v>0</v>
      </c>
      <c r="P601" s="74"/>
      <c r="Q601" s="73">
        <f t="shared" si="57"/>
        <v>0</v>
      </c>
      <c r="R601" s="73">
        <f t="shared" si="58"/>
        <v>0</v>
      </c>
      <c r="S601" s="73" t="e">
        <f t="shared" ca="1" si="59"/>
        <v>#NUM!</v>
      </c>
      <c r="T601" s="75" t="e">
        <f t="shared" ca="1" si="60"/>
        <v>#DIV/0!</v>
      </c>
      <c r="U601" s="78"/>
      <c r="V601" s="54"/>
      <c r="W601" s="79"/>
      <c r="X601" s="62"/>
      <c r="Y601" s="62"/>
      <c r="Z601" s="62"/>
      <c r="AA601" s="62"/>
      <c r="AB601" s="62"/>
      <c r="AC601" s="62"/>
      <c r="AD601" s="62"/>
      <c r="AE601" s="62"/>
      <c r="AF601" s="62"/>
      <c r="AG601" s="62"/>
    </row>
    <row r="602" spans="1:33">
      <c r="A602" s="62"/>
      <c r="B602" s="62"/>
      <c r="C602" s="62"/>
      <c r="D602" s="62"/>
      <c r="E602" s="4"/>
      <c r="F602" s="4"/>
      <c r="G602" s="62"/>
      <c r="H602" s="76"/>
      <c r="I602" s="76"/>
      <c r="J602" s="76"/>
      <c r="K602" s="4"/>
      <c r="L602" s="4"/>
      <c r="M602" s="71"/>
      <c r="N602" s="72">
        <f t="shared" si="55"/>
        <v>0</v>
      </c>
      <c r="O602" s="73">
        <f t="shared" si="56"/>
        <v>0</v>
      </c>
      <c r="P602" s="74"/>
      <c r="Q602" s="73">
        <f t="shared" si="57"/>
        <v>0</v>
      </c>
      <c r="R602" s="73">
        <f t="shared" si="58"/>
        <v>0</v>
      </c>
      <c r="S602" s="73" t="e">
        <f t="shared" ca="1" si="59"/>
        <v>#NUM!</v>
      </c>
      <c r="T602" s="75" t="e">
        <f t="shared" ca="1" si="60"/>
        <v>#DIV/0!</v>
      </c>
      <c r="U602" s="78"/>
      <c r="V602" s="54"/>
      <c r="W602" s="79"/>
      <c r="X602" s="62"/>
      <c r="Y602" s="62"/>
      <c r="Z602" s="62"/>
      <c r="AA602" s="62"/>
      <c r="AB602" s="62"/>
      <c r="AC602" s="62"/>
      <c r="AD602" s="62"/>
      <c r="AE602" s="62"/>
      <c r="AF602" s="62"/>
      <c r="AG602" s="62"/>
    </row>
    <row r="603" spans="1:33">
      <c r="A603" s="62"/>
      <c r="B603" s="62"/>
      <c r="C603" s="62"/>
      <c r="D603" s="62"/>
      <c r="E603" s="4"/>
      <c r="F603" s="4"/>
      <c r="G603" s="62"/>
      <c r="H603" s="76"/>
      <c r="I603" s="76"/>
      <c r="J603" s="76"/>
      <c r="K603" s="4"/>
      <c r="L603" s="4"/>
      <c r="M603" s="71"/>
      <c r="N603" s="72">
        <f t="shared" si="55"/>
        <v>0</v>
      </c>
      <c r="O603" s="73">
        <f t="shared" si="56"/>
        <v>0</v>
      </c>
      <c r="P603" s="74"/>
      <c r="Q603" s="73">
        <f t="shared" si="57"/>
        <v>0</v>
      </c>
      <c r="R603" s="73">
        <f t="shared" si="58"/>
        <v>0</v>
      </c>
      <c r="S603" s="73" t="e">
        <f t="shared" ca="1" si="59"/>
        <v>#NUM!</v>
      </c>
      <c r="T603" s="75" t="e">
        <f t="shared" ca="1" si="60"/>
        <v>#DIV/0!</v>
      </c>
      <c r="U603" s="78"/>
      <c r="V603" s="54"/>
      <c r="W603" s="79"/>
      <c r="X603" s="62"/>
      <c r="Y603" s="62"/>
      <c r="Z603" s="62"/>
      <c r="AA603" s="62"/>
      <c r="AB603" s="62"/>
      <c r="AC603" s="62"/>
      <c r="AD603" s="62"/>
      <c r="AE603" s="62"/>
      <c r="AF603" s="62"/>
      <c r="AG603" s="62"/>
    </row>
    <row r="604" spans="1:33">
      <c r="A604" s="62"/>
      <c r="B604" s="62"/>
      <c r="C604" s="62"/>
      <c r="D604" s="62"/>
      <c r="E604" s="4"/>
      <c r="F604" s="4"/>
      <c r="G604" s="62"/>
      <c r="H604" s="76"/>
      <c r="I604" s="76"/>
      <c r="J604" s="76"/>
      <c r="K604" s="4"/>
      <c r="L604" s="4"/>
      <c r="M604" s="71"/>
      <c r="N604" s="72">
        <f t="shared" si="55"/>
        <v>0</v>
      </c>
      <c r="O604" s="73">
        <f t="shared" si="56"/>
        <v>0</v>
      </c>
      <c r="P604" s="74"/>
      <c r="Q604" s="73">
        <f t="shared" si="57"/>
        <v>0</v>
      </c>
      <c r="R604" s="73">
        <f t="shared" si="58"/>
        <v>0</v>
      </c>
      <c r="S604" s="73" t="e">
        <f t="shared" ca="1" si="59"/>
        <v>#NUM!</v>
      </c>
      <c r="T604" s="75" t="e">
        <f t="shared" ca="1" si="60"/>
        <v>#DIV/0!</v>
      </c>
      <c r="U604" s="78"/>
      <c r="V604" s="54"/>
      <c r="W604" s="79"/>
      <c r="X604" s="62"/>
      <c r="Y604" s="62"/>
      <c r="Z604" s="62"/>
      <c r="AA604" s="62"/>
      <c r="AB604" s="62"/>
      <c r="AC604" s="62"/>
      <c r="AD604" s="62"/>
      <c r="AE604" s="62"/>
      <c r="AF604" s="62"/>
      <c r="AG604" s="62"/>
    </row>
    <row r="605" spans="1:33">
      <c r="A605" s="62"/>
      <c r="B605" s="62"/>
      <c r="C605" s="62"/>
      <c r="D605" s="62"/>
      <c r="E605" s="4"/>
      <c r="F605" s="4"/>
      <c r="G605" s="62"/>
      <c r="H605" s="76"/>
      <c r="I605" s="76"/>
      <c r="J605" s="76"/>
      <c r="K605" s="4"/>
      <c r="L605" s="4"/>
      <c r="M605" s="71"/>
      <c r="N605" s="72">
        <f t="shared" si="55"/>
        <v>0</v>
      </c>
      <c r="O605" s="73">
        <f t="shared" si="56"/>
        <v>0</v>
      </c>
      <c r="P605" s="74"/>
      <c r="Q605" s="73">
        <f t="shared" si="57"/>
        <v>0</v>
      </c>
      <c r="R605" s="73">
        <f t="shared" si="58"/>
        <v>0</v>
      </c>
      <c r="S605" s="73" t="e">
        <f t="shared" ca="1" si="59"/>
        <v>#NUM!</v>
      </c>
      <c r="T605" s="75" t="e">
        <f t="shared" ca="1" si="60"/>
        <v>#DIV/0!</v>
      </c>
      <c r="U605" s="78"/>
      <c r="V605" s="54"/>
      <c r="W605" s="79"/>
      <c r="X605" s="62"/>
      <c r="Y605" s="62"/>
      <c r="Z605" s="62"/>
      <c r="AA605" s="62"/>
      <c r="AB605" s="62"/>
      <c r="AC605" s="62"/>
      <c r="AD605" s="62"/>
      <c r="AE605" s="62"/>
      <c r="AF605" s="62"/>
      <c r="AG605" s="62"/>
    </row>
    <row r="606" spans="1:33">
      <c r="A606" s="62"/>
      <c r="B606" s="62"/>
      <c r="C606" s="62"/>
      <c r="D606" s="62"/>
      <c r="E606" s="4"/>
      <c r="F606" s="4"/>
      <c r="G606" s="62"/>
      <c r="H606" s="76"/>
      <c r="I606" s="76"/>
      <c r="J606" s="76"/>
      <c r="K606" s="4"/>
      <c r="L606" s="4"/>
      <c r="M606" s="71"/>
      <c r="N606" s="72">
        <f t="shared" si="55"/>
        <v>0</v>
      </c>
      <c r="O606" s="73">
        <f t="shared" si="56"/>
        <v>0</v>
      </c>
      <c r="P606" s="74"/>
      <c r="Q606" s="73">
        <f t="shared" si="57"/>
        <v>0</v>
      </c>
      <c r="R606" s="73">
        <f t="shared" si="58"/>
        <v>0</v>
      </c>
      <c r="S606" s="73" t="e">
        <f t="shared" ca="1" si="59"/>
        <v>#NUM!</v>
      </c>
      <c r="T606" s="75" t="e">
        <f t="shared" ca="1" si="60"/>
        <v>#DIV/0!</v>
      </c>
      <c r="U606" s="78"/>
      <c r="V606" s="54"/>
      <c r="W606" s="79"/>
      <c r="X606" s="62"/>
      <c r="Y606" s="62"/>
      <c r="Z606" s="62"/>
      <c r="AA606" s="62"/>
      <c r="AB606" s="62"/>
      <c r="AC606" s="62"/>
      <c r="AD606" s="62"/>
      <c r="AE606" s="62"/>
      <c r="AF606" s="62"/>
      <c r="AG606" s="62"/>
    </row>
    <row r="607" spans="1:33">
      <c r="A607" s="62"/>
      <c r="B607" s="62"/>
      <c r="C607" s="62"/>
      <c r="D607" s="62"/>
      <c r="E607" s="4"/>
      <c r="F607" s="4"/>
      <c r="G607" s="62"/>
      <c r="H607" s="76"/>
      <c r="I607" s="76"/>
      <c r="J607" s="76"/>
      <c r="K607" s="4"/>
      <c r="L607" s="4"/>
      <c r="M607" s="71"/>
      <c r="N607" s="72">
        <f t="shared" si="55"/>
        <v>0</v>
      </c>
      <c r="O607" s="73">
        <f t="shared" si="56"/>
        <v>0</v>
      </c>
      <c r="P607" s="74"/>
      <c r="Q607" s="73">
        <f t="shared" si="57"/>
        <v>0</v>
      </c>
      <c r="R607" s="73">
        <f t="shared" si="58"/>
        <v>0</v>
      </c>
      <c r="S607" s="73" t="e">
        <f t="shared" ca="1" si="59"/>
        <v>#NUM!</v>
      </c>
      <c r="T607" s="75" t="e">
        <f t="shared" ca="1" si="60"/>
        <v>#DIV/0!</v>
      </c>
      <c r="U607" s="78"/>
      <c r="V607" s="54"/>
      <c r="W607" s="79"/>
      <c r="X607" s="62"/>
      <c r="Y607" s="62"/>
      <c r="Z607" s="62"/>
      <c r="AA607" s="62"/>
      <c r="AB607" s="62"/>
      <c r="AC607" s="62"/>
      <c r="AD607" s="62"/>
      <c r="AE607" s="62"/>
      <c r="AF607" s="62"/>
      <c r="AG607" s="62"/>
    </row>
    <row r="608" spans="1:33">
      <c r="A608" s="62"/>
      <c r="B608" s="62"/>
      <c r="C608" s="62"/>
      <c r="D608" s="62"/>
      <c r="E608" s="4"/>
      <c r="F608" s="4"/>
      <c r="G608" s="62"/>
      <c r="H608" s="76"/>
      <c r="I608" s="76"/>
      <c r="J608" s="76"/>
      <c r="K608" s="4"/>
      <c r="L608" s="4"/>
      <c r="M608" s="71"/>
      <c r="N608" s="72">
        <f t="shared" si="55"/>
        <v>0</v>
      </c>
      <c r="O608" s="73">
        <f t="shared" si="56"/>
        <v>0</v>
      </c>
      <c r="P608" s="74"/>
      <c r="Q608" s="73">
        <f t="shared" si="57"/>
        <v>0</v>
      </c>
      <c r="R608" s="73">
        <f t="shared" si="58"/>
        <v>0</v>
      </c>
      <c r="S608" s="73" t="e">
        <f t="shared" ca="1" si="59"/>
        <v>#NUM!</v>
      </c>
      <c r="T608" s="75" t="e">
        <f t="shared" ca="1" si="60"/>
        <v>#DIV/0!</v>
      </c>
      <c r="U608" s="78"/>
      <c r="V608" s="54"/>
      <c r="W608" s="79"/>
      <c r="X608" s="62"/>
      <c r="Y608" s="62"/>
      <c r="Z608" s="62"/>
      <c r="AA608" s="62"/>
      <c r="AB608" s="62"/>
      <c r="AC608" s="62"/>
      <c r="AD608" s="62"/>
      <c r="AE608" s="62"/>
      <c r="AF608" s="62"/>
      <c r="AG608" s="62"/>
    </row>
    <row r="609" spans="1:33">
      <c r="A609" s="62"/>
      <c r="B609" s="62"/>
      <c r="C609" s="62"/>
      <c r="D609" s="62"/>
      <c r="E609" s="4"/>
      <c r="F609" s="4"/>
      <c r="G609" s="62"/>
      <c r="H609" s="76"/>
      <c r="I609" s="76"/>
      <c r="J609" s="76"/>
      <c r="K609" s="4"/>
      <c r="L609" s="4"/>
      <c r="M609" s="71"/>
      <c r="N609" s="72">
        <f t="shared" si="55"/>
        <v>0</v>
      </c>
      <c r="O609" s="73">
        <f t="shared" si="56"/>
        <v>0</v>
      </c>
      <c r="P609" s="74"/>
      <c r="Q609" s="73">
        <f t="shared" si="57"/>
        <v>0</v>
      </c>
      <c r="R609" s="73">
        <f t="shared" si="58"/>
        <v>0</v>
      </c>
      <c r="S609" s="73" t="e">
        <f t="shared" ca="1" si="59"/>
        <v>#NUM!</v>
      </c>
      <c r="T609" s="75" t="e">
        <f t="shared" ca="1" si="60"/>
        <v>#DIV/0!</v>
      </c>
      <c r="U609" s="78"/>
      <c r="V609" s="54"/>
      <c r="W609" s="79"/>
      <c r="X609" s="62"/>
      <c r="Y609" s="62"/>
      <c r="Z609" s="62"/>
      <c r="AA609" s="62"/>
      <c r="AB609" s="62"/>
      <c r="AC609" s="62"/>
      <c r="AD609" s="62"/>
      <c r="AE609" s="62"/>
      <c r="AF609" s="62"/>
      <c r="AG609" s="62"/>
    </row>
    <row r="610" spans="1:33">
      <c r="A610" s="62"/>
      <c r="B610" s="62"/>
      <c r="C610" s="62"/>
      <c r="D610" s="62"/>
      <c r="E610" s="4"/>
      <c r="F610" s="4"/>
      <c r="G610" s="62"/>
      <c r="H610" s="76"/>
      <c r="I610" s="76"/>
      <c r="J610" s="76"/>
      <c r="K610" s="4"/>
      <c r="L610" s="4"/>
      <c r="M610" s="71"/>
      <c r="N610" s="72">
        <f t="shared" si="55"/>
        <v>0</v>
      </c>
      <c r="O610" s="73">
        <f t="shared" si="56"/>
        <v>0</v>
      </c>
      <c r="P610" s="74"/>
      <c r="Q610" s="73">
        <f t="shared" si="57"/>
        <v>0</v>
      </c>
      <c r="R610" s="73">
        <f t="shared" si="58"/>
        <v>0</v>
      </c>
      <c r="S610" s="73" t="e">
        <f t="shared" ca="1" si="59"/>
        <v>#NUM!</v>
      </c>
      <c r="T610" s="75" t="e">
        <f t="shared" ca="1" si="60"/>
        <v>#DIV/0!</v>
      </c>
      <c r="U610" s="78"/>
      <c r="V610" s="54"/>
      <c r="W610" s="79"/>
      <c r="X610" s="62"/>
      <c r="Y610" s="62"/>
      <c r="Z610" s="62"/>
      <c r="AA610" s="62"/>
      <c r="AB610" s="62"/>
      <c r="AC610" s="62"/>
      <c r="AD610" s="62"/>
      <c r="AE610" s="62"/>
      <c r="AF610" s="62"/>
      <c r="AG610" s="62"/>
    </row>
    <row r="611" spans="1:33">
      <c r="A611" s="62"/>
      <c r="B611" s="62"/>
      <c r="C611" s="62"/>
      <c r="D611" s="62"/>
      <c r="E611" s="4"/>
      <c r="F611" s="4"/>
      <c r="G611" s="62"/>
      <c r="H611" s="76"/>
      <c r="I611" s="76"/>
      <c r="J611" s="76"/>
      <c r="K611" s="4"/>
      <c r="L611" s="4"/>
      <c r="M611" s="71"/>
      <c r="N611" s="72">
        <f t="shared" si="55"/>
        <v>0</v>
      </c>
      <c r="O611" s="73">
        <f t="shared" si="56"/>
        <v>0</v>
      </c>
      <c r="P611" s="74"/>
      <c r="Q611" s="73">
        <f t="shared" si="57"/>
        <v>0</v>
      </c>
      <c r="R611" s="73">
        <f t="shared" si="58"/>
        <v>0</v>
      </c>
      <c r="S611" s="73" t="e">
        <f t="shared" ca="1" si="59"/>
        <v>#NUM!</v>
      </c>
      <c r="T611" s="75" t="e">
        <f t="shared" ca="1" si="60"/>
        <v>#DIV/0!</v>
      </c>
      <c r="U611" s="78"/>
      <c r="V611" s="54"/>
      <c r="W611" s="79"/>
      <c r="X611" s="62"/>
      <c r="Y611" s="62"/>
      <c r="Z611" s="62"/>
      <c r="AA611" s="62"/>
      <c r="AB611" s="62"/>
      <c r="AC611" s="62"/>
      <c r="AD611" s="62"/>
      <c r="AE611" s="62"/>
      <c r="AF611" s="62"/>
      <c r="AG611" s="62"/>
    </row>
    <row r="612" spans="1:33">
      <c r="A612" s="62"/>
      <c r="B612" s="62"/>
      <c r="C612" s="62"/>
      <c r="D612" s="62"/>
      <c r="E612" s="4"/>
      <c r="F612" s="4"/>
      <c r="G612" s="62"/>
      <c r="H612" s="76"/>
      <c r="I612" s="76"/>
      <c r="J612" s="76"/>
      <c r="K612" s="4"/>
      <c r="L612" s="4"/>
      <c r="M612" s="71"/>
      <c r="N612" s="72">
        <f t="shared" si="55"/>
        <v>0</v>
      </c>
      <c r="O612" s="73">
        <f t="shared" si="56"/>
        <v>0</v>
      </c>
      <c r="P612" s="74"/>
      <c r="Q612" s="73">
        <f t="shared" si="57"/>
        <v>0</v>
      </c>
      <c r="R612" s="73">
        <f t="shared" si="58"/>
        <v>0</v>
      </c>
      <c r="S612" s="73" t="e">
        <f t="shared" ca="1" si="59"/>
        <v>#NUM!</v>
      </c>
      <c r="T612" s="75" t="e">
        <f t="shared" ca="1" si="60"/>
        <v>#DIV/0!</v>
      </c>
      <c r="U612" s="78"/>
      <c r="V612" s="54"/>
      <c r="W612" s="79"/>
      <c r="X612" s="62"/>
      <c r="Y612" s="62"/>
      <c r="Z612" s="62"/>
      <c r="AA612" s="62"/>
      <c r="AB612" s="62"/>
      <c r="AC612" s="62"/>
      <c r="AD612" s="62"/>
      <c r="AE612" s="62"/>
      <c r="AF612" s="62"/>
      <c r="AG612" s="62"/>
    </row>
    <row r="613" spans="1:33">
      <c r="A613" s="62"/>
      <c r="B613" s="62"/>
      <c r="C613" s="62"/>
      <c r="D613" s="62"/>
      <c r="E613" s="4"/>
      <c r="F613" s="4"/>
      <c r="G613" s="62"/>
      <c r="H613" s="76"/>
      <c r="I613" s="76"/>
      <c r="J613" s="76"/>
      <c r="K613" s="4"/>
      <c r="L613" s="4"/>
      <c r="M613" s="71"/>
      <c r="N613" s="72">
        <f t="shared" si="55"/>
        <v>0</v>
      </c>
      <c r="O613" s="73">
        <f t="shared" si="56"/>
        <v>0</v>
      </c>
      <c r="P613" s="74"/>
      <c r="Q613" s="73">
        <f t="shared" si="57"/>
        <v>0</v>
      </c>
      <c r="R613" s="73">
        <f t="shared" si="58"/>
        <v>0</v>
      </c>
      <c r="S613" s="73" t="e">
        <f t="shared" ca="1" si="59"/>
        <v>#NUM!</v>
      </c>
      <c r="T613" s="75" t="e">
        <f t="shared" ca="1" si="60"/>
        <v>#DIV/0!</v>
      </c>
      <c r="U613" s="78"/>
      <c r="V613" s="54"/>
      <c r="W613" s="79"/>
      <c r="X613" s="62"/>
      <c r="Y613" s="62"/>
      <c r="Z613" s="62"/>
      <c r="AA613" s="62"/>
      <c r="AB613" s="62"/>
      <c r="AC613" s="62"/>
      <c r="AD613" s="62"/>
      <c r="AE613" s="62"/>
      <c r="AF613" s="62"/>
      <c r="AG613" s="62"/>
    </row>
    <row r="614" spans="1:33">
      <c r="A614" s="62"/>
      <c r="B614" s="62"/>
      <c r="C614" s="62"/>
      <c r="D614" s="62"/>
      <c r="E614" s="4"/>
      <c r="F614" s="4"/>
      <c r="G614" s="62"/>
      <c r="H614" s="76"/>
      <c r="I614" s="76"/>
      <c r="J614" s="76"/>
      <c r="K614" s="4"/>
      <c r="L614" s="4"/>
      <c r="M614" s="71"/>
      <c r="N614" s="72">
        <f t="shared" si="55"/>
        <v>0</v>
      </c>
      <c r="O614" s="73">
        <f t="shared" si="56"/>
        <v>0</v>
      </c>
      <c r="P614" s="74"/>
      <c r="Q614" s="73">
        <f t="shared" si="57"/>
        <v>0</v>
      </c>
      <c r="R614" s="73">
        <f t="shared" si="58"/>
        <v>0</v>
      </c>
      <c r="S614" s="73" t="e">
        <f t="shared" ca="1" si="59"/>
        <v>#NUM!</v>
      </c>
      <c r="T614" s="75" t="e">
        <f t="shared" ca="1" si="60"/>
        <v>#DIV/0!</v>
      </c>
      <c r="U614" s="78"/>
      <c r="V614" s="54"/>
      <c r="W614" s="79"/>
      <c r="X614" s="62"/>
      <c r="Y614" s="62"/>
      <c r="Z614" s="62"/>
      <c r="AA614" s="62"/>
      <c r="AB614" s="62"/>
      <c r="AC614" s="62"/>
      <c r="AD614" s="62"/>
      <c r="AE614" s="62"/>
      <c r="AF614" s="62"/>
      <c r="AG614" s="62"/>
    </row>
    <row r="615" spans="1:33">
      <c r="A615" s="62"/>
      <c r="B615" s="62"/>
      <c r="C615" s="62"/>
      <c r="D615" s="62"/>
      <c r="E615" s="4"/>
      <c r="F615" s="4"/>
      <c r="G615" s="62"/>
      <c r="H615" s="76"/>
      <c r="I615" s="76"/>
      <c r="J615" s="76"/>
      <c r="K615" s="4"/>
      <c r="L615" s="4"/>
      <c r="M615" s="71"/>
      <c r="N615" s="72">
        <f t="shared" si="55"/>
        <v>0</v>
      </c>
      <c r="O615" s="73">
        <f t="shared" si="56"/>
        <v>0</v>
      </c>
      <c r="P615" s="74"/>
      <c r="Q615" s="73">
        <f t="shared" si="57"/>
        <v>0</v>
      </c>
      <c r="R615" s="73">
        <f t="shared" si="58"/>
        <v>0</v>
      </c>
      <c r="S615" s="73" t="e">
        <f t="shared" ca="1" si="59"/>
        <v>#NUM!</v>
      </c>
      <c r="T615" s="75" t="e">
        <f t="shared" ca="1" si="60"/>
        <v>#DIV/0!</v>
      </c>
      <c r="U615" s="78"/>
      <c r="V615" s="54"/>
      <c r="W615" s="79"/>
      <c r="X615" s="62"/>
      <c r="Y615" s="62"/>
      <c r="Z615" s="62"/>
      <c r="AA615" s="62"/>
      <c r="AB615" s="62"/>
      <c r="AC615" s="62"/>
      <c r="AD615" s="62"/>
      <c r="AE615" s="62"/>
      <c r="AF615" s="62"/>
      <c r="AG615" s="62"/>
    </row>
    <row r="616" spans="1:33">
      <c r="A616" s="62"/>
      <c r="B616" s="62"/>
      <c r="C616" s="62"/>
      <c r="D616" s="62"/>
      <c r="E616" s="4"/>
      <c r="F616" s="4"/>
      <c r="G616" s="62"/>
      <c r="H616" s="76"/>
      <c r="I616" s="76"/>
      <c r="J616" s="76"/>
      <c r="K616" s="4"/>
      <c r="L616" s="4"/>
      <c r="M616" s="71"/>
      <c r="N616" s="72">
        <f t="shared" si="55"/>
        <v>0</v>
      </c>
      <c r="O616" s="73">
        <f t="shared" si="56"/>
        <v>0</v>
      </c>
      <c r="P616" s="74"/>
      <c r="Q616" s="73">
        <f t="shared" si="57"/>
        <v>0</v>
      </c>
      <c r="R616" s="73">
        <f t="shared" si="58"/>
        <v>0</v>
      </c>
      <c r="S616" s="73" t="e">
        <f t="shared" ca="1" si="59"/>
        <v>#NUM!</v>
      </c>
      <c r="T616" s="75" t="e">
        <f t="shared" ca="1" si="60"/>
        <v>#DIV/0!</v>
      </c>
      <c r="U616" s="78"/>
      <c r="V616" s="54"/>
      <c r="W616" s="79"/>
      <c r="X616" s="62"/>
      <c r="Y616" s="62"/>
      <c r="Z616" s="62"/>
      <c r="AA616" s="62"/>
      <c r="AB616" s="62"/>
      <c r="AC616" s="62"/>
      <c r="AD616" s="62"/>
      <c r="AE616" s="62"/>
      <c r="AF616" s="62"/>
      <c r="AG616" s="62"/>
    </row>
    <row r="617" spans="1:33">
      <c r="A617" s="62"/>
      <c r="B617" s="62"/>
      <c r="C617" s="62"/>
      <c r="D617" s="62"/>
      <c r="E617" s="4"/>
      <c r="F617" s="4"/>
      <c r="G617" s="62"/>
      <c r="H617" s="76"/>
      <c r="I617" s="76"/>
      <c r="J617" s="76"/>
      <c r="K617" s="4"/>
      <c r="L617" s="4"/>
      <c r="M617" s="71"/>
      <c r="N617" s="72">
        <f t="shared" si="55"/>
        <v>0</v>
      </c>
      <c r="O617" s="73">
        <f t="shared" si="56"/>
        <v>0</v>
      </c>
      <c r="P617" s="74"/>
      <c r="Q617" s="73">
        <f t="shared" si="57"/>
        <v>0</v>
      </c>
      <c r="R617" s="73">
        <f t="shared" si="58"/>
        <v>0</v>
      </c>
      <c r="S617" s="73" t="e">
        <f t="shared" ca="1" si="59"/>
        <v>#NUM!</v>
      </c>
      <c r="T617" s="75" t="e">
        <f t="shared" ca="1" si="60"/>
        <v>#DIV/0!</v>
      </c>
      <c r="U617" s="78"/>
      <c r="V617" s="54"/>
      <c r="W617" s="79"/>
      <c r="X617" s="62"/>
      <c r="Y617" s="62"/>
      <c r="Z617" s="62"/>
      <c r="AA617" s="62"/>
      <c r="AB617" s="62"/>
      <c r="AC617" s="62"/>
      <c r="AD617" s="62"/>
      <c r="AE617" s="62"/>
      <c r="AF617" s="62"/>
      <c r="AG617" s="62"/>
    </row>
    <row r="618" spans="1:33">
      <c r="A618" s="62"/>
      <c r="B618" s="62"/>
      <c r="C618" s="62"/>
      <c r="D618" s="62"/>
      <c r="E618" s="4"/>
      <c r="F618" s="4"/>
      <c r="G618" s="62"/>
      <c r="H618" s="76"/>
      <c r="I618" s="76"/>
      <c r="J618" s="76"/>
      <c r="K618" s="4"/>
      <c r="L618" s="4"/>
      <c r="M618" s="71"/>
      <c r="N618" s="72">
        <f t="shared" si="55"/>
        <v>0</v>
      </c>
      <c r="O618" s="73">
        <f t="shared" si="56"/>
        <v>0</v>
      </c>
      <c r="P618" s="74"/>
      <c r="Q618" s="73">
        <f t="shared" si="57"/>
        <v>0</v>
      </c>
      <c r="R618" s="73">
        <f t="shared" si="58"/>
        <v>0</v>
      </c>
      <c r="S618" s="73" t="e">
        <f t="shared" ca="1" si="59"/>
        <v>#NUM!</v>
      </c>
      <c r="T618" s="75" t="e">
        <f t="shared" ca="1" si="60"/>
        <v>#DIV/0!</v>
      </c>
      <c r="U618" s="78"/>
      <c r="V618" s="54"/>
      <c r="W618" s="79"/>
      <c r="X618" s="62"/>
      <c r="Y618" s="62"/>
      <c r="Z618" s="62"/>
      <c r="AA618" s="62"/>
      <c r="AB618" s="62"/>
      <c r="AC618" s="62"/>
      <c r="AD618" s="62"/>
      <c r="AE618" s="62"/>
      <c r="AF618" s="62"/>
      <c r="AG618" s="62"/>
    </row>
    <row r="619" spans="1:33">
      <c r="A619" s="62"/>
      <c r="B619" s="62"/>
      <c r="C619" s="62"/>
      <c r="D619" s="62"/>
      <c r="E619" s="4"/>
      <c r="F619" s="4"/>
      <c r="G619" s="62"/>
      <c r="H619" s="76"/>
      <c r="I619" s="76"/>
      <c r="J619" s="76"/>
      <c r="K619" s="4"/>
      <c r="L619" s="4"/>
      <c r="M619" s="71"/>
      <c r="N619" s="72">
        <f t="shared" si="55"/>
        <v>0</v>
      </c>
      <c r="O619" s="73">
        <f t="shared" si="56"/>
        <v>0</v>
      </c>
      <c r="P619" s="74"/>
      <c r="Q619" s="73">
        <f t="shared" si="57"/>
        <v>0</v>
      </c>
      <c r="R619" s="73">
        <f t="shared" si="58"/>
        <v>0</v>
      </c>
      <c r="S619" s="73" t="e">
        <f t="shared" ca="1" si="59"/>
        <v>#NUM!</v>
      </c>
      <c r="T619" s="75" t="e">
        <f t="shared" ca="1" si="60"/>
        <v>#DIV/0!</v>
      </c>
      <c r="U619" s="78"/>
      <c r="V619" s="54"/>
      <c r="W619" s="79"/>
      <c r="X619" s="62"/>
      <c r="Y619" s="62"/>
      <c r="Z619" s="62"/>
      <c r="AA619" s="62"/>
      <c r="AB619" s="62"/>
      <c r="AC619" s="62"/>
      <c r="AD619" s="62"/>
      <c r="AE619" s="62"/>
      <c r="AF619" s="62"/>
      <c r="AG619" s="62"/>
    </row>
    <row r="620" spans="1:33">
      <c r="A620" s="62"/>
      <c r="B620" s="62"/>
      <c r="C620" s="62"/>
      <c r="D620" s="62"/>
      <c r="E620" s="4"/>
      <c r="F620" s="4"/>
      <c r="G620" s="62"/>
      <c r="H620" s="76"/>
      <c r="I620" s="76"/>
      <c r="J620" s="76"/>
      <c r="K620" s="4"/>
      <c r="L620" s="4"/>
      <c r="M620" s="71"/>
      <c r="N620" s="72">
        <f t="shared" si="55"/>
        <v>0</v>
      </c>
      <c r="O620" s="73">
        <f t="shared" si="56"/>
        <v>0</v>
      </c>
      <c r="P620" s="74"/>
      <c r="Q620" s="73">
        <f t="shared" si="57"/>
        <v>0</v>
      </c>
      <c r="R620" s="73">
        <f t="shared" si="58"/>
        <v>0</v>
      </c>
      <c r="S620" s="73" t="e">
        <f t="shared" ca="1" si="59"/>
        <v>#NUM!</v>
      </c>
      <c r="T620" s="75" t="e">
        <f t="shared" ca="1" si="60"/>
        <v>#DIV/0!</v>
      </c>
      <c r="U620" s="78"/>
      <c r="V620" s="54"/>
      <c r="W620" s="79"/>
      <c r="X620" s="62"/>
      <c r="Y620" s="62"/>
      <c r="Z620" s="62"/>
      <c r="AA620" s="62"/>
      <c r="AB620" s="62"/>
      <c r="AC620" s="62"/>
      <c r="AD620" s="62"/>
      <c r="AE620" s="62"/>
      <c r="AF620" s="62"/>
      <c r="AG620" s="62"/>
    </row>
    <row r="621" spans="1:33">
      <c r="A621" s="62"/>
      <c r="B621" s="62"/>
      <c r="C621" s="62"/>
      <c r="D621" s="62"/>
      <c r="E621" s="4"/>
      <c r="F621" s="4"/>
      <c r="G621" s="62"/>
      <c r="H621" s="76"/>
      <c r="I621" s="76"/>
      <c r="J621" s="76"/>
      <c r="K621" s="4"/>
      <c r="L621" s="4"/>
      <c r="M621" s="71"/>
      <c r="N621" s="72">
        <f t="shared" si="55"/>
        <v>0</v>
      </c>
      <c r="O621" s="73">
        <f t="shared" si="56"/>
        <v>0</v>
      </c>
      <c r="P621" s="74"/>
      <c r="Q621" s="73">
        <f t="shared" si="57"/>
        <v>0</v>
      </c>
      <c r="R621" s="73">
        <f t="shared" si="58"/>
        <v>0</v>
      </c>
      <c r="S621" s="73" t="e">
        <f t="shared" ca="1" si="59"/>
        <v>#NUM!</v>
      </c>
      <c r="T621" s="75" t="e">
        <f t="shared" ca="1" si="60"/>
        <v>#DIV/0!</v>
      </c>
      <c r="U621" s="78"/>
      <c r="V621" s="54"/>
      <c r="W621" s="79"/>
      <c r="X621" s="62"/>
      <c r="Y621" s="62"/>
      <c r="Z621" s="62"/>
      <c r="AA621" s="62"/>
      <c r="AB621" s="62"/>
      <c r="AC621" s="62"/>
      <c r="AD621" s="62"/>
      <c r="AE621" s="62"/>
      <c r="AF621" s="62"/>
      <c r="AG621" s="62"/>
    </row>
    <row r="622" spans="1:33">
      <c r="A622" s="62"/>
      <c r="B622" s="62"/>
      <c r="C622" s="62"/>
      <c r="D622" s="62"/>
      <c r="E622" s="4"/>
      <c r="F622" s="4"/>
      <c r="G622" s="62"/>
      <c r="H622" s="76"/>
      <c r="I622" s="76"/>
      <c r="J622" s="76"/>
      <c r="K622" s="4"/>
      <c r="L622" s="4"/>
      <c r="M622" s="71"/>
      <c r="N622" s="72">
        <f t="shared" si="55"/>
        <v>0</v>
      </c>
      <c r="O622" s="73">
        <f t="shared" si="56"/>
        <v>0</v>
      </c>
      <c r="P622" s="74"/>
      <c r="Q622" s="73">
        <f t="shared" si="57"/>
        <v>0</v>
      </c>
      <c r="R622" s="73">
        <f t="shared" si="58"/>
        <v>0</v>
      </c>
      <c r="S622" s="73" t="e">
        <f t="shared" ca="1" si="59"/>
        <v>#NUM!</v>
      </c>
      <c r="T622" s="75" t="e">
        <f t="shared" ca="1" si="60"/>
        <v>#DIV/0!</v>
      </c>
      <c r="U622" s="78"/>
      <c r="V622" s="54"/>
      <c r="W622" s="79"/>
      <c r="X622" s="62"/>
      <c r="Y622" s="62"/>
      <c r="Z622" s="62"/>
      <c r="AA622" s="62"/>
      <c r="AB622" s="62"/>
      <c r="AC622" s="62"/>
      <c r="AD622" s="62"/>
      <c r="AE622" s="62"/>
      <c r="AF622" s="62"/>
      <c r="AG622" s="62"/>
    </row>
    <row r="623" spans="1:33">
      <c r="A623" s="62"/>
      <c r="B623" s="62"/>
      <c r="C623" s="62"/>
      <c r="D623" s="62"/>
      <c r="E623" s="4"/>
      <c r="F623" s="4"/>
      <c r="G623" s="62"/>
      <c r="H623" s="76"/>
      <c r="I623" s="76"/>
      <c r="J623" s="76"/>
      <c r="K623" s="4"/>
      <c r="L623" s="4"/>
      <c r="M623" s="71"/>
      <c r="N623" s="72">
        <f t="shared" si="55"/>
        <v>0</v>
      </c>
      <c r="O623" s="73">
        <f t="shared" si="56"/>
        <v>0</v>
      </c>
      <c r="P623" s="74"/>
      <c r="Q623" s="73">
        <f t="shared" si="57"/>
        <v>0</v>
      </c>
      <c r="R623" s="73">
        <f t="shared" si="58"/>
        <v>0</v>
      </c>
      <c r="S623" s="73" t="e">
        <f t="shared" ca="1" si="59"/>
        <v>#NUM!</v>
      </c>
      <c r="T623" s="75" t="e">
        <f t="shared" ca="1" si="60"/>
        <v>#DIV/0!</v>
      </c>
      <c r="U623" s="78"/>
      <c r="V623" s="54"/>
      <c r="W623" s="79"/>
      <c r="X623" s="62"/>
      <c r="Y623" s="62"/>
      <c r="Z623" s="62"/>
      <c r="AA623" s="62"/>
      <c r="AB623" s="62"/>
      <c r="AC623" s="62"/>
      <c r="AD623" s="62"/>
      <c r="AE623" s="62"/>
      <c r="AF623" s="62"/>
      <c r="AG623" s="62"/>
    </row>
    <row r="624" spans="1:33">
      <c r="A624" s="62"/>
      <c r="B624" s="62"/>
      <c r="C624" s="62"/>
      <c r="D624" s="62"/>
      <c r="E624" s="4"/>
      <c r="F624" s="4"/>
      <c r="G624" s="62"/>
      <c r="H624" s="76"/>
      <c r="I624" s="76"/>
      <c r="J624" s="76"/>
      <c r="K624" s="4"/>
      <c r="L624" s="4"/>
      <c r="M624" s="71"/>
      <c r="N624" s="72">
        <f t="shared" si="55"/>
        <v>0</v>
      </c>
      <c r="O624" s="73">
        <f t="shared" si="56"/>
        <v>0</v>
      </c>
      <c r="P624" s="74"/>
      <c r="Q624" s="73">
        <f t="shared" si="57"/>
        <v>0</v>
      </c>
      <c r="R624" s="73">
        <f t="shared" si="58"/>
        <v>0</v>
      </c>
      <c r="S624" s="73" t="e">
        <f t="shared" ca="1" si="59"/>
        <v>#NUM!</v>
      </c>
      <c r="T624" s="75" t="e">
        <f t="shared" ca="1" si="60"/>
        <v>#DIV/0!</v>
      </c>
      <c r="U624" s="78"/>
      <c r="V624" s="54"/>
      <c r="W624" s="79"/>
      <c r="X624" s="62"/>
      <c r="Y624" s="62"/>
      <c r="Z624" s="62"/>
      <c r="AA624" s="62"/>
      <c r="AB624" s="62"/>
      <c r="AC624" s="62"/>
      <c r="AD624" s="62"/>
      <c r="AE624" s="62"/>
      <c r="AF624" s="62"/>
      <c r="AG624" s="62"/>
    </row>
    <row r="625" spans="1:33">
      <c r="A625" s="62"/>
      <c r="B625" s="62"/>
      <c r="C625" s="62"/>
      <c r="D625" s="62"/>
      <c r="E625" s="4"/>
      <c r="F625" s="4"/>
      <c r="G625" s="62"/>
      <c r="H625" s="76"/>
      <c r="I625" s="76"/>
      <c r="J625" s="76"/>
      <c r="K625" s="4"/>
      <c r="L625" s="4"/>
      <c r="M625" s="71"/>
      <c r="N625" s="72">
        <f t="shared" si="55"/>
        <v>0</v>
      </c>
      <c r="O625" s="73">
        <f t="shared" si="56"/>
        <v>0</v>
      </c>
      <c r="P625" s="74"/>
      <c r="Q625" s="73">
        <f t="shared" si="57"/>
        <v>0</v>
      </c>
      <c r="R625" s="73">
        <f t="shared" si="58"/>
        <v>0</v>
      </c>
      <c r="S625" s="73" t="e">
        <f t="shared" ca="1" si="59"/>
        <v>#NUM!</v>
      </c>
      <c r="T625" s="75" t="e">
        <f t="shared" ca="1" si="60"/>
        <v>#DIV/0!</v>
      </c>
      <c r="U625" s="78"/>
      <c r="V625" s="54"/>
      <c r="W625" s="79"/>
      <c r="X625" s="62"/>
      <c r="Y625" s="62"/>
      <c r="Z625" s="62"/>
      <c r="AA625" s="62"/>
      <c r="AB625" s="62"/>
      <c r="AC625" s="62"/>
      <c r="AD625" s="62"/>
      <c r="AE625" s="62"/>
      <c r="AF625" s="62"/>
      <c r="AG625" s="62"/>
    </row>
    <row r="626" spans="1:33">
      <c r="A626" s="62"/>
      <c r="B626" s="62"/>
      <c r="C626" s="62"/>
      <c r="D626" s="62"/>
      <c r="E626" s="4"/>
      <c r="F626" s="4"/>
      <c r="G626" s="62"/>
      <c r="H626" s="76"/>
      <c r="I626" s="76"/>
      <c r="J626" s="76"/>
      <c r="K626" s="4"/>
      <c r="L626" s="4"/>
      <c r="M626" s="71"/>
      <c r="N626" s="72">
        <f t="shared" si="55"/>
        <v>0</v>
      </c>
      <c r="O626" s="73">
        <f t="shared" si="56"/>
        <v>0</v>
      </c>
      <c r="P626" s="74"/>
      <c r="Q626" s="73">
        <f t="shared" si="57"/>
        <v>0</v>
      </c>
      <c r="R626" s="73">
        <f t="shared" si="58"/>
        <v>0</v>
      </c>
      <c r="S626" s="73" t="e">
        <f t="shared" ca="1" si="59"/>
        <v>#NUM!</v>
      </c>
      <c r="T626" s="75" t="e">
        <f t="shared" ca="1" si="60"/>
        <v>#DIV/0!</v>
      </c>
      <c r="U626" s="78"/>
      <c r="V626" s="54"/>
      <c r="W626" s="79"/>
      <c r="X626" s="62"/>
      <c r="Y626" s="62"/>
      <c r="Z626" s="62"/>
      <c r="AA626" s="62"/>
      <c r="AB626" s="62"/>
      <c r="AC626" s="62"/>
      <c r="AD626" s="62"/>
      <c r="AE626" s="62"/>
      <c r="AF626" s="62"/>
      <c r="AG626" s="62"/>
    </row>
    <row r="627" spans="1:33">
      <c r="A627" s="62"/>
      <c r="B627" s="62"/>
      <c r="C627" s="62"/>
      <c r="D627" s="62"/>
      <c r="E627" s="4"/>
      <c r="F627" s="4"/>
      <c r="G627" s="62"/>
      <c r="H627" s="76"/>
      <c r="I627" s="76"/>
      <c r="J627" s="76"/>
      <c r="K627" s="4"/>
      <c r="L627" s="4"/>
      <c r="M627" s="71"/>
      <c r="N627" s="72">
        <f t="shared" si="55"/>
        <v>0</v>
      </c>
      <c r="O627" s="73">
        <f t="shared" si="56"/>
        <v>0</v>
      </c>
      <c r="P627" s="74"/>
      <c r="Q627" s="73">
        <f t="shared" si="57"/>
        <v>0</v>
      </c>
      <c r="R627" s="73">
        <f t="shared" si="58"/>
        <v>0</v>
      </c>
      <c r="S627" s="73" t="e">
        <f t="shared" ca="1" si="59"/>
        <v>#NUM!</v>
      </c>
      <c r="T627" s="75" t="e">
        <f t="shared" ca="1" si="60"/>
        <v>#DIV/0!</v>
      </c>
      <c r="U627" s="78"/>
      <c r="V627" s="54"/>
      <c r="W627" s="79"/>
      <c r="X627" s="62"/>
      <c r="Y627" s="62"/>
      <c r="Z627" s="62"/>
      <c r="AA627" s="62"/>
      <c r="AB627" s="62"/>
      <c r="AC627" s="62"/>
      <c r="AD627" s="62"/>
      <c r="AE627" s="62"/>
      <c r="AF627" s="62"/>
      <c r="AG627" s="62"/>
    </row>
    <row r="628" spans="1:33">
      <c r="A628" s="62"/>
      <c r="B628" s="62"/>
      <c r="C628" s="62"/>
      <c r="D628" s="62"/>
      <c r="E628" s="4"/>
      <c r="F628" s="4"/>
      <c r="G628" s="62"/>
      <c r="H628" s="76"/>
      <c r="I628" s="76"/>
      <c r="J628" s="76"/>
      <c r="K628" s="4"/>
      <c r="L628" s="4"/>
      <c r="M628" s="71"/>
      <c r="N628" s="72">
        <f t="shared" si="55"/>
        <v>0</v>
      </c>
      <c r="O628" s="73">
        <f t="shared" si="56"/>
        <v>0</v>
      </c>
      <c r="P628" s="74"/>
      <c r="Q628" s="73">
        <f t="shared" si="57"/>
        <v>0</v>
      </c>
      <c r="R628" s="73">
        <f t="shared" si="58"/>
        <v>0</v>
      </c>
      <c r="S628" s="73" t="e">
        <f t="shared" ca="1" si="59"/>
        <v>#NUM!</v>
      </c>
      <c r="T628" s="75" t="e">
        <f t="shared" ca="1" si="60"/>
        <v>#DIV/0!</v>
      </c>
      <c r="U628" s="78"/>
      <c r="V628" s="54"/>
      <c r="W628" s="79"/>
      <c r="X628" s="62"/>
      <c r="Y628" s="62"/>
      <c r="Z628" s="62"/>
      <c r="AA628" s="62"/>
      <c r="AB628" s="62"/>
      <c r="AC628" s="62"/>
      <c r="AD628" s="62"/>
      <c r="AE628" s="62"/>
      <c r="AF628" s="62"/>
      <c r="AG628" s="62"/>
    </row>
    <row r="629" spans="1:33">
      <c r="A629" s="62"/>
      <c r="B629" s="62"/>
      <c r="C629" s="62"/>
      <c r="D629" s="62"/>
      <c r="E629" s="4"/>
      <c r="F629" s="4"/>
      <c r="G629" s="62"/>
      <c r="H629" s="76"/>
      <c r="I629" s="76"/>
      <c r="J629" s="76"/>
      <c r="K629" s="4"/>
      <c r="L629" s="4"/>
      <c r="M629" s="71"/>
      <c r="N629" s="72">
        <f t="shared" si="55"/>
        <v>0</v>
      </c>
      <c r="O629" s="73">
        <f t="shared" si="56"/>
        <v>0</v>
      </c>
      <c r="P629" s="74"/>
      <c r="Q629" s="73">
        <f t="shared" si="57"/>
        <v>0</v>
      </c>
      <c r="R629" s="73">
        <f t="shared" si="58"/>
        <v>0</v>
      </c>
      <c r="S629" s="73" t="e">
        <f t="shared" ca="1" si="59"/>
        <v>#NUM!</v>
      </c>
      <c r="T629" s="75" t="e">
        <f t="shared" ca="1" si="60"/>
        <v>#DIV/0!</v>
      </c>
      <c r="U629" s="78"/>
      <c r="V629" s="54"/>
      <c r="W629" s="79"/>
      <c r="X629" s="62"/>
      <c r="Y629" s="62"/>
      <c r="Z629" s="62"/>
      <c r="AA629" s="62"/>
      <c r="AB629" s="62"/>
      <c r="AC629" s="62"/>
      <c r="AD629" s="62"/>
      <c r="AE629" s="62"/>
      <c r="AF629" s="62"/>
      <c r="AG629" s="62"/>
    </row>
    <row r="630" spans="1:33">
      <c r="A630" s="62"/>
      <c r="B630" s="62"/>
      <c r="C630" s="62"/>
      <c r="D630" s="62"/>
      <c r="E630" s="4"/>
      <c r="F630" s="4"/>
      <c r="G630" s="62"/>
      <c r="H630" s="76"/>
      <c r="I630" s="76"/>
      <c r="J630" s="76"/>
      <c r="K630" s="4"/>
      <c r="L630" s="4"/>
      <c r="M630" s="71"/>
      <c r="N630" s="72">
        <f t="shared" si="55"/>
        <v>0</v>
      </c>
      <c r="O630" s="73">
        <f t="shared" si="56"/>
        <v>0</v>
      </c>
      <c r="P630" s="74"/>
      <c r="Q630" s="73">
        <f t="shared" si="57"/>
        <v>0</v>
      </c>
      <c r="R630" s="73">
        <f t="shared" si="58"/>
        <v>0</v>
      </c>
      <c r="S630" s="73" t="e">
        <f t="shared" ca="1" si="59"/>
        <v>#NUM!</v>
      </c>
      <c r="T630" s="75" t="e">
        <f t="shared" ca="1" si="60"/>
        <v>#DIV/0!</v>
      </c>
      <c r="U630" s="78"/>
      <c r="V630" s="54"/>
      <c r="W630" s="79"/>
      <c r="X630" s="62"/>
      <c r="Y630" s="62"/>
      <c r="Z630" s="62"/>
      <c r="AA630" s="62"/>
      <c r="AB630" s="62"/>
      <c r="AC630" s="62"/>
      <c r="AD630" s="62"/>
      <c r="AE630" s="62"/>
      <c r="AF630" s="62"/>
      <c r="AG630" s="62"/>
    </row>
    <row r="631" spans="1:33">
      <c r="A631" s="62"/>
      <c r="B631" s="62"/>
      <c r="C631" s="62"/>
      <c r="D631" s="62"/>
      <c r="E631" s="4"/>
      <c r="F631" s="4"/>
      <c r="G631" s="62"/>
      <c r="H631" s="76"/>
      <c r="I631" s="76"/>
      <c r="J631" s="76"/>
      <c r="K631" s="4"/>
      <c r="L631" s="4"/>
      <c r="M631" s="71"/>
      <c r="N631" s="72">
        <f t="shared" si="55"/>
        <v>0</v>
      </c>
      <c r="O631" s="73">
        <f t="shared" si="56"/>
        <v>0</v>
      </c>
      <c r="P631" s="74"/>
      <c r="Q631" s="73">
        <f t="shared" si="57"/>
        <v>0</v>
      </c>
      <c r="R631" s="73">
        <f t="shared" si="58"/>
        <v>0</v>
      </c>
      <c r="S631" s="73" t="e">
        <f t="shared" ca="1" si="59"/>
        <v>#NUM!</v>
      </c>
      <c r="T631" s="75" t="e">
        <f t="shared" ca="1" si="60"/>
        <v>#DIV/0!</v>
      </c>
      <c r="U631" s="78"/>
      <c r="V631" s="54"/>
      <c r="W631" s="79"/>
      <c r="X631" s="62"/>
      <c r="Y631" s="62"/>
      <c r="Z631" s="62"/>
      <c r="AA631" s="62"/>
      <c r="AB631" s="62"/>
      <c r="AC631" s="62"/>
      <c r="AD631" s="62"/>
      <c r="AE631" s="62"/>
      <c r="AF631" s="62"/>
      <c r="AG631" s="62"/>
    </row>
    <row r="632" spans="1:33">
      <c r="A632" s="62"/>
      <c r="B632" s="62"/>
      <c r="C632" s="62"/>
      <c r="D632" s="62"/>
      <c r="E632" s="4"/>
      <c r="F632" s="4"/>
      <c r="G632" s="62"/>
      <c r="H632" s="76"/>
      <c r="I632" s="76"/>
      <c r="J632" s="76"/>
      <c r="K632" s="4"/>
      <c r="L632" s="4"/>
      <c r="M632" s="71"/>
      <c r="N632" s="72">
        <f t="shared" si="55"/>
        <v>0</v>
      </c>
      <c r="O632" s="73">
        <f t="shared" si="56"/>
        <v>0</v>
      </c>
      <c r="P632" s="74"/>
      <c r="Q632" s="73">
        <f t="shared" si="57"/>
        <v>0</v>
      </c>
      <c r="R632" s="73">
        <f t="shared" si="58"/>
        <v>0</v>
      </c>
      <c r="S632" s="73" t="e">
        <f t="shared" ca="1" si="59"/>
        <v>#NUM!</v>
      </c>
      <c r="T632" s="75" t="e">
        <f t="shared" ca="1" si="60"/>
        <v>#DIV/0!</v>
      </c>
      <c r="U632" s="78"/>
      <c r="V632" s="54"/>
      <c r="W632" s="79"/>
      <c r="X632" s="62"/>
      <c r="Y632" s="62"/>
      <c r="Z632" s="62"/>
      <c r="AA632" s="62"/>
      <c r="AB632" s="62"/>
      <c r="AC632" s="62"/>
      <c r="AD632" s="62"/>
      <c r="AE632" s="62"/>
      <c r="AF632" s="62"/>
      <c r="AG632" s="62"/>
    </row>
    <row r="633" spans="1:33">
      <c r="A633" s="62"/>
      <c r="B633" s="62"/>
      <c r="C633" s="62"/>
      <c r="D633" s="62"/>
      <c r="E633" s="4"/>
      <c r="F633" s="4"/>
      <c r="G633" s="62"/>
      <c r="H633" s="76"/>
      <c r="I633" s="76"/>
      <c r="J633" s="76"/>
      <c r="K633" s="4"/>
      <c r="L633" s="4"/>
      <c r="M633" s="71"/>
      <c r="N633" s="72">
        <f t="shared" si="55"/>
        <v>0</v>
      </c>
      <c r="O633" s="73">
        <f t="shared" si="56"/>
        <v>0</v>
      </c>
      <c r="P633" s="74"/>
      <c r="Q633" s="73">
        <f t="shared" si="57"/>
        <v>0</v>
      </c>
      <c r="R633" s="73">
        <f t="shared" si="58"/>
        <v>0</v>
      </c>
      <c r="S633" s="73" t="e">
        <f t="shared" ca="1" si="59"/>
        <v>#NUM!</v>
      </c>
      <c r="T633" s="75" t="e">
        <f t="shared" ca="1" si="60"/>
        <v>#DIV/0!</v>
      </c>
      <c r="U633" s="78"/>
      <c r="V633" s="54"/>
      <c r="W633" s="79"/>
      <c r="X633" s="62"/>
      <c r="Y633" s="62"/>
      <c r="Z633" s="62"/>
      <c r="AA633" s="62"/>
      <c r="AB633" s="62"/>
      <c r="AC633" s="62"/>
      <c r="AD633" s="62"/>
      <c r="AE633" s="62"/>
      <c r="AF633" s="62"/>
      <c r="AG633" s="62"/>
    </row>
    <row r="634" spans="1:33">
      <c r="A634" s="62"/>
      <c r="B634" s="62"/>
      <c r="C634" s="62"/>
      <c r="D634" s="62"/>
      <c r="E634" s="4"/>
      <c r="F634" s="4"/>
      <c r="G634" s="62"/>
      <c r="H634" s="76"/>
      <c r="I634" s="76"/>
      <c r="J634" s="76"/>
      <c r="K634" s="4"/>
      <c r="L634" s="4"/>
      <c r="M634" s="71"/>
      <c r="N634" s="72">
        <f t="shared" si="55"/>
        <v>0</v>
      </c>
      <c r="O634" s="73">
        <f t="shared" si="56"/>
        <v>0</v>
      </c>
      <c r="P634" s="74"/>
      <c r="Q634" s="73">
        <f t="shared" si="57"/>
        <v>0</v>
      </c>
      <c r="R634" s="73">
        <f t="shared" si="58"/>
        <v>0</v>
      </c>
      <c r="S634" s="73" t="e">
        <f t="shared" ca="1" si="59"/>
        <v>#NUM!</v>
      </c>
      <c r="T634" s="75" t="e">
        <f t="shared" ca="1" si="60"/>
        <v>#DIV/0!</v>
      </c>
      <c r="U634" s="78"/>
      <c r="V634" s="54"/>
      <c r="W634" s="79"/>
      <c r="X634" s="62"/>
      <c r="Y634" s="62"/>
      <c r="Z634" s="62"/>
      <c r="AA634" s="62"/>
      <c r="AB634" s="62"/>
      <c r="AC634" s="62"/>
      <c r="AD634" s="62"/>
      <c r="AE634" s="62"/>
      <c r="AF634" s="62"/>
      <c r="AG634" s="62"/>
    </row>
    <row r="635" spans="1:33">
      <c r="A635" s="62"/>
      <c r="B635" s="62"/>
      <c r="C635" s="62"/>
      <c r="D635" s="62"/>
      <c r="E635" s="4"/>
      <c r="F635" s="4"/>
      <c r="G635" s="62"/>
      <c r="H635" s="76"/>
      <c r="I635" s="76"/>
      <c r="J635" s="76"/>
      <c r="K635" s="4"/>
      <c r="L635" s="4"/>
      <c r="M635" s="71"/>
      <c r="N635" s="72">
        <f t="shared" si="55"/>
        <v>0</v>
      </c>
      <c r="O635" s="73">
        <f t="shared" si="56"/>
        <v>0</v>
      </c>
      <c r="P635" s="74"/>
      <c r="Q635" s="73">
        <f t="shared" si="57"/>
        <v>0</v>
      </c>
      <c r="R635" s="73">
        <f t="shared" si="58"/>
        <v>0</v>
      </c>
      <c r="S635" s="73" t="e">
        <f t="shared" ca="1" si="59"/>
        <v>#NUM!</v>
      </c>
      <c r="T635" s="75" t="e">
        <f t="shared" ca="1" si="60"/>
        <v>#DIV/0!</v>
      </c>
      <c r="U635" s="78"/>
      <c r="V635" s="54"/>
      <c r="W635" s="79"/>
      <c r="X635" s="62"/>
      <c r="Y635" s="62"/>
      <c r="Z635" s="62"/>
      <c r="AA635" s="62"/>
      <c r="AB635" s="62"/>
      <c r="AC635" s="62"/>
      <c r="AD635" s="62"/>
      <c r="AE635" s="62"/>
      <c r="AF635" s="62"/>
      <c r="AG635" s="62"/>
    </row>
    <row r="636" spans="1:33">
      <c r="A636" s="62"/>
      <c r="B636" s="62"/>
      <c r="C636" s="62"/>
      <c r="D636" s="62"/>
      <c r="E636" s="4"/>
      <c r="F636" s="4"/>
      <c r="G636" s="62"/>
      <c r="H636" s="76"/>
      <c r="I636" s="76"/>
      <c r="J636" s="76"/>
      <c r="K636" s="4"/>
      <c r="L636" s="4"/>
      <c r="M636" s="71"/>
      <c r="N636" s="72">
        <f t="shared" si="55"/>
        <v>0</v>
      </c>
      <c r="O636" s="73">
        <f t="shared" si="56"/>
        <v>0</v>
      </c>
      <c r="P636" s="74"/>
      <c r="Q636" s="73">
        <f t="shared" si="57"/>
        <v>0</v>
      </c>
      <c r="R636" s="73">
        <f t="shared" si="58"/>
        <v>0</v>
      </c>
      <c r="S636" s="73" t="e">
        <f t="shared" ca="1" si="59"/>
        <v>#NUM!</v>
      </c>
      <c r="T636" s="75" t="e">
        <f t="shared" ca="1" si="60"/>
        <v>#DIV/0!</v>
      </c>
      <c r="U636" s="78"/>
      <c r="V636" s="54"/>
      <c r="W636" s="79"/>
      <c r="X636" s="62"/>
      <c r="Y636" s="62"/>
      <c r="Z636" s="62"/>
      <c r="AA636" s="62"/>
      <c r="AB636" s="62"/>
      <c r="AC636" s="62"/>
      <c r="AD636" s="62"/>
      <c r="AE636" s="62"/>
      <c r="AF636" s="62"/>
      <c r="AG636" s="62"/>
    </row>
    <row r="637" spans="1:33">
      <c r="A637" s="62"/>
      <c r="B637" s="62"/>
      <c r="C637" s="62"/>
      <c r="D637" s="62"/>
      <c r="E637" s="4"/>
      <c r="F637" s="4"/>
      <c r="G637" s="62"/>
      <c r="H637" s="76"/>
      <c r="I637" s="76"/>
      <c r="J637" s="76"/>
      <c r="K637" s="4"/>
      <c r="L637" s="4"/>
      <c r="M637" s="71"/>
      <c r="N637" s="72">
        <f t="shared" si="55"/>
        <v>0</v>
      </c>
      <c r="O637" s="73">
        <f t="shared" si="56"/>
        <v>0</v>
      </c>
      <c r="P637" s="74"/>
      <c r="Q637" s="73">
        <f t="shared" si="57"/>
        <v>0</v>
      </c>
      <c r="R637" s="73">
        <f t="shared" si="58"/>
        <v>0</v>
      </c>
      <c r="S637" s="73" t="e">
        <f t="shared" ca="1" si="59"/>
        <v>#NUM!</v>
      </c>
      <c r="T637" s="75" t="e">
        <f t="shared" ca="1" si="60"/>
        <v>#DIV/0!</v>
      </c>
      <c r="U637" s="78"/>
      <c r="V637" s="54"/>
      <c r="W637" s="79"/>
      <c r="X637" s="62"/>
      <c r="Y637" s="62"/>
      <c r="Z637" s="62"/>
      <c r="AA637" s="62"/>
      <c r="AB637" s="62"/>
      <c r="AC637" s="62"/>
      <c r="AD637" s="62"/>
      <c r="AE637" s="62"/>
      <c r="AF637" s="62"/>
      <c r="AG637" s="62"/>
    </row>
    <row r="638" spans="1:33">
      <c r="A638" s="62"/>
      <c r="B638" s="62"/>
      <c r="C638" s="62"/>
      <c r="D638" s="62"/>
      <c r="E638" s="4"/>
      <c r="F638" s="4"/>
      <c r="G638" s="62"/>
      <c r="H638" s="76"/>
      <c r="I638" s="76"/>
      <c r="J638" s="76"/>
      <c r="K638" s="4"/>
      <c r="L638" s="4"/>
      <c r="M638" s="71"/>
      <c r="N638" s="72">
        <f t="shared" si="55"/>
        <v>0</v>
      </c>
      <c r="O638" s="73">
        <f t="shared" si="56"/>
        <v>0</v>
      </c>
      <c r="P638" s="74"/>
      <c r="Q638" s="73">
        <f t="shared" si="57"/>
        <v>0</v>
      </c>
      <c r="R638" s="73">
        <f t="shared" si="58"/>
        <v>0</v>
      </c>
      <c r="S638" s="73" t="e">
        <f t="shared" ca="1" si="59"/>
        <v>#NUM!</v>
      </c>
      <c r="T638" s="75" t="e">
        <f t="shared" ca="1" si="60"/>
        <v>#DIV/0!</v>
      </c>
      <c r="U638" s="78"/>
      <c r="V638" s="54"/>
      <c r="W638" s="79"/>
      <c r="X638" s="62"/>
      <c r="Y638" s="62"/>
      <c r="Z638" s="62"/>
      <c r="AA638" s="62"/>
      <c r="AB638" s="62"/>
      <c r="AC638" s="62"/>
      <c r="AD638" s="62"/>
      <c r="AE638" s="62"/>
      <c r="AF638" s="62"/>
      <c r="AG638" s="62"/>
    </row>
    <row r="639" spans="1:33">
      <c r="A639" s="62"/>
      <c r="B639" s="62"/>
      <c r="C639" s="62"/>
      <c r="D639" s="62"/>
      <c r="E639" s="4"/>
      <c r="F639" s="4"/>
      <c r="G639" s="62"/>
      <c r="H639" s="76"/>
      <c r="I639" s="76"/>
      <c r="J639" s="76"/>
      <c r="K639" s="4"/>
      <c r="L639" s="4"/>
      <c r="M639" s="71"/>
      <c r="N639" s="72">
        <f t="shared" si="55"/>
        <v>0</v>
      </c>
      <c r="O639" s="73">
        <f t="shared" si="56"/>
        <v>0</v>
      </c>
      <c r="P639" s="74"/>
      <c r="Q639" s="73">
        <f t="shared" si="57"/>
        <v>0</v>
      </c>
      <c r="R639" s="73">
        <f t="shared" si="58"/>
        <v>0</v>
      </c>
      <c r="S639" s="73" t="e">
        <f t="shared" ca="1" si="59"/>
        <v>#NUM!</v>
      </c>
      <c r="T639" s="75" t="e">
        <f t="shared" ca="1" si="60"/>
        <v>#DIV/0!</v>
      </c>
      <c r="U639" s="78"/>
      <c r="V639" s="54"/>
      <c r="W639" s="79"/>
      <c r="X639" s="62"/>
      <c r="Y639" s="62"/>
      <c r="Z639" s="62"/>
      <c r="AA639" s="62"/>
      <c r="AB639" s="62"/>
      <c r="AC639" s="62"/>
      <c r="AD639" s="62"/>
      <c r="AE639" s="62"/>
      <c r="AF639" s="62"/>
      <c r="AG639" s="62"/>
    </row>
    <row r="640" spans="1:33">
      <c r="A640" s="62"/>
      <c r="B640" s="62"/>
      <c r="C640" s="62"/>
      <c r="D640" s="62"/>
      <c r="E640" s="4"/>
      <c r="F640" s="4"/>
      <c r="G640" s="62"/>
      <c r="H640" s="76"/>
      <c r="I640" s="76"/>
      <c r="J640" s="76"/>
      <c r="K640" s="4"/>
      <c r="L640" s="4"/>
      <c r="M640" s="71"/>
      <c r="N640" s="72">
        <f t="shared" si="55"/>
        <v>0</v>
      </c>
      <c r="O640" s="73">
        <f t="shared" si="56"/>
        <v>0</v>
      </c>
      <c r="P640" s="74"/>
      <c r="Q640" s="73">
        <f t="shared" si="57"/>
        <v>0</v>
      </c>
      <c r="R640" s="73">
        <f t="shared" si="58"/>
        <v>0</v>
      </c>
      <c r="S640" s="73" t="e">
        <f t="shared" ca="1" si="59"/>
        <v>#NUM!</v>
      </c>
      <c r="T640" s="75" t="e">
        <f t="shared" ca="1" si="60"/>
        <v>#DIV/0!</v>
      </c>
      <c r="U640" s="78"/>
      <c r="V640" s="54"/>
      <c r="W640" s="79"/>
      <c r="X640" s="62"/>
      <c r="Y640" s="62"/>
      <c r="Z640" s="62"/>
      <c r="AA640" s="62"/>
      <c r="AB640" s="62"/>
      <c r="AC640" s="62"/>
      <c r="AD640" s="62"/>
      <c r="AE640" s="62"/>
      <c r="AF640" s="62"/>
      <c r="AG640" s="62"/>
    </row>
    <row r="641" spans="1:33">
      <c r="A641" s="62"/>
      <c r="B641" s="62"/>
      <c r="C641" s="62"/>
      <c r="D641" s="62"/>
      <c r="E641" s="4"/>
      <c r="F641" s="4"/>
      <c r="G641" s="62"/>
      <c r="H641" s="76"/>
      <c r="I641" s="76"/>
      <c r="J641" s="76"/>
      <c r="K641" s="4"/>
      <c r="L641" s="4"/>
      <c r="M641" s="71"/>
      <c r="N641" s="72">
        <f t="shared" si="55"/>
        <v>0</v>
      </c>
      <c r="O641" s="73">
        <f t="shared" si="56"/>
        <v>0</v>
      </c>
      <c r="P641" s="74"/>
      <c r="Q641" s="73">
        <f t="shared" si="57"/>
        <v>0</v>
      </c>
      <c r="R641" s="73">
        <f t="shared" si="58"/>
        <v>0</v>
      </c>
      <c r="S641" s="73" t="e">
        <f t="shared" ca="1" si="59"/>
        <v>#NUM!</v>
      </c>
      <c r="T641" s="75" t="e">
        <f t="shared" ca="1" si="60"/>
        <v>#DIV/0!</v>
      </c>
      <c r="U641" s="78"/>
      <c r="V641" s="54"/>
      <c r="W641" s="79"/>
      <c r="X641" s="62"/>
      <c r="Y641" s="62"/>
      <c r="Z641" s="62"/>
      <c r="AA641" s="62"/>
      <c r="AB641" s="62"/>
      <c r="AC641" s="62"/>
      <c r="AD641" s="62"/>
      <c r="AE641" s="62"/>
      <c r="AF641" s="62"/>
      <c r="AG641" s="62"/>
    </row>
    <row r="642" spans="1:33">
      <c r="A642" s="62"/>
      <c r="B642" s="62"/>
      <c r="C642" s="62"/>
      <c r="D642" s="62"/>
      <c r="E642" s="4"/>
      <c r="F642" s="4"/>
      <c r="G642" s="62"/>
      <c r="H642" s="76"/>
      <c r="I642" s="76"/>
      <c r="J642" s="76"/>
      <c r="K642" s="4"/>
      <c r="L642" s="4"/>
      <c r="M642" s="71"/>
      <c r="N642" s="72">
        <f t="shared" si="55"/>
        <v>0</v>
      </c>
      <c r="O642" s="73">
        <f t="shared" si="56"/>
        <v>0</v>
      </c>
      <c r="P642" s="74"/>
      <c r="Q642" s="73">
        <f t="shared" si="57"/>
        <v>0</v>
      </c>
      <c r="R642" s="73">
        <f t="shared" si="58"/>
        <v>0</v>
      </c>
      <c r="S642" s="73" t="e">
        <f t="shared" ca="1" si="59"/>
        <v>#NUM!</v>
      </c>
      <c r="T642" s="75" t="e">
        <f t="shared" ca="1" si="60"/>
        <v>#DIV/0!</v>
      </c>
      <c r="U642" s="78"/>
      <c r="V642" s="54"/>
      <c r="W642" s="79"/>
      <c r="X642" s="62"/>
      <c r="Y642" s="62"/>
      <c r="Z642" s="62"/>
      <c r="AA642" s="62"/>
      <c r="AB642" s="62"/>
      <c r="AC642" s="62"/>
      <c r="AD642" s="62"/>
      <c r="AE642" s="62"/>
      <c r="AF642" s="62"/>
      <c r="AG642" s="62"/>
    </row>
    <row r="643" spans="1:33">
      <c r="A643" s="62"/>
      <c r="B643" s="62"/>
      <c r="C643" s="62"/>
      <c r="D643" s="62"/>
      <c r="E643" s="4"/>
      <c r="F643" s="4"/>
      <c r="G643" s="62"/>
      <c r="H643" s="76"/>
      <c r="I643" s="76"/>
      <c r="J643" s="76"/>
      <c r="K643" s="4"/>
      <c r="L643" s="4"/>
      <c r="M643" s="71"/>
      <c r="N643" s="72">
        <f t="shared" si="55"/>
        <v>0</v>
      </c>
      <c r="O643" s="73">
        <f t="shared" si="56"/>
        <v>0</v>
      </c>
      <c r="P643" s="74"/>
      <c r="Q643" s="73">
        <f t="shared" si="57"/>
        <v>0</v>
      </c>
      <c r="R643" s="73">
        <f t="shared" si="58"/>
        <v>0</v>
      </c>
      <c r="S643" s="73" t="e">
        <f t="shared" ca="1" si="59"/>
        <v>#NUM!</v>
      </c>
      <c r="T643" s="75" t="e">
        <f t="shared" ca="1" si="60"/>
        <v>#DIV/0!</v>
      </c>
      <c r="U643" s="78"/>
      <c r="V643" s="54"/>
      <c r="W643" s="79"/>
      <c r="X643" s="62"/>
      <c r="Y643" s="62"/>
      <c r="Z643" s="62"/>
      <c r="AA643" s="62"/>
      <c r="AB643" s="62"/>
      <c r="AC643" s="62"/>
      <c r="AD643" s="62"/>
      <c r="AE643" s="62"/>
      <c r="AF643" s="62"/>
      <c r="AG643" s="62"/>
    </row>
    <row r="644" spans="1:33">
      <c r="A644" s="62"/>
      <c r="B644" s="62"/>
      <c r="C644" s="62"/>
      <c r="D644" s="62"/>
      <c r="E644" s="4"/>
      <c r="F644" s="4"/>
      <c r="G644" s="62"/>
      <c r="H644" s="76"/>
      <c r="I644" s="76"/>
      <c r="J644" s="76"/>
      <c r="K644" s="4"/>
      <c r="L644" s="4"/>
      <c r="M644" s="71"/>
      <c r="N644" s="72">
        <f t="shared" si="55"/>
        <v>0</v>
      </c>
      <c r="O644" s="73">
        <f t="shared" si="56"/>
        <v>0</v>
      </c>
      <c r="P644" s="74"/>
      <c r="Q644" s="73">
        <f t="shared" si="57"/>
        <v>0</v>
      </c>
      <c r="R644" s="73">
        <f t="shared" si="58"/>
        <v>0</v>
      </c>
      <c r="S644" s="73" t="e">
        <f t="shared" ca="1" si="59"/>
        <v>#NUM!</v>
      </c>
      <c r="T644" s="75" t="e">
        <f t="shared" ca="1" si="60"/>
        <v>#DIV/0!</v>
      </c>
      <c r="U644" s="78"/>
      <c r="V644" s="54"/>
      <c r="W644" s="79"/>
      <c r="X644" s="62"/>
      <c r="Y644" s="62"/>
      <c r="Z644" s="62"/>
      <c r="AA644" s="62"/>
      <c r="AB644" s="62"/>
      <c r="AC644" s="62"/>
      <c r="AD644" s="62"/>
      <c r="AE644" s="62"/>
      <c r="AF644" s="62"/>
      <c r="AG644" s="62"/>
    </row>
    <row r="645" spans="1:33">
      <c r="A645" s="62"/>
      <c r="B645" s="62"/>
      <c r="C645" s="62"/>
      <c r="D645" s="62"/>
      <c r="E645" s="4"/>
      <c r="F645" s="4"/>
      <c r="G645" s="62"/>
      <c r="H645" s="76"/>
      <c r="I645" s="76"/>
      <c r="J645" s="76"/>
      <c r="K645" s="4"/>
      <c r="L645" s="4"/>
      <c r="M645" s="71"/>
      <c r="N645" s="72">
        <f t="shared" si="55"/>
        <v>0</v>
      </c>
      <c r="O645" s="73">
        <f t="shared" si="56"/>
        <v>0</v>
      </c>
      <c r="P645" s="74"/>
      <c r="Q645" s="73">
        <f t="shared" si="57"/>
        <v>0</v>
      </c>
      <c r="R645" s="73">
        <f t="shared" si="58"/>
        <v>0</v>
      </c>
      <c r="S645" s="73" t="e">
        <f t="shared" ca="1" si="59"/>
        <v>#NUM!</v>
      </c>
      <c r="T645" s="75" t="e">
        <f t="shared" ca="1" si="60"/>
        <v>#DIV/0!</v>
      </c>
      <c r="U645" s="78"/>
      <c r="V645" s="54"/>
      <c r="W645" s="79"/>
      <c r="X645" s="62"/>
      <c r="Y645" s="62"/>
      <c r="Z645" s="62"/>
      <c r="AA645" s="62"/>
      <c r="AB645" s="62"/>
      <c r="AC645" s="62"/>
      <c r="AD645" s="62"/>
      <c r="AE645" s="62"/>
      <c r="AF645" s="62"/>
      <c r="AG645" s="62"/>
    </row>
    <row r="646" spans="1:33">
      <c r="A646" s="62"/>
      <c r="B646" s="62"/>
      <c r="C646" s="62"/>
      <c r="D646" s="62"/>
      <c r="E646" s="4"/>
      <c r="F646" s="4"/>
      <c r="G646" s="62"/>
      <c r="H646" s="76"/>
      <c r="I646" s="76"/>
      <c r="J646" s="76"/>
      <c r="K646" s="4"/>
      <c r="L646" s="4"/>
      <c r="M646" s="71"/>
      <c r="N646" s="72">
        <f t="shared" ref="N646:N709" si="61">M646/60</f>
        <v>0</v>
      </c>
      <c r="O646" s="73">
        <f t="shared" ref="O646:O709" si="62">N646/$T$1</f>
        <v>0</v>
      </c>
      <c r="P646" s="74"/>
      <c r="Q646" s="73">
        <f t="shared" ref="Q646:Q709" si="63">O646+P646</f>
        <v>0</v>
      </c>
      <c r="R646" s="73">
        <f t="shared" ref="R646:R709" si="64">DATEDIF(H646,I646,"d")</f>
        <v>0</v>
      </c>
      <c r="S646" s="73" t="e">
        <f t="shared" ref="S646:S709" ca="1" si="65">IF($U646="Terminé","Terminé",DATEDIF($P$1,I646,"d"))</f>
        <v>#NUM!</v>
      </c>
      <c r="T646" s="75" t="e">
        <f t="shared" ref="T646:T709" ca="1" si="66">IF($U646="Terminé","Terminé",(I646-$P$1)/Q646)</f>
        <v>#DIV/0!</v>
      </c>
      <c r="U646" s="78"/>
      <c r="V646" s="54"/>
      <c r="W646" s="79"/>
      <c r="X646" s="62"/>
      <c r="Y646" s="62"/>
      <c r="Z646" s="62"/>
      <c r="AA646" s="62"/>
      <c r="AB646" s="62"/>
      <c r="AC646" s="62"/>
      <c r="AD646" s="62"/>
      <c r="AE646" s="62"/>
      <c r="AF646" s="62"/>
      <c r="AG646" s="62"/>
    </row>
    <row r="647" spans="1:33">
      <c r="A647" s="62"/>
      <c r="B647" s="62"/>
      <c r="C647" s="62"/>
      <c r="D647" s="62"/>
      <c r="E647" s="4"/>
      <c r="F647" s="4"/>
      <c r="G647" s="62"/>
      <c r="H647" s="76"/>
      <c r="I647" s="76"/>
      <c r="J647" s="76"/>
      <c r="K647" s="4"/>
      <c r="L647" s="4"/>
      <c r="M647" s="71"/>
      <c r="N647" s="72">
        <f t="shared" si="61"/>
        <v>0</v>
      </c>
      <c r="O647" s="73">
        <f t="shared" si="62"/>
        <v>0</v>
      </c>
      <c r="P647" s="74"/>
      <c r="Q647" s="73">
        <f t="shared" si="63"/>
        <v>0</v>
      </c>
      <c r="R647" s="73">
        <f t="shared" si="64"/>
        <v>0</v>
      </c>
      <c r="S647" s="73" t="e">
        <f t="shared" ca="1" si="65"/>
        <v>#NUM!</v>
      </c>
      <c r="T647" s="75" t="e">
        <f t="shared" ca="1" si="66"/>
        <v>#DIV/0!</v>
      </c>
      <c r="U647" s="78"/>
      <c r="V647" s="54"/>
      <c r="W647" s="79"/>
      <c r="X647" s="62"/>
      <c r="Y647" s="62"/>
      <c r="Z647" s="62"/>
      <c r="AA647" s="62"/>
      <c r="AB647" s="62"/>
      <c r="AC647" s="62"/>
      <c r="AD647" s="62"/>
      <c r="AE647" s="62"/>
      <c r="AF647" s="62"/>
      <c r="AG647" s="62"/>
    </row>
    <row r="648" spans="1:33">
      <c r="A648" s="62"/>
      <c r="B648" s="62"/>
      <c r="C648" s="62"/>
      <c r="D648" s="62"/>
      <c r="E648" s="4"/>
      <c r="F648" s="4"/>
      <c r="G648" s="62"/>
      <c r="H648" s="76"/>
      <c r="I648" s="76"/>
      <c r="J648" s="76"/>
      <c r="K648" s="4"/>
      <c r="L648" s="4"/>
      <c r="M648" s="71"/>
      <c r="N648" s="72">
        <f t="shared" si="61"/>
        <v>0</v>
      </c>
      <c r="O648" s="73">
        <f t="shared" si="62"/>
        <v>0</v>
      </c>
      <c r="P648" s="74"/>
      <c r="Q648" s="73">
        <f t="shared" si="63"/>
        <v>0</v>
      </c>
      <c r="R648" s="73">
        <f t="shared" si="64"/>
        <v>0</v>
      </c>
      <c r="S648" s="73" t="e">
        <f t="shared" ca="1" si="65"/>
        <v>#NUM!</v>
      </c>
      <c r="T648" s="75" t="e">
        <f t="shared" ca="1" si="66"/>
        <v>#DIV/0!</v>
      </c>
      <c r="U648" s="78"/>
      <c r="V648" s="54"/>
      <c r="W648" s="79"/>
      <c r="X648" s="62"/>
      <c r="Y648" s="62"/>
      <c r="Z648" s="62"/>
      <c r="AA648" s="62"/>
      <c r="AB648" s="62"/>
      <c r="AC648" s="62"/>
      <c r="AD648" s="62"/>
      <c r="AE648" s="62"/>
      <c r="AF648" s="62"/>
      <c r="AG648" s="62"/>
    </row>
    <row r="649" spans="1:33">
      <c r="A649" s="62"/>
      <c r="B649" s="62"/>
      <c r="C649" s="62"/>
      <c r="D649" s="62"/>
      <c r="E649" s="4"/>
      <c r="F649" s="4"/>
      <c r="G649" s="62"/>
      <c r="H649" s="76"/>
      <c r="I649" s="76"/>
      <c r="J649" s="76"/>
      <c r="K649" s="4"/>
      <c r="L649" s="4"/>
      <c r="M649" s="71"/>
      <c r="N649" s="72">
        <f t="shared" si="61"/>
        <v>0</v>
      </c>
      <c r="O649" s="73">
        <f t="shared" si="62"/>
        <v>0</v>
      </c>
      <c r="P649" s="74"/>
      <c r="Q649" s="73">
        <f t="shared" si="63"/>
        <v>0</v>
      </c>
      <c r="R649" s="73">
        <f t="shared" si="64"/>
        <v>0</v>
      </c>
      <c r="S649" s="73" t="e">
        <f t="shared" ca="1" si="65"/>
        <v>#NUM!</v>
      </c>
      <c r="T649" s="75" t="e">
        <f t="shared" ca="1" si="66"/>
        <v>#DIV/0!</v>
      </c>
      <c r="U649" s="78"/>
      <c r="V649" s="54"/>
      <c r="W649" s="79"/>
      <c r="X649" s="62"/>
      <c r="Y649" s="62"/>
      <c r="Z649" s="62"/>
      <c r="AA649" s="62"/>
      <c r="AB649" s="62"/>
      <c r="AC649" s="62"/>
      <c r="AD649" s="62"/>
      <c r="AE649" s="62"/>
      <c r="AF649" s="62"/>
      <c r="AG649" s="62"/>
    </row>
    <row r="650" spans="1:33">
      <c r="A650" s="62"/>
      <c r="B650" s="62"/>
      <c r="C650" s="62"/>
      <c r="D650" s="62"/>
      <c r="E650" s="4"/>
      <c r="F650" s="4"/>
      <c r="G650" s="62"/>
      <c r="H650" s="76"/>
      <c r="I650" s="76"/>
      <c r="J650" s="76"/>
      <c r="K650" s="4"/>
      <c r="L650" s="4"/>
      <c r="M650" s="71"/>
      <c r="N650" s="72">
        <f t="shared" si="61"/>
        <v>0</v>
      </c>
      <c r="O650" s="73">
        <f t="shared" si="62"/>
        <v>0</v>
      </c>
      <c r="P650" s="74"/>
      <c r="Q650" s="73">
        <f t="shared" si="63"/>
        <v>0</v>
      </c>
      <c r="R650" s="73">
        <f t="shared" si="64"/>
        <v>0</v>
      </c>
      <c r="S650" s="73" t="e">
        <f t="shared" ca="1" si="65"/>
        <v>#NUM!</v>
      </c>
      <c r="T650" s="75" t="e">
        <f t="shared" ca="1" si="66"/>
        <v>#DIV/0!</v>
      </c>
      <c r="U650" s="78"/>
      <c r="V650" s="54"/>
      <c r="W650" s="79"/>
      <c r="X650" s="62"/>
      <c r="Y650" s="62"/>
      <c r="Z650" s="62"/>
      <c r="AA650" s="62"/>
      <c r="AB650" s="62"/>
      <c r="AC650" s="62"/>
      <c r="AD650" s="62"/>
      <c r="AE650" s="62"/>
      <c r="AF650" s="62"/>
      <c r="AG650" s="62"/>
    </row>
    <row r="651" spans="1:33">
      <c r="A651" s="62"/>
      <c r="B651" s="62"/>
      <c r="C651" s="62"/>
      <c r="D651" s="62"/>
      <c r="E651" s="4"/>
      <c r="F651" s="4"/>
      <c r="G651" s="62"/>
      <c r="H651" s="76"/>
      <c r="I651" s="76"/>
      <c r="J651" s="76"/>
      <c r="K651" s="4"/>
      <c r="L651" s="4"/>
      <c r="M651" s="71"/>
      <c r="N651" s="72">
        <f t="shared" si="61"/>
        <v>0</v>
      </c>
      <c r="O651" s="73">
        <f t="shared" si="62"/>
        <v>0</v>
      </c>
      <c r="P651" s="74"/>
      <c r="Q651" s="73">
        <f t="shared" si="63"/>
        <v>0</v>
      </c>
      <c r="R651" s="73">
        <f t="shared" si="64"/>
        <v>0</v>
      </c>
      <c r="S651" s="73" t="e">
        <f t="shared" ca="1" si="65"/>
        <v>#NUM!</v>
      </c>
      <c r="T651" s="75" t="e">
        <f t="shared" ca="1" si="66"/>
        <v>#DIV/0!</v>
      </c>
      <c r="U651" s="78"/>
      <c r="V651" s="54"/>
      <c r="W651" s="79"/>
      <c r="X651" s="62"/>
      <c r="Y651" s="62"/>
      <c r="Z651" s="62"/>
      <c r="AA651" s="62"/>
      <c r="AB651" s="62"/>
      <c r="AC651" s="62"/>
      <c r="AD651" s="62"/>
      <c r="AE651" s="62"/>
      <c r="AF651" s="62"/>
      <c r="AG651" s="62"/>
    </row>
    <row r="652" spans="1:33">
      <c r="A652" s="62"/>
      <c r="B652" s="62"/>
      <c r="C652" s="62"/>
      <c r="D652" s="62"/>
      <c r="E652" s="4"/>
      <c r="F652" s="4"/>
      <c r="G652" s="62"/>
      <c r="H652" s="76"/>
      <c r="I652" s="76"/>
      <c r="J652" s="76"/>
      <c r="K652" s="4"/>
      <c r="L652" s="4"/>
      <c r="M652" s="71"/>
      <c r="N652" s="72">
        <f t="shared" si="61"/>
        <v>0</v>
      </c>
      <c r="O652" s="73">
        <f t="shared" si="62"/>
        <v>0</v>
      </c>
      <c r="P652" s="74"/>
      <c r="Q652" s="73">
        <f t="shared" si="63"/>
        <v>0</v>
      </c>
      <c r="R652" s="73">
        <f t="shared" si="64"/>
        <v>0</v>
      </c>
      <c r="S652" s="73" t="e">
        <f t="shared" ca="1" si="65"/>
        <v>#NUM!</v>
      </c>
      <c r="T652" s="75" t="e">
        <f t="shared" ca="1" si="66"/>
        <v>#DIV/0!</v>
      </c>
      <c r="U652" s="78"/>
      <c r="V652" s="54"/>
      <c r="W652" s="79"/>
      <c r="X652" s="62"/>
      <c r="Y652" s="62"/>
      <c r="Z652" s="62"/>
      <c r="AA652" s="62"/>
      <c r="AB652" s="62"/>
      <c r="AC652" s="62"/>
      <c r="AD652" s="62"/>
      <c r="AE652" s="62"/>
      <c r="AF652" s="62"/>
      <c r="AG652" s="62"/>
    </row>
    <row r="653" spans="1:33">
      <c r="A653" s="62"/>
      <c r="B653" s="62"/>
      <c r="C653" s="62"/>
      <c r="D653" s="62"/>
      <c r="E653" s="4"/>
      <c r="F653" s="4"/>
      <c r="G653" s="62"/>
      <c r="H653" s="76"/>
      <c r="I653" s="76"/>
      <c r="J653" s="76"/>
      <c r="K653" s="4"/>
      <c r="L653" s="4"/>
      <c r="M653" s="71"/>
      <c r="N653" s="72">
        <f t="shared" si="61"/>
        <v>0</v>
      </c>
      <c r="O653" s="73">
        <f t="shared" si="62"/>
        <v>0</v>
      </c>
      <c r="P653" s="74"/>
      <c r="Q653" s="73">
        <f t="shared" si="63"/>
        <v>0</v>
      </c>
      <c r="R653" s="73">
        <f t="shared" si="64"/>
        <v>0</v>
      </c>
      <c r="S653" s="73" t="e">
        <f t="shared" ca="1" si="65"/>
        <v>#NUM!</v>
      </c>
      <c r="T653" s="75" t="e">
        <f t="shared" ca="1" si="66"/>
        <v>#DIV/0!</v>
      </c>
      <c r="U653" s="78"/>
      <c r="V653" s="54"/>
      <c r="W653" s="79"/>
      <c r="X653" s="62"/>
      <c r="Y653" s="62"/>
      <c r="Z653" s="62"/>
      <c r="AA653" s="62"/>
      <c r="AB653" s="62"/>
      <c r="AC653" s="62"/>
      <c r="AD653" s="62"/>
      <c r="AE653" s="62"/>
      <c r="AF653" s="62"/>
      <c r="AG653" s="62"/>
    </row>
    <row r="654" spans="1:33">
      <c r="A654" s="62"/>
      <c r="B654" s="62"/>
      <c r="C654" s="62"/>
      <c r="D654" s="62"/>
      <c r="E654" s="4"/>
      <c r="F654" s="4"/>
      <c r="G654" s="62"/>
      <c r="H654" s="76"/>
      <c r="I654" s="76"/>
      <c r="J654" s="76"/>
      <c r="K654" s="4"/>
      <c r="L654" s="4"/>
      <c r="M654" s="71"/>
      <c r="N654" s="72">
        <f t="shared" si="61"/>
        <v>0</v>
      </c>
      <c r="O654" s="73">
        <f t="shared" si="62"/>
        <v>0</v>
      </c>
      <c r="P654" s="74"/>
      <c r="Q654" s="73">
        <f t="shared" si="63"/>
        <v>0</v>
      </c>
      <c r="R654" s="73">
        <f t="shared" si="64"/>
        <v>0</v>
      </c>
      <c r="S654" s="73" t="e">
        <f t="shared" ca="1" si="65"/>
        <v>#NUM!</v>
      </c>
      <c r="T654" s="75" t="e">
        <f t="shared" ca="1" si="66"/>
        <v>#DIV/0!</v>
      </c>
      <c r="U654" s="78"/>
      <c r="V654" s="54"/>
      <c r="W654" s="79"/>
      <c r="X654" s="62"/>
      <c r="Y654" s="62"/>
      <c r="Z654" s="62"/>
      <c r="AA654" s="62"/>
      <c r="AB654" s="62"/>
      <c r="AC654" s="62"/>
      <c r="AD654" s="62"/>
      <c r="AE654" s="62"/>
      <c r="AF654" s="62"/>
      <c r="AG654" s="62"/>
    </row>
    <row r="655" spans="1:33">
      <c r="A655" s="62"/>
      <c r="B655" s="62"/>
      <c r="C655" s="62"/>
      <c r="D655" s="62"/>
      <c r="E655" s="4"/>
      <c r="F655" s="4"/>
      <c r="G655" s="62"/>
      <c r="H655" s="76"/>
      <c r="I655" s="76"/>
      <c r="J655" s="76"/>
      <c r="K655" s="4"/>
      <c r="L655" s="4"/>
      <c r="M655" s="71"/>
      <c r="N655" s="72">
        <f t="shared" si="61"/>
        <v>0</v>
      </c>
      <c r="O655" s="73">
        <f t="shared" si="62"/>
        <v>0</v>
      </c>
      <c r="P655" s="74"/>
      <c r="Q655" s="73">
        <f t="shared" si="63"/>
        <v>0</v>
      </c>
      <c r="R655" s="73">
        <f t="shared" si="64"/>
        <v>0</v>
      </c>
      <c r="S655" s="73" t="e">
        <f t="shared" ca="1" si="65"/>
        <v>#NUM!</v>
      </c>
      <c r="T655" s="75" t="e">
        <f t="shared" ca="1" si="66"/>
        <v>#DIV/0!</v>
      </c>
      <c r="U655" s="78"/>
      <c r="V655" s="54"/>
      <c r="W655" s="79"/>
      <c r="X655" s="62"/>
      <c r="Y655" s="62"/>
      <c r="Z655" s="62"/>
      <c r="AA655" s="62"/>
      <c r="AB655" s="62"/>
      <c r="AC655" s="62"/>
      <c r="AD655" s="62"/>
      <c r="AE655" s="62"/>
      <c r="AF655" s="62"/>
      <c r="AG655" s="62"/>
    </row>
    <row r="656" spans="1:33">
      <c r="A656" s="62"/>
      <c r="B656" s="62"/>
      <c r="C656" s="62"/>
      <c r="D656" s="62"/>
      <c r="E656" s="4"/>
      <c r="F656" s="4"/>
      <c r="G656" s="62"/>
      <c r="H656" s="76"/>
      <c r="I656" s="76"/>
      <c r="J656" s="76"/>
      <c r="K656" s="4"/>
      <c r="L656" s="4"/>
      <c r="M656" s="71"/>
      <c r="N656" s="72">
        <f t="shared" si="61"/>
        <v>0</v>
      </c>
      <c r="O656" s="73">
        <f t="shared" si="62"/>
        <v>0</v>
      </c>
      <c r="P656" s="74"/>
      <c r="Q656" s="73">
        <f t="shared" si="63"/>
        <v>0</v>
      </c>
      <c r="R656" s="73">
        <f t="shared" si="64"/>
        <v>0</v>
      </c>
      <c r="S656" s="73" t="e">
        <f t="shared" ca="1" si="65"/>
        <v>#NUM!</v>
      </c>
      <c r="T656" s="75" t="e">
        <f t="shared" ca="1" si="66"/>
        <v>#DIV/0!</v>
      </c>
      <c r="U656" s="78"/>
      <c r="V656" s="54"/>
      <c r="W656" s="79"/>
      <c r="X656" s="62"/>
      <c r="Y656" s="62"/>
      <c r="Z656" s="62"/>
      <c r="AA656" s="62"/>
      <c r="AB656" s="62"/>
      <c r="AC656" s="62"/>
      <c r="AD656" s="62"/>
      <c r="AE656" s="62"/>
      <c r="AF656" s="62"/>
      <c r="AG656" s="62"/>
    </row>
    <row r="657" spans="1:33">
      <c r="A657" s="62"/>
      <c r="B657" s="62"/>
      <c r="C657" s="62"/>
      <c r="D657" s="62"/>
      <c r="E657" s="4"/>
      <c r="F657" s="4"/>
      <c r="G657" s="62"/>
      <c r="H657" s="76"/>
      <c r="I657" s="76"/>
      <c r="J657" s="76"/>
      <c r="K657" s="4"/>
      <c r="L657" s="4"/>
      <c r="M657" s="71"/>
      <c r="N657" s="72">
        <f t="shared" si="61"/>
        <v>0</v>
      </c>
      <c r="O657" s="73">
        <f t="shared" si="62"/>
        <v>0</v>
      </c>
      <c r="P657" s="74"/>
      <c r="Q657" s="73">
        <f t="shared" si="63"/>
        <v>0</v>
      </c>
      <c r="R657" s="73">
        <f t="shared" si="64"/>
        <v>0</v>
      </c>
      <c r="S657" s="73" t="e">
        <f t="shared" ca="1" si="65"/>
        <v>#NUM!</v>
      </c>
      <c r="T657" s="75" t="e">
        <f t="shared" ca="1" si="66"/>
        <v>#DIV/0!</v>
      </c>
      <c r="U657" s="78"/>
      <c r="V657" s="54"/>
      <c r="W657" s="79"/>
      <c r="X657" s="62"/>
      <c r="Y657" s="62"/>
      <c r="Z657" s="62"/>
      <c r="AA657" s="62"/>
      <c r="AB657" s="62"/>
      <c r="AC657" s="62"/>
      <c r="AD657" s="62"/>
      <c r="AE657" s="62"/>
      <c r="AF657" s="62"/>
      <c r="AG657" s="62"/>
    </row>
    <row r="658" spans="1:33">
      <c r="A658" s="62"/>
      <c r="B658" s="62"/>
      <c r="C658" s="62"/>
      <c r="D658" s="62"/>
      <c r="E658" s="4"/>
      <c r="F658" s="4"/>
      <c r="G658" s="62"/>
      <c r="H658" s="76"/>
      <c r="I658" s="76"/>
      <c r="J658" s="76"/>
      <c r="K658" s="4"/>
      <c r="L658" s="4"/>
      <c r="M658" s="71"/>
      <c r="N658" s="72">
        <f t="shared" si="61"/>
        <v>0</v>
      </c>
      <c r="O658" s="73">
        <f t="shared" si="62"/>
        <v>0</v>
      </c>
      <c r="P658" s="74"/>
      <c r="Q658" s="73">
        <f t="shared" si="63"/>
        <v>0</v>
      </c>
      <c r="R658" s="73">
        <f t="shared" si="64"/>
        <v>0</v>
      </c>
      <c r="S658" s="73" t="e">
        <f t="shared" ca="1" si="65"/>
        <v>#NUM!</v>
      </c>
      <c r="T658" s="75" t="e">
        <f t="shared" ca="1" si="66"/>
        <v>#DIV/0!</v>
      </c>
      <c r="U658" s="78"/>
      <c r="V658" s="54"/>
      <c r="W658" s="79"/>
      <c r="X658" s="62"/>
      <c r="Y658" s="62"/>
      <c r="Z658" s="62"/>
      <c r="AA658" s="62"/>
      <c r="AB658" s="62"/>
      <c r="AC658" s="62"/>
      <c r="AD658" s="62"/>
      <c r="AE658" s="62"/>
      <c r="AF658" s="62"/>
      <c r="AG658" s="62"/>
    </row>
    <row r="659" spans="1:33">
      <c r="A659" s="62"/>
      <c r="B659" s="62"/>
      <c r="C659" s="62"/>
      <c r="D659" s="62"/>
      <c r="E659" s="4"/>
      <c r="F659" s="4"/>
      <c r="G659" s="62"/>
      <c r="H659" s="76"/>
      <c r="I659" s="76"/>
      <c r="J659" s="76"/>
      <c r="K659" s="4"/>
      <c r="L659" s="4"/>
      <c r="M659" s="71"/>
      <c r="N659" s="72">
        <f t="shared" si="61"/>
        <v>0</v>
      </c>
      <c r="O659" s="73">
        <f t="shared" si="62"/>
        <v>0</v>
      </c>
      <c r="P659" s="74"/>
      <c r="Q659" s="73">
        <f t="shared" si="63"/>
        <v>0</v>
      </c>
      <c r="R659" s="73">
        <f t="shared" si="64"/>
        <v>0</v>
      </c>
      <c r="S659" s="73" t="e">
        <f t="shared" ca="1" si="65"/>
        <v>#NUM!</v>
      </c>
      <c r="T659" s="75" t="e">
        <f t="shared" ca="1" si="66"/>
        <v>#DIV/0!</v>
      </c>
      <c r="U659" s="78"/>
      <c r="V659" s="54"/>
      <c r="W659" s="79"/>
      <c r="X659" s="62"/>
      <c r="Y659" s="62"/>
      <c r="Z659" s="62"/>
      <c r="AA659" s="62"/>
      <c r="AB659" s="62"/>
      <c r="AC659" s="62"/>
      <c r="AD659" s="62"/>
      <c r="AE659" s="62"/>
      <c r="AF659" s="62"/>
      <c r="AG659" s="62"/>
    </row>
    <row r="660" spans="1:33">
      <c r="A660" s="62"/>
      <c r="B660" s="62"/>
      <c r="C660" s="62"/>
      <c r="D660" s="62"/>
      <c r="E660" s="4"/>
      <c r="F660" s="4"/>
      <c r="G660" s="62"/>
      <c r="H660" s="76"/>
      <c r="I660" s="76"/>
      <c r="J660" s="76"/>
      <c r="K660" s="4"/>
      <c r="L660" s="4"/>
      <c r="M660" s="71"/>
      <c r="N660" s="72">
        <f t="shared" si="61"/>
        <v>0</v>
      </c>
      <c r="O660" s="73">
        <f t="shared" si="62"/>
        <v>0</v>
      </c>
      <c r="P660" s="74"/>
      <c r="Q660" s="73">
        <f t="shared" si="63"/>
        <v>0</v>
      </c>
      <c r="R660" s="73">
        <f t="shared" si="64"/>
        <v>0</v>
      </c>
      <c r="S660" s="73" t="e">
        <f t="shared" ca="1" si="65"/>
        <v>#NUM!</v>
      </c>
      <c r="T660" s="75" t="e">
        <f t="shared" ca="1" si="66"/>
        <v>#DIV/0!</v>
      </c>
      <c r="U660" s="78"/>
      <c r="V660" s="54"/>
      <c r="W660" s="79"/>
      <c r="X660" s="62"/>
      <c r="Y660" s="62"/>
      <c r="Z660" s="62"/>
      <c r="AA660" s="62"/>
      <c r="AB660" s="62"/>
      <c r="AC660" s="62"/>
      <c r="AD660" s="62"/>
      <c r="AE660" s="62"/>
      <c r="AF660" s="62"/>
      <c r="AG660" s="62"/>
    </row>
    <row r="661" spans="1:33">
      <c r="A661" s="62"/>
      <c r="B661" s="62"/>
      <c r="C661" s="62"/>
      <c r="D661" s="62"/>
      <c r="E661" s="4"/>
      <c r="F661" s="4"/>
      <c r="G661" s="62"/>
      <c r="H661" s="76"/>
      <c r="I661" s="76"/>
      <c r="J661" s="76"/>
      <c r="K661" s="4"/>
      <c r="L661" s="4"/>
      <c r="M661" s="71"/>
      <c r="N661" s="72">
        <f t="shared" si="61"/>
        <v>0</v>
      </c>
      <c r="O661" s="73">
        <f t="shared" si="62"/>
        <v>0</v>
      </c>
      <c r="P661" s="74"/>
      <c r="Q661" s="73">
        <f t="shared" si="63"/>
        <v>0</v>
      </c>
      <c r="R661" s="73">
        <f t="shared" si="64"/>
        <v>0</v>
      </c>
      <c r="S661" s="73" t="e">
        <f t="shared" ca="1" si="65"/>
        <v>#NUM!</v>
      </c>
      <c r="T661" s="75" t="e">
        <f t="shared" ca="1" si="66"/>
        <v>#DIV/0!</v>
      </c>
      <c r="U661" s="78"/>
      <c r="V661" s="54"/>
      <c r="W661" s="79"/>
      <c r="X661" s="62"/>
      <c r="Y661" s="62"/>
      <c r="Z661" s="62"/>
      <c r="AA661" s="62"/>
      <c r="AB661" s="62"/>
      <c r="AC661" s="62"/>
      <c r="AD661" s="62"/>
      <c r="AE661" s="62"/>
      <c r="AF661" s="62"/>
      <c r="AG661" s="62"/>
    </row>
    <row r="662" spans="1:33">
      <c r="A662" s="62"/>
      <c r="B662" s="62"/>
      <c r="C662" s="62"/>
      <c r="D662" s="62"/>
      <c r="E662" s="4"/>
      <c r="F662" s="4"/>
      <c r="G662" s="62"/>
      <c r="H662" s="76"/>
      <c r="I662" s="76"/>
      <c r="J662" s="76"/>
      <c r="K662" s="4"/>
      <c r="L662" s="4"/>
      <c r="M662" s="71"/>
      <c r="N662" s="72">
        <f t="shared" si="61"/>
        <v>0</v>
      </c>
      <c r="O662" s="73">
        <f t="shared" si="62"/>
        <v>0</v>
      </c>
      <c r="P662" s="74"/>
      <c r="Q662" s="73">
        <f t="shared" si="63"/>
        <v>0</v>
      </c>
      <c r="R662" s="73">
        <f t="shared" si="64"/>
        <v>0</v>
      </c>
      <c r="S662" s="73" t="e">
        <f t="shared" ca="1" si="65"/>
        <v>#NUM!</v>
      </c>
      <c r="T662" s="75" t="e">
        <f t="shared" ca="1" si="66"/>
        <v>#DIV/0!</v>
      </c>
      <c r="U662" s="78"/>
      <c r="V662" s="54"/>
      <c r="W662" s="79"/>
      <c r="X662" s="62"/>
      <c r="Y662" s="62"/>
      <c r="Z662" s="62"/>
      <c r="AA662" s="62"/>
      <c r="AB662" s="62"/>
      <c r="AC662" s="62"/>
      <c r="AD662" s="62"/>
      <c r="AE662" s="62"/>
      <c r="AF662" s="62"/>
      <c r="AG662" s="62"/>
    </row>
    <row r="663" spans="1:33">
      <c r="A663" s="62"/>
      <c r="B663" s="62"/>
      <c r="C663" s="62"/>
      <c r="D663" s="62"/>
      <c r="E663" s="4"/>
      <c r="F663" s="4"/>
      <c r="G663" s="62"/>
      <c r="H663" s="76"/>
      <c r="I663" s="76"/>
      <c r="J663" s="76"/>
      <c r="K663" s="4"/>
      <c r="L663" s="4"/>
      <c r="M663" s="71"/>
      <c r="N663" s="72">
        <f t="shared" si="61"/>
        <v>0</v>
      </c>
      <c r="O663" s="73">
        <f t="shared" si="62"/>
        <v>0</v>
      </c>
      <c r="P663" s="74"/>
      <c r="Q663" s="73">
        <f t="shared" si="63"/>
        <v>0</v>
      </c>
      <c r="R663" s="73">
        <f t="shared" si="64"/>
        <v>0</v>
      </c>
      <c r="S663" s="73" t="e">
        <f t="shared" ca="1" si="65"/>
        <v>#NUM!</v>
      </c>
      <c r="T663" s="75" t="e">
        <f t="shared" ca="1" si="66"/>
        <v>#DIV/0!</v>
      </c>
      <c r="U663" s="78"/>
      <c r="V663" s="54"/>
      <c r="W663" s="79"/>
      <c r="X663" s="62"/>
      <c r="Y663" s="62"/>
      <c r="Z663" s="62"/>
      <c r="AA663" s="62"/>
      <c r="AB663" s="62"/>
      <c r="AC663" s="62"/>
      <c r="AD663" s="62"/>
      <c r="AE663" s="62"/>
      <c r="AF663" s="62"/>
      <c r="AG663" s="62"/>
    </row>
    <row r="664" spans="1:33">
      <c r="A664" s="62"/>
      <c r="B664" s="62"/>
      <c r="C664" s="62"/>
      <c r="D664" s="62"/>
      <c r="E664" s="4"/>
      <c r="F664" s="4"/>
      <c r="G664" s="62"/>
      <c r="H664" s="76"/>
      <c r="I664" s="76"/>
      <c r="J664" s="76"/>
      <c r="K664" s="4"/>
      <c r="L664" s="4"/>
      <c r="M664" s="71"/>
      <c r="N664" s="72">
        <f t="shared" si="61"/>
        <v>0</v>
      </c>
      <c r="O664" s="73">
        <f t="shared" si="62"/>
        <v>0</v>
      </c>
      <c r="P664" s="74"/>
      <c r="Q664" s="73">
        <f t="shared" si="63"/>
        <v>0</v>
      </c>
      <c r="R664" s="73">
        <f t="shared" si="64"/>
        <v>0</v>
      </c>
      <c r="S664" s="73" t="e">
        <f t="shared" ca="1" si="65"/>
        <v>#NUM!</v>
      </c>
      <c r="T664" s="75" t="e">
        <f t="shared" ca="1" si="66"/>
        <v>#DIV/0!</v>
      </c>
      <c r="U664" s="78"/>
      <c r="V664" s="54"/>
      <c r="W664" s="79"/>
      <c r="X664" s="62"/>
      <c r="Y664" s="62"/>
      <c r="Z664" s="62"/>
      <c r="AA664" s="62"/>
      <c r="AB664" s="62"/>
      <c r="AC664" s="62"/>
      <c r="AD664" s="62"/>
      <c r="AE664" s="62"/>
      <c r="AF664" s="62"/>
      <c r="AG664" s="62"/>
    </row>
    <row r="665" spans="1:33">
      <c r="A665" s="62"/>
      <c r="B665" s="62"/>
      <c r="C665" s="62"/>
      <c r="D665" s="62"/>
      <c r="E665" s="4"/>
      <c r="F665" s="4"/>
      <c r="G665" s="62"/>
      <c r="H665" s="76"/>
      <c r="I665" s="76"/>
      <c r="J665" s="76"/>
      <c r="K665" s="4"/>
      <c r="L665" s="4"/>
      <c r="M665" s="71"/>
      <c r="N665" s="72">
        <f t="shared" si="61"/>
        <v>0</v>
      </c>
      <c r="O665" s="73">
        <f t="shared" si="62"/>
        <v>0</v>
      </c>
      <c r="P665" s="74"/>
      <c r="Q665" s="73">
        <f t="shared" si="63"/>
        <v>0</v>
      </c>
      <c r="R665" s="73">
        <f t="shared" si="64"/>
        <v>0</v>
      </c>
      <c r="S665" s="73" t="e">
        <f t="shared" ca="1" si="65"/>
        <v>#NUM!</v>
      </c>
      <c r="T665" s="75" t="e">
        <f t="shared" ca="1" si="66"/>
        <v>#DIV/0!</v>
      </c>
      <c r="U665" s="78"/>
      <c r="V665" s="54"/>
      <c r="W665" s="79"/>
      <c r="X665" s="62"/>
      <c r="Y665" s="62"/>
      <c r="Z665" s="62"/>
      <c r="AA665" s="62"/>
      <c r="AB665" s="62"/>
      <c r="AC665" s="62"/>
      <c r="AD665" s="62"/>
      <c r="AE665" s="62"/>
      <c r="AF665" s="62"/>
      <c r="AG665" s="62"/>
    </row>
    <row r="666" spans="1:33">
      <c r="A666" s="62"/>
      <c r="B666" s="62"/>
      <c r="C666" s="62"/>
      <c r="D666" s="62"/>
      <c r="E666" s="4"/>
      <c r="F666" s="4"/>
      <c r="G666" s="62"/>
      <c r="H666" s="76"/>
      <c r="I666" s="76"/>
      <c r="J666" s="76"/>
      <c r="K666" s="4"/>
      <c r="L666" s="4"/>
      <c r="M666" s="71"/>
      <c r="N666" s="72">
        <f t="shared" si="61"/>
        <v>0</v>
      </c>
      <c r="O666" s="73">
        <f t="shared" si="62"/>
        <v>0</v>
      </c>
      <c r="P666" s="74"/>
      <c r="Q666" s="73">
        <f t="shared" si="63"/>
        <v>0</v>
      </c>
      <c r="R666" s="73">
        <f t="shared" si="64"/>
        <v>0</v>
      </c>
      <c r="S666" s="73" t="e">
        <f t="shared" ca="1" si="65"/>
        <v>#NUM!</v>
      </c>
      <c r="T666" s="75" t="e">
        <f t="shared" ca="1" si="66"/>
        <v>#DIV/0!</v>
      </c>
      <c r="U666" s="78"/>
      <c r="V666" s="54"/>
      <c r="W666" s="79"/>
      <c r="X666" s="62"/>
      <c r="Y666" s="62"/>
      <c r="Z666" s="62"/>
      <c r="AA666" s="62"/>
      <c r="AB666" s="62"/>
      <c r="AC666" s="62"/>
      <c r="AD666" s="62"/>
      <c r="AE666" s="62"/>
      <c r="AF666" s="62"/>
      <c r="AG666" s="62"/>
    </row>
    <row r="667" spans="1:33">
      <c r="A667" s="62"/>
      <c r="B667" s="62"/>
      <c r="C667" s="62"/>
      <c r="D667" s="62"/>
      <c r="E667" s="4"/>
      <c r="F667" s="4"/>
      <c r="G667" s="62"/>
      <c r="H667" s="76"/>
      <c r="I667" s="76"/>
      <c r="J667" s="76"/>
      <c r="K667" s="4"/>
      <c r="L667" s="4"/>
      <c r="M667" s="71"/>
      <c r="N667" s="72">
        <f t="shared" si="61"/>
        <v>0</v>
      </c>
      <c r="O667" s="73">
        <f t="shared" si="62"/>
        <v>0</v>
      </c>
      <c r="P667" s="74"/>
      <c r="Q667" s="73">
        <f t="shared" si="63"/>
        <v>0</v>
      </c>
      <c r="R667" s="73">
        <f t="shared" si="64"/>
        <v>0</v>
      </c>
      <c r="S667" s="73" t="e">
        <f t="shared" ca="1" si="65"/>
        <v>#NUM!</v>
      </c>
      <c r="T667" s="75" t="e">
        <f t="shared" ca="1" si="66"/>
        <v>#DIV/0!</v>
      </c>
      <c r="U667" s="78"/>
      <c r="V667" s="54"/>
      <c r="W667" s="79"/>
      <c r="X667" s="62"/>
      <c r="Y667" s="62"/>
      <c r="Z667" s="62"/>
      <c r="AA667" s="62"/>
      <c r="AB667" s="62"/>
      <c r="AC667" s="62"/>
      <c r="AD667" s="62"/>
      <c r="AE667" s="62"/>
      <c r="AF667" s="62"/>
      <c r="AG667" s="62"/>
    </row>
    <row r="668" spans="1:33">
      <c r="A668" s="62"/>
      <c r="B668" s="62"/>
      <c r="C668" s="62"/>
      <c r="D668" s="62"/>
      <c r="E668" s="4"/>
      <c r="F668" s="4"/>
      <c r="G668" s="62"/>
      <c r="H668" s="76"/>
      <c r="I668" s="76"/>
      <c r="J668" s="76"/>
      <c r="K668" s="4"/>
      <c r="L668" s="4"/>
      <c r="M668" s="71"/>
      <c r="N668" s="72">
        <f t="shared" si="61"/>
        <v>0</v>
      </c>
      <c r="O668" s="73">
        <f t="shared" si="62"/>
        <v>0</v>
      </c>
      <c r="P668" s="74"/>
      <c r="Q668" s="73">
        <f t="shared" si="63"/>
        <v>0</v>
      </c>
      <c r="R668" s="73">
        <f t="shared" si="64"/>
        <v>0</v>
      </c>
      <c r="S668" s="73" t="e">
        <f t="shared" ca="1" si="65"/>
        <v>#NUM!</v>
      </c>
      <c r="T668" s="75" t="e">
        <f t="shared" ca="1" si="66"/>
        <v>#DIV/0!</v>
      </c>
      <c r="U668" s="78"/>
      <c r="V668" s="54"/>
      <c r="W668" s="79"/>
      <c r="X668" s="62"/>
      <c r="Y668" s="62"/>
      <c r="Z668" s="62"/>
      <c r="AA668" s="62"/>
      <c r="AB668" s="62"/>
      <c r="AC668" s="62"/>
      <c r="AD668" s="62"/>
      <c r="AE668" s="62"/>
      <c r="AF668" s="62"/>
      <c r="AG668" s="62"/>
    </row>
    <row r="669" spans="1:33">
      <c r="A669" s="62"/>
      <c r="B669" s="62"/>
      <c r="C669" s="62"/>
      <c r="D669" s="62"/>
      <c r="E669" s="4"/>
      <c r="F669" s="4"/>
      <c r="G669" s="62"/>
      <c r="H669" s="76"/>
      <c r="I669" s="76"/>
      <c r="J669" s="76"/>
      <c r="K669" s="4"/>
      <c r="L669" s="4"/>
      <c r="M669" s="71"/>
      <c r="N669" s="72">
        <f t="shared" si="61"/>
        <v>0</v>
      </c>
      <c r="O669" s="73">
        <f t="shared" si="62"/>
        <v>0</v>
      </c>
      <c r="P669" s="74"/>
      <c r="Q669" s="73">
        <f t="shared" si="63"/>
        <v>0</v>
      </c>
      <c r="R669" s="73">
        <f t="shared" si="64"/>
        <v>0</v>
      </c>
      <c r="S669" s="73" t="e">
        <f t="shared" ca="1" si="65"/>
        <v>#NUM!</v>
      </c>
      <c r="T669" s="75" t="e">
        <f t="shared" ca="1" si="66"/>
        <v>#DIV/0!</v>
      </c>
      <c r="U669" s="78"/>
      <c r="V669" s="54"/>
      <c r="W669" s="79"/>
      <c r="X669" s="62"/>
      <c r="Y669" s="62"/>
      <c r="Z669" s="62"/>
      <c r="AA669" s="62"/>
      <c r="AB669" s="62"/>
      <c r="AC669" s="62"/>
      <c r="AD669" s="62"/>
      <c r="AE669" s="62"/>
      <c r="AF669" s="62"/>
      <c r="AG669" s="62"/>
    </row>
    <row r="670" spans="1:33">
      <c r="A670" s="62"/>
      <c r="B670" s="62"/>
      <c r="C670" s="62"/>
      <c r="D670" s="62"/>
      <c r="E670" s="4"/>
      <c r="F670" s="4"/>
      <c r="G670" s="62"/>
      <c r="H670" s="76"/>
      <c r="I670" s="76"/>
      <c r="J670" s="76"/>
      <c r="K670" s="4"/>
      <c r="L670" s="4"/>
      <c r="M670" s="71"/>
      <c r="N670" s="72">
        <f t="shared" si="61"/>
        <v>0</v>
      </c>
      <c r="O670" s="73">
        <f t="shared" si="62"/>
        <v>0</v>
      </c>
      <c r="P670" s="74"/>
      <c r="Q670" s="73">
        <f t="shared" si="63"/>
        <v>0</v>
      </c>
      <c r="R670" s="73">
        <f t="shared" si="64"/>
        <v>0</v>
      </c>
      <c r="S670" s="73" t="e">
        <f t="shared" ca="1" si="65"/>
        <v>#NUM!</v>
      </c>
      <c r="T670" s="75" t="e">
        <f t="shared" ca="1" si="66"/>
        <v>#DIV/0!</v>
      </c>
      <c r="U670" s="78"/>
      <c r="V670" s="54"/>
      <c r="W670" s="79"/>
      <c r="X670" s="62"/>
      <c r="Y670" s="62"/>
      <c r="Z670" s="62"/>
      <c r="AA670" s="62"/>
      <c r="AB670" s="62"/>
      <c r="AC670" s="62"/>
      <c r="AD670" s="62"/>
      <c r="AE670" s="62"/>
      <c r="AF670" s="62"/>
      <c r="AG670" s="62"/>
    </row>
    <row r="671" spans="1:33">
      <c r="A671" s="62"/>
      <c r="B671" s="62"/>
      <c r="C671" s="62"/>
      <c r="D671" s="62"/>
      <c r="E671" s="4"/>
      <c r="F671" s="4"/>
      <c r="G671" s="62"/>
      <c r="H671" s="76"/>
      <c r="I671" s="76"/>
      <c r="J671" s="76"/>
      <c r="K671" s="4"/>
      <c r="L671" s="4"/>
      <c r="M671" s="71"/>
      <c r="N671" s="72">
        <f t="shared" si="61"/>
        <v>0</v>
      </c>
      <c r="O671" s="73">
        <f t="shared" si="62"/>
        <v>0</v>
      </c>
      <c r="P671" s="74"/>
      <c r="Q671" s="73">
        <f t="shared" si="63"/>
        <v>0</v>
      </c>
      <c r="R671" s="73">
        <f t="shared" si="64"/>
        <v>0</v>
      </c>
      <c r="S671" s="73" t="e">
        <f t="shared" ca="1" si="65"/>
        <v>#NUM!</v>
      </c>
      <c r="T671" s="75" t="e">
        <f t="shared" ca="1" si="66"/>
        <v>#DIV/0!</v>
      </c>
      <c r="U671" s="78"/>
      <c r="V671" s="54"/>
      <c r="W671" s="79"/>
      <c r="X671" s="62"/>
      <c r="Y671" s="62"/>
      <c r="Z671" s="62"/>
      <c r="AA671" s="62"/>
      <c r="AB671" s="62"/>
      <c r="AC671" s="62"/>
      <c r="AD671" s="62"/>
      <c r="AE671" s="62"/>
      <c r="AF671" s="62"/>
      <c r="AG671" s="62"/>
    </row>
    <row r="672" spans="1:33">
      <c r="A672" s="62"/>
      <c r="B672" s="62"/>
      <c r="C672" s="62"/>
      <c r="D672" s="62"/>
      <c r="E672" s="4"/>
      <c r="F672" s="4"/>
      <c r="G672" s="62"/>
      <c r="H672" s="76"/>
      <c r="I672" s="76"/>
      <c r="J672" s="76"/>
      <c r="K672" s="4"/>
      <c r="L672" s="4"/>
      <c r="M672" s="71"/>
      <c r="N672" s="72">
        <f t="shared" si="61"/>
        <v>0</v>
      </c>
      <c r="O672" s="73">
        <f t="shared" si="62"/>
        <v>0</v>
      </c>
      <c r="P672" s="74"/>
      <c r="Q672" s="73">
        <f t="shared" si="63"/>
        <v>0</v>
      </c>
      <c r="R672" s="73">
        <f t="shared" si="64"/>
        <v>0</v>
      </c>
      <c r="S672" s="73" t="e">
        <f t="shared" ca="1" si="65"/>
        <v>#NUM!</v>
      </c>
      <c r="T672" s="75" t="e">
        <f t="shared" ca="1" si="66"/>
        <v>#DIV/0!</v>
      </c>
      <c r="U672" s="78"/>
      <c r="V672" s="54"/>
      <c r="W672" s="79"/>
      <c r="X672" s="62"/>
      <c r="Y672" s="62"/>
      <c r="Z672" s="62"/>
      <c r="AA672" s="62"/>
      <c r="AB672" s="62"/>
      <c r="AC672" s="62"/>
      <c r="AD672" s="62"/>
      <c r="AE672" s="62"/>
      <c r="AF672" s="62"/>
      <c r="AG672" s="62"/>
    </row>
    <row r="673" spans="1:33">
      <c r="A673" s="62"/>
      <c r="B673" s="62"/>
      <c r="C673" s="62"/>
      <c r="D673" s="62"/>
      <c r="E673" s="4"/>
      <c r="F673" s="4"/>
      <c r="G673" s="62"/>
      <c r="H673" s="76"/>
      <c r="I673" s="76"/>
      <c r="J673" s="76"/>
      <c r="K673" s="4"/>
      <c r="L673" s="4"/>
      <c r="M673" s="71"/>
      <c r="N673" s="72">
        <f t="shared" si="61"/>
        <v>0</v>
      </c>
      <c r="O673" s="73">
        <f t="shared" si="62"/>
        <v>0</v>
      </c>
      <c r="P673" s="74"/>
      <c r="Q673" s="73">
        <f t="shared" si="63"/>
        <v>0</v>
      </c>
      <c r="R673" s="73">
        <f t="shared" si="64"/>
        <v>0</v>
      </c>
      <c r="S673" s="73" t="e">
        <f t="shared" ca="1" si="65"/>
        <v>#NUM!</v>
      </c>
      <c r="T673" s="75" t="e">
        <f t="shared" ca="1" si="66"/>
        <v>#DIV/0!</v>
      </c>
      <c r="U673" s="78"/>
      <c r="V673" s="54"/>
      <c r="W673" s="79"/>
      <c r="X673" s="62"/>
      <c r="Y673" s="62"/>
      <c r="Z673" s="62"/>
      <c r="AA673" s="62"/>
      <c r="AB673" s="62"/>
      <c r="AC673" s="62"/>
      <c r="AD673" s="62"/>
      <c r="AE673" s="62"/>
      <c r="AF673" s="62"/>
      <c r="AG673" s="62"/>
    </row>
    <row r="674" spans="1:33">
      <c r="A674" s="62"/>
      <c r="B674" s="62"/>
      <c r="C674" s="62"/>
      <c r="D674" s="62"/>
      <c r="E674" s="4"/>
      <c r="F674" s="4"/>
      <c r="G674" s="62"/>
      <c r="H674" s="76"/>
      <c r="I674" s="76"/>
      <c r="J674" s="76"/>
      <c r="K674" s="4"/>
      <c r="L674" s="4"/>
      <c r="M674" s="71"/>
      <c r="N674" s="72">
        <f t="shared" si="61"/>
        <v>0</v>
      </c>
      <c r="O674" s="73">
        <f t="shared" si="62"/>
        <v>0</v>
      </c>
      <c r="P674" s="74"/>
      <c r="Q674" s="73">
        <f t="shared" si="63"/>
        <v>0</v>
      </c>
      <c r="R674" s="73">
        <f t="shared" si="64"/>
        <v>0</v>
      </c>
      <c r="S674" s="73" t="e">
        <f t="shared" ca="1" si="65"/>
        <v>#NUM!</v>
      </c>
      <c r="T674" s="75" t="e">
        <f t="shared" ca="1" si="66"/>
        <v>#DIV/0!</v>
      </c>
      <c r="U674" s="78"/>
      <c r="V674" s="54"/>
      <c r="W674" s="79"/>
      <c r="X674" s="62"/>
      <c r="Y674" s="62"/>
      <c r="Z674" s="62"/>
      <c r="AA674" s="62"/>
      <c r="AB674" s="62"/>
      <c r="AC674" s="62"/>
      <c r="AD674" s="62"/>
      <c r="AE674" s="62"/>
      <c r="AF674" s="62"/>
      <c r="AG674" s="62"/>
    </row>
    <row r="675" spans="1:33">
      <c r="A675" s="62"/>
      <c r="B675" s="62"/>
      <c r="C675" s="62"/>
      <c r="D675" s="62"/>
      <c r="E675" s="4"/>
      <c r="F675" s="4"/>
      <c r="G675" s="62"/>
      <c r="H675" s="76"/>
      <c r="I675" s="76"/>
      <c r="J675" s="76"/>
      <c r="K675" s="4"/>
      <c r="L675" s="4"/>
      <c r="M675" s="71"/>
      <c r="N675" s="72">
        <f t="shared" si="61"/>
        <v>0</v>
      </c>
      <c r="O675" s="73">
        <f t="shared" si="62"/>
        <v>0</v>
      </c>
      <c r="P675" s="74"/>
      <c r="Q675" s="73">
        <f t="shared" si="63"/>
        <v>0</v>
      </c>
      <c r="R675" s="73">
        <f t="shared" si="64"/>
        <v>0</v>
      </c>
      <c r="S675" s="73" t="e">
        <f t="shared" ca="1" si="65"/>
        <v>#NUM!</v>
      </c>
      <c r="T675" s="75" t="e">
        <f t="shared" ca="1" si="66"/>
        <v>#DIV/0!</v>
      </c>
      <c r="U675" s="78"/>
      <c r="V675" s="54"/>
      <c r="W675" s="79"/>
      <c r="X675" s="62"/>
      <c r="Y675" s="62"/>
      <c r="Z675" s="62"/>
      <c r="AA675" s="62"/>
      <c r="AB675" s="62"/>
      <c r="AC675" s="62"/>
      <c r="AD675" s="62"/>
      <c r="AE675" s="62"/>
      <c r="AF675" s="62"/>
      <c r="AG675" s="62"/>
    </row>
    <row r="676" spans="1:33">
      <c r="A676" s="62"/>
      <c r="B676" s="62"/>
      <c r="C676" s="62"/>
      <c r="D676" s="62"/>
      <c r="E676" s="4"/>
      <c r="F676" s="4"/>
      <c r="G676" s="62"/>
      <c r="H676" s="76"/>
      <c r="I676" s="76"/>
      <c r="J676" s="76"/>
      <c r="K676" s="4"/>
      <c r="L676" s="4"/>
      <c r="M676" s="71"/>
      <c r="N676" s="72">
        <f t="shared" si="61"/>
        <v>0</v>
      </c>
      <c r="O676" s="73">
        <f t="shared" si="62"/>
        <v>0</v>
      </c>
      <c r="P676" s="74"/>
      <c r="Q676" s="73">
        <f t="shared" si="63"/>
        <v>0</v>
      </c>
      <c r="R676" s="73">
        <f t="shared" si="64"/>
        <v>0</v>
      </c>
      <c r="S676" s="73" t="e">
        <f t="shared" ca="1" si="65"/>
        <v>#NUM!</v>
      </c>
      <c r="T676" s="75" t="e">
        <f t="shared" ca="1" si="66"/>
        <v>#DIV/0!</v>
      </c>
      <c r="U676" s="78"/>
      <c r="V676" s="54"/>
      <c r="W676" s="79"/>
      <c r="X676" s="62"/>
      <c r="Y676" s="62"/>
      <c r="Z676" s="62"/>
      <c r="AA676" s="62"/>
      <c r="AB676" s="62"/>
      <c r="AC676" s="62"/>
      <c r="AD676" s="62"/>
      <c r="AE676" s="62"/>
      <c r="AF676" s="62"/>
      <c r="AG676" s="62"/>
    </row>
    <row r="677" spans="1:33">
      <c r="A677" s="62"/>
      <c r="B677" s="62"/>
      <c r="C677" s="62"/>
      <c r="D677" s="62"/>
      <c r="E677" s="4"/>
      <c r="F677" s="4"/>
      <c r="G677" s="62"/>
      <c r="H677" s="76"/>
      <c r="I677" s="76"/>
      <c r="J677" s="76"/>
      <c r="K677" s="4"/>
      <c r="L677" s="4"/>
      <c r="M677" s="71"/>
      <c r="N677" s="72">
        <f t="shared" si="61"/>
        <v>0</v>
      </c>
      <c r="O677" s="73">
        <f t="shared" si="62"/>
        <v>0</v>
      </c>
      <c r="P677" s="74"/>
      <c r="Q677" s="73">
        <f t="shared" si="63"/>
        <v>0</v>
      </c>
      <c r="R677" s="73">
        <f t="shared" si="64"/>
        <v>0</v>
      </c>
      <c r="S677" s="73" t="e">
        <f t="shared" ca="1" si="65"/>
        <v>#NUM!</v>
      </c>
      <c r="T677" s="75" t="e">
        <f t="shared" ca="1" si="66"/>
        <v>#DIV/0!</v>
      </c>
      <c r="U677" s="78"/>
      <c r="V677" s="54"/>
      <c r="W677" s="79"/>
      <c r="X677" s="62"/>
      <c r="Y677" s="62"/>
      <c r="Z677" s="62"/>
      <c r="AA677" s="62"/>
      <c r="AB677" s="62"/>
      <c r="AC677" s="62"/>
      <c r="AD677" s="62"/>
      <c r="AE677" s="62"/>
      <c r="AF677" s="62"/>
      <c r="AG677" s="62"/>
    </row>
    <row r="678" spans="1:33">
      <c r="E678" s="183"/>
      <c r="F678" s="183"/>
      <c r="M678" s="184"/>
      <c r="N678" s="185">
        <f t="shared" si="61"/>
        <v>0</v>
      </c>
      <c r="O678" s="186">
        <f t="shared" si="62"/>
        <v>0</v>
      </c>
      <c r="Q678" s="186">
        <f t="shared" si="63"/>
        <v>0</v>
      </c>
      <c r="R678" s="186">
        <f t="shared" si="64"/>
        <v>0</v>
      </c>
      <c r="S678" s="186" t="e">
        <f t="shared" ca="1" si="65"/>
        <v>#NUM!</v>
      </c>
      <c r="T678" s="187" t="e">
        <f t="shared" ca="1" si="66"/>
        <v>#DIV/0!</v>
      </c>
    </row>
    <row r="679" spans="1:33">
      <c r="E679" s="4"/>
      <c r="F679" s="4"/>
      <c r="M679" s="71"/>
      <c r="N679" s="72">
        <f t="shared" si="61"/>
        <v>0</v>
      </c>
      <c r="O679" s="73">
        <f t="shared" si="62"/>
        <v>0</v>
      </c>
      <c r="Q679" s="73">
        <f t="shared" si="63"/>
        <v>0</v>
      </c>
      <c r="R679" s="73">
        <f t="shared" si="64"/>
        <v>0</v>
      </c>
      <c r="S679" s="73" t="e">
        <f t="shared" ca="1" si="65"/>
        <v>#NUM!</v>
      </c>
      <c r="T679" s="75" t="e">
        <f t="shared" ca="1" si="66"/>
        <v>#DIV/0!</v>
      </c>
    </row>
    <row r="680" spans="1:33">
      <c r="E680" s="4"/>
      <c r="F680" s="4"/>
      <c r="M680" s="71"/>
      <c r="N680" s="72">
        <f t="shared" si="61"/>
        <v>0</v>
      </c>
      <c r="O680" s="73">
        <f t="shared" si="62"/>
        <v>0</v>
      </c>
      <c r="Q680" s="73">
        <f t="shared" si="63"/>
        <v>0</v>
      </c>
      <c r="R680" s="73">
        <f t="shared" si="64"/>
        <v>0</v>
      </c>
      <c r="S680" s="73" t="e">
        <f t="shared" ca="1" si="65"/>
        <v>#NUM!</v>
      </c>
      <c r="T680" s="75" t="e">
        <f t="shared" ca="1" si="66"/>
        <v>#DIV/0!</v>
      </c>
    </row>
    <row r="681" spans="1:33">
      <c r="E681" s="4"/>
      <c r="F681" s="4"/>
      <c r="M681" s="71"/>
      <c r="N681" s="72">
        <f t="shared" si="61"/>
        <v>0</v>
      </c>
      <c r="O681" s="73">
        <f t="shared" si="62"/>
        <v>0</v>
      </c>
      <c r="Q681" s="73">
        <f t="shared" si="63"/>
        <v>0</v>
      </c>
      <c r="R681" s="73">
        <f t="shared" si="64"/>
        <v>0</v>
      </c>
      <c r="S681" s="73" t="e">
        <f t="shared" ca="1" si="65"/>
        <v>#NUM!</v>
      </c>
      <c r="T681" s="75" t="e">
        <f t="shared" ca="1" si="66"/>
        <v>#DIV/0!</v>
      </c>
    </row>
    <row r="682" spans="1:33">
      <c r="E682" s="4"/>
      <c r="F682" s="4"/>
      <c r="M682" s="71"/>
      <c r="N682" s="72">
        <f t="shared" si="61"/>
        <v>0</v>
      </c>
      <c r="O682" s="73">
        <f t="shared" si="62"/>
        <v>0</v>
      </c>
      <c r="Q682" s="73">
        <f t="shared" si="63"/>
        <v>0</v>
      </c>
      <c r="R682" s="73">
        <f t="shared" si="64"/>
        <v>0</v>
      </c>
      <c r="S682" s="73" t="e">
        <f t="shared" ca="1" si="65"/>
        <v>#NUM!</v>
      </c>
      <c r="T682" s="75" t="e">
        <f t="shared" ca="1" si="66"/>
        <v>#DIV/0!</v>
      </c>
    </row>
    <row r="683" spans="1:33">
      <c r="E683" s="4"/>
      <c r="F683" s="4"/>
      <c r="M683" s="71"/>
      <c r="N683" s="72">
        <f t="shared" si="61"/>
        <v>0</v>
      </c>
      <c r="O683" s="73">
        <f t="shared" si="62"/>
        <v>0</v>
      </c>
      <c r="Q683" s="73">
        <f t="shared" si="63"/>
        <v>0</v>
      </c>
      <c r="R683" s="73">
        <f t="shared" si="64"/>
        <v>0</v>
      </c>
      <c r="S683" s="73" t="e">
        <f t="shared" ca="1" si="65"/>
        <v>#NUM!</v>
      </c>
      <c r="T683" s="75" t="e">
        <f t="shared" ca="1" si="66"/>
        <v>#DIV/0!</v>
      </c>
    </row>
    <row r="684" spans="1:33">
      <c r="E684" s="4"/>
      <c r="F684" s="4"/>
      <c r="M684" s="71"/>
      <c r="N684" s="72">
        <f t="shared" si="61"/>
        <v>0</v>
      </c>
      <c r="O684" s="73">
        <f t="shared" si="62"/>
        <v>0</v>
      </c>
      <c r="Q684" s="73">
        <f t="shared" si="63"/>
        <v>0</v>
      </c>
      <c r="R684" s="73">
        <f t="shared" si="64"/>
        <v>0</v>
      </c>
      <c r="S684" s="73" t="e">
        <f t="shared" ca="1" si="65"/>
        <v>#NUM!</v>
      </c>
      <c r="T684" s="75" t="e">
        <f t="shared" ca="1" si="66"/>
        <v>#DIV/0!</v>
      </c>
    </row>
    <row r="685" spans="1:33">
      <c r="E685" s="4"/>
      <c r="F685" s="4"/>
      <c r="M685" s="71"/>
      <c r="N685" s="72">
        <f t="shared" si="61"/>
        <v>0</v>
      </c>
      <c r="O685" s="73">
        <f t="shared" si="62"/>
        <v>0</v>
      </c>
      <c r="Q685" s="73">
        <f t="shared" si="63"/>
        <v>0</v>
      </c>
      <c r="R685" s="73">
        <f t="shared" si="64"/>
        <v>0</v>
      </c>
      <c r="S685" s="73" t="e">
        <f t="shared" ca="1" si="65"/>
        <v>#NUM!</v>
      </c>
      <c r="T685" s="75" t="e">
        <f t="shared" ca="1" si="66"/>
        <v>#DIV/0!</v>
      </c>
    </row>
    <row r="686" spans="1:33">
      <c r="E686" s="4"/>
      <c r="F686" s="4"/>
      <c r="M686" s="71"/>
      <c r="N686" s="72">
        <f t="shared" si="61"/>
        <v>0</v>
      </c>
      <c r="O686" s="73">
        <f t="shared" si="62"/>
        <v>0</v>
      </c>
      <c r="Q686" s="73">
        <f t="shared" si="63"/>
        <v>0</v>
      </c>
      <c r="R686" s="73">
        <f t="shared" si="64"/>
        <v>0</v>
      </c>
      <c r="S686" s="73" t="e">
        <f t="shared" ca="1" si="65"/>
        <v>#NUM!</v>
      </c>
      <c r="T686" s="75" t="e">
        <f t="shared" ca="1" si="66"/>
        <v>#DIV/0!</v>
      </c>
    </row>
    <row r="687" spans="1:33">
      <c r="E687" s="4"/>
      <c r="F687" s="4"/>
      <c r="M687" s="71"/>
      <c r="N687" s="72">
        <f t="shared" si="61"/>
        <v>0</v>
      </c>
      <c r="O687" s="73">
        <f t="shared" si="62"/>
        <v>0</v>
      </c>
      <c r="Q687" s="73">
        <f t="shared" si="63"/>
        <v>0</v>
      </c>
      <c r="R687" s="73">
        <f t="shared" si="64"/>
        <v>0</v>
      </c>
      <c r="S687" s="73" t="e">
        <f t="shared" ca="1" si="65"/>
        <v>#NUM!</v>
      </c>
      <c r="T687" s="75" t="e">
        <f t="shared" ca="1" si="66"/>
        <v>#DIV/0!</v>
      </c>
    </row>
    <row r="688" spans="1:33">
      <c r="E688" s="4"/>
      <c r="F688" s="4"/>
      <c r="M688" s="71"/>
      <c r="N688" s="72">
        <f t="shared" si="61"/>
        <v>0</v>
      </c>
      <c r="O688" s="73">
        <f t="shared" si="62"/>
        <v>0</v>
      </c>
      <c r="Q688" s="73">
        <f t="shared" si="63"/>
        <v>0</v>
      </c>
      <c r="R688" s="73">
        <f t="shared" si="64"/>
        <v>0</v>
      </c>
      <c r="S688" s="73" t="e">
        <f t="shared" ca="1" si="65"/>
        <v>#NUM!</v>
      </c>
      <c r="T688" s="75" t="e">
        <f t="shared" ca="1" si="66"/>
        <v>#DIV/0!</v>
      </c>
    </row>
    <row r="689" spans="5:20">
      <c r="E689" s="4"/>
      <c r="F689" s="4"/>
      <c r="M689" s="71"/>
      <c r="N689" s="72">
        <f t="shared" si="61"/>
        <v>0</v>
      </c>
      <c r="O689" s="73">
        <f t="shared" si="62"/>
        <v>0</v>
      </c>
      <c r="Q689" s="73">
        <f t="shared" si="63"/>
        <v>0</v>
      </c>
      <c r="R689" s="73">
        <f t="shared" si="64"/>
        <v>0</v>
      </c>
      <c r="S689" s="73" t="e">
        <f t="shared" ca="1" si="65"/>
        <v>#NUM!</v>
      </c>
      <c r="T689" s="75" t="e">
        <f t="shared" ca="1" si="66"/>
        <v>#DIV/0!</v>
      </c>
    </row>
    <row r="690" spans="5:20">
      <c r="E690" s="4"/>
      <c r="F690" s="4"/>
      <c r="M690" s="71"/>
      <c r="N690" s="72">
        <f t="shared" si="61"/>
        <v>0</v>
      </c>
      <c r="O690" s="73">
        <f t="shared" si="62"/>
        <v>0</v>
      </c>
      <c r="Q690" s="73">
        <f t="shared" si="63"/>
        <v>0</v>
      </c>
      <c r="R690" s="73">
        <f t="shared" si="64"/>
        <v>0</v>
      </c>
      <c r="S690" s="73" t="e">
        <f t="shared" ca="1" si="65"/>
        <v>#NUM!</v>
      </c>
      <c r="T690" s="75" t="e">
        <f t="shared" ca="1" si="66"/>
        <v>#DIV/0!</v>
      </c>
    </row>
    <row r="691" spans="5:20">
      <c r="E691" s="4"/>
      <c r="F691" s="4"/>
      <c r="M691" s="71"/>
      <c r="N691" s="72">
        <f t="shared" si="61"/>
        <v>0</v>
      </c>
      <c r="O691" s="73">
        <f t="shared" si="62"/>
        <v>0</v>
      </c>
      <c r="Q691" s="73">
        <f t="shared" si="63"/>
        <v>0</v>
      </c>
      <c r="R691" s="73">
        <f t="shared" si="64"/>
        <v>0</v>
      </c>
      <c r="S691" s="73" t="e">
        <f t="shared" ca="1" si="65"/>
        <v>#NUM!</v>
      </c>
      <c r="T691" s="75" t="e">
        <f t="shared" ca="1" si="66"/>
        <v>#DIV/0!</v>
      </c>
    </row>
    <row r="692" spans="5:20">
      <c r="E692" s="4"/>
      <c r="F692" s="4"/>
      <c r="M692" s="71"/>
      <c r="N692" s="72">
        <f t="shared" si="61"/>
        <v>0</v>
      </c>
      <c r="O692" s="73">
        <f t="shared" si="62"/>
        <v>0</v>
      </c>
      <c r="Q692" s="73">
        <f t="shared" si="63"/>
        <v>0</v>
      </c>
      <c r="R692" s="73">
        <f t="shared" si="64"/>
        <v>0</v>
      </c>
      <c r="S692" s="73" t="e">
        <f t="shared" ca="1" si="65"/>
        <v>#NUM!</v>
      </c>
      <c r="T692" s="75" t="e">
        <f t="shared" ca="1" si="66"/>
        <v>#DIV/0!</v>
      </c>
    </row>
    <row r="693" spans="5:20">
      <c r="E693" s="4"/>
      <c r="F693" s="4"/>
      <c r="M693" s="71"/>
      <c r="N693" s="72">
        <f t="shared" si="61"/>
        <v>0</v>
      </c>
      <c r="O693" s="73">
        <f t="shared" si="62"/>
        <v>0</v>
      </c>
      <c r="Q693" s="73">
        <f t="shared" si="63"/>
        <v>0</v>
      </c>
      <c r="R693" s="73">
        <f t="shared" si="64"/>
        <v>0</v>
      </c>
      <c r="S693" s="73" t="e">
        <f t="shared" ca="1" si="65"/>
        <v>#NUM!</v>
      </c>
      <c r="T693" s="75" t="e">
        <f t="shared" ca="1" si="66"/>
        <v>#DIV/0!</v>
      </c>
    </row>
    <row r="694" spans="5:20">
      <c r="E694" s="4"/>
      <c r="F694" s="4"/>
      <c r="M694" s="71"/>
      <c r="N694" s="72">
        <f t="shared" si="61"/>
        <v>0</v>
      </c>
      <c r="O694" s="73">
        <f t="shared" si="62"/>
        <v>0</v>
      </c>
      <c r="Q694" s="73">
        <f t="shared" si="63"/>
        <v>0</v>
      </c>
      <c r="R694" s="73">
        <f t="shared" si="64"/>
        <v>0</v>
      </c>
      <c r="S694" s="73" t="e">
        <f t="shared" ca="1" si="65"/>
        <v>#NUM!</v>
      </c>
      <c r="T694" s="75" t="e">
        <f t="shared" ca="1" si="66"/>
        <v>#DIV/0!</v>
      </c>
    </row>
    <row r="695" spans="5:20">
      <c r="E695" s="4"/>
      <c r="F695" s="4"/>
      <c r="M695" s="71"/>
      <c r="N695" s="72">
        <f t="shared" si="61"/>
        <v>0</v>
      </c>
      <c r="O695" s="73">
        <f t="shared" si="62"/>
        <v>0</v>
      </c>
      <c r="Q695" s="73">
        <f t="shared" si="63"/>
        <v>0</v>
      </c>
      <c r="R695" s="73">
        <f t="shared" si="64"/>
        <v>0</v>
      </c>
      <c r="S695" s="73" t="e">
        <f t="shared" ca="1" si="65"/>
        <v>#NUM!</v>
      </c>
      <c r="T695" s="75" t="e">
        <f t="shared" ca="1" si="66"/>
        <v>#DIV/0!</v>
      </c>
    </row>
    <row r="696" spans="5:20">
      <c r="E696" s="4"/>
      <c r="F696" s="4"/>
      <c r="M696" s="71"/>
      <c r="N696" s="72">
        <f t="shared" si="61"/>
        <v>0</v>
      </c>
      <c r="O696" s="73">
        <f t="shared" si="62"/>
        <v>0</v>
      </c>
      <c r="Q696" s="73">
        <f t="shared" si="63"/>
        <v>0</v>
      </c>
      <c r="R696" s="73">
        <f t="shared" si="64"/>
        <v>0</v>
      </c>
      <c r="S696" s="73" t="e">
        <f t="shared" ca="1" si="65"/>
        <v>#NUM!</v>
      </c>
      <c r="T696" s="75" t="e">
        <f t="shared" ca="1" si="66"/>
        <v>#DIV/0!</v>
      </c>
    </row>
    <row r="697" spans="5:20">
      <c r="E697" s="4"/>
      <c r="F697" s="4"/>
      <c r="M697" s="71"/>
      <c r="N697" s="72">
        <f t="shared" si="61"/>
        <v>0</v>
      </c>
      <c r="O697" s="73">
        <f t="shared" si="62"/>
        <v>0</v>
      </c>
      <c r="Q697" s="73">
        <f t="shared" si="63"/>
        <v>0</v>
      </c>
      <c r="R697" s="73">
        <f t="shared" si="64"/>
        <v>0</v>
      </c>
      <c r="S697" s="73" t="e">
        <f t="shared" ca="1" si="65"/>
        <v>#NUM!</v>
      </c>
      <c r="T697" s="75" t="e">
        <f t="shared" ca="1" si="66"/>
        <v>#DIV/0!</v>
      </c>
    </row>
    <row r="698" spans="5:20">
      <c r="E698" s="4"/>
      <c r="F698" s="4"/>
      <c r="M698" s="71"/>
      <c r="N698" s="72">
        <f t="shared" si="61"/>
        <v>0</v>
      </c>
      <c r="O698" s="73">
        <f t="shared" si="62"/>
        <v>0</v>
      </c>
      <c r="Q698" s="73">
        <f t="shared" si="63"/>
        <v>0</v>
      </c>
      <c r="R698" s="73">
        <f t="shared" si="64"/>
        <v>0</v>
      </c>
      <c r="S698" s="73" t="e">
        <f t="shared" ca="1" si="65"/>
        <v>#NUM!</v>
      </c>
      <c r="T698" s="75" t="e">
        <f t="shared" ca="1" si="66"/>
        <v>#DIV/0!</v>
      </c>
    </row>
    <row r="699" spans="5:20">
      <c r="E699" s="4"/>
      <c r="F699" s="4"/>
      <c r="M699" s="71"/>
      <c r="N699" s="72">
        <f t="shared" si="61"/>
        <v>0</v>
      </c>
      <c r="O699" s="73">
        <f t="shared" si="62"/>
        <v>0</v>
      </c>
      <c r="Q699" s="73">
        <f t="shared" si="63"/>
        <v>0</v>
      </c>
      <c r="R699" s="73">
        <f t="shared" si="64"/>
        <v>0</v>
      </c>
      <c r="S699" s="73" t="e">
        <f t="shared" ca="1" si="65"/>
        <v>#NUM!</v>
      </c>
      <c r="T699" s="75" t="e">
        <f t="shared" ca="1" si="66"/>
        <v>#DIV/0!</v>
      </c>
    </row>
    <row r="700" spans="5:20">
      <c r="E700" s="4"/>
      <c r="F700" s="4"/>
      <c r="M700" s="71"/>
      <c r="N700" s="72">
        <f t="shared" si="61"/>
        <v>0</v>
      </c>
      <c r="O700" s="73">
        <f t="shared" si="62"/>
        <v>0</v>
      </c>
      <c r="Q700" s="73">
        <f t="shared" si="63"/>
        <v>0</v>
      </c>
      <c r="R700" s="73">
        <f t="shared" si="64"/>
        <v>0</v>
      </c>
      <c r="S700" s="73" t="e">
        <f t="shared" ca="1" si="65"/>
        <v>#NUM!</v>
      </c>
      <c r="T700" s="75" t="e">
        <f t="shared" ca="1" si="66"/>
        <v>#DIV/0!</v>
      </c>
    </row>
    <row r="701" spans="5:20">
      <c r="E701" s="4"/>
      <c r="F701" s="4"/>
      <c r="M701" s="71"/>
      <c r="N701" s="72">
        <f t="shared" si="61"/>
        <v>0</v>
      </c>
      <c r="O701" s="73">
        <f t="shared" si="62"/>
        <v>0</v>
      </c>
      <c r="Q701" s="73">
        <f t="shared" si="63"/>
        <v>0</v>
      </c>
      <c r="R701" s="73">
        <f t="shared" si="64"/>
        <v>0</v>
      </c>
      <c r="S701" s="73" t="e">
        <f t="shared" ca="1" si="65"/>
        <v>#NUM!</v>
      </c>
      <c r="T701" s="75" t="e">
        <f t="shared" ca="1" si="66"/>
        <v>#DIV/0!</v>
      </c>
    </row>
    <row r="702" spans="5:20">
      <c r="E702" s="4"/>
      <c r="F702" s="4"/>
      <c r="M702" s="71"/>
      <c r="N702" s="72">
        <f t="shared" si="61"/>
        <v>0</v>
      </c>
      <c r="O702" s="73">
        <f t="shared" si="62"/>
        <v>0</v>
      </c>
      <c r="Q702" s="73">
        <f t="shared" si="63"/>
        <v>0</v>
      </c>
      <c r="R702" s="73">
        <f t="shared" si="64"/>
        <v>0</v>
      </c>
      <c r="S702" s="73" t="e">
        <f t="shared" ca="1" si="65"/>
        <v>#NUM!</v>
      </c>
      <c r="T702" s="75" t="e">
        <f t="shared" ca="1" si="66"/>
        <v>#DIV/0!</v>
      </c>
    </row>
    <row r="703" spans="5:20">
      <c r="E703" s="4"/>
      <c r="F703" s="4"/>
      <c r="M703" s="71"/>
      <c r="N703" s="72">
        <f t="shared" si="61"/>
        <v>0</v>
      </c>
      <c r="O703" s="73">
        <f t="shared" si="62"/>
        <v>0</v>
      </c>
      <c r="Q703" s="73">
        <f t="shared" si="63"/>
        <v>0</v>
      </c>
      <c r="R703" s="73">
        <f t="shared" si="64"/>
        <v>0</v>
      </c>
      <c r="S703" s="73" t="e">
        <f t="shared" ca="1" si="65"/>
        <v>#NUM!</v>
      </c>
      <c r="T703" s="75" t="e">
        <f t="shared" ca="1" si="66"/>
        <v>#DIV/0!</v>
      </c>
    </row>
    <row r="704" spans="5:20">
      <c r="E704" s="4"/>
      <c r="F704" s="4"/>
      <c r="M704" s="71"/>
      <c r="N704" s="72">
        <f t="shared" si="61"/>
        <v>0</v>
      </c>
      <c r="O704" s="73">
        <f t="shared" si="62"/>
        <v>0</v>
      </c>
      <c r="Q704" s="73">
        <f t="shared" si="63"/>
        <v>0</v>
      </c>
      <c r="R704" s="73">
        <f t="shared" si="64"/>
        <v>0</v>
      </c>
      <c r="S704" s="73" t="e">
        <f t="shared" ca="1" si="65"/>
        <v>#NUM!</v>
      </c>
      <c r="T704" s="75" t="e">
        <f t="shared" ca="1" si="66"/>
        <v>#DIV/0!</v>
      </c>
    </row>
    <row r="705" spans="5:20">
      <c r="E705" s="4"/>
      <c r="F705" s="4"/>
      <c r="M705" s="71"/>
      <c r="N705" s="72">
        <f t="shared" si="61"/>
        <v>0</v>
      </c>
      <c r="O705" s="73">
        <f t="shared" si="62"/>
        <v>0</v>
      </c>
      <c r="Q705" s="73">
        <f t="shared" si="63"/>
        <v>0</v>
      </c>
      <c r="R705" s="73">
        <f t="shared" si="64"/>
        <v>0</v>
      </c>
      <c r="S705" s="73" t="e">
        <f t="shared" ca="1" si="65"/>
        <v>#NUM!</v>
      </c>
      <c r="T705" s="75" t="e">
        <f t="shared" ca="1" si="66"/>
        <v>#DIV/0!</v>
      </c>
    </row>
    <row r="706" spans="5:20">
      <c r="E706" s="4"/>
      <c r="F706" s="4"/>
      <c r="M706" s="71"/>
      <c r="N706" s="72">
        <f t="shared" si="61"/>
        <v>0</v>
      </c>
      <c r="O706" s="73">
        <f t="shared" si="62"/>
        <v>0</v>
      </c>
      <c r="Q706" s="73">
        <f t="shared" si="63"/>
        <v>0</v>
      </c>
      <c r="R706" s="73">
        <f t="shared" si="64"/>
        <v>0</v>
      </c>
      <c r="S706" s="73" t="e">
        <f t="shared" ca="1" si="65"/>
        <v>#NUM!</v>
      </c>
      <c r="T706" s="75" t="e">
        <f t="shared" ca="1" si="66"/>
        <v>#DIV/0!</v>
      </c>
    </row>
    <row r="707" spans="5:20">
      <c r="E707" s="4"/>
      <c r="F707" s="4"/>
      <c r="M707" s="71"/>
      <c r="N707" s="72">
        <f t="shared" si="61"/>
        <v>0</v>
      </c>
      <c r="O707" s="73">
        <f t="shared" si="62"/>
        <v>0</v>
      </c>
      <c r="Q707" s="73">
        <f t="shared" si="63"/>
        <v>0</v>
      </c>
      <c r="R707" s="73">
        <f t="shared" si="64"/>
        <v>0</v>
      </c>
      <c r="S707" s="73" t="e">
        <f t="shared" ca="1" si="65"/>
        <v>#NUM!</v>
      </c>
      <c r="T707" s="75" t="e">
        <f t="shared" ca="1" si="66"/>
        <v>#DIV/0!</v>
      </c>
    </row>
    <row r="708" spans="5:20">
      <c r="E708" s="4"/>
      <c r="F708" s="4"/>
      <c r="M708" s="71"/>
      <c r="N708" s="72">
        <f t="shared" si="61"/>
        <v>0</v>
      </c>
      <c r="O708" s="73">
        <f t="shared" si="62"/>
        <v>0</v>
      </c>
      <c r="Q708" s="73">
        <f t="shared" si="63"/>
        <v>0</v>
      </c>
      <c r="R708" s="73">
        <f t="shared" si="64"/>
        <v>0</v>
      </c>
      <c r="S708" s="73" t="e">
        <f t="shared" ca="1" si="65"/>
        <v>#NUM!</v>
      </c>
      <c r="T708" s="75" t="e">
        <f t="shared" ca="1" si="66"/>
        <v>#DIV/0!</v>
      </c>
    </row>
    <row r="709" spans="5:20">
      <c r="E709" s="4"/>
      <c r="F709" s="4"/>
      <c r="M709" s="71"/>
      <c r="N709" s="72">
        <f t="shared" si="61"/>
        <v>0</v>
      </c>
      <c r="O709" s="73">
        <f t="shared" si="62"/>
        <v>0</v>
      </c>
      <c r="Q709" s="73">
        <f t="shared" si="63"/>
        <v>0</v>
      </c>
      <c r="R709" s="73">
        <f t="shared" si="64"/>
        <v>0</v>
      </c>
      <c r="S709" s="73" t="e">
        <f t="shared" ca="1" si="65"/>
        <v>#NUM!</v>
      </c>
      <c r="T709" s="75" t="e">
        <f t="shared" ca="1" si="66"/>
        <v>#DIV/0!</v>
      </c>
    </row>
    <row r="710" spans="5:20">
      <c r="E710" s="4"/>
      <c r="F710" s="4"/>
      <c r="M710" s="71"/>
      <c r="N710" s="72">
        <f t="shared" ref="N710:N773" si="67">M710/60</f>
        <v>0</v>
      </c>
      <c r="O710" s="73">
        <f t="shared" ref="O710:O773" si="68">N710/$T$1</f>
        <v>0</v>
      </c>
      <c r="Q710" s="73">
        <f t="shared" ref="Q710:Q773" si="69">O710+P710</f>
        <v>0</v>
      </c>
      <c r="R710" s="73">
        <f t="shared" ref="R710:R773" si="70">DATEDIF(H710,I710,"d")</f>
        <v>0</v>
      </c>
      <c r="S710" s="73" t="e">
        <f t="shared" ref="S710:S773" ca="1" si="71">IF($U710="Terminé","Terminé",DATEDIF($P$1,I710,"d"))</f>
        <v>#NUM!</v>
      </c>
      <c r="T710" s="75" t="e">
        <f t="shared" ref="T710:T773" ca="1" si="72">IF($U710="Terminé","Terminé",(I710-$P$1)/Q710)</f>
        <v>#DIV/0!</v>
      </c>
    </row>
    <row r="711" spans="5:20">
      <c r="E711" s="4"/>
      <c r="F711" s="4"/>
      <c r="M711" s="71"/>
      <c r="N711" s="72">
        <f t="shared" si="67"/>
        <v>0</v>
      </c>
      <c r="O711" s="73">
        <f t="shared" si="68"/>
        <v>0</v>
      </c>
      <c r="Q711" s="73">
        <f t="shared" si="69"/>
        <v>0</v>
      </c>
      <c r="R711" s="73">
        <f t="shared" si="70"/>
        <v>0</v>
      </c>
      <c r="S711" s="73" t="e">
        <f t="shared" ca="1" si="71"/>
        <v>#NUM!</v>
      </c>
      <c r="T711" s="75" t="e">
        <f t="shared" ca="1" si="72"/>
        <v>#DIV/0!</v>
      </c>
    </row>
    <row r="712" spans="5:20">
      <c r="E712" s="4"/>
      <c r="F712" s="4"/>
      <c r="M712" s="71"/>
      <c r="N712" s="72">
        <f t="shared" si="67"/>
        <v>0</v>
      </c>
      <c r="O712" s="73">
        <f t="shared" si="68"/>
        <v>0</v>
      </c>
      <c r="Q712" s="73">
        <f t="shared" si="69"/>
        <v>0</v>
      </c>
      <c r="R712" s="73">
        <f t="shared" si="70"/>
        <v>0</v>
      </c>
      <c r="S712" s="73" t="e">
        <f t="shared" ca="1" si="71"/>
        <v>#NUM!</v>
      </c>
      <c r="T712" s="75" t="e">
        <f t="shared" ca="1" si="72"/>
        <v>#DIV/0!</v>
      </c>
    </row>
    <row r="713" spans="5:20">
      <c r="E713" s="4"/>
      <c r="F713" s="4"/>
      <c r="M713" s="71"/>
      <c r="N713" s="72">
        <f t="shared" si="67"/>
        <v>0</v>
      </c>
      <c r="O713" s="73">
        <f t="shared" si="68"/>
        <v>0</v>
      </c>
      <c r="Q713" s="73">
        <f t="shared" si="69"/>
        <v>0</v>
      </c>
      <c r="R713" s="73">
        <f t="shared" si="70"/>
        <v>0</v>
      </c>
      <c r="S713" s="73" t="e">
        <f t="shared" ca="1" si="71"/>
        <v>#NUM!</v>
      </c>
      <c r="T713" s="75" t="e">
        <f t="shared" ca="1" si="72"/>
        <v>#DIV/0!</v>
      </c>
    </row>
    <row r="714" spans="5:20">
      <c r="E714" s="4"/>
      <c r="F714" s="4"/>
      <c r="M714" s="71"/>
      <c r="N714" s="72">
        <f t="shared" si="67"/>
        <v>0</v>
      </c>
      <c r="O714" s="73">
        <f t="shared" si="68"/>
        <v>0</v>
      </c>
      <c r="Q714" s="73">
        <f t="shared" si="69"/>
        <v>0</v>
      </c>
      <c r="R714" s="73">
        <f t="shared" si="70"/>
        <v>0</v>
      </c>
      <c r="S714" s="73" t="e">
        <f t="shared" ca="1" si="71"/>
        <v>#NUM!</v>
      </c>
      <c r="T714" s="75" t="e">
        <f t="shared" ca="1" si="72"/>
        <v>#DIV/0!</v>
      </c>
    </row>
    <row r="715" spans="5:20">
      <c r="E715" s="4"/>
      <c r="F715" s="4"/>
      <c r="M715" s="71"/>
      <c r="N715" s="72">
        <f t="shared" si="67"/>
        <v>0</v>
      </c>
      <c r="O715" s="73">
        <f t="shared" si="68"/>
        <v>0</v>
      </c>
      <c r="Q715" s="73">
        <f t="shared" si="69"/>
        <v>0</v>
      </c>
      <c r="R715" s="73">
        <f t="shared" si="70"/>
        <v>0</v>
      </c>
      <c r="S715" s="73" t="e">
        <f t="shared" ca="1" si="71"/>
        <v>#NUM!</v>
      </c>
      <c r="T715" s="75" t="e">
        <f t="shared" ca="1" si="72"/>
        <v>#DIV/0!</v>
      </c>
    </row>
    <row r="716" spans="5:20">
      <c r="E716" s="4"/>
      <c r="F716" s="4"/>
      <c r="M716" s="71"/>
      <c r="N716" s="72">
        <f t="shared" si="67"/>
        <v>0</v>
      </c>
      <c r="O716" s="73">
        <f t="shared" si="68"/>
        <v>0</v>
      </c>
      <c r="Q716" s="73">
        <f t="shared" si="69"/>
        <v>0</v>
      </c>
      <c r="R716" s="73">
        <f t="shared" si="70"/>
        <v>0</v>
      </c>
      <c r="S716" s="73" t="e">
        <f t="shared" ca="1" si="71"/>
        <v>#NUM!</v>
      </c>
      <c r="T716" s="75" t="e">
        <f t="shared" ca="1" si="72"/>
        <v>#DIV/0!</v>
      </c>
    </row>
    <row r="717" spans="5:20">
      <c r="E717" s="4"/>
      <c r="F717" s="4"/>
      <c r="M717" s="71"/>
      <c r="N717" s="72">
        <f t="shared" si="67"/>
        <v>0</v>
      </c>
      <c r="O717" s="73">
        <f t="shared" si="68"/>
        <v>0</v>
      </c>
      <c r="Q717" s="73">
        <f t="shared" si="69"/>
        <v>0</v>
      </c>
      <c r="R717" s="73">
        <f t="shared" si="70"/>
        <v>0</v>
      </c>
      <c r="S717" s="73" t="e">
        <f t="shared" ca="1" si="71"/>
        <v>#NUM!</v>
      </c>
      <c r="T717" s="75" t="e">
        <f t="shared" ca="1" si="72"/>
        <v>#DIV/0!</v>
      </c>
    </row>
    <row r="718" spans="5:20">
      <c r="E718" s="4"/>
      <c r="F718" s="4"/>
      <c r="M718" s="71"/>
      <c r="N718" s="72">
        <f t="shared" si="67"/>
        <v>0</v>
      </c>
      <c r="O718" s="73">
        <f t="shared" si="68"/>
        <v>0</v>
      </c>
      <c r="Q718" s="73">
        <f t="shared" si="69"/>
        <v>0</v>
      </c>
      <c r="R718" s="73">
        <f t="shared" si="70"/>
        <v>0</v>
      </c>
      <c r="S718" s="73" t="e">
        <f t="shared" ca="1" si="71"/>
        <v>#NUM!</v>
      </c>
      <c r="T718" s="75" t="e">
        <f t="shared" ca="1" si="72"/>
        <v>#DIV/0!</v>
      </c>
    </row>
    <row r="719" spans="5:20">
      <c r="E719" s="4"/>
      <c r="F719" s="4"/>
      <c r="M719" s="71"/>
      <c r="N719" s="72">
        <f t="shared" si="67"/>
        <v>0</v>
      </c>
      <c r="O719" s="73">
        <f t="shared" si="68"/>
        <v>0</v>
      </c>
      <c r="Q719" s="73">
        <f t="shared" si="69"/>
        <v>0</v>
      </c>
      <c r="R719" s="73">
        <f t="shared" si="70"/>
        <v>0</v>
      </c>
      <c r="S719" s="73" t="e">
        <f t="shared" ca="1" si="71"/>
        <v>#NUM!</v>
      </c>
      <c r="T719" s="75" t="e">
        <f t="shared" ca="1" si="72"/>
        <v>#DIV/0!</v>
      </c>
    </row>
    <row r="720" spans="5:20">
      <c r="E720" s="4"/>
      <c r="F720" s="4"/>
      <c r="M720" s="71"/>
      <c r="N720" s="72">
        <f t="shared" si="67"/>
        <v>0</v>
      </c>
      <c r="O720" s="73">
        <f t="shared" si="68"/>
        <v>0</v>
      </c>
      <c r="Q720" s="73">
        <f t="shared" si="69"/>
        <v>0</v>
      </c>
      <c r="R720" s="73">
        <f t="shared" si="70"/>
        <v>0</v>
      </c>
      <c r="S720" s="73" t="e">
        <f t="shared" ca="1" si="71"/>
        <v>#NUM!</v>
      </c>
      <c r="T720" s="75" t="e">
        <f t="shared" ca="1" si="72"/>
        <v>#DIV/0!</v>
      </c>
    </row>
    <row r="721" spans="5:20">
      <c r="E721" s="4"/>
      <c r="F721" s="4"/>
      <c r="M721" s="71"/>
      <c r="N721" s="72">
        <f t="shared" si="67"/>
        <v>0</v>
      </c>
      <c r="O721" s="73">
        <f t="shared" si="68"/>
        <v>0</v>
      </c>
      <c r="Q721" s="73">
        <f t="shared" si="69"/>
        <v>0</v>
      </c>
      <c r="R721" s="73">
        <f t="shared" si="70"/>
        <v>0</v>
      </c>
      <c r="S721" s="73" t="e">
        <f t="shared" ca="1" si="71"/>
        <v>#NUM!</v>
      </c>
      <c r="T721" s="75" t="e">
        <f t="shared" ca="1" si="72"/>
        <v>#DIV/0!</v>
      </c>
    </row>
    <row r="722" spans="5:20">
      <c r="E722" s="4"/>
      <c r="F722" s="4"/>
      <c r="M722" s="71"/>
      <c r="N722" s="72">
        <f t="shared" si="67"/>
        <v>0</v>
      </c>
      <c r="O722" s="73">
        <f t="shared" si="68"/>
        <v>0</v>
      </c>
      <c r="Q722" s="73">
        <f t="shared" si="69"/>
        <v>0</v>
      </c>
      <c r="R722" s="73">
        <f t="shared" si="70"/>
        <v>0</v>
      </c>
      <c r="S722" s="73" t="e">
        <f t="shared" ca="1" si="71"/>
        <v>#NUM!</v>
      </c>
      <c r="T722" s="75" t="e">
        <f t="shared" ca="1" si="72"/>
        <v>#DIV/0!</v>
      </c>
    </row>
    <row r="723" spans="5:20">
      <c r="E723" s="4"/>
      <c r="F723" s="4"/>
      <c r="M723" s="71"/>
      <c r="N723" s="72">
        <f t="shared" si="67"/>
        <v>0</v>
      </c>
      <c r="O723" s="73">
        <f t="shared" si="68"/>
        <v>0</v>
      </c>
      <c r="Q723" s="73">
        <f t="shared" si="69"/>
        <v>0</v>
      </c>
      <c r="R723" s="73">
        <f t="shared" si="70"/>
        <v>0</v>
      </c>
      <c r="S723" s="73" t="e">
        <f t="shared" ca="1" si="71"/>
        <v>#NUM!</v>
      </c>
      <c r="T723" s="75" t="e">
        <f t="shared" ca="1" si="72"/>
        <v>#DIV/0!</v>
      </c>
    </row>
    <row r="724" spans="5:20">
      <c r="E724" s="4"/>
      <c r="F724" s="4"/>
      <c r="M724" s="71"/>
      <c r="N724" s="72">
        <f t="shared" si="67"/>
        <v>0</v>
      </c>
      <c r="O724" s="73">
        <f t="shared" si="68"/>
        <v>0</v>
      </c>
      <c r="Q724" s="73">
        <f t="shared" si="69"/>
        <v>0</v>
      </c>
      <c r="R724" s="73">
        <f t="shared" si="70"/>
        <v>0</v>
      </c>
      <c r="S724" s="73" t="e">
        <f t="shared" ca="1" si="71"/>
        <v>#NUM!</v>
      </c>
      <c r="T724" s="75" t="e">
        <f t="shared" ca="1" si="72"/>
        <v>#DIV/0!</v>
      </c>
    </row>
    <row r="725" spans="5:20">
      <c r="E725" s="4"/>
      <c r="F725" s="4"/>
      <c r="M725" s="71"/>
      <c r="N725" s="72">
        <f t="shared" si="67"/>
        <v>0</v>
      </c>
      <c r="O725" s="73">
        <f t="shared" si="68"/>
        <v>0</v>
      </c>
      <c r="Q725" s="73">
        <f t="shared" si="69"/>
        <v>0</v>
      </c>
      <c r="R725" s="73">
        <f t="shared" si="70"/>
        <v>0</v>
      </c>
      <c r="S725" s="73" t="e">
        <f t="shared" ca="1" si="71"/>
        <v>#NUM!</v>
      </c>
      <c r="T725" s="75" t="e">
        <f t="shared" ca="1" si="72"/>
        <v>#DIV/0!</v>
      </c>
    </row>
    <row r="726" spans="5:20">
      <c r="E726" s="4"/>
      <c r="F726" s="4"/>
      <c r="M726" s="71"/>
      <c r="N726" s="72">
        <f t="shared" si="67"/>
        <v>0</v>
      </c>
      <c r="O726" s="73">
        <f t="shared" si="68"/>
        <v>0</v>
      </c>
      <c r="Q726" s="73">
        <f t="shared" si="69"/>
        <v>0</v>
      </c>
      <c r="R726" s="73">
        <f t="shared" si="70"/>
        <v>0</v>
      </c>
      <c r="S726" s="73" t="e">
        <f t="shared" ca="1" si="71"/>
        <v>#NUM!</v>
      </c>
      <c r="T726" s="75" t="e">
        <f t="shared" ca="1" si="72"/>
        <v>#DIV/0!</v>
      </c>
    </row>
    <row r="727" spans="5:20">
      <c r="E727" s="4"/>
      <c r="F727" s="4"/>
      <c r="M727" s="71"/>
      <c r="N727" s="72">
        <f t="shared" si="67"/>
        <v>0</v>
      </c>
      <c r="O727" s="73">
        <f t="shared" si="68"/>
        <v>0</v>
      </c>
      <c r="Q727" s="73">
        <f t="shared" si="69"/>
        <v>0</v>
      </c>
      <c r="R727" s="73">
        <f t="shared" si="70"/>
        <v>0</v>
      </c>
      <c r="S727" s="73" t="e">
        <f t="shared" ca="1" si="71"/>
        <v>#NUM!</v>
      </c>
      <c r="T727" s="75" t="e">
        <f t="shared" ca="1" si="72"/>
        <v>#DIV/0!</v>
      </c>
    </row>
    <row r="728" spans="5:20">
      <c r="E728" s="4"/>
      <c r="F728" s="4"/>
      <c r="M728" s="71"/>
      <c r="N728" s="72">
        <f t="shared" si="67"/>
        <v>0</v>
      </c>
      <c r="O728" s="73">
        <f t="shared" si="68"/>
        <v>0</v>
      </c>
      <c r="Q728" s="73">
        <f t="shared" si="69"/>
        <v>0</v>
      </c>
      <c r="R728" s="73">
        <f t="shared" si="70"/>
        <v>0</v>
      </c>
      <c r="S728" s="73" t="e">
        <f t="shared" ca="1" si="71"/>
        <v>#NUM!</v>
      </c>
      <c r="T728" s="75" t="e">
        <f t="shared" ca="1" si="72"/>
        <v>#DIV/0!</v>
      </c>
    </row>
    <row r="729" spans="5:20">
      <c r="E729" s="4"/>
      <c r="F729" s="4"/>
      <c r="M729" s="71"/>
      <c r="N729" s="72">
        <f t="shared" si="67"/>
        <v>0</v>
      </c>
      <c r="O729" s="73">
        <f t="shared" si="68"/>
        <v>0</v>
      </c>
      <c r="Q729" s="73">
        <f t="shared" si="69"/>
        <v>0</v>
      </c>
      <c r="R729" s="73">
        <f t="shared" si="70"/>
        <v>0</v>
      </c>
      <c r="S729" s="73" t="e">
        <f t="shared" ca="1" si="71"/>
        <v>#NUM!</v>
      </c>
      <c r="T729" s="75" t="e">
        <f t="shared" ca="1" si="72"/>
        <v>#DIV/0!</v>
      </c>
    </row>
    <row r="730" spans="5:20">
      <c r="E730" s="4"/>
      <c r="F730" s="4"/>
      <c r="M730" s="71"/>
      <c r="N730" s="72">
        <f t="shared" si="67"/>
        <v>0</v>
      </c>
      <c r="O730" s="73">
        <f t="shared" si="68"/>
        <v>0</v>
      </c>
      <c r="Q730" s="73">
        <f t="shared" si="69"/>
        <v>0</v>
      </c>
      <c r="R730" s="73">
        <f t="shared" si="70"/>
        <v>0</v>
      </c>
      <c r="S730" s="73" t="e">
        <f t="shared" ca="1" si="71"/>
        <v>#NUM!</v>
      </c>
      <c r="T730" s="75" t="e">
        <f t="shared" ca="1" si="72"/>
        <v>#DIV/0!</v>
      </c>
    </row>
    <row r="731" spans="5:20">
      <c r="E731" s="4"/>
      <c r="F731" s="4"/>
      <c r="M731" s="71"/>
      <c r="N731" s="72">
        <f t="shared" si="67"/>
        <v>0</v>
      </c>
      <c r="O731" s="73">
        <f t="shared" si="68"/>
        <v>0</v>
      </c>
      <c r="Q731" s="73">
        <f t="shared" si="69"/>
        <v>0</v>
      </c>
      <c r="R731" s="73">
        <f t="shared" si="70"/>
        <v>0</v>
      </c>
      <c r="S731" s="73" t="e">
        <f t="shared" ca="1" si="71"/>
        <v>#NUM!</v>
      </c>
      <c r="T731" s="75" t="e">
        <f t="shared" ca="1" si="72"/>
        <v>#DIV/0!</v>
      </c>
    </row>
    <row r="732" spans="5:20">
      <c r="E732" s="4"/>
      <c r="F732" s="4"/>
      <c r="M732" s="71"/>
      <c r="N732" s="72">
        <f t="shared" si="67"/>
        <v>0</v>
      </c>
      <c r="O732" s="73">
        <f t="shared" si="68"/>
        <v>0</v>
      </c>
      <c r="Q732" s="73">
        <f t="shared" si="69"/>
        <v>0</v>
      </c>
      <c r="R732" s="73">
        <f t="shared" si="70"/>
        <v>0</v>
      </c>
      <c r="S732" s="73" t="e">
        <f t="shared" ca="1" si="71"/>
        <v>#NUM!</v>
      </c>
      <c r="T732" s="75" t="e">
        <f t="shared" ca="1" si="72"/>
        <v>#DIV/0!</v>
      </c>
    </row>
    <row r="733" spans="5:20">
      <c r="E733" s="4"/>
      <c r="F733" s="4"/>
      <c r="M733" s="71"/>
      <c r="N733" s="72">
        <f t="shared" si="67"/>
        <v>0</v>
      </c>
      <c r="O733" s="73">
        <f t="shared" si="68"/>
        <v>0</v>
      </c>
      <c r="Q733" s="73">
        <f t="shared" si="69"/>
        <v>0</v>
      </c>
      <c r="R733" s="73">
        <f t="shared" si="70"/>
        <v>0</v>
      </c>
      <c r="S733" s="73" t="e">
        <f t="shared" ca="1" si="71"/>
        <v>#NUM!</v>
      </c>
      <c r="T733" s="75" t="e">
        <f t="shared" ca="1" si="72"/>
        <v>#DIV/0!</v>
      </c>
    </row>
    <row r="734" spans="5:20">
      <c r="E734" s="4"/>
      <c r="F734" s="4"/>
      <c r="M734" s="71"/>
      <c r="N734" s="72">
        <f t="shared" si="67"/>
        <v>0</v>
      </c>
      <c r="O734" s="73">
        <f t="shared" si="68"/>
        <v>0</v>
      </c>
      <c r="Q734" s="73">
        <f t="shared" si="69"/>
        <v>0</v>
      </c>
      <c r="R734" s="73">
        <f t="shared" si="70"/>
        <v>0</v>
      </c>
      <c r="S734" s="73" t="e">
        <f t="shared" ca="1" si="71"/>
        <v>#NUM!</v>
      </c>
      <c r="T734" s="75" t="e">
        <f t="shared" ca="1" si="72"/>
        <v>#DIV/0!</v>
      </c>
    </row>
    <row r="735" spans="5:20">
      <c r="E735" s="4"/>
      <c r="F735" s="4"/>
      <c r="M735" s="71"/>
      <c r="N735" s="72">
        <f t="shared" si="67"/>
        <v>0</v>
      </c>
      <c r="O735" s="73">
        <f t="shared" si="68"/>
        <v>0</v>
      </c>
      <c r="Q735" s="73">
        <f t="shared" si="69"/>
        <v>0</v>
      </c>
      <c r="R735" s="73">
        <f t="shared" si="70"/>
        <v>0</v>
      </c>
      <c r="S735" s="73" t="e">
        <f t="shared" ca="1" si="71"/>
        <v>#NUM!</v>
      </c>
      <c r="T735" s="75" t="e">
        <f t="shared" ca="1" si="72"/>
        <v>#DIV/0!</v>
      </c>
    </row>
    <row r="736" spans="5:20">
      <c r="E736" s="4"/>
      <c r="F736" s="4"/>
      <c r="M736" s="71"/>
      <c r="N736" s="72">
        <f t="shared" si="67"/>
        <v>0</v>
      </c>
      <c r="O736" s="73">
        <f t="shared" si="68"/>
        <v>0</v>
      </c>
      <c r="Q736" s="73">
        <f t="shared" si="69"/>
        <v>0</v>
      </c>
      <c r="R736" s="73">
        <f t="shared" si="70"/>
        <v>0</v>
      </c>
      <c r="S736" s="73" t="e">
        <f t="shared" ca="1" si="71"/>
        <v>#NUM!</v>
      </c>
      <c r="T736" s="75" t="e">
        <f t="shared" ca="1" si="72"/>
        <v>#DIV/0!</v>
      </c>
    </row>
    <row r="737" spans="5:20">
      <c r="E737" s="4"/>
      <c r="F737" s="4"/>
      <c r="M737" s="71"/>
      <c r="N737" s="72">
        <f t="shared" si="67"/>
        <v>0</v>
      </c>
      <c r="O737" s="73">
        <f t="shared" si="68"/>
        <v>0</v>
      </c>
      <c r="Q737" s="73">
        <f t="shared" si="69"/>
        <v>0</v>
      </c>
      <c r="R737" s="73">
        <f t="shared" si="70"/>
        <v>0</v>
      </c>
      <c r="S737" s="73" t="e">
        <f t="shared" ca="1" si="71"/>
        <v>#NUM!</v>
      </c>
      <c r="T737" s="75" t="e">
        <f t="shared" ca="1" si="72"/>
        <v>#DIV/0!</v>
      </c>
    </row>
    <row r="738" spans="5:20">
      <c r="E738" s="4"/>
      <c r="F738" s="4"/>
      <c r="M738" s="71"/>
      <c r="N738" s="72">
        <f t="shared" si="67"/>
        <v>0</v>
      </c>
      <c r="O738" s="73">
        <f t="shared" si="68"/>
        <v>0</v>
      </c>
      <c r="Q738" s="73">
        <f t="shared" si="69"/>
        <v>0</v>
      </c>
      <c r="R738" s="73">
        <f t="shared" si="70"/>
        <v>0</v>
      </c>
      <c r="S738" s="73" t="e">
        <f t="shared" ca="1" si="71"/>
        <v>#NUM!</v>
      </c>
      <c r="T738" s="75" t="e">
        <f t="shared" ca="1" si="72"/>
        <v>#DIV/0!</v>
      </c>
    </row>
    <row r="739" spans="5:20">
      <c r="E739" s="4"/>
      <c r="F739" s="4"/>
      <c r="M739" s="71"/>
      <c r="N739" s="72">
        <f t="shared" si="67"/>
        <v>0</v>
      </c>
      <c r="O739" s="73">
        <f t="shared" si="68"/>
        <v>0</v>
      </c>
      <c r="Q739" s="73">
        <f t="shared" si="69"/>
        <v>0</v>
      </c>
      <c r="R739" s="73">
        <f t="shared" si="70"/>
        <v>0</v>
      </c>
      <c r="S739" s="73" t="e">
        <f t="shared" ca="1" si="71"/>
        <v>#NUM!</v>
      </c>
      <c r="T739" s="75" t="e">
        <f t="shared" ca="1" si="72"/>
        <v>#DIV/0!</v>
      </c>
    </row>
    <row r="740" spans="5:20">
      <c r="E740" s="4"/>
      <c r="F740" s="4"/>
      <c r="M740" s="71"/>
      <c r="N740" s="72">
        <f t="shared" si="67"/>
        <v>0</v>
      </c>
      <c r="O740" s="73">
        <f t="shared" si="68"/>
        <v>0</v>
      </c>
      <c r="Q740" s="73">
        <f t="shared" si="69"/>
        <v>0</v>
      </c>
      <c r="R740" s="73">
        <f t="shared" si="70"/>
        <v>0</v>
      </c>
      <c r="S740" s="73" t="e">
        <f t="shared" ca="1" si="71"/>
        <v>#NUM!</v>
      </c>
      <c r="T740" s="75" t="e">
        <f t="shared" ca="1" si="72"/>
        <v>#DIV/0!</v>
      </c>
    </row>
    <row r="741" spans="5:20">
      <c r="E741" s="4"/>
      <c r="F741" s="4"/>
      <c r="M741" s="71"/>
      <c r="N741" s="72">
        <f t="shared" si="67"/>
        <v>0</v>
      </c>
      <c r="O741" s="73">
        <f t="shared" si="68"/>
        <v>0</v>
      </c>
      <c r="Q741" s="73">
        <f t="shared" si="69"/>
        <v>0</v>
      </c>
      <c r="R741" s="73">
        <f t="shared" si="70"/>
        <v>0</v>
      </c>
      <c r="S741" s="73" t="e">
        <f t="shared" ca="1" si="71"/>
        <v>#NUM!</v>
      </c>
      <c r="T741" s="75" t="e">
        <f t="shared" ca="1" si="72"/>
        <v>#DIV/0!</v>
      </c>
    </row>
    <row r="742" spans="5:20">
      <c r="E742" s="4"/>
      <c r="F742" s="4"/>
      <c r="M742" s="71"/>
      <c r="N742" s="72">
        <f t="shared" si="67"/>
        <v>0</v>
      </c>
      <c r="O742" s="73">
        <f t="shared" si="68"/>
        <v>0</v>
      </c>
      <c r="Q742" s="73">
        <f t="shared" si="69"/>
        <v>0</v>
      </c>
      <c r="R742" s="73">
        <f t="shared" si="70"/>
        <v>0</v>
      </c>
      <c r="S742" s="73" t="e">
        <f t="shared" ca="1" si="71"/>
        <v>#NUM!</v>
      </c>
      <c r="T742" s="75" t="e">
        <f t="shared" ca="1" si="72"/>
        <v>#DIV/0!</v>
      </c>
    </row>
    <row r="743" spans="5:20">
      <c r="E743" s="4"/>
      <c r="F743" s="4"/>
      <c r="M743" s="71"/>
      <c r="N743" s="72">
        <f t="shared" si="67"/>
        <v>0</v>
      </c>
      <c r="O743" s="73">
        <f t="shared" si="68"/>
        <v>0</v>
      </c>
      <c r="Q743" s="73">
        <f t="shared" si="69"/>
        <v>0</v>
      </c>
      <c r="R743" s="73">
        <f t="shared" si="70"/>
        <v>0</v>
      </c>
      <c r="S743" s="73" t="e">
        <f t="shared" ca="1" si="71"/>
        <v>#NUM!</v>
      </c>
      <c r="T743" s="75" t="e">
        <f t="shared" ca="1" si="72"/>
        <v>#DIV/0!</v>
      </c>
    </row>
    <row r="744" spans="5:20">
      <c r="E744" s="4"/>
      <c r="F744" s="4"/>
      <c r="M744" s="71"/>
      <c r="N744" s="72">
        <f t="shared" si="67"/>
        <v>0</v>
      </c>
      <c r="O744" s="73">
        <f t="shared" si="68"/>
        <v>0</v>
      </c>
      <c r="Q744" s="73">
        <f t="shared" si="69"/>
        <v>0</v>
      </c>
      <c r="R744" s="73">
        <f t="shared" si="70"/>
        <v>0</v>
      </c>
      <c r="S744" s="73" t="e">
        <f t="shared" ca="1" si="71"/>
        <v>#NUM!</v>
      </c>
      <c r="T744" s="75" t="e">
        <f t="shared" ca="1" si="72"/>
        <v>#DIV/0!</v>
      </c>
    </row>
    <row r="745" spans="5:20">
      <c r="E745" s="4"/>
      <c r="F745" s="4"/>
      <c r="M745" s="71"/>
      <c r="N745" s="72">
        <f t="shared" si="67"/>
        <v>0</v>
      </c>
      <c r="O745" s="73">
        <f t="shared" si="68"/>
        <v>0</v>
      </c>
      <c r="Q745" s="73">
        <f t="shared" si="69"/>
        <v>0</v>
      </c>
      <c r="R745" s="73">
        <f t="shared" si="70"/>
        <v>0</v>
      </c>
      <c r="S745" s="73" t="e">
        <f t="shared" ca="1" si="71"/>
        <v>#NUM!</v>
      </c>
      <c r="T745" s="75" t="e">
        <f t="shared" ca="1" si="72"/>
        <v>#DIV/0!</v>
      </c>
    </row>
    <row r="746" spans="5:20">
      <c r="E746" s="4"/>
      <c r="F746" s="4"/>
      <c r="M746" s="71"/>
      <c r="N746" s="72">
        <f t="shared" si="67"/>
        <v>0</v>
      </c>
      <c r="O746" s="73">
        <f t="shared" si="68"/>
        <v>0</v>
      </c>
      <c r="Q746" s="73">
        <f t="shared" si="69"/>
        <v>0</v>
      </c>
      <c r="R746" s="73">
        <f t="shared" si="70"/>
        <v>0</v>
      </c>
      <c r="S746" s="73" t="e">
        <f t="shared" ca="1" si="71"/>
        <v>#NUM!</v>
      </c>
      <c r="T746" s="75" t="e">
        <f t="shared" ca="1" si="72"/>
        <v>#DIV/0!</v>
      </c>
    </row>
    <row r="747" spans="5:20">
      <c r="E747" s="4"/>
      <c r="F747" s="4"/>
      <c r="M747" s="71"/>
      <c r="N747" s="72">
        <f t="shared" si="67"/>
        <v>0</v>
      </c>
      <c r="O747" s="73">
        <f t="shared" si="68"/>
        <v>0</v>
      </c>
      <c r="Q747" s="73">
        <f t="shared" si="69"/>
        <v>0</v>
      </c>
      <c r="R747" s="73">
        <f t="shared" si="70"/>
        <v>0</v>
      </c>
      <c r="S747" s="73" t="e">
        <f t="shared" ca="1" si="71"/>
        <v>#NUM!</v>
      </c>
      <c r="T747" s="75" t="e">
        <f t="shared" ca="1" si="72"/>
        <v>#DIV/0!</v>
      </c>
    </row>
    <row r="748" spans="5:20">
      <c r="E748" s="4"/>
      <c r="F748" s="4"/>
      <c r="M748" s="71"/>
      <c r="N748" s="72">
        <f t="shared" si="67"/>
        <v>0</v>
      </c>
      <c r="O748" s="73">
        <f t="shared" si="68"/>
        <v>0</v>
      </c>
      <c r="Q748" s="73">
        <f t="shared" si="69"/>
        <v>0</v>
      </c>
      <c r="R748" s="73">
        <f t="shared" si="70"/>
        <v>0</v>
      </c>
      <c r="S748" s="73" t="e">
        <f t="shared" ca="1" si="71"/>
        <v>#NUM!</v>
      </c>
      <c r="T748" s="75" t="e">
        <f t="shared" ca="1" si="72"/>
        <v>#DIV/0!</v>
      </c>
    </row>
    <row r="749" spans="5:20">
      <c r="E749" s="4"/>
      <c r="F749" s="4"/>
      <c r="M749" s="71"/>
      <c r="N749" s="72">
        <f t="shared" si="67"/>
        <v>0</v>
      </c>
      <c r="O749" s="73">
        <f t="shared" si="68"/>
        <v>0</v>
      </c>
      <c r="Q749" s="73">
        <f t="shared" si="69"/>
        <v>0</v>
      </c>
      <c r="R749" s="73">
        <f t="shared" si="70"/>
        <v>0</v>
      </c>
      <c r="S749" s="73" t="e">
        <f t="shared" ca="1" si="71"/>
        <v>#NUM!</v>
      </c>
      <c r="T749" s="75" t="e">
        <f t="shared" ca="1" si="72"/>
        <v>#DIV/0!</v>
      </c>
    </row>
    <row r="750" spans="5:20">
      <c r="E750" s="4"/>
      <c r="F750" s="4"/>
      <c r="M750" s="71"/>
      <c r="N750" s="72">
        <f t="shared" si="67"/>
        <v>0</v>
      </c>
      <c r="O750" s="73">
        <f t="shared" si="68"/>
        <v>0</v>
      </c>
      <c r="Q750" s="73">
        <f t="shared" si="69"/>
        <v>0</v>
      </c>
      <c r="R750" s="73">
        <f t="shared" si="70"/>
        <v>0</v>
      </c>
      <c r="S750" s="73" t="e">
        <f t="shared" ca="1" si="71"/>
        <v>#NUM!</v>
      </c>
      <c r="T750" s="75" t="e">
        <f t="shared" ca="1" si="72"/>
        <v>#DIV/0!</v>
      </c>
    </row>
    <row r="751" spans="5:20">
      <c r="E751" s="4"/>
      <c r="F751" s="4"/>
      <c r="M751" s="71"/>
      <c r="N751" s="72">
        <f t="shared" si="67"/>
        <v>0</v>
      </c>
      <c r="O751" s="73">
        <f t="shared" si="68"/>
        <v>0</v>
      </c>
      <c r="Q751" s="73">
        <f t="shared" si="69"/>
        <v>0</v>
      </c>
      <c r="R751" s="73">
        <f t="shared" si="70"/>
        <v>0</v>
      </c>
      <c r="S751" s="73" t="e">
        <f t="shared" ca="1" si="71"/>
        <v>#NUM!</v>
      </c>
      <c r="T751" s="75" t="e">
        <f t="shared" ca="1" si="72"/>
        <v>#DIV/0!</v>
      </c>
    </row>
    <row r="752" spans="5:20">
      <c r="E752" s="4"/>
      <c r="F752" s="4"/>
      <c r="M752" s="71"/>
      <c r="N752" s="72">
        <f t="shared" si="67"/>
        <v>0</v>
      </c>
      <c r="O752" s="73">
        <f t="shared" si="68"/>
        <v>0</v>
      </c>
      <c r="Q752" s="73">
        <f t="shared" si="69"/>
        <v>0</v>
      </c>
      <c r="R752" s="73">
        <f t="shared" si="70"/>
        <v>0</v>
      </c>
      <c r="S752" s="73" t="e">
        <f t="shared" ca="1" si="71"/>
        <v>#NUM!</v>
      </c>
      <c r="T752" s="75" t="e">
        <f t="shared" ca="1" si="72"/>
        <v>#DIV/0!</v>
      </c>
    </row>
    <row r="753" spans="5:20">
      <c r="E753" s="4"/>
      <c r="F753" s="4"/>
      <c r="M753" s="71"/>
      <c r="N753" s="72">
        <f t="shared" si="67"/>
        <v>0</v>
      </c>
      <c r="O753" s="73">
        <f t="shared" si="68"/>
        <v>0</v>
      </c>
      <c r="Q753" s="73">
        <f t="shared" si="69"/>
        <v>0</v>
      </c>
      <c r="R753" s="73">
        <f t="shared" si="70"/>
        <v>0</v>
      </c>
      <c r="S753" s="73" t="e">
        <f t="shared" ca="1" si="71"/>
        <v>#NUM!</v>
      </c>
      <c r="T753" s="75" t="e">
        <f t="shared" ca="1" si="72"/>
        <v>#DIV/0!</v>
      </c>
    </row>
    <row r="754" spans="5:20">
      <c r="E754" s="4"/>
      <c r="F754" s="4"/>
      <c r="M754" s="71"/>
      <c r="N754" s="72">
        <f t="shared" si="67"/>
        <v>0</v>
      </c>
      <c r="O754" s="73">
        <f t="shared" si="68"/>
        <v>0</v>
      </c>
      <c r="Q754" s="73">
        <f t="shared" si="69"/>
        <v>0</v>
      </c>
      <c r="R754" s="73">
        <f t="shared" si="70"/>
        <v>0</v>
      </c>
      <c r="S754" s="73" t="e">
        <f t="shared" ca="1" si="71"/>
        <v>#NUM!</v>
      </c>
      <c r="T754" s="75" t="e">
        <f t="shared" ca="1" si="72"/>
        <v>#DIV/0!</v>
      </c>
    </row>
    <row r="755" spans="5:20">
      <c r="E755" s="4"/>
      <c r="F755" s="4"/>
      <c r="M755" s="71"/>
      <c r="N755" s="72">
        <f t="shared" si="67"/>
        <v>0</v>
      </c>
      <c r="O755" s="73">
        <f t="shared" si="68"/>
        <v>0</v>
      </c>
      <c r="Q755" s="73">
        <f t="shared" si="69"/>
        <v>0</v>
      </c>
      <c r="R755" s="73">
        <f t="shared" si="70"/>
        <v>0</v>
      </c>
      <c r="S755" s="73" t="e">
        <f t="shared" ca="1" si="71"/>
        <v>#NUM!</v>
      </c>
      <c r="T755" s="75" t="e">
        <f t="shared" ca="1" si="72"/>
        <v>#DIV/0!</v>
      </c>
    </row>
    <row r="756" spans="5:20">
      <c r="E756" s="4"/>
      <c r="F756" s="4"/>
      <c r="M756" s="71"/>
      <c r="N756" s="72">
        <f t="shared" si="67"/>
        <v>0</v>
      </c>
      <c r="O756" s="73">
        <f t="shared" si="68"/>
        <v>0</v>
      </c>
      <c r="Q756" s="73">
        <f t="shared" si="69"/>
        <v>0</v>
      </c>
      <c r="R756" s="73">
        <f t="shared" si="70"/>
        <v>0</v>
      </c>
      <c r="S756" s="73" t="e">
        <f t="shared" ca="1" si="71"/>
        <v>#NUM!</v>
      </c>
      <c r="T756" s="75" t="e">
        <f t="shared" ca="1" si="72"/>
        <v>#DIV/0!</v>
      </c>
    </row>
    <row r="757" spans="5:20">
      <c r="E757" s="4"/>
      <c r="F757" s="4"/>
      <c r="M757" s="71"/>
      <c r="N757" s="72">
        <f t="shared" si="67"/>
        <v>0</v>
      </c>
      <c r="O757" s="73">
        <f t="shared" si="68"/>
        <v>0</v>
      </c>
      <c r="Q757" s="73">
        <f t="shared" si="69"/>
        <v>0</v>
      </c>
      <c r="R757" s="73">
        <f t="shared" si="70"/>
        <v>0</v>
      </c>
      <c r="S757" s="73" t="e">
        <f t="shared" ca="1" si="71"/>
        <v>#NUM!</v>
      </c>
      <c r="T757" s="75" t="e">
        <f t="shared" ca="1" si="72"/>
        <v>#DIV/0!</v>
      </c>
    </row>
    <row r="758" spans="5:20">
      <c r="E758" s="4"/>
      <c r="F758" s="4"/>
      <c r="M758" s="71"/>
      <c r="N758" s="72">
        <f t="shared" si="67"/>
        <v>0</v>
      </c>
      <c r="O758" s="73">
        <f t="shared" si="68"/>
        <v>0</v>
      </c>
      <c r="Q758" s="73">
        <f t="shared" si="69"/>
        <v>0</v>
      </c>
      <c r="R758" s="73">
        <f t="shared" si="70"/>
        <v>0</v>
      </c>
      <c r="S758" s="73" t="e">
        <f t="shared" ca="1" si="71"/>
        <v>#NUM!</v>
      </c>
      <c r="T758" s="75" t="e">
        <f t="shared" ca="1" si="72"/>
        <v>#DIV/0!</v>
      </c>
    </row>
    <row r="759" spans="5:20">
      <c r="E759" s="4"/>
      <c r="F759" s="4"/>
      <c r="M759" s="71"/>
      <c r="N759" s="72">
        <f t="shared" si="67"/>
        <v>0</v>
      </c>
      <c r="O759" s="73">
        <f t="shared" si="68"/>
        <v>0</v>
      </c>
      <c r="Q759" s="73">
        <f t="shared" si="69"/>
        <v>0</v>
      </c>
      <c r="R759" s="73">
        <f t="shared" si="70"/>
        <v>0</v>
      </c>
      <c r="S759" s="73" t="e">
        <f t="shared" ca="1" si="71"/>
        <v>#NUM!</v>
      </c>
      <c r="T759" s="75" t="e">
        <f t="shared" ca="1" si="72"/>
        <v>#DIV/0!</v>
      </c>
    </row>
    <row r="760" spans="5:20">
      <c r="E760" s="4"/>
      <c r="F760" s="4"/>
      <c r="M760" s="71"/>
      <c r="N760" s="72">
        <f t="shared" si="67"/>
        <v>0</v>
      </c>
      <c r="O760" s="73">
        <f t="shared" si="68"/>
        <v>0</v>
      </c>
      <c r="Q760" s="73">
        <f t="shared" si="69"/>
        <v>0</v>
      </c>
      <c r="R760" s="73">
        <f t="shared" si="70"/>
        <v>0</v>
      </c>
      <c r="S760" s="73" t="e">
        <f t="shared" ca="1" si="71"/>
        <v>#NUM!</v>
      </c>
      <c r="T760" s="75" t="e">
        <f t="shared" ca="1" si="72"/>
        <v>#DIV/0!</v>
      </c>
    </row>
    <row r="761" spans="5:20">
      <c r="E761" s="4"/>
      <c r="F761" s="4"/>
      <c r="M761" s="71"/>
      <c r="N761" s="72">
        <f t="shared" si="67"/>
        <v>0</v>
      </c>
      <c r="O761" s="73">
        <f t="shared" si="68"/>
        <v>0</v>
      </c>
      <c r="Q761" s="73">
        <f t="shared" si="69"/>
        <v>0</v>
      </c>
      <c r="R761" s="73">
        <f t="shared" si="70"/>
        <v>0</v>
      </c>
      <c r="S761" s="73" t="e">
        <f t="shared" ca="1" si="71"/>
        <v>#NUM!</v>
      </c>
      <c r="T761" s="75" t="e">
        <f t="shared" ca="1" si="72"/>
        <v>#DIV/0!</v>
      </c>
    </row>
    <row r="762" spans="5:20">
      <c r="E762" s="4"/>
      <c r="F762" s="4"/>
      <c r="M762" s="71"/>
      <c r="N762" s="72">
        <f t="shared" si="67"/>
        <v>0</v>
      </c>
      <c r="O762" s="73">
        <f t="shared" si="68"/>
        <v>0</v>
      </c>
      <c r="Q762" s="73">
        <f t="shared" si="69"/>
        <v>0</v>
      </c>
      <c r="R762" s="73">
        <f t="shared" si="70"/>
        <v>0</v>
      </c>
      <c r="S762" s="73" t="e">
        <f t="shared" ca="1" si="71"/>
        <v>#NUM!</v>
      </c>
      <c r="T762" s="75" t="e">
        <f t="shared" ca="1" si="72"/>
        <v>#DIV/0!</v>
      </c>
    </row>
    <row r="763" spans="5:20">
      <c r="E763" s="4"/>
      <c r="F763" s="4"/>
      <c r="M763" s="71"/>
      <c r="N763" s="72">
        <f t="shared" si="67"/>
        <v>0</v>
      </c>
      <c r="O763" s="73">
        <f t="shared" si="68"/>
        <v>0</v>
      </c>
      <c r="Q763" s="73">
        <f t="shared" si="69"/>
        <v>0</v>
      </c>
      <c r="R763" s="73">
        <f t="shared" si="70"/>
        <v>0</v>
      </c>
      <c r="S763" s="73" t="e">
        <f t="shared" ca="1" si="71"/>
        <v>#NUM!</v>
      </c>
      <c r="T763" s="75" t="e">
        <f t="shared" ca="1" si="72"/>
        <v>#DIV/0!</v>
      </c>
    </row>
    <row r="764" spans="5:20">
      <c r="E764" s="4"/>
      <c r="F764" s="4"/>
      <c r="M764" s="71"/>
      <c r="N764" s="72">
        <f t="shared" si="67"/>
        <v>0</v>
      </c>
      <c r="O764" s="73">
        <f t="shared" si="68"/>
        <v>0</v>
      </c>
      <c r="Q764" s="73">
        <f t="shared" si="69"/>
        <v>0</v>
      </c>
      <c r="R764" s="73">
        <f t="shared" si="70"/>
        <v>0</v>
      </c>
      <c r="S764" s="73" t="e">
        <f t="shared" ca="1" si="71"/>
        <v>#NUM!</v>
      </c>
      <c r="T764" s="75" t="e">
        <f t="shared" ca="1" si="72"/>
        <v>#DIV/0!</v>
      </c>
    </row>
    <row r="765" spans="5:20">
      <c r="E765" s="4"/>
      <c r="F765" s="4"/>
      <c r="M765" s="71"/>
      <c r="N765" s="72">
        <f t="shared" si="67"/>
        <v>0</v>
      </c>
      <c r="O765" s="73">
        <f t="shared" si="68"/>
        <v>0</v>
      </c>
      <c r="Q765" s="73">
        <f t="shared" si="69"/>
        <v>0</v>
      </c>
      <c r="R765" s="73">
        <f t="shared" si="70"/>
        <v>0</v>
      </c>
      <c r="S765" s="73" t="e">
        <f t="shared" ca="1" si="71"/>
        <v>#NUM!</v>
      </c>
      <c r="T765" s="75" t="e">
        <f t="shared" ca="1" si="72"/>
        <v>#DIV/0!</v>
      </c>
    </row>
    <row r="766" spans="5:20">
      <c r="E766" s="4"/>
      <c r="F766" s="4"/>
      <c r="M766" s="71"/>
      <c r="N766" s="72">
        <f t="shared" si="67"/>
        <v>0</v>
      </c>
      <c r="O766" s="73">
        <f t="shared" si="68"/>
        <v>0</v>
      </c>
      <c r="Q766" s="73">
        <f t="shared" si="69"/>
        <v>0</v>
      </c>
      <c r="R766" s="73">
        <f t="shared" si="70"/>
        <v>0</v>
      </c>
      <c r="S766" s="73" t="e">
        <f t="shared" ca="1" si="71"/>
        <v>#NUM!</v>
      </c>
      <c r="T766" s="75" t="e">
        <f t="shared" ca="1" si="72"/>
        <v>#DIV/0!</v>
      </c>
    </row>
    <row r="767" spans="5:20">
      <c r="E767" s="4"/>
      <c r="F767" s="4"/>
      <c r="M767" s="71"/>
      <c r="N767" s="72">
        <f t="shared" si="67"/>
        <v>0</v>
      </c>
      <c r="O767" s="73">
        <f t="shared" si="68"/>
        <v>0</v>
      </c>
      <c r="Q767" s="73">
        <f t="shared" si="69"/>
        <v>0</v>
      </c>
      <c r="R767" s="73">
        <f t="shared" si="70"/>
        <v>0</v>
      </c>
      <c r="S767" s="73" t="e">
        <f t="shared" ca="1" si="71"/>
        <v>#NUM!</v>
      </c>
      <c r="T767" s="75" t="e">
        <f t="shared" ca="1" si="72"/>
        <v>#DIV/0!</v>
      </c>
    </row>
    <row r="768" spans="5:20">
      <c r="E768" s="4"/>
      <c r="F768" s="4"/>
      <c r="M768" s="71"/>
      <c r="N768" s="72">
        <f t="shared" si="67"/>
        <v>0</v>
      </c>
      <c r="O768" s="73">
        <f t="shared" si="68"/>
        <v>0</v>
      </c>
      <c r="Q768" s="73">
        <f t="shared" si="69"/>
        <v>0</v>
      </c>
      <c r="R768" s="73">
        <f t="shared" si="70"/>
        <v>0</v>
      </c>
      <c r="S768" s="73" t="e">
        <f t="shared" ca="1" si="71"/>
        <v>#NUM!</v>
      </c>
      <c r="T768" s="75" t="e">
        <f t="shared" ca="1" si="72"/>
        <v>#DIV/0!</v>
      </c>
    </row>
    <row r="769" spans="5:20">
      <c r="E769" s="4"/>
      <c r="F769" s="4"/>
      <c r="M769" s="71"/>
      <c r="N769" s="72">
        <f t="shared" si="67"/>
        <v>0</v>
      </c>
      <c r="O769" s="73">
        <f t="shared" si="68"/>
        <v>0</v>
      </c>
      <c r="Q769" s="73">
        <f t="shared" si="69"/>
        <v>0</v>
      </c>
      <c r="R769" s="73">
        <f t="shared" si="70"/>
        <v>0</v>
      </c>
      <c r="S769" s="73" t="e">
        <f t="shared" ca="1" si="71"/>
        <v>#NUM!</v>
      </c>
      <c r="T769" s="75" t="e">
        <f t="shared" ca="1" si="72"/>
        <v>#DIV/0!</v>
      </c>
    </row>
    <row r="770" spans="5:20">
      <c r="E770" s="4"/>
      <c r="F770" s="4"/>
      <c r="M770" s="71"/>
      <c r="N770" s="72">
        <f t="shared" si="67"/>
        <v>0</v>
      </c>
      <c r="O770" s="73">
        <f t="shared" si="68"/>
        <v>0</v>
      </c>
      <c r="Q770" s="73">
        <f t="shared" si="69"/>
        <v>0</v>
      </c>
      <c r="R770" s="73">
        <f t="shared" si="70"/>
        <v>0</v>
      </c>
      <c r="S770" s="73" t="e">
        <f t="shared" ca="1" si="71"/>
        <v>#NUM!</v>
      </c>
      <c r="T770" s="75" t="e">
        <f t="shared" ca="1" si="72"/>
        <v>#DIV/0!</v>
      </c>
    </row>
    <row r="771" spans="5:20">
      <c r="E771" s="4"/>
      <c r="F771" s="4"/>
      <c r="M771" s="71"/>
      <c r="N771" s="72">
        <f t="shared" si="67"/>
        <v>0</v>
      </c>
      <c r="O771" s="73">
        <f t="shared" si="68"/>
        <v>0</v>
      </c>
      <c r="Q771" s="73">
        <f t="shared" si="69"/>
        <v>0</v>
      </c>
      <c r="R771" s="73">
        <f t="shared" si="70"/>
        <v>0</v>
      </c>
      <c r="S771" s="73" t="e">
        <f t="shared" ca="1" si="71"/>
        <v>#NUM!</v>
      </c>
      <c r="T771" s="75" t="e">
        <f t="shared" ca="1" si="72"/>
        <v>#DIV/0!</v>
      </c>
    </row>
    <row r="772" spans="5:20">
      <c r="E772" s="4"/>
      <c r="F772" s="4"/>
      <c r="M772" s="71"/>
      <c r="N772" s="72">
        <f t="shared" si="67"/>
        <v>0</v>
      </c>
      <c r="O772" s="73">
        <f t="shared" si="68"/>
        <v>0</v>
      </c>
      <c r="Q772" s="73">
        <f t="shared" si="69"/>
        <v>0</v>
      </c>
      <c r="R772" s="73">
        <f t="shared" si="70"/>
        <v>0</v>
      </c>
      <c r="S772" s="73" t="e">
        <f t="shared" ca="1" si="71"/>
        <v>#NUM!</v>
      </c>
      <c r="T772" s="75" t="e">
        <f t="shared" ca="1" si="72"/>
        <v>#DIV/0!</v>
      </c>
    </row>
    <row r="773" spans="5:20">
      <c r="E773" s="4"/>
      <c r="F773" s="4"/>
      <c r="M773" s="71"/>
      <c r="N773" s="72">
        <f t="shared" si="67"/>
        <v>0</v>
      </c>
      <c r="O773" s="73">
        <f t="shared" si="68"/>
        <v>0</v>
      </c>
      <c r="Q773" s="73">
        <f t="shared" si="69"/>
        <v>0</v>
      </c>
      <c r="R773" s="73">
        <f t="shared" si="70"/>
        <v>0</v>
      </c>
      <c r="S773" s="73" t="e">
        <f t="shared" ca="1" si="71"/>
        <v>#NUM!</v>
      </c>
      <c r="T773" s="75" t="e">
        <f t="shared" ca="1" si="72"/>
        <v>#DIV/0!</v>
      </c>
    </row>
    <row r="774" spans="5:20">
      <c r="E774" s="4"/>
      <c r="F774" s="4"/>
      <c r="M774" s="71"/>
      <c r="N774" s="72">
        <f t="shared" ref="N774:N837" si="73">M774/60</f>
        <v>0</v>
      </c>
      <c r="O774" s="73">
        <f t="shared" ref="O774:O837" si="74">N774/$T$1</f>
        <v>0</v>
      </c>
      <c r="Q774" s="73">
        <f t="shared" ref="Q774:Q837" si="75">O774+P774</f>
        <v>0</v>
      </c>
      <c r="R774" s="73">
        <f t="shared" ref="R774:R837" si="76">DATEDIF(H774,I774,"d")</f>
        <v>0</v>
      </c>
      <c r="S774" s="73" t="e">
        <f t="shared" ref="S774:S837" ca="1" si="77">IF($U774="Terminé","Terminé",DATEDIF($P$1,I774,"d"))</f>
        <v>#NUM!</v>
      </c>
      <c r="T774" s="75" t="e">
        <f t="shared" ref="T774:T837" ca="1" si="78">IF($U774="Terminé","Terminé",(I774-$P$1)/Q774)</f>
        <v>#DIV/0!</v>
      </c>
    </row>
    <row r="775" spans="5:20">
      <c r="E775" s="4"/>
      <c r="F775" s="4"/>
      <c r="M775" s="71"/>
      <c r="N775" s="72">
        <f t="shared" si="73"/>
        <v>0</v>
      </c>
      <c r="O775" s="73">
        <f t="shared" si="74"/>
        <v>0</v>
      </c>
      <c r="Q775" s="73">
        <f t="shared" si="75"/>
        <v>0</v>
      </c>
      <c r="R775" s="73">
        <f t="shared" si="76"/>
        <v>0</v>
      </c>
      <c r="S775" s="73" t="e">
        <f t="shared" ca="1" si="77"/>
        <v>#NUM!</v>
      </c>
      <c r="T775" s="75" t="e">
        <f t="shared" ca="1" si="78"/>
        <v>#DIV/0!</v>
      </c>
    </row>
    <row r="776" spans="5:20">
      <c r="E776" s="4"/>
      <c r="F776" s="4"/>
      <c r="M776" s="71"/>
      <c r="N776" s="72">
        <f t="shared" si="73"/>
        <v>0</v>
      </c>
      <c r="O776" s="73">
        <f t="shared" si="74"/>
        <v>0</v>
      </c>
      <c r="Q776" s="73">
        <f t="shared" si="75"/>
        <v>0</v>
      </c>
      <c r="R776" s="73">
        <f t="shared" si="76"/>
        <v>0</v>
      </c>
      <c r="S776" s="73" t="e">
        <f t="shared" ca="1" si="77"/>
        <v>#NUM!</v>
      </c>
      <c r="T776" s="75" t="e">
        <f t="shared" ca="1" si="78"/>
        <v>#DIV/0!</v>
      </c>
    </row>
    <row r="777" spans="5:20">
      <c r="E777" s="4"/>
      <c r="F777" s="4"/>
      <c r="M777" s="71"/>
      <c r="N777" s="72">
        <f t="shared" si="73"/>
        <v>0</v>
      </c>
      <c r="O777" s="73">
        <f t="shared" si="74"/>
        <v>0</v>
      </c>
      <c r="Q777" s="73">
        <f t="shared" si="75"/>
        <v>0</v>
      </c>
      <c r="R777" s="73">
        <f t="shared" si="76"/>
        <v>0</v>
      </c>
      <c r="S777" s="73" t="e">
        <f t="shared" ca="1" si="77"/>
        <v>#NUM!</v>
      </c>
      <c r="T777" s="75" t="e">
        <f t="shared" ca="1" si="78"/>
        <v>#DIV/0!</v>
      </c>
    </row>
    <row r="778" spans="5:20">
      <c r="E778" s="4"/>
      <c r="F778" s="4"/>
      <c r="M778" s="71"/>
      <c r="N778" s="72">
        <f t="shared" si="73"/>
        <v>0</v>
      </c>
      <c r="O778" s="73">
        <f t="shared" si="74"/>
        <v>0</v>
      </c>
      <c r="Q778" s="73">
        <f t="shared" si="75"/>
        <v>0</v>
      </c>
      <c r="R778" s="73">
        <f t="shared" si="76"/>
        <v>0</v>
      </c>
      <c r="S778" s="73" t="e">
        <f t="shared" ca="1" si="77"/>
        <v>#NUM!</v>
      </c>
      <c r="T778" s="75" t="e">
        <f t="shared" ca="1" si="78"/>
        <v>#DIV/0!</v>
      </c>
    </row>
    <row r="779" spans="5:20">
      <c r="E779" s="4"/>
      <c r="F779" s="4"/>
      <c r="M779" s="71"/>
      <c r="N779" s="72">
        <f t="shared" si="73"/>
        <v>0</v>
      </c>
      <c r="O779" s="73">
        <f t="shared" si="74"/>
        <v>0</v>
      </c>
      <c r="Q779" s="73">
        <f t="shared" si="75"/>
        <v>0</v>
      </c>
      <c r="R779" s="73">
        <f t="shared" si="76"/>
        <v>0</v>
      </c>
      <c r="S779" s="73" t="e">
        <f t="shared" ca="1" si="77"/>
        <v>#NUM!</v>
      </c>
      <c r="T779" s="75" t="e">
        <f t="shared" ca="1" si="78"/>
        <v>#DIV/0!</v>
      </c>
    </row>
    <row r="780" spans="5:20">
      <c r="E780" s="4"/>
      <c r="F780" s="4"/>
      <c r="M780" s="71"/>
      <c r="N780" s="72">
        <f t="shared" si="73"/>
        <v>0</v>
      </c>
      <c r="O780" s="73">
        <f t="shared" si="74"/>
        <v>0</v>
      </c>
      <c r="Q780" s="73">
        <f t="shared" si="75"/>
        <v>0</v>
      </c>
      <c r="R780" s="73">
        <f t="shared" si="76"/>
        <v>0</v>
      </c>
      <c r="S780" s="73" t="e">
        <f t="shared" ca="1" si="77"/>
        <v>#NUM!</v>
      </c>
      <c r="T780" s="75" t="e">
        <f t="shared" ca="1" si="78"/>
        <v>#DIV/0!</v>
      </c>
    </row>
    <row r="781" spans="5:20">
      <c r="E781" s="4"/>
      <c r="F781" s="4"/>
      <c r="M781" s="71"/>
      <c r="N781" s="72">
        <f t="shared" si="73"/>
        <v>0</v>
      </c>
      <c r="O781" s="73">
        <f t="shared" si="74"/>
        <v>0</v>
      </c>
      <c r="Q781" s="73">
        <f t="shared" si="75"/>
        <v>0</v>
      </c>
      <c r="R781" s="73">
        <f t="shared" si="76"/>
        <v>0</v>
      </c>
      <c r="S781" s="73" t="e">
        <f t="shared" ca="1" si="77"/>
        <v>#NUM!</v>
      </c>
      <c r="T781" s="75" t="e">
        <f t="shared" ca="1" si="78"/>
        <v>#DIV/0!</v>
      </c>
    </row>
    <row r="782" spans="5:20">
      <c r="E782" s="4"/>
      <c r="F782" s="4"/>
      <c r="M782" s="71"/>
      <c r="N782" s="72">
        <f t="shared" si="73"/>
        <v>0</v>
      </c>
      <c r="O782" s="73">
        <f t="shared" si="74"/>
        <v>0</v>
      </c>
      <c r="Q782" s="73">
        <f t="shared" si="75"/>
        <v>0</v>
      </c>
      <c r="R782" s="73">
        <f t="shared" si="76"/>
        <v>0</v>
      </c>
      <c r="S782" s="73" t="e">
        <f t="shared" ca="1" si="77"/>
        <v>#NUM!</v>
      </c>
      <c r="T782" s="75" t="e">
        <f t="shared" ca="1" si="78"/>
        <v>#DIV/0!</v>
      </c>
    </row>
    <row r="783" spans="5:20">
      <c r="E783" s="4"/>
      <c r="F783" s="4"/>
      <c r="M783" s="71"/>
      <c r="N783" s="72">
        <f t="shared" si="73"/>
        <v>0</v>
      </c>
      <c r="O783" s="73">
        <f t="shared" si="74"/>
        <v>0</v>
      </c>
      <c r="Q783" s="73">
        <f t="shared" si="75"/>
        <v>0</v>
      </c>
      <c r="R783" s="73">
        <f t="shared" si="76"/>
        <v>0</v>
      </c>
      <c r="S783" s="73" t="e">
        <f t="shared" ca="1" si="77"/>
        <v>#NUM!</v>
      </c>
      <c r="T783" s="75" t="e">
        <f t="shared" ca="1" si="78"/>
        <v>#DIV/0!</v>
      </c>
    </row>
    <row r="784" spans="5:20">
      <c r="E784" s="4"/>
      <c r="F784" s="4"/>
      <c r="M784" s="71"/>
      <c r="N784" s="72">
        <f t="shared" si="73"/>
        <v>0</v>
      </c>
      <c r="O784" s="73">
        <f t="shared" si="74"/>
        <v>0</v>
      </c>
      <c r="Q784" s="73">
        <f t="shared" si="75"/>
        <v>0</v>
      </c>
      <c r="R784" s="73">
        <f t="shared" si="76"/>
        <v>0</v>
      </c>
      <c r="S784" s="73" t="e">
        <f t="shared" ca="1" si="77"/>
        <v>#NUM!</v>
      </c>
      <c r="T784" s="75" t="e">
        <f t="shared" ca="1" si="78"/>
        <v>#DIV/0!</v>
      </c>
    </row>
    <row r="785" spans="5:20">
      <c r="E785" s="4"/>
      <c r="F785" s="4"/>
      <c r="M785" s="71"/>
      <c r="N785" s="72">
        <f t="shared" si="73"/>
        <v>0</v>
      </c>
      <c r="O785" s="73">
        <f t="shared" si="74"/>
        <v>0</v>
      </c>
      <c r="Q785" s="73">
        <f t="shared" si="75"/>
        <v>0</v>
      </c>
      <c r="R785" s="73">
        <f t="shared" si="76"/>
        <v>0</v>
      </c>
      <c r="S785" s="73" t="e">
        <f t="shared" ca="1" si="77"/>
        <v>#NUM!</v>
      </c>
      <c r="T785" s="75" t="e">
        <f t="shared" ca="1" si="78"/>
        <v>#DIV/0!</v>
      </c>
    </row>
    <row r="786" spans="5:20">
      <c r="E786" s="4"/>
      <c r="F786" s="4"/>
      <c r="M786" s="71"/>
      <c r="N786" s="72">
        <f t="shared" si="73"/>
        <v>0</v>
      </c>
      <c r="O786" s="73">
        <f t="shared" si="74"/>
        <v>0</v>
      </c>
      <c r="Q786" s="73">
        <f t="shared" si="75"/>
        <v>0</v>
      </c>
      <c r="R786" s="73">
        <f t="shared" si="76"/>
        <v>0</v>
      </c>
      <c r="S786" s="73" t="e">
        <f t="shared" ca="1" si="77"/>
        <v>#NUM!</v>
      </c>
      <c r="T786" s="75" t="e">
        <f t="shared" ca="1" si="78"/>
        <v>#DIV/0!</v>
      </c>
    </row>
    <row r="787" spans="5:20">
      <c r="E787" s="4"/>
      <c r="F787" s="4"/>
      <c r="M787" s="71"/>
      <c r="N787" s="72">
        <f t="shared" si="73"/>
        <v>0</v>
      </c>
      <c r="O787" s="73">
        <f t="shared" si="74"/>
        <v>0</v>
      </c>
      <c r="Q787" s="73">
        <f t="shared" si="75"/>
        <v>0</v>
      </c>
      <c r="R787" s="73">
        <f t="shared" si="76"/>
        <v>0</v>
      </c>
      <c r="S787" s="73" t="e">
        <f t="shared" ca="1" si="77"/>
        <v>#NUM!</v>
      </c>
      <c r="T787" s="75" t="e">
        <f t="shared" ca="1" si="78"/>
        <v>#DIV/0!</v>
      </c>
    </row>
    <row r="788" spans="5:20">
      <c r="E788" s="4"/>
      <c r="F788" s="4"/>
      <c r="M788" s="71"/>
      <c r="N788" s="72">
        <f t="shared" si="73"/>
        <v>0</v>
      </c>
      <c r="O788" s="73">
        <f t="shared" si="74"/>
        <v>0</v>
      </c>
      <c r="Q788" s="73">
        <f t="shared" si="75"/>
        <v>0</v>
      </c>
      <c r="R788" s="73">
        <f t="shared" si="76"/>
        <v>0</v>
      </c>
      <c r="S788" s="73" t="e">
        <f t="shared" ca="1" si="77"/>
        <v>#NUM!</v>
      </c>
      <c r="T788" s="75" t="e">
        <f t="shared" ca="1" si="78"/>
        <v>#DIV/0!</v>
      </c>
    </row>
    <row r="789" spans="5:20">
      <c r="E789" s="4"/>
      <c r="F789" s="4"/>
      <c r="M789" s="71"/>
      <c r="N789" s="72">
        <f t="shared" si="73"/>
        <v>0</v>
      </c>
      <c r="O789" s="73">
        <f t="shared" si="74"/>
        <v>0</v>
      </c>
      <c r="Q789" s="73">
        <f t="shared" si="75"/>
        <v>0</v>
      </c>
      <c r="R789" s="73">
        <f t="shared" si="76"/>
        <v>0</v>
      </c>
      <c r="S789" s="73" t="e">
        <f t="shared" ca="1" si="77"/>
        <v>#NUM!</v>
      </c>
      <c r="T789" s="75" t="e">
        <f t="shared" ca="1" si="78"/>
        <v>#DIV/0!</v>
      </c>
    </row>
    <row r="790" spans="5:20">
      <c r="E790" s="4"/>
      <c r="F790" s="4"/>
      <c r="M790" s="71"/>
      <c r="N790" s="72">
        <f t="shared" si="73"/>
        <v>0</v>
      </c>
      <c r="O790" s="73">
        <f t="shared" si="74"/>
        <v>0</v>
      </c>
      <c r="Q790" s="73">
        <f t="shared" si="75"/>
        <v>0</v>
      </c>
      <c r="R790" s="73">
        <f t="shared" si="76"/>
        <v>0</v>
      </c>
      <c r="S790" s="73" t="e">
        <f t="shared" ca="1" si="77"/>
        <v>#NUM!</v>
      </c>
      <c r="T790" s="75" t="e">
        <f t="shared" ca="1" si="78"/>
        <v>#DIV/0!</v>
      </c>
    </row>
    <row r="791" spans="5:20">
      <c r="E791" s="4"/>
      <c r="F791" s="4"/>
      <c r="M791" s="71"/>
      <c r="N791" s="72">
        <f t="shared" si="73"/>
        <v>0</v>
      </c>
      <c r="O791" s="73">
        <f t="shared" si="74"/>
        <v>0</v>
      </c>
      <c r="Q791" s="73">
        <f t="shared" si="75"/>
        <v>0</v>
      </c>
      <c r="R791" s="73">
        <f t="shared" si="76"/>
        <v>0</v>
      </c>
      <c r="S791" s="73" t="e">
        <f t="shared" ca="1" si="77"/>
        <v>#NUM!</v>
      </c>
      <c r="T791" s="75" t="e">
        <f t="shared" ca="1" si="78"/>
        <v>#DIV/0!</v>
      </c>
    </row>
    <row r="792" spans="5:20">
      <c r="E792" s="4"/>
      <c r="F792" s="4"/>
      <c r="M792" s="71"/>
      <c r="N792" s="72">
        <f t="shared" si="73"/>
        <v>0</v>
      </c>
      <c r="O792" s="73">
        <f t="shared" si="74"/>
        <v>0</v>
      </c>
      <c r="Q792" s="73">
        <f t="shared" si="75"/>
        <v>0</v>
      </c>
      <c r="R792" s="73">
        <f t="shared" si="76"/>
        <v>0</v>
      </c>
      <c r="S792" s="73" t="e">
        <f t="shared" ca="1" si="77"/>
        <v>#NUM!</v>
      </c>
      <c r="T792" s="75" t="e">
        <f t="shared" ca="1" si="78"/>
        <v>#DIV/0!</v>
      </c>
    </row>
    <row r="793" spans="5:20">
      <c r="E793" s="4"/>
      <c r="F793" s="4"/>
      <c r="M793" s="71"/>
      <c r="N793" s="72">
        <f t="shared" si="73"/>
        <v>0</v>
      </c>
      <c r="O793" s="73">
        <f t="shared" si="74"/>
        <v>0</v>
      </c>
      <c r="Q793" s="73">
        <f t="shared" si="75"/>
        <v>0</v>
      </c>
      <c r="R793" s="73">
        <f t="shared" si="76"/>
        <v>0</v>
      </c>
      <c r="S793" s="73" t="e">
        <f t="shared" ca="1" si="77"/>
        <v>#NUM!</v>
      </c>
      <c r="T793" s="75" t="e">
        <f t="shared" ca="1" si="78"/>
        <v>#DIV/0!</v>
      </c>
    </row>
    <row r="794" spans="5:20">
      <c r="E794" s="4"/>
      <c r="F794" s="4"/>
      <c r="M794" s="71"/>
      <c r="N794" s="72">
        <f t="shared" si="73"/>
        <v>0</v>
      </c>
      <c r="O794" s="73">
        <f t="shared" si="74"/>
        <v>0</v>
      </c>
      <c r="Q794" s="73">
        <f t="shared" si="75"/>
        <v>0</v>
      </c>
      <c r="R794" s="73">
        <f t="shared" si="76"/>
        <v>0</v>
      </c>
      <c r="S794" s="73" t="e">
        <f t="shared" ca="1" si="77"/>
        <v>#NUM!</v>
      </c>
      <c r="T794" s="75" t="e">
        <f t="shared" ca="1" si="78"/>
        <v>#DIV/0!</v>
      </c>
    </row>
    <row r="795" spans="5:20">
      <c r="E795" s="4"/>
      <c r="F795" s="4"/>
      <c r="M795" s="71"/>
      <c r="N795" s="72">
        <f t="shared" si="73"/>
        <v>0</v>
      </c>
      <c r="O795" s="73">
        <f t="shared" si="74"/>
        <v>0</v>
      </c>
      <c r="Q795" s="73">
        <f t="shared" si="75"/>
        <v>0</v>
      </c>
      <c r="R795" s="73">
        <f t="shared" si="76"/>
        <v>0</v>
      </c>
      <c r="S795" s="73" t="e">
        <f t="shared" ca="1" si="77"/>
        <v>#NUM!</v>
      </c>
      <c r="T795" s="75" t="e">
        <f t="shared" ca="1" si="78"/>
        <v>#DIV/0!</v>
      </c>
    </row>
    <row r="796" spans="5:20">
      <c r="E796" s="4"/>
      <c r="F796" s="4"/>
      <c r="M796" s="71"/>
      <c r="N796" s="72">
        <f t="shared" si="73"/>
        <v>0</v>
      </c>
      <c r="O796" s="73">
        <f t="shared" si="74"/>
        <v>0</v>
      </c>
      <c r="Q796" s="73">
        <f t="shared" si="75"/>
        <v>0</v>
      </c>
      <c r="R796" s="73">
        <f t="shared" si="76"/>
        <v>0</v>
      </c>
      <c r="S796" s="73" t="e">
        <f t="shared" ca="1" si="77"/>
        <v>#NUM!</v>
      </c>
      <c r="T796" s="75" t="e">
        <f t="shared" ca="1" si="78"/>
        <v>#DIV/0!</v>
      </c>
    </row>
    <row r="797" spans="5:20">
      <c r="E797" s="4"/>
      <c r="F797" s="4"/>
      <c r="M797" s="71"/>
      <c r="N797" s="72">
        <f t="shared" si="73"/>
        <v>0</v>
      </c>
      <c r="O797" s="73">
        <f t="shared" si="74"/>
        <v>0</v>
      </c>
      <c r="Q797" s="73">
        <f t="shared" si="75"/>
        <v>0</v>
      </c>
      <c r="R797" s="73">
        <f t="shared" si="76"/>
        <v>0</v>
      </c>
      <c r="S797" s="73" t="e">
        <f t="shared" ca="1" si="77"/>
        <v>#NUM!</v>
      </c>
      <c r="T797" s="75" t="e">
        <f t="shared" ca="1" si="78"/>
        <v>#DIV/0!</v>
      </c>
    </row>
    <row r="798" spans="5:20">
      <c r="E798" s="4"/>
      <c r="F798" s="4"/>
      <c r="M798" s="71"/>
      <c r="N798" s="72">
        <f t="shared" si="73"/>
        <v>0</v>
      </c>
      <c r="O798" s="73">
        <f t="shared" si="74"/>
        <v>0</v>
      </c>
      <c r="Q798" s="73">
        <f t="shared" si="75"/>
        <v>0</v>
      </c>
      <c r="R798" s="73">
        <f t="shared" si="76"/>
        <v>0</v>
      </c>
      <c r="S798" s="73" t="e">
        <f t="shared" ca="1" si="77"/>
        <v>#NUM!</v>
      </c>
      <c r="T798" s="75" t="e">
        <f t="shared" ca="1" si="78"/>
        <v>#DIV/0!</v>
      </c>
    </row>
    <row r="799" spans="5:20">
      <c r="E799" s="4"/>
      <c r="F799" s="4"/>
      <c r="M799" s="71"/>
      <c r="N799" s="72">
        <f t="shared" si="73"/>
        <v>0</v>
      </c>
      <c r="O799" s="73">
        <f t="shared" si="74"/>
        <v>0</v>
      </c>
      <c r="Q799" s="73">
        <f t="shared" si="75"/>
        <v>0</v>
      </c>
      <c r="R799" s="73">
        <f t="shared" si="76"/>
        <v>0</v>
      </c>
      <c r="S799" s="73" t="e">
        <f t="shared" ca="1" si="77"/>
        <v>#NUM!</v>
      </c>
      <c r="T799" s="75" t="e">
        <f t="shared" ca="1" si="78"/>
        <v>#DIV/0!</v>
      </c>
    </row>
    <row r="800" spans="5:20">
      <c r="E800" s="4"/>
      <c r="F800" s="4"/>
      <c r="M800" s="71"/>
      <c r="N800" s="72">
        <f t="shared" si="73"/>
        <v>0</v>
      </c>
      <c r="O800" s="73">
        <f t="shared" si="74"/>
        <v>0</v>
      </c>
      <c r="Q800" s="73">
        <f t="shared" si="75"/>
        <v>0</v>
      </c>
      <c r="R800" s="73">
        <f t="shared" si="76"/>
        <v>0</v>
      </c>
      <c r="S800" s="73" t="e">
        <f t="shared" ca="1" si="77"/>
        <v>#NUM!</v>
      </c>
      <c r="T800" s="75" t="e">
        <f t="shared" ca="1" si="78"/>
        <v>#DIV/0!</v>
      </c>
    </row>
    <row r="801" spans="5:20">
      <c r="E801" s="4"/>
      <c r="F801" s="4"/>
      <c r="M801" s="71"/>
      <c r="N801" s="72">
        <f t="shared" si="73"/>
        <v>0</v>
      </c>
      <c r="O801" s="73">
        <f t="shared" si="74"/>
        <v>0</v>
      </c>
      <c r="Q801" s="73">
        <f t="shared" si="75"/>
        <v>0</v>
      </c>
      <c r="R801" s="73">
        <f t="shared" si="76"/>
        <v>0</v>
      </c>
      <c r="S801" s="73" t="e">
        <f t="shared" ca="1" si="77"/>
        <v>#NUM!</v>
      </c>
      <c r="T801" s="75" t="e">
        <f t="shared" ca="1" si="78"/>
        <v>#DIV/0!</v>
      </c>
    </row>
    <row r="802" spans="5:20">
      <c r="E802" s="4"/>
      <c r="F802" s="4"/>
      <c r="M802" s="71"/>
      <c r="N802" s="72">
        <f t="shared" si="73"/>
        <v>0</v>
      </c>
      <c r="O802" s="73">
        <f t="shared" si="74"/>
        <v>0</v>
      </c>
      <c r="Q802" s="73">
        <f t="shared" si="75"/>
        <v>0</v>
      </c>
      <c r="R802" s="73">
        <f t="shared" si="76"/>
        <v>0</v>
      </c>
      <c r="S802" s="73" t="e">
        <f t="shared" ca="1" si="77"/>
        <v>#NUM!</v>
      </c>
      <c r="T802" s="75" t="e">
        <f t="shared" ca="1" si="78"/>
        <v>#DIV/0!</v>
      </c>
    </row>
    <row r="803" spans="5:20">
      <c r="E803" s="4"/>
      <c r="F803" s="4"/>
      <c r="M803" s="71"/>
      <c r="N803" s="72">
        <f t="shared" si="73"/>
        <v>0</v>
      </c>
      <c r="O803" s="73">
        <f t="shared" si="74"/>
        <v>0</v>
      </c>
      <c r="Q803" s="73">
        <f t="shared" si="75"/>
        <v>0</v>
      </c>
      <c r="R803" s="73">
        <f t="shared" si="76"/>
        <v>0</v>
      </c>
      <c r="S803" s="73" t="e">
        <f t="shared" ca="1" si="77"/>
        <v>#NUM!</v>
      </c>
      <c r="T803" s="75" t="e">
        <f t="shared" ca="1" si="78"/>
        <v>#DIV/0!</v>
      </c>
    </row>
    <row r="804" spans="5:20">
      <c r="E804" s="4"/>
      <c r="F804" s="4"/>
      <c r="M804" s="71"/>
      <c r="N804" s="72">
        <f t="shared" si="73"/>
        <v>0</v>
      </c>
      <c r="O804" s="73">
        <f t="shared" si="74"/>
        <v>0</v>
      </c>
      <c r="Q804" s="73">
        <f t="shared" si="75"/>
        <v>0</v>
      </c>
      <c r="R804" s="73">
        <f t="shared" si="76"/>
        <v>0</v>
      </c>
      <c r="S804" s="73" t="e">
        <f t="shared" ca="1" si="77"/>
        <v>#NUM!</v>
      </c>
      <c r="T804" s="75" t="e">
        <f t="shared" ca="1" si="78"/>
        <v>#DIV/0!</v>
      </c>
    </row>
    <row r="805" spans="5:20">
      <c r="E805" s="4"/>
      <c r="F805" s="4"/>
      <c r="M805" s="71"/>
      <c r="N805" s="72">
        <f t="shared" si="73"/>
        <v>0</v>
      </c>
      <c r="O805" s="73">
        <f t="shared" si="74"/>
        <v>0</v>
      </c>
      <c r="Q805" s="73">
        <f t="shared" si="75"/>
        <v>0</v>
      </c>
      <c r="R805" s="73">
        <f t="shared" si="76"/>
        <v>0</v>
      </c>
      <c r="S805" s="73" t="e">
        <f t="shared" ca="1" si="77"/>
        <v>#NUM!</v>
      </c>
      <c r="T805" s="75" t="e">
        <f t="shared" ca="1" si="78"/>
        <v>#DIV/0!</v>
      </c>
    </row>
    <row r="806" spans="5:20">
      <c r="E806" s="4"/>
      <c r="F806" s="4"/>
      <c r="M806" s="71"/>
      <c r="N806" s="72">
        <f t="shared" si="73"/>
        <v>0</v>
      </c>
      <c r="O806" s="73">
        <f t="shared" si="74"/>
        <v>0</v>
      </c>
      <c r="Q806" s="73">
        <f t="shared" si="75"/>
        <v>0</v>
      </c>
      <c r="R806" s="73">
        <f t="shared" si="76"/>
        <v>0</v>
      </c>
      <c r="S806" s="73" t="e">
        <f t="shared" ca="1" si="77"/>
        <v>#NUM!</v>
      </c>
      <c r="T806" s="75" t="e">
        <f t="shared" ca="1" si="78"/>
        <v>#DIV/0!</v>
      </c>
    </row>
    <row r="807" spans="5:20">
      <c r="E807" s="4"/>
      <c r="F807" s="4"/>
      <c r="M807" s="71"/>
      <c r="N807" s="72">
        <f t="shared" si="73"/>
        <v>0</v>
      </c>
      <c r="O807" s="73">
        <f t="shared" si="74"/>
        <v>0</v>
      </c>
      <c r="Q807" s="73">
        <f t="shared" si="75"/>
        <v>0</v>
      </c>
      <c r="R807" s="73">
        <f t="shared" si="76"/>
        <v>0</v>
      </c>
      <c r="S807" s="73" t="e">
        <f t="shared" ca="1" si="77"/>
        <v>#NUM!</v>
      </c>
      <c r="T807" s="75" t="e">
        <f t="shared" ca="1" si="78"/>
        <v>#DIV/0!</v>
      </c>
    </row>
    <row r="808" spans="5:20">
      <c r="E808" s="4"/>
      <c r="F808" s="4"/>
      <c r="M808" s="71"/>
      <c r="N808" s="72">
        <f t="shared" si="73"/>
        <v>0</v>
      </c>
      <c r="O808" s="73">
        <f t="shared" si="74"/>
        <v>0</v>
      </c>
      <c r="Q808" s="73">
        <f t="shared" si="75"/>
        <v>0</v>
      </c>
      <c r="R808" s="73">
        <f t="shared" si="76"/>
        <v>0</v>
      </c>
      <c r="S808" s="73" t="e">
        <f t="shared" ca="1" si="77"/>
        <v>#NUM!</v>
      </c>
      <c r="T808" s="75" t="e">
        <f t="shared" ca="1" si="78"/>
        <v>#DIV/0!</v>
      </c>
    </row>
    <row r="809" spans="5:20">
      <c r="E809" s="4"/>
      <c r="F809" s="4"/>
      <c r="M809" s="71"/>
      <c r="N809" s="72">
        <f t="shared" si="73"/>
        <v>0</v>
      </c>
      <c r="O809" s="73">
        <f t="shared" si="74"/>
        <v>0</v>
      </c>
      <c r="Q809" s="73">
        <f t="shared" si="75"/>
        <v>0</v>
      </c>
      <c r="R809" s="73">
        <f t="shared" si="76"/>
        <v>0</v>
      </c>
      <c r="S809" s="73" t="e">
        <f t="shared" ca="1" si="77"/>
        <v>#NUM!</v>
      </c>
      <c r="T809" s="75" t="e">
        <f t="shared" ca="1" si="78"/>
        <v>#DIV/0!</v>
      </c>
    </row>
    <row r="810" spans="5:20">
      <c r="E810" s="4"/>
      <c r="F810" s="4"/>
      <c r="M810" s="71"/>
      <c r="N810" s="72">
        <f t="shared" si="73"/>
        <v>0</v>
      </c>
      <c r="O810" s="73">
        <f t="shared" si="74"/>
        <v>0</v>
      </c>
      <c r="Q810" s="73">
        <f t="shared" si="75"/>
        <v>0</v>
      </c>
      <c r="R810" s="73">
        <f t="shared" si="76"/>
        <v>0</v>
      </c>
      <c r="S810" s="73" t="e">
        <f t="shared" ca="1" si="77"/>
        <v>#NUM!</v>
      </c>
      <c r="T810" s="75" t="e">
        <f t="shared" ca="1" si="78"/>
        <v>#DIV/0!</v>
      </c>
    </row>
    <row r="811" spans="5:20">
      <c r="E811" s="4"/>
      <c r="F811" s="4"/>
      <c r="M811" s="71"/>
      <c r="N811" s="72">
        <f t="shared" si="73"/>
        <v>0</v>
      </c>
      <c r="O811" s="73">
        <f t="shared" si="74"/>
        <v>0</v>
      </c>
      <c r="Q811" s="73">
        <f t="shared" si="75"/>
        <v>0</v>
      </c>
      <c r="R811" s="73">
        <f t="shared" si="76"/>
        <v>0</v>
      </c>
      <c r="S811" s="73" t="e">
        <f t="shared" ca="1" si="77"/>
        <v>#NUM!</v>
      </c>
      <c r="T811" s="75" t="e">
        <f t="shared" ca="1" si="78"/>
        <v>#DIV/0!</v>
      </c>
    </row>
    <row r="812" spans="5:20">
      <c r="E812" s="4"/>
      <c r="F812" s="4"/>
      <c r="M812" s="71"/>
      <c r="N812" s="72">
        <f t="shared" si="73"/>
        <v>0</v>
      </c>
      <c r="O812" s="73">
        <f t="shared" si="74"/>
        <v>0</v>
      </c>
      <c r="Q812" s="73">
        <f t="shared" si="75"/>
        <v>0</v>
      </c>
      <c r="R812" s="73">
        <f t="shared" si="76"/>
        <v>0</v>
      </c>
      <c r="S812" s="73" t="e">
        <f t="shared" ca="1" si="77"/>
        <v>#NUM!</v>
      </c>
      <c r="T812" s="75" t="e">
        <f t="shared" ca="1" si="78"/>
        <v>#DIV/0!</v>
      </c>
    </row>
    <row r="813" spans="5:20">
      <c r="E813" s="4"/>
      <c r="F813" s="4"/>
      <c r="M813" s="71"/>
      <c r="N813" s="72">
        <f t="shared" si="73"/>
        <v>0</v>
      </c>
      <c r="O813" s="73">
        <f t="shared" si="74"/>
        <v>0</v>
      </c>
      <c r="Q813" s="73">
        <f t="shared" si="75"/>
        <v>0</v>
      </c>
      <c r="R813" s="73">
        <f t="shared" si="76"/>
        <v>0</v>
      </c>
      <c r="S813" s="73" t="e">
        <f t="shared" ca="1" si="77"/>
        <v>#NUM!</v>
      </c>
      <c r="T813" s="75" t="e">
        <f t="shared" ca="1" si="78"/>
        <v>#DIV/0!</v>
      </c>
    </row>
    <row r="814" spans="5:20">
      <c r="E814" s="4"/>
      <c r="F814" s="4"/>
      <c r="M814" s="71"/>
      <c r="N814" s="72">
        <f t="shared" si="73"/>
        <v>0</v>
      </c>
      <c r="O814" s="73">
        <f t="shared" si="74"/>
        <v>0</v>
      </c>
      <c r="Q814" s="73">
        <f t="shared" si="75"/>
        <v>0</v>
      </c>
      <c r="R814" s="73">
        <f t="shared" si="76"/>
        <v>0</v>
      </c>
      <c r="S814" s="73" t="e">
        <f t="shared" ca="1" si="77"/>
        <v>#NUM!</v>
      </c>
      <c r="T814" s="75" t="e">
        <f t="shared" ca="1" si="78"/>
        <v>#DIV/0!</v>
      </c>
    </row>
    <row r="815" spans="5:20">
      <c r="E815" s="4"/>
      <c r="F815" s="4"/>
      <c r="M815" s="71"/>
      <c r="N815" s="72">
        <f t="shared" si="73"/>
        <v>0</v>
      </c>
      <c r="O815" s="73">
        <f t="shared" si="74"/>
        <v>0</v>
      </c>
      <c r="Q815" s="73">
        <f t="shared" si="75"/>
        <v>0</v>
      </c>
      <c r="R815" s="73">
        <f t="shared" si="76"/>
        <v>0</v>
      </c>
      <c r="S815" s="73" t="e">
        <f t="shared" ca="1" si="77"/>
        <v>#NUM!</v>
      </c>
      <c r="T815" s="75" t="e">
        <f t="shared" ca="1" si="78"/>
        <v>#DIV/0!</v>
      </c>
    </row>
    <row r="816" spans="5:20">
      <c r="E816" s="4"/>
      <c r="F816" s="4"/>
      <c r="M816" s="71"/>
      <c r="N816" s="72">
        <f t="shared" si="73"/>
        <v>0</v>
      </c>
      <c r="O816" s="73">
        <f t="shared" si="74"/>
        <v>0</v>
      </c>
      <c r="Q816" s="73">
        <f t="shared" si="75"/>
        <v>0</v>
      </c>
      <c r="R816" s="73">
        <f t="shared" si="76"/>
        <v>0</v>
      </c>
      <c r="S816" s="73" t="e">
        <f t="shared" ca="1" si="77"/>
        <v>#NUM!</v>
      </c>
      <c r="T816" s="75" t="e">
        <f t="shared" ca="1" si="78"/>
        <v>#DIV/0!</v>
      </c>
    </row>
    <row r="817" spans="5:20">
      <c r="E817" s="4"/>
      <c r="F817" s="4"/>
      <c r="M817" s="71"/>
      <c r="N817" s="72">
        <f t="shared" si="73"/>
        <v>0</v>
      </c>
      <c r="O817" s="73">
        <f t="shared" si="74"/>
        <v>0</v>
      </c>
      <c r="Q817" s="73">
        <f t="shared" si="75"/>
        <v>0</v>
      </c>
      <c r="R817" s="73">
        <f t="shared" si="76"/>
        <v>0</v>
      </c>
      <c r="S817" s="73" t="e">
        <f t="shared" ca="1" si="77"/>
        <v>#NUM!</v>
      </c>
      <c r="T817" s="75" t="e">
        <f t="shared" ca="1" si="78"/>
        <v>#DIV/0!</v>
      </c>
    </row>
    <row r="818" spans="5:20">
      <c r="E818" s="4"/>
      <c r="F818" s="4"/>
      <c r="M818" s="71"/>
      <c r="N818" s="72">
        <f t="shared" si="73"/>
        <v>0</v>
      </c>
      <c r="O818" s="73">
        <f t="shared" si="74"/>
        <v>0</v>
      </c>
      <c r="Q818" s="73">
        <f t="shared" si="75"/>
        <v>0</v>
      </c>
      <c r="R818" s="73">
        <f t="shared" si="76"/>
        <v>0</v>
      </c>
      <c r="S818" s="73" t="e">
        <f t="shared" ca="1" si="77"/>
        <v>#NUM!</v>
      </c>
      <c r="T818" s="75" t="e">
        <f t="shared" ca="1" si="78"/>
        <v>#DIV/0!</v>
      </c>
    </row>
    <row r="819" spans="5:20">
      <c r="E819" s="4"/>
      <c r="F819" s="4"/>
      <c r="M819" s="71"/>
      <c r="N819" s="72">
        <f t="shared" si="73"/>
        <v>0</v>
      </c>
      <c r="O819" s="73">
        <f t="shared" si="74"/>
        <v>0</v>
      </c>
      <c r="Q819" s="73">
        <f t="shared" si="75"/>
        <v>0</v>
      </c>
      <c r="R819" s="73">
        <f t="shared" si="76"/>
        <v>0</v>
      </c>
      <c r="S819" s="73" t="e">
        <f t="shared" ca="1" si="77"/>
        <v>#NUM!</v>
      </c>
      <c r="T819" s="75" t="e">
        <f t="shared" ca="1" si="78"/>
        <v>#DIV/0!</v>
      </c>
    </row>
    <row r="820" spans="5:20">
      <c r="E820" s="4"/>
      <c r="F820" s="4"/>
      <c r="M820" s="71"/>
      <c r="N820" s="72">
        <f t="shared" si="73"/>
        <v>0</v>
      </c>
      <c r="O820" s="73">
        <f t="shared" si="74"/>
        <v>0</v>
      </c>
      <c r="Q820" s="73">
        <f t="shared" si="75"/>
        <v>0</v>
      </c>
      <c r="R820" s="73">
        <f t="shared" si="76"/>
        <v>0</v>
      </c>
      <c r="S820" s="73" t="e">
        <f t="shared" ca="1" si="77"/>
        <v>#NUM!</v>
      </c>
      <c r="T820" s="75" t="e">
        <f t="shared" ca="1" si="78"/>
        <v>#DIV/0!</v>
      </c>
    </row>
    <row r="821" spans="5:20">
      <c r="E821" s="4"/>
      <c r="F821" s="4"/>
      <c r="M821" s="71"/>
      <c r="N821" s="72">
        <f t="shared" si="73"/>
        <v>0</v>
      </c>
      <c r="O821" s="73">
        <f t="shared" si="74"/>
        <v>0</v>
      </c>
      <c r="Q821" s="73">
        <f t="shared" si="75"/>
        <v>0</v>
      </c>
      <c r="R821" s="73">
        <f t="shared" si="76"/>
        <v>0</v>
      </c>
      <c r="S821" s="73" t="e">
        <f t="shared" ca="1" si="77"/>
        <v>#NUM!</v>
      </c>
      <c r="T821" s="75" t="e">
        <f t="shared" ca="1" si="78"/>
        <v>#DIV/0!</v>
      </c>
    </row>
    <row r="822" spans="5:20">
      <c r="E822" s="4"/>
      <c r="F822" s="4"/>
      <c r="M822" s="71"/>
      <c r="N822" s="72">
        <f t="shared" si="73"/>
        <v>0</v>
      </c>
      <c r="O822" s="73">
        <f t="shared" si="74"/>
        <v>0</v>
      </c>
      <c r="Q822" s="73">
        <f t="shared" si="75"/>
        <v>0</v>
      </c>
      <c r="R822" s="73">
        <f t="shared" si="76"/>
        <v>0</v>
      </c>
      <c r="S822" s="73" t="e">
        <f t="shared" ca="1" si="77"/>
        <v>#NUM!</v>
      </c>
      <c r="T822" s="75" t="e">
        <f t="shared" ca="1" si="78"/>
        <v>#DIV/0!</v>
      </c>
    </row>
    <row r="823" spans="5:20">
      <c r="E823" s="4"/>
      <c r="F823" s="4"/>
      <c r="M823" s="71"/>
      <c r="N823" s="72">
        <f t="shared" si="73"/>
        <v>0</v>
      </c>
      <c r="O823" s="73">
        <f t="shared" si="74"/>
        <v>0</v>
      </c>
      <c r="Q823" s="73">
        <f t="shared" si="75"/>
        <v>0</v>
      </c>
      <c r="R823" s="73">
        <f t="shared" si="76"/>
        <v>0</v>
      </c>
      <c r="S823" s="73" t="e">
        <f t="shared" ca="1" si="77"/>
        <v>#NUM!</v>
      </c>
      <c r="T823" s="75" t="e">
        <f t="shared" ca="1" si="78"/>
        <v>#DIV/0!</v>
      </c>
    </row>
    <row r="824" spans="5:20">
      <c r="E824" s="4"/>
      <c r="F824" s="4"/>
      <c r="M824" s="71"/>
      <c r="N824" s="72">
        <f t="shared" si="73"/>
        <v>0</v>
      </c>
      <c r="O824" s="73">
        <f t="shared" si="74"/>
        <v>0</v>
      </c>
      <c r="Q824" s="73">
        <f t="shared" si="75"/>
        <v>0</v>
      </c>
      <c r="R824" s="73">
        <f t="shared" si="76"/>
        <v>0</v>
      </c>
      <c r="S824" s="73" t="e">
        <f t="shared" ca="1" si="77"/>
        <v>#NUM!</v>
      </c>
      <c r="T824" s="75" t="e">
        <f t="shared" ca="1" si="78"/>
        <v>#DIV/0!</v>
      </c>
    </row>
    <row r="825" spans="5:20">
      <c r="E825" s="4"/>
      <c r="F825" s="4"/>
      <c r="M825" s="71"/>
      <c r="N825" s="72">
        <f t="shared" si="73"/>
        <v>0</v>
      </c>
      <c r="O825" s="73">
        <f t="shared" si="74"/>
        <v>0</v>
      </c>
      <c r="Q825" s="73">
        <f t="shared" si="75"/>
        <v>0</v>
      </c>
      <c r="R825" s="73">
        <f t="shared" si="76"/>
        <v>0</v>
      </c>
      <c r="S825" s="73" t="e">
        <f t="shared" ca="1" si="77"/>
        <v>#NUM!</v>
      </c>
      <c r="T825" s="75" t="e">
        <f t="shared" ca="1" si="78"/>
        <v>#DIV/0!</v>
      </c>
    </row>
    <row r="826" spans="5:20">
      <c r="E826" s="4"/>
      <c r="F826" s="4"/>
      <c r="M826" s="71"/>
      <c r="N826" s="72">
        <f t="shared" si="73"/>
        <v>0</v>
      </c>
      <c r="O826" s="73">
        <f t="shared" si="74"/>
        <v>0</v>
      </c>
      <c r="Q826" s="73">
        <f t="shared" si="75"/>
        <v>0</v>
      </c>
      <c r="R826" s="73">
        <f t="shared" si="76"/>
        <v>0</v>
      </c>
      <c r="S826" s="73" t="e">
        <f t="shared" ca="1" si="77"/>
        <v>#NUM!</v>
      </c>
      <c r="T826" s="75" t="e">
        <f t="shared" ca="1" si="78"/>
        <v>#DIV/0!</v>
      </c>
    </row>
    <row r="827" spans="5:20">
      <c r="E827" s="4"/>
      <c r="F827" s="4"/>
      <c r="M827" s="71"/>
      <c r="N827" s="72">
        <f t="shared" si="73"/>
        <v>0</v>
      </c>
      <c r="O827" s="73">
        <f t="shared" si="74"/>
        <v>0</v>
      </c>
      <c r="Q827" s="73">
        <f t="shared" si="75"/>
        <v>0</v>
      </c>
      <c r="R827" s="73">
        <f t="shared" si="76"/>
        <v>0</v>
      </c>
      <c r="S827" s="73" t="e">
        <f t="shared" ca="1" si="77"/>
        <v>#NUM!</v>
      </c>
      <c r="T827" s="75" t="e">
        <f t="shared" ca="1" si="78"/>
        <v>#DIV/0!</v>
      </c>
    </row>
    <row r="828" spans="5:20">
      <c r="E828" s="4"/>
      <c r="F828" s="4"/>
      <c r="M828" s="71"/>
      <c r="N828" s="72">
        <f t="shared" si="73"/>
        <v>0</v>
      </c>
      <c r="O828" s="73">
        <f t="shared" si="74"/>
        <v>0</v>
      </c>
      <c r="Q828" s="73">
        <f t="shared" si="75"/>
        <v>0</v>
      </c>
      <c r="R828" s="73">
        <f t="shared" si="76"/>
        <v>0</v>
      </c>
      <c r="S828" s="73" t="e">
        <f t="shared" ca="1" si="77"/>
        <v>#NUM!</v>
      </c>
      <c r="T828" s="75" t="e">
        <f t="shared" ca="1" si="78"/>
        <v>#DIV/0!</v>
      </c>
    </row>
    <row r="829" spans="5:20">
      <c r="E829" s="4"/>
      <c r="F829" s="4"/>
      <c r="M829" s="71"/>
      <c r="N829" s="72">
        <f t="shared" si="73"/>
        <v>0</v>
      </c>
      <c r="O829" s="73">
        <f t="shared" si="74"/>
        <v>0</v>
      </c>
      <c r="Q829" s="73">
        <f t="shared" si="75"/>
        <v>0</v>
      </c>
      <c r="R829" s="73">
        <f t="shared" si="76"/>
        <v>0</v>
      </c>
      <c r="S829" s="73" t="e">
        <f t="shared" ca="1" si="77"/>
        <v>#NUM!</v>
      </c>
      <c r="T829" s="75" t="e">
        <f t="shared" ca="1" si="78"/>
        <v>#DIV/0!</v>
      </c>
    </row>
    <row r="830" spans="5:20">
      <c r="E830" s="4"/>
      <c r="F830" s="4"/>
      <c r="M830" s="71"/>
      <c r="N830" s="72">
        <f t="shared" si="73"/>
        <v>0</v>
      </c>
      <c r="O830" s="73">
        <f t="shared" si="74"/>
        <v>0</v>
      </c>
      <c r="Q830" s="73">
        <f t="shared" si="75"/>
        <v>0</v>
      </c>
      <c r="R830" s="73">
        <f t="shared" si="76"/>
        <v>0</v>
      </c>
      <c r="S830" s="73" t="e">
        <f t="shared" ca="1" si="77"/>
        <v>#NUM!</v>
      </c>
      <c r="T830" s="75" t="e">
        <f t="shared" ca="1" si="78"/>
        <v>#DIV/0!</v>
      </c>
    </row>
    <row r="831" spans="5:20">
      <c r="E831" s="4"/>
      <c r="F831" s="4"/>
      <c r="M831" s="71"/>
      <c r="N831" s="72">
        <f t="shared" si="73"/>
        <v>0</v>
      </c>
      <c r="O831" s="73">
        <f t="shared" si="74"/>
        <v>0</v>
      </c>
      <c r="Q831" s="73">
        <f t="shared" si="75"/>
        <v>0</v>
      </c>
      <c r="R831" s="73">
        <f t="shared" si="76"/>
        <v>0</v>
      </c>
      <c r="S831" s="73" t="e">
        <f t="shared" ca="1" si="77"/>
        <v>#NUM!</v>
      </c>
      <c r="T831" s="75" t="e">
        <f t="shared" ca="1" si="78"/>
        <v>#DIV/0!</v>
      </c>
    </row>
    <row r="832" spans="5:20">
      <c r="E832" s="4"/>
      <c r="F832" s="4"/>
      <c r="M832" s="71"/>
      <c r="N832" s="72">
        <f t="shared" si="73"/>
        <v>0</v>
      </c>
      <c r="O832" s="73">
        <f t="shared" si="74"/>
        <v>0</v>
      </c>
      <c r="Q832" s="73">
        <f t="shared" si="75"/>
        <v>0</v>
      </c>
      <c r="R832" s="73">
        <f t="shared" si="76"/>
        <v>0</v>
      </c>
      <c r="S832" s="73" t="e">
        <f t="shared" ca="1" si="77"/>
        <v>#NUM!</v>
      </c>
      <c r="T832" s="75" t="e">
        <f t="shared" ca="1" si="78"/>
        <v>#DIV/0!</v>
      </c>
    </row>
    <row r="833" spans="5:20">
      <c r="E833" s="4"/>
      <c r="F833" s="4"/>
      <c r="M833" s="71"/>
      <c r="N833" s="72">
        <f t="shared" si="73"/>
        <v>0</v>
      </c>
      <c r="O833" s="73">
        <f t="shared" si="74"/>
        <v>0</v>
      </c>
      <c r="Q833" s="73">
        <f t="shared" si="75"/>
        <v>0</v>
      </c>
      <c r="R833" s="73">
        <f t="shared" si="76"/>
        <v>0</v>
      </c>
      <c r="S833" s="73" t="e">
        <f t="shared" ca="1" si="77"/>
        <v>#NUM!</v>
      </c>
      <c r="T833" s="75" t="e">
        <f t="shared" ca="1" si="78"/>
        <v>#DIV/0!</v>
      </c>
    </row>
    <row r="834" spans="5:20">
      <c r="E834" s="4"/>
      <c r="F834" s="4"/>
      <c r="M834" s="71"/>
      <c r="N834" s="72">
        <f t="shared" si="73"/>
        <v>0</v>
      </c>
      <c r="O834" s="73">
        <f t="shared" si="74"/>
        <v>0</v>
      </c>
      <c r="Q834" s="73">
        <f t="shared" si="75"/>
        <v>0</v>
      </c>
      <c r="R834" s="73">
        <f t="shared" si="76"/>
        <v>0</v>
      </c>
      <c r="S834" s="73" t="e">
        <f t="shared" ca="1" si="77"/>
        <v>#NUM!</v>
      </c>
      <c r="T834" s="75" t="e">
        <f t="shared" ca="1" si="78"/>
        <v>#DIV/0!</v>
      </c>
    </row>
    <row r="835" spans="5:20">
      <c r="E835" s="4"/>
      <c r="F835" s="4"/>
      <c r="M835" s="71"/>
      <c r="N835" s="72">
        <f t="shared" si="73"/>
        <v>0</v>
      </c>
      <c r="O835" s="73">
        <f t="shared" si="74"/>
        <v>0</v>
      </c>
      <c r="Q835" s="73">
        <f t="shared" si="75"/>
        <v>0</v>
      </c>
      <c r="R835" s="73">
        <f t="shared" si="76"/>
        <v>0</v>
      </c>
      <c r="S835" s="73" t="e">
        <f t="shared" ca="1" si="77"/>
        <v>#NUM!</v>
      </c>
      <c r="T835" s="75" t="e">
        <f t="shared" ca="1" si="78"/>
        <v>#DIV/0!</v>
      </c>
    </row>
    <row r="836" spans="5:20">
      <c r="E836" s="4"/>
      <c r="F836" s="4"/>
      <c r="M836" s="71"/>
      <c r="N836" s="72">
        <f t="shared" si="73"/>
        <v>0</v>
      </c>
      <c r="O836" s="73">
        <f t="shared" si="74"/>
        <v>0</v>
      </c>
      <c r="Q836" s="73">
        <f t="shared" si="75"/>
        <v>0</v>
      </c>
      <c r="R836" s="73">
        <f t="shared" si="76"/>
        <v>0</v>
      </c>
      <c r="S836" s="73" t="e">
        <f t="shared" ca="1" si="77"/>
        <v>#NUM!</v>
      </c>
      <c r="T836" s="75" t="e">
        <f t="shared" ca="1" si="78"/>
        <v>#DIV/0!</v>
      </c>
    </row>
    <row r="837" spans="5:20">
      <c r="E837" s="4"/>
      <c r="F837" s="4"/>
      <c r="M837" s="71"/>
      <c r="N837" s="72">
        <f t="shared" si="73"/>
        <v>0</v>
      </c>
      <c r="O837" s="73">
        <f t="shared" si="74"/>
        <v>0</v>
      </c>
      <c r="Q837" s="73">
        <f t="shared" si="75"/>
        <v>0</v>
      </c>
      <c r="R837" s="73">
        <f t="shared" si="76"/>
        <v>0</v>
      </c>
      <c r="S837" s="73" t="e">
        <f t="shared" ca="1" si="77"/>
        <v>#NUM!</v>
      </c>
      <c r="T837" s="75" t="e">
        <f t="shared" ca="1" si="78"/>
        <v>#DIV/0!</v>
      </c>
    </row>
    <row r="838" spans="5:20">
      <c r="E838" s="4"/>
      <c r="F838" s="4"/>
      <c r="M838" s="71"/>
      <c r="N838" s="72">
        <f t="shared" ref="N838:N901" si="79">M838/60</f>
        <v>0</v>
      </c>
      <c r="O838" s="73">
        <f t="shared" ref="O838:O901" si="80">N838/$T$1</f>
        <v>0</v>
      </c>
      <c r="Q838" s="73">
        <f t="shared" ref="Q838:Q901" si="81">O838+P838</f>
        <v>0</v>
      </c>
      <c r="R838" s="73">
        <f t="shared" ref="R838:R901" si="82">DATEDIF(H838,I838,"d")</f>
        <v>0</v>
      </c>
      <c r="S838" s="73" t="e">
        <f t="shared" ref="S838:S856" ca="1" si="83">IF($U838="Terminé","Terminé",DATEDIF($P$1,I838,"d"))</f>
        <v>#NUM!</v>
      </c>
      <c r="T838" s="75" t="e">
        <f t="shared" ref="T838:T856" ca="1" si="84">IF($U838="Terminé","Terminé",(I838-$P$1)/Q838)</f>
        <v>#DIV/0!</v>
      </c>
    </row>
    <row r="839" spans="5:20">
      <c r="E839" s="4"/>
      <c r="F839" s="4"/>
      <c r="M839" s="71"/>
      <c r="N839" s="72">
        <f t="shared" si="79"/>
        <v>0</v>
      </c>
      <c r="O839" s="73">
        <f t="shared" si="80"/>
        <v>0</v>
      </c>
      <c r="Q839" s="73">
        <f t="shared" si="81"/>
        <v>0</v>
      </c>
      <c r="R839" s="73">
        <f t="shared" si="82"/>
        <v>0</v>
      </c>
      <c r="S839" s="73" t="e">
        <f t="shared" ca="1" si="83"/>
        <v>#NUM!</v>
      </c>
      <c r="T839" s="75" t="e">
        <f t="shared" ca="1" si="84"/>
        <v>#DIV/0!</v>
      </c>
    </row>
    <row r="840" spans="5:20">
      <c r="E840" s="4"/>
      <c r="F840" s="4"/>
      <c r="M840" s="71"/>
      <c r="N840" s="72">
        <f t="shared" si="79"/>
        <v>0</v>
      </c>
      <c r="O840" s="73">
        <f t="shared" si="80"/>
        <v>0</v>
      </c>
      <c r="Q840" s="73">
        <f t="shared" si="81"/>
        <v>0</v>
      </c>
      <c r="R840" s="73">
        <f t="shared" si="82"/>
        <v>0</v>
      </c>
      <c r="S840" s="73" t="e">
        <f t="shared" ca="1" si="83"/>
        <v>#NUM!</v>
      </c>
      <c r="T840" s="75" t="e">
        <f t="shared" ca="1" si="84"/>
        <v>#DIV/0!</v>
      </c>
    </row>
    <row r="841" spans="5:20">
      <c r="E841" s="4"/>
      <c r="F841" s="4"/>
      <c r="M841" s="71"/>
      <c r="N841" s="72">
        <f t="shared" si="79"/>
        <v>0</v>
      </c>
      <c r="O841" s="73">
        <f t="shared" si="80"/>
        <v>0</v>
      </c>
      <c r="Q841" s="73">
        <f t="shared" si="81"/>
        <v>0</v>
      </c>
      <c r="R841" s="73">
        <f t="shared" si="82"/>
        <v>0</v>
      </c>
      <c r="S841" s="73" t="e">
        <f t="shared" ca="1" si="83"/>
        <v>#NUM!</v>
      </c>
      <c r="T841" s="75" t="e">
        <f t="shared" ca="1" si="84"/>
        <v>#DIV/0!</v>
      </c>
    </row>
    <row r="842" spans="5:20">
      <c r="E842" s="4"/>
      <c r="F842" s="4"/>
      <c r="M842" s="71"/>
      <c r="N842" s="72">
        <f t="shared" si="79"/>
        <v>0</v>
      </c>
      <c r="O842" s="73">
        <f t="shared" si="80"/>
        <v>0</v>
      </c>
      <c r="Q842" s="73">
        <f t="shared" si="81"/>
        <v>0</v>
      </c>
      <c r="R842" s="73">
        <f t="shared" si="82"/>
        <v>0</v>
      </c>
      <c r="S842" s="73" t="e">
        <f t="shared" ca="1" si="83"/>
        <v>#NUM!</v>
      </c>
      <c r="T842" s="75" t="e">
        <f t="shared" ca="1" si="84"/>
        <v>#DIV/0!</v>
      </c>
    </row>
    <row r="843" spans="5:20">
      <c r="E843" s="4"/>
      <c r="F843" s="4"/>
      <c r="M843" s="71"/>
      <c r="N843" s="72">
        <f t="shared" si="79"/>
        <v>0</v>
      </c>
      <c r="O843" s="73">
        <f t="shared" si="80"/>
        <v>0</v>
      </c>
      <c r="Q843" s="73">
        <f t="shared" si="81"/>
        <v>0</v>
      </c>
      <c r="R843" s="73">
        <f t="shared" si="82"/>
        <v>0</v>
      </c>
      <c r="S843" s="73" t="e">
        <f t="shared" ca="1" si="83"/>
        <v>#NUM!</v>
      </c>
      <c r="T843" s="75" t="e">
        <f t="shared" ca="1" si="84"/>
        <v>#DIV/0!</v>
      </c>
    </row>
    <row r="844" spans="5:20">
      <c r="E844" s="4"/>
      <c r="F844" s="4"/>
      <c r="M844" s="71"/>
      <c r="N844" s="72">
        <f t="shared" si="79"/>
        <v>0</v>
      </c>
      <c r="O844" s="73">
        <f t="shared" si="80"/>
        <v>0</v>
      </c>
      <c r="Q844" s="73">
        <f t="shared" si="81"/>
        <v>0</v>
      </c>
      <c r="R844" s="73">
        <f t="shared" si="82"/>
        <v>0</v>
      </c>
      <c r="S844" s="73" t="e">
        <f t="shared" ca="1" si="83"/>
        <v>#NUM!</v>
      </c>
      <c r="T844" s="75" t="e">
        <f t="shared" ca="1" si="84"/>
        <v>#DIV/0!</v>
      </c>
    </row>
    <row r="845" spans="5:20">
      <c r="E845" s="4"/>
      <c r="F845" s="4"/>
      <c r="M845" s="71"/>
      <c r="N845" s="72">
        <f t="shared" si="79"/>
        <v>0</v>
      </c>
      <c r="O845" s="73">
        <f t="shared" si="80"/>
        <v>0</v>
      </c>
      <c r="Q845" s="73">
        <f t="shared" si="81"/>
        <v>0</v>
      </c>
      <c r="R845" s="73">
        <f t="shared" si="82"/>
        <v>0</v>
      </c>
      <c r="S845" s="73" t="e">
        <f t="shared" ca="1" si="83"/>
        <v>#NUM!</v>
      </c>
      <c r="T845" s="75" t="e">
        <f t="shared" ca="1" si="84"/>
        <v>#DIV/0!</v>
      </c>
    </row>
    <row r="846" spans="5:20">
      <c r="E846" s="4"/>
      <c r="F846" s="4"/>
      <c r="M846" s="71"/>
      <c r="N846" s="72">
        <f t="shared" si="79"/>
        <v>0</v>
      </c>
      <c r="O846" s="73">
        <f t="shared" si="80"/>
        <v>0</v>
      </c>
      <c r="Q846" s="73">
        <f t="shared" si="81"/>
        <v>0</v>
      </c>
      <c r="R846" s="73">
        <f t="shared" si="82"/>
        <v>0</v>
      </c>
      <c r="S846" s="73" t="e">
        <f t="shared" ca="1" si="83"/>
        <v>#NUM!</v>
      </c>
      <c r="T846" s="75" t="e">
        <f t="shared" ca="1" si="84"/>
        <v>#DIV/0!</v>
      </c>
    </row>
    <row r="847" spans="5:20">
      <c r="E847" s="4"/>
      <c r="F847" s="4"/>
      <c r="M847" s="71"/>
      <c r="N847" s="72">
        <f t="shared" si="79"/>
        <v>0</v>
      </c>
      <c r="O847" s="73">
        <f t="shared" si="80"/>
        <v>0</v>
      </c>
      <c r="Q847" s="73">
        <f t="shared" si="81"/>
        <v>0</v>
      </c>
      <c r="R847" s="73">
        <f t="shared" si="82"/>
        <v>0</v>
      </c>
      <c r="S847" s="73" t="e">
        <f t="shared" ca="1" si="83"/>
        <v>#NUM!</v>
      </c>
      <c r="T847" s="75" t="e">
        <f t="shared" ca="1" si="84"/>
        <v>#DIV/0!</v>
      </c>
    </row>
    <row r="848" spans="5:20">
      <c r="E848" s="4"/>
      <c r="F848" s="4"/>
      <c r="M848" s="71"/>
      <c r="N848" s="72">
        <f t="shared" si="79"/>
        <v>0</v>
      </c>
      <c r="O848" s="73">
        <f t="shared" si="80"/>
        <v>0</v>
      </c>
      <c r="Q848" s="73">
        <f t="shared" si="81"/>
        <v>0</v>
      </c>
      <c r="R848" s="73">
        <f t="shared" si="82"/>
        <v>0</v>
      </c>
      <c r="S848" s="73" t="e">
        <f t="shared" ca="1" si="83"/>
        <v>#NUM!</v>
      </c>
      <c r="T848" s="75" t="e">
        <f t="shared" ca="1" si="84"/>
        <v>#DIV/0!</v>
      </c>
    </row>
    <row r="849" spans="5:20">
      <c r="E849" s="4"/>
      <c r="F849" s="4"/>
      <c r="M849" s="71"/>
      <c r="N849" s="72">
        <f t="shared" si="79"/>
        <v>0</v>
      </c>
      <c r="O849" s="73">
        <f t="shared" si="80"/>
        <v>0</v>
      </c>
      <c r="Q849" s="73">
        <f t="shared" si="81"/>
        <v>0</v>
      </c>
      <c r="R849" s="73">
        <f t="shared" si="82"/>
        <v>0</v>
      </c>
      <c r="S849" s="73" t="e">
        <f t="shared" ca="1" si="83"/>
        <v>#NUM!</v>
      </c>
      <c r="T849" s="75" t="e">
        <f t="shared" ca="1" si="84"/>
        <v>#DIV/0!</v>
      </c>
    </row>
    <row r="850" spans="5:20">
      <c r="E850" s="4"/>
      <c r="F850" s="4"/>
      <c r="M850" s="71"/>
      <c r="N850" s="72">
        <f t="shared" si="79"/>
        <v>0</v>
      </c>
      <c r="O850" s="73">
        <f t="shared" si="80"/>
        <v>0</v>
      </c>
      <c r="Q850" s="73">
        <f t="shared" si="81"/>
        <v>0</v>
      </c>
      <c r="R850" s="73">
        <f t="shared" si="82"/>
        <v>0</v>
      </c>
      <c r="S850" s="73" t="e">
        <f t="shared" ca="1" si="83"/>
        <v>#NUM!</v>
      </c>
      <c r="T850" s="75" t="e">
        <f t="shared" ca="1" si="84"/>
        <v>#DIV/0!</v>
      </c>
    </row>
    <row r="851" spans="5:20">
      <c r="E851" s="4"/>
      <c r="F851" s="4"/>
      <c r="M851" s="71"/>
      <c r="N851" s="72">
        <f t="shared" si="79"/>
        <v>0</v>
      </c>
      <c r="O851" s="73">
        <f t="shared" si="80"/>
        <v>0</v>
      </c>
      <c r="Q851" s="73">
        <f t="shared" si="81"/>
        <v>0</v>
      </c>
      <c r="R851" s="73">
        <f t="shared" si="82"/>
        <v>0</v>
      </c>
      <c r="S851" s="73" t="e">
        <f t="shared" ca="1" si="83"/>
        <v>#NUM!</v>
      </c>
      <c r="T851" s="75" t="e">
        <f t="shared" ca="1" si="84"/>
        <v>#DIV/0!</v>
      </c>
    </row>
    <row r="852" spans="5:20">
      <c r="E852" s="4"/>
      <c r="F852" s="4"/>
      <c r="M852" s="71"/>
      <c r="N852" s="72">
        <f t="shared" si="79"/>
        <v>0</v>
      </c>
      <c r="O852" s="73">
        <f t="shared" si="80"/>
        <v>0</v>
      </c>
      <c r="Q852" s="73">
        <f t="shared" si="81"/>
        <v>0</v>
      </c>
      <c r="R852" s="73">
        <f t="shared" si="82"/>
        <v>0</v>
      </c>
      <c r="S852" s="73" t="e">
        <f t="shared" ca="1" si="83"/>
        <v>#NUM!</v>
      </c>
      <c r="T852" s="75" t="e">
        <f t="shared" ca="1" si="84"/>
        <v>#DIV/0!</v>
      </c>
    </row>
    <row r="853" spans="5:20">
      <c r="E853" s="4"/>
      <c r="F853" s="4"/>
      <c r="M853" s="71"/>
      <c r="N853" s="72">
        <f t="shared" si="79"/>
        <v>0</v>
      </c>
      <c r="O853" s="73">
        <f t="shared" si="80"/>
        <v>0</v>
      </c>
      <c r="Q853" s="73">
        <f t="shared" si="81"/>
        <v>0</v>
      </c>
      <c r="R853" s="73">
        <f t="shared" si="82"/>
        <v>0</v>
      </c>
      <c r="S853" s="73" t="e">
        <f t="shared" ca="1" si="83"/>
        <v>#NUM!</v>
      </c>
      <c r="T853" s="75" t="e">
        <f t="shared" ca="1" si="84"/>
        <v>#DIV/0!</v>
      </c>
    </row>
    <row r="854" spans="5:20">
      <c r="E854" s="4"/>
      <c r="F854" s="4"/>
      <c r="M854" s="71"/>
      <c r="N854" s="72">
        <f t="shared" si="79"/>
        <v>0</v>
      </c>
      <c r="O854" s="73">
        <f t="shared" si="80"/>
        <v>0</v>
      </c>
      <c r="Q854" s="73">
        <f t="shared" si="81"/>
        <v>0</v>
      </c>
      <c r="R854" s="73">
        <f t="shared" si="82"/>
        <v>0</v>
      </c>
      <c r="S854" s="73" t="e">
        <f t="shared" ca="1" si="83"/>
        <v>#NUM!</v>
      </c>
      <c r="T854" s="75" t="e">
        <f t="shared" ca="1" si="84"/>
        <v>#DIV/0!</v>
      </c>
    </row>
    <row r="855" spans="5:20">
      <c r="E855" s="4"/>
      <c r="F855" s="4"/>
      <c r="M855" s="71"/>
      <c r="N855" s="72">
        <f t="shared" si="79"/>
        <v>0</v>
      </c>
      <c r="O855" s="73">
        <f t="shared" si="80"/>
        <v>0</v>
      </c>
      <c r="Q855" s="73">
        <f t="shared" si="81"/>
        <v>0</v>
      </c>
      <c r="R855" s="73">
        <f t="shared" si="82"/>
        <v>0</v>
      </c>
      <c r="S855" s="73" t="e">
        <f t="shared" ca="1" si="83"/>
        <v>#NUM!</v>
      </c>
      <c r="T855" s="75" t="e">
        <f t="shared" ca="1" si="84"/>
        <v>#DIV/0!</v>
      </c>
    </row>
    <row r="856" spans="5:20">
      <c r="E856" s="4"/>
      <c r="F856" s="4"/>
      <c r="M856" s="71"/>
      <c r="N856" s="72">
        <f t="shared" si="79"/>
        <v>0</v>
      </c>
      <c r="O856" s="73">
        <f t="shared" si="80"/>
        <v>0</v>
      </c>
      <c r="Q856" s="73">
        <f t="shared" si="81"/>
        <v>0</v>
      </c>
      <c r="R856" s="73">
        <f t="shared" si="82"/>
        <v>0</v>
      </c>
      <c r="S856" s="73" t="e">
        <f t="shared" ca="1" si="83"/>
        <v>#NUM!</v>
      </c>
      <c r="T856" s="75" t="e">
        <f t="shared" ca="1" si="84"/>
        <v>#DIV/0!</v>
      </c>
    </row>
    <row r="857" spans="5:20">
      <c r="E857" s="4"/>
      <c r="F857" s="4"/>
      <c r="M857" s="71"/>
      <c r="N857" s="72">
        <f t="shared" si="79"/>
        <v>0</v>
      </c>
      <c r="O857" s="73">
        <f t="shared" si="80"/>
        <v>0</v>
      </c>
      <c r="Q857" s="73">
        <f t="shared" si="81"/>
        <v>0</v>
      </c>
      <c r="R857" s="73">
        <f t="shared" si="82"/>
        <v>0</v>
      </c>
      <c r="S857" s="84"/>
      <c r="T857" s="85"/>
    </row>
    <row r="858" spans="5:20">
      <c r="E858" s="4"/>
      <c r="F858" s="4"/>
      <c r="M858" s="71"/>
      <c r="N858" s="72">
        <f t="shared" si="79"/>
        <v>0</v>
      </c>
      <c r="O858" s="73">
        <f t="shared" si="80"/>
        <v>0</v>
      </c>
      <c r="Q858" s="73">
        <f t="shared" si="81"/>
        <v>0</v>
      </c>
      <c r="R858" s="73">
        <f t="shared" si="82"/>
        <v>0</v>
      </c>
      <c r="S858" s="84"/>
      <c r="T858" s="85"/>
    </row>
    <row r="859" spans="5:20">
      <c r="E859" s="4"/>
      <c r="F859" s="4"/>
      <c r="M859" s="71"/>
      <c r="N859" s="72">
        <f t="shared" si="79"/>
        <v>0</v>
      </c>
      <c r="O859" s="73">
        <f t="shared" si="80"/>
        <v>0</v>
      </c>
      <c r="Q859" s="73">
        <f t="shared" si="81"/>
        <v>0</v>
      </c>
      <c r="R859" s="73">
        <f t="shared" si="82"/>
        <v>0</v>
      </c>
      <c r="S859" s="84"/>
      <c r="T859" s="85"/>
    </row>
    <row r="860" spans="5:20">
      <c r="E860" s="4"/>
      <c r="F860" s="4"/>
      <c r="M860" s="71"/>
      <c r="N860" s="72">
        <f t="shared" si="79"/>
        <v>0</v>
      </c>
      <c r="O860" s="73">
        <f t="shared" si="80"/>
        <v>0</v>
      </c>
      <c r="Q860" s="73">
        <f t="shared" si="81"/>
        <v>0</v>
      </c>
      <c r="R860" s="73">
        <f t="shared" si="82"/>
        <v>0</v>
      </c>
      <c r="S860" s="84"/>
      <c r="T860" s="85"/>
    </row>
    <row r="861" spans="5:20">
      <c r="E861" s="4"/>
      <c r="F861" s="4"/>
      <c r="M861" s="71"/>
      <c r="N861" s="72">
        <f t="shared" si="79"/>
        <v>0</v>
      </c>
      <c r="O861" s="73">
        <f t="shared" si="80"/>
        <v>0</v>
      </c>
      <c r="Q861" s="73">
        <f t="shared" si="81"/>
        <v>0</v>
      </c>
      <c r="R861" s="73">
        <f t="shared" si="82"/>
        <v>0</v>
      </c>
      <c r="S861" s="84"/>
      <c r="T861" s="85"/>
    </row>
    <row r="862" spans="5:20">
      <c r="E862" s="4"/>
      <c r="F862" s="4"/>
      <c r="M862" s="71"/>
      <c r="N862" s="72">
        <f t="shared" si="79"/>
        <v>0</v>
      </c>
      <c r="O862" s="73">
        <f t="shared" si="80"/>
        <v>0</v>
      </c>
      <c r="Q862" s="73">
        <f t="shared" si="81"/>
        <v>0</v>
      </c>
      <c r="R862" s="73">
        <f t="shared" si="82"/>
        <v>0</v>
      </c>
      <c r="S862" s="84"/>
      <c r="T862" s="85"/>
    </row>
    <row r="863" spans="5:20">
      <c r="E863" s="4"/>
      <c r="F863" s="4"/>
      <c r="M863" s="71"/>
      <c r="N863" s="72">
        <f t="shared" si="79"/>
        <v>0</v>
      </c>
      <c r="O863" s="73">
        <f t="shared" si="80"/>
        <v>0</v>
      </c>
      <c r="Q863" s="73">
        <f t="shared" si="81"/>
        <v>0</v>
      </c>
      <c r="R863" s="73">
        <f t="shared" si="82"/>
        <v>0</v>
      </c>
      <c r="S863" s="84"/>
      <c r="T863" s="85"/>
    </row>
    <row r="864" spans="5:20">
      <c r="E864" s="4"/>
      <c r="F864" s="4"/>
      <c r="M864" s="71"/>
      <c r="N864" s="72">
        <f t="shared" si="79"/>
        <v>0</v>
      </c>
      <c r="O864" s="73">
        <f t="shared" si="80"/>
        <v>0</v>
      </c>
      <c r="Q864" s="73">
        <f t="shared" si="81"/>
        <v>0</v>
      </c>
      <c r="R864" s="73">
        <f t="shared" si="82"/>
        <v>0</v>
      </c>
      <c r="S864" s="84"/>
      <c r="T864" s="85"/>
    </row>
    <row r="865" spans="5:20">
      <c r="E865" s="4"/>
      <c r="F865" s="4"/>
      <c r="M865" s="71"/>
      <c r="N865" s="72">
        <f t="shared" si="79"/>
        <v>0</v>
      </c>
      <c r="O865" s="73">
        <f t="shared" si="80"/>
        <v>0</v>
      </c>
      <c r="Q865" s="73">
        <f t="shared" si="81"/>
        <v>0</v>
      </c>
      <c r="R865" s="73">
        <f t="shared" si="82"/>
        <v>0</v>
      </c>
      <c r="S865" s="84"/>
      <c r="T865" s="85"/>
    </row>
    <row r="866" spans="5:20">
      <c r="E866" s="4"/>
      <c r="F866" s="4"/>
      <c r="M866" s="71"/>
      <c r="N866" s="72">
        <f t="shared" si="79"/>
        <v>0</v>
      </c>
      <c r="O866" s="73">
        <f t="shared" si="80"/>
        <v>0</v>
      </c>
      <c r="Q866" s="73">
        <f t="shared" si="81"/>
        <v>0</v>
      </c>
      <c r="R866" s="73">
        <f t="shared" si="82"/>
        <v>0</v>
      </c>
      <c r="S866" s="84"/>
      <c r="T866" s="85"/>
    </row>
    <row r="867" spans="5:20">
      <c r="E867" s="4"/>
      <c r="F867" s="4"/>
      <c r="M867" s="71"/>
      <c r="N867" s="72">
        <f t="shared" si="79"/>
        <v>0</v>
      </c>
      <c r="O867" s="73">
        <f t="shared" si="80"/>
        <v>0</v>
      </c>
      <c r="Q867" s="73">
        <f t="shared" si="81"/>
        <v>0</v>
      </c>
      <c r="R867" s="73">
        <f t="shared" si="82"/>
        <v>0</v>
      </c>
      <c r="S867" s="84"/>
      <c r="T867" s="85"/>
    </row>
    <row r="868" spans="5:20">
      <c r="E868" s="4"/>
      <c r="F868" s="4"/>
      <c r="M868" s="71"/>
      <c r="N868" s="72">
        <f t="shared" si="79"/>
        <v>0</v>
      </c>
      <c r="O868" s="73">
        <f t="shared" si="80"/>
        <v>0</v>
      </c>
      <c r="Q868" s="73">
        <f t="shared" si="81"/>
        <v>0</v>
      </c>
      <c r="R868" s="73">
        <f t="shared" si="82"/>
        <v>0</v>
      </c>
      <c r="S868" s="84"/>
      <c r="T868" s="85"/>
    </row>
    <row r="869" spans="5:20">
      <c r="E869" s="4"/>
      <c r="F869" s="4"/>
      <c r="M869" s="71"/>
      <c r="N869" s="72">
        <f t="shared" si="79"/>
        <v>0</v>
      </c>
      <c r="O869" s="73">
        <f t="shared" si="80"/>
        <v>0</v>
      </c>
      <c r="Q869" s="73">
        <f t="shared" si="81"/>
        <v>0</v>
      </c>
      <c r="R869" s="73">
        <f t="shared" si="82"/>
        <v>0</v>
      </c>
      <c r="S869" s="84"/>
      <c r="T869" s="85"/>
    </row>
    <row r="870" spans="5:20">
      <c r="E870" s="4"/>
      <c r="F870" s="4"/>
      <c r="M870" s="71"/>
      <c r="N870" s="72">
        <f t="shared" si="79"/>
        <v>0</v>
      </c>
      <c r="O870" s="73">
        <f t="shared" si="80"/>
        <v>0</v>
      </c>
      <c r="Q870" s="73">
        <f t="shared" si="81"/>
        <v>0</v>
      </c>
      <c r="R870" s="73">
        <f t="shared" si="82"/>
        <v>0</v>
      </c>
      <c r="S870" s="84"/>
      <c r="T870" s="85"/>
    </row>
    <row r="871" spans="5:20">
      <c r="E871" s="4"/>
      <c r="F871" s="4"/>
      <c r="M871" s="71"/>
      <c r="N871" s="72">
        <f t="shared" si="79"/>
        <v>0</v>
      </c>
      <c r="O871" s="73">
        <f t="shared" si="80"/>
        <v>0</v>
      </c>
      <c r="Q871" s="73">
        <f t="shared" si="81"/>
        <v>0</v>
      </c>
      <c r="R871" s="73">
        <f t="shared" si="82"/>
        <v>0</v>
      </c>
      <c r="S871" s="84"/>
      <c r="T871" s="85"/>
    </row>
    <row r="872" spans="5:20">
      <c r="E872" s="4"/>
      <c r="F872" s="4"/>
      <c r="M872" s="71"/>
      <c r="N872" s="72">
        <f t="shared" si="79"/>
        <v>0</v>
      </c>
      <c r="O872" s="73">
        <f t="shared" si="80"/>
        <v>0</v>
      </c>
      <c r="Q872" s="73">
        <f t="shared" si="81"/>
        <v>0</v>
      </c>
      <c r="R872" s="73">
        <f t="shared" si="82"/>
        <v>0</v>
      </c>
      <c r="S872" s="84"/>
      <c r="T872" s="85"/>
    </row>
    <row r="873" spans="5:20">
      <c r="E873" s="4"/>
      <c r="F873" s="4"/>
      <c r="M873" s="71"/>
      <c r="N873" s="72">
        <f t="shared" si="79"/>
        <v>0</v>
      </c>
      <c r="O873" s="73">
        <f t="shared" si="80"/>
        <v>0</v>
      </c>
      <c r="Q873" s="73">
        <f t="shared" si="81"/>
        <v>0</v>
      </c>
      <c r="R873" s="73">
        <f t="shared" si="82"/>
        <v>0</v>
      </c>
      <c r="S873" s="84"/>
      <c r="T873" s="85"/>
    </row>
    <row r="874" spans="5:20">
      <c r="E874" s="4"/>
      <c r="F874" s="4"/>
      <c r="M874" s="71"/>
      <c r="N874" s="72">
        <f t="shared" si="79"/>
        <v>0</v>
      </c>
      <c r="O874" s="73">
        <f t="shared" si="80"/>
        <v>0</v>
      </c>
      <c r="Q874" s="73">
        <f t="shared" si="81"/>
        <v>0</v>
      </c>
      <c r="R874" s="73">
        <f t="shared" si="82"/>
        <v>0</v>
      </c>
      <c r="S874" s="84"/>
      <c r="T874" s="85"/>
    </row>
    <row r="875" spans="5:20">
      <c r="E875" s="4"/>
      <c r="F875" s="4"/>
      <c r="M875" s="71"/>
      <c r="N875" s="72">
        <f t="shared" si="79"/>
        <v>0</v>
      </c>
      <c r="O875" s="73">
        <f t="shared" si="80"/>
        <v>0</v>
      </c>
      <c r="Q875" s="73">
        <f t="shared" si="81"/>
        <v>0</v>
      </c>
      <c r="R875" s="73">
        <f t="shared" si="82"/>
        <v>0</v>
      </c>
      <c r="S875" s="84"/>
      <c r="T875" s="85"/>
    </row>
    <row r="876" spans="5:20">
      <c r="E876" s="4"/>
      <c r="F876" s="4"/>
      <c r="M876" s="71"/>
      <c r="N876" s="72">
        <f t="shared" si="79"/>
        <v>0</v>
      </c>
      <c r="O876" s="73">
        <f t="shared" si="80"/>
        <v>0</v>
      </c>
      <c r="Q876" s="73">
        <f t="shared" si="81"/>
        <v>0</v>
      </c>
      <c r="R876" s="73">
        <f t="shared" si="82"/>
        <v>0</v>
      </c>
      <c r="S876" s="84"/>
      <c r="T876" s="85"/>
    </row>
    <row r="877" spans="5:20">
      <c r="E877" s="4"/>
      <c r="F877" s="4"/>
      <c r="M877" s="71"/>
      <c r="N877" s="72">
        <f t="shared" si="79"/>
        <v>0</v>
      </c>
      <c r="O877" s="73">
        <f t="shared" si="80"/>
        <v>0</v>
      </c>
      <c r="Q877" s="73">
        <f t="shared" si="81"/>
        <v>0</v>
      </c>
      <c r="R877" s="73">
        <f t="shared" si="82"/>
        <v>0</v>
      </c>
      <c r="S877" s="84"/>
      <c r="T877" s="85"/>
    </row>
    <row r="878" spans="5:20">
      <c r="E878" s="4"/>
      <c r="F878" s="4"/>
      <c r="M878" s="71"/>
      <c r="N878" s="72">
        <f t="shared" si="79"/>
        <v>0</v>
      </c>
      <c r="O878" s="73">
        <f t="shared" si="80"/>
        <v>0</v>
      </c>
      <c r="Q878" s="73">
        <f t="shared" si="81"/>
        <v>0</v>
      </c>
      <c r="R878" s="73">
        <f t="shared" si="82"/>
        <v>0</v>
      </c>
      <c r="S878" s="84"/>
      <c r="T878" s="85"/>
    </row>
    <row r="879" spans="5:20">
      <c r="E879" s="4"/>
      <c r="F879" s="4"/>
      <c r="M879" s="71"/>
      <c r="N879" s="72">
        <f t="shared" si="79"/>
        <v>0</v>
      </c>
      <c r="O879" s="73">
        <f t="shared" si="80"/>
        <v>0</v>
      </c>
      <c r="Q879" s="73">
        <f t="shared" si="81"/>
        <v>0</v>
      </c>
      <c r="R879" s="73">
        <f t="shared" si="82"/>
        <v>0</v>
      </c>
      <c r="S879" s="84"/>
      <c r="T879" s="85"/>
    </row>
    <row r="880" spans="5:20">
      <c r="E880" s="4"/>
      <c r="F880" s="4"/>
      <c r="M880" s="71"/>
      <c r="N880" s="72">
        <f t="shared" si="79"/>
        <v>0</v>
      </c>
      <c r="O880" s="73">
        <f t="shared" si="80"/>
        <v>0</v>
      </c>
      <c r="Q880" s="73">
        <f t="shared" si="81"/>
        <v>0</v>
      </c>
      <c r="R880" s="73">
        <f t="shared" si="82"/>
        <v>0</v>
      </c>
      <c r="S880" s="84"/>
      <c r="T880" s="85"/>
    </row>
    <row r="881" spans="5:20">
      <c r="E881" s="4"/>
      <c r="F881" s="4"/>
      <c r="M881" s="71"/>
      <c r="N881" s="72">
        <f t="shared" si="79"/>
        <v>0</v>
      </c>
      <c r="O881" s="73">
        <f t="shared" si="80"/>
        <v>0</v>
      </c>
      <c r="Q881" s="73">
        <f t="shared" si="81"/>
        <v>0</v>
      </c>
      <c r="R881" s="73">
        <f t="shared" si="82"/>
        <v>0</v>
      </c>
      <c r="S881" s="84"/>
      <c r="T881" s="85"/>
    </row>
    <row r="882" spans="5:20">
      <c r="E882" s="4"/>
      <c r="F882" s="4"/>
      <c r="M882" s="71"/>
      <c r="N882" s="72">
        <f t="shared" si="79"/>
        <v>0</v>
      </c>
      <c r="O882" s="73">
        <f t="shared" si="80"/>
        <v>0</v>
      </c>
      <c r="Q882" s="73">
        <f t="shared" si="81"/>
        <v>0</v>
      </c>
      <c r="R882" s="73">
        <f t="shared" si="82"/>
        <v>0</v>
      </c>
      <c r="S882" s="84"/>
      <c r="T882" s="85"/>
    </row>
    <row r="883" spans="5:20">
      <c r="E883" s="4"/>
      <c r="F883" s="4"/>
      <c r="M883" s="71"/>
      <c r="N883" s="72">
        <f t="shared" si="79"/>
        <v>0</v>
      </c>
      <c r="O883" s="73">
        <f t="shared" si="80"/>
        <v>0</v>
      </c>
      <c r="Q883" s="73">
        <f t="shared" si="81"/>
        <v>0</v>
      </c>
      <c r="R883" s="73">
        <f t="shared" si="82"/>
        <v>0</v>
      </c>
      <c r="S883" s="84"/>
      <c r="T883" s="85"/>
    </row>
    <row r="884" spans="5:20">
      <c r="E884" s="4"/>
      <c r="F884" s="4"/>
      <c r="M884" s="71"/>
      <c r="N884" s="72">
        <f t="shared" si="79"/>
        <v>0</v>
      </c>
      <c r="O884" s="73">
        <f t="shared" si="80"/>
        <v>0</v>
      </c>
      <c r="Q884" s="73">
        <f t="shared" si="81"/>
        <v>0</v>
      </c>
      <c r="R884" s="73">
        <f t="shared" si="82"/>
        <v>0</v>
      </c>
      <c r="S884" s="84"/>
      <c r="T884" s="85"/>
    </row>
    <row r="885" spans="5:20">
      <c r="E885" s="4"/>
      <c r="F885" s="4"/>
      <c r="M885" s="71"/>
      <c r="N885" s="72">
        <f t="shared" si="79"/>
        <v>0</v>
      </c>
      <c r="O885" s="73">
        <f t="shared" si="80"/>
        <v>0</v>
      </c>
      <c r="Q885" s="73">
        <f t="shared" si="81"/>
        <v>0</v>
      </c>
      <c r="R885" s="73">
        <f t="shared" si="82"/>
        <v>0</v>
      </c>
      <c r="S885" s="84"/>
      <c r="T885" s="85"/>
    </row>
    <row r="886" spans="5:20">
      <c r="E886" s="4"/>
      <c r="F886" s="4"/>
      <c r="M886" s="71"/>
      <c r="N886" s="72">
        <f t="shared" si="79"/>
        <v>0</v>
      </c>
      <c r="O886" s="73">
        <f t="shared" si="80"/>
        <v>0</v>
      </c>
      <c r="Q886" s="73">
        <f t="shared" si="81"/>
        <v>0</v>
      </c>
      <c r="R886" s="73">
        <f t="shared" si="82"/>
        <v>0</v>
      </c>
      <c r="S886" s="84"/>
      <c r="T886" s="85"/>
    </row>
    <row r="887" spans="5:20">
      <c r="E887" s="4"/>
      <c r="F887" s="4"/>
      <c r="M887" s="71"/>
      <c r="N887" s="72">
        <f t="shared" si="79"/>
        <v>0</v>
      </c>
      <c r="O887" s="73">
        <f t="shared" si="80"/>
        <v>0</v>
      </c>
      <c r="Q887" s="73">
        <f t="shared" si="81"/>
        <v>0</v>
      </c>
      <c r="R887" s="73">
        <f t="shared" si="82"/>
        <v>0</v>
      </c>
      <c r="S887" s="84"/>
      <c r="T887" s="85"/>
    </row>
    <row r="888" spans="5:20">
      <c r="E888" s="4"/>
      <c r="F888" s="4"/>
      <c r="M888" s="71"/>
      <c r="N888" s="72">
        <f t="shared" si="79"/>
        <v>0</v>
      </c>
      <c r="O888" s="73">
        <f t="shared" si="80"/>
        <v>0</v>
      </c>
      <c r="Q888" s="73">
        <f t="shared" si="81"/>
        <v>0</v>
      </c>
      <c r="R888" s="73">
        <f t="shared" si="82"/>
        <v>0</v>
      </c>
      <c r="S888" s="84"/>
      <c r="T888" s="85"/>
    </row>
    <row r="889" spans="5:20">
      <c r="E889" s="4"/>
      <c r="F889" s="4"/>
      <c r="M889" s="71"/>
      <c r="N889" s="72">
        <f t="shared" si="79"/>
        <v>0</v>
      </c>
      <c r="O889" s="73">
        <f t="shared" si="80"/>
        <v>0</v>
      </c>
      <c r="Q889" s="73">
        <f t="shared" si="81"/>
        <v>0</v>
      </c>
      <c r="R889" s="73">
        <f t="shared" si="82"/>
        <v>0</v>
      </c>
      <c r="S889" s="84"/>
      <c r="T889" s="85"/>
    </row>
    <row r="890" spans="5:20">
      <c r="E890" s="4"/>
      <c r="F890" s="4"/>
      <c r="M890" s="71"/>
      <c r="N890" s="72">
        <f t="shared" si="79"/>
        <v>0</v>
      </c>
      <c r="O890" s="73">
        <f t="shared" si="80"/>
        <v>0</v>
      </c>
      <c r="Q890" s="73">
        <f t="shared" si="81"/>
        <v>0</v>
      </c>
      <c r="R890" s="73">
        <f t="shared" si="82"/>
        <v>0</v>
      </c>
      <c r="S890" s="84"/>
      <c r="T890" s="85"/>
    </row>
    <row r="891" spans="5:20">
      <c r="E891" s="4"/>
      <c r="F891" s="4"/>
      <c r="M891" s="71"/>
      <c r="N891" s="72">
        <f t="shared" si="79"/>
        <v>0</v>
      </c>
      <c r="O891" s="73">
        <f t="shared" si="80"/>
        <v>0</v>
      </c>
      <c r="Q891" s="73">
        <f t="shared" si="81"/>
        <v>0</v>
      </c>
      <c r="R891" s="73">
        <f t="shared" si="82"/>
        <v>0</v>
      </c>
      <c r="S891" s="84"/>
      <c r="T891" s="85"/>
    </row>
    <row r="892" spans="5:20">
      <c r="E892" s="4"/>
      <c r="F892" s="4"/>
      <c r="M892" s="71"/>
      <c r="N892" s="72">
        <f t="shared" si="79"/>
        <v>0</v>
      </c>
      <c r="O892" s="73">
        <f t="shared" si="80"/>
        <v>0</v>
      </c>
      <c r="Q892" s="73">
        <f t="shared" si="81"/>
        <v>0</v>
      </c>
      <c r="R892" s="73">
        <f t="shared" si="82"/>
        <v>0</v>
      </c>
      <c r="S892" s="84"/>
      <c r="T892" s="85"/>
    </row>
    <row r="893" spans="5:20">
      <c r="E893" s="4"/>
      <c r="F893" s="4"/>
      <c r="M893" s="71"/>
      <c r="N893" s="72">
        <f t="shared" si="79"/>
        <v>0</v>
      </c>
      <c r="O893" s="73">
        <f t="shared" si="80"/>
        <v>0</v>
      </c>
      <c r="Q893" s="73">
        <f t="shared" si="81"/>
        <v>0</v>
      </c>
      <c r="R893" s="73">
        <f t="shared" si="82"/>
        <v>0</v>
      </c>
      <c r="S893" s="84"/>
      <c r="T893" s="85"/>
    </row>
    <row r="894" spans="5:20">
      <c r="E894" s="4"/>
      <c r="F894" s="4"/>
      <c r="M894" s="71"/>
      <c r="N894" s="72">
        <f t="shared" si="79"/>
        <v>0</v>
      </c>
      <c r="O894" s="73">
        <f t="shared" si="80"/>
        <v>0</v>
      </c>
      <c r="Q894" s="73">
        <f t="shared" si="81"/>
        <v>0</v>
      </c>
      <c r="R894" s="73">
        <f t="shared" si="82"/>
        <v>0</v>
      </c>
      <c r="S894" s="84"/>
      <c r="T894" s="85"/>
    </row>
    <row r="895" spans="5:20">
      <c r="E895" s="4"/>
      <c r="F895" s="4"/>
      <c r="M895" s="71"/>
      <c r="N895" s="72">
        <f t="shared" si="79"/>
        <v>0</v>
      </c>
      <c r="O895" s="73">
        <f t="shared" si="80"/>
        <v>0</v>
      </c>
      <c r="Q895" s="73">
        <f t="shared" si="81"/>
        <v>0</v>
      </c>
      <c r="R895" s="73">
        <f t="shared" si="82"/>
        <v>0</v>
      </c>
      <c r="S895" s="84"/>
      <c r="T895" s="85"/>
    </row>
    <row r="896" spans="5:20">
      <c r="E896" s="4"/>
      <c r="F896" s="4"/>
      <c r="M896" s="71"/>
      <c r="N896" s="72">
        <f t="shared" si="79"/>
        <v>0</v>
      </c>
      <c r="O896" s="73">
        <f t="shared" si="80"/>
        <v>0</v>
      </c>
      <c r="Q896" s="73">
        <f t="shared" si="81"/>
        <v>0</v>
      </c>
      <c r="R896" s="73">
        <f t="shared" si="82"/>
        <v>0</v>
      </c>
      <c r="S896" s="84"/>
      <c r="T896" s="85"/>
    </row>
    <row r="897" spans="5:20">
      <c r="E897" s="4"/>
      <c r="F897" s="4"/>
      <c r="M897" s="71"/>
      <c r="N897" s="72">
        <f t="shared" si="79"/>
        <v>0</v>
      </c>
      <c r="O897" s="73">
        <f t="shared" si="80"/>
        <v>0</v>
      </c>
      <c r="Q897" s="73">
        <f t="shared" si="81"/>
        <v>0</v>
      </c>
      <c r="R897" s="73">
        <f t="shared" si="82"/>
        <v>0</v>
      </c>
      <c r="S897" s="84"/>
      <c r="T897" s="85"/>
    </row>
    <row r="898" spans="5:20">
      <c r="E898" s="4"/>
      <c r="F898" s="4"/>
      <c r="M898" s="71"/>
      <c r="N898" s="72">
        <f t="shared" si="79"/>
        <v>0</v>
      </c>
      <c r="O898" s="73">
        <f t="shared" si="80"/>
        <v>0</v>
      </c>
      <c r="Q898" s="73">
        <f t="shared" si="81"/>
        <v>0</v>
      </c>
      <c r="R898" s="73">
        <f t="shared" si="82"/>
        <v>0</v>
      </c>
      <c r="S898" s="84"/>
      <c r="T898" s="85"/>
    </row>
    <row r="899" spans="5:20">
      <c r="E899" s="4"/>
      <c r="F899" s="4"/>
      <c r="M899" s="71"/>
      <c r="N899" s="72">
        <f t="shared" si="79"/>
        <v>0</v>
      </c>
      <c r="O899" s="73">
        <f t="shared" si="80"/>
        <v>0</v>
      </c>
      <c r="Q899" s="73">
        <f t="shared" si="81"/>
        <v>0</v>
      </c>
      <c r="R899" s="73">
        <f t="shared" si="82"/>
        <v>0</v>
      </c>
      <c r="S899" s="84"/>
      <c r="T899" s="85"/>
    </row>
    <row r="900" spans="5:20">
      <c r="E900" s="4"/>
      <c r="F900" s="4"/>
      <c r="M900" s="71"/>
      <c r="N900" s="72">
        <f t="shared" si="79"/>
        <v>0</v>
      </c>
      <c r="O900" s="73">
        <f t="shared" si="80"/>
        <v>0</v>
      </c>
      <c r="Q900" s="73">
        <f t="shared" si="81"/>
        <v>0</v>
      </c>
      <c r="R900" s="73">
        <f t="shared" si="82"/>
        <v>0</v>
      </c>
      <c r="S900" s="84"/>
      <c r="T900" s="85"/>
    </row>
    <row r="901" spans="5:20">
      <c r="E901" s="4"/>
      <c r="F901" s="4"/>
      <c r="M901" s="71"/>
      <c r="N901" s="72">
        <f t="shared" si="79"/>
        <v>0</v>
      </c>
      <c r="O901" s="73">
        <f t="shared" si="80"/>
        <v>0</v>
      </c>
      <c r="Q901" s="73">
        <f t="shared" si="81"/>
        <v>0</v>
      </c>
      <c r="R901" s="73">
        <f t="shared" si="82"/>
        <v>0</v>
      </c>
      <c r="S901" s="84"/>
      <c r="T901" s="85"/>
    </row>
    <row r="902" spans="5:20">
      <c r="E902" s="4"/>
      <c r="F902" s="4"/>
      <c r="M902" s="71"/>
      <c r="N902" s="72">
        <f t="shared" ref="N902:N965" si="85">M902/60</f>
        <v>0</v>
      </c>
      <c r="O902" s="73">
        <f t="shared" ref="O902:O965" si="86">N902/$T$1</f>
        <v>0</v>
      </c>
      <c r="Q902" s="73">
        <f t="shared" ref="Q902:Q965" si="87">O902+P902</f>
        <v>0</v>
      </c>
      <c r="R902" s="73">
        <f t="shared" ref="R902:R965" si="88">DATEDIF(H902,I902,"d")</f>
        <v>0</v>
      </c>
      <c r="S902" s="84"/>
      <c r="T902" s="85"/>
    </row>
    <row r="903" spans="5:20">
      <c r="E903" s="4"/>
      <c r="F903" s="4"/>
      <c r="M903" s="71"/>
      <c r="N903" s="72">
        <f t="shared" si="85"/>
        <v>0</v>
      </c>
      <c r="O903" s="73">
        <f t="shared" si="86"/>
        <v>0</v>
      </c>
      <c r="Q903" s="73">
        <f t="shared" si="87"/>
        <v>0</v>
      </c>
      <c r="R903" s="73">
        <f t="shared" si="88"/>
        <v>0</v>
      </c>
      <c r="S903" s="84"/>
      <c r="T903" s="85"/>
    </row>
    <row r="904" spans="5:20">
      <c r="E904" s="4"/>
      <c r="F904" s="4"/>
      <c r="M904" s="71"/>
      <c r="N904" s="72">
        <f t="shared" si="85"/>
        <v>0</v>
      </c>
      <c r="O904" s="73">
        <f t="shared" si="86"/>
        <v>0</v>
      </c>
      <c r="Q904" s="73">
        <f t="shared" si="87"/>
        <v>0</v>
      </c>
      <c r="R904" s="73">
        <f t="shared" si="88"/>
        <v>0</v>
      </c>
      <c r="S904" s="84"/>
      <c r="T904" s="85"/>
    </row>
    <row r="905" spans="5:20">
      <c r="E905" s="4"/>
      <c r="F905" s="4"/>
      <c r="M905" s="71"/>
      <c r="N905" s="72">
        <f t="shared" si="85"/>
        <v>0</v>
      </c>
      <c r="O905" s="73">
        <f t="shared" si="86"/>
        <v>0</v>
      </c>
      <c r="Q905" s="73">
        <f t="shared" si="87"/>
        <v>0</v>
      </c>
      <c r="R905" s="73">
        <f t="shared" si="88"/>
        <v>0</v>
      </c>
      <c r="S905" s="84"/>
      <c r="T905" s="85"/>
    </row>
    <row r="906" spans="5:20">
      <c r="E906" s="4"/>
      <c r="F906" s="4"/>
      <c r="M906" s="71"/>
      <c r="N906" s="72">
        <f t="shared" si="85"/>
        <v>0</v>
      </c>
      <c r="O906" s="73">
        <f t="shared" si="86"/>
        <v>0</v>
      </c>
      <c r="Q906" s="73">
        <f t="shared" si="87"/>
        <v>0</v>
      </c>
      <c r="R906" s="73">
        <f t="shared" si="88"/>
        <v>0</v>
      </c>
      <c r="S906" s="84"/>
      <c r="T906" s="85"/>
    </row>
    <row r="907" spans="5:20">
      <c r="E907" s="4"/>
      <c r="F907" s="4"/>
      <c r="M907" s="71"/>
      <c r="N907" s="72">
        <f t="shared" si="85"/>
        <v>0</v>
      </c>
      <c r="O907" s="73">
        <f t="shared" si="86"/>
        <v>0</v>
      </c>
      <c r="Q907" s="73">
        <f t="shared" si="87"/>
        <v>0</v>
      </c>
      <c r="R907" s="73">
        <f t="shared" si="88"/>
        <v>0</v>
      </c>
      <c r="S907" s="84"/>
      <c r="T907" s="85"/>
    </row>
    <row r="908" spans="5:20">
      <c r="E908" s="4"/>
      <c r="F908" s="4"/>
      <c r="M908" s="71"/>
      <c r="N908" s="72">
        <f t="shared" si="85"/>
        <v>0</v>
      </c>
      <c r="O908" s="73">
        <f t="shared" si="86"/>
        <v>0</v>
      </c>
      <c r="Q908" s="73">
        <f t="shared" si="87"/>
        <v>0</v>
      </c>
      <c r="R908" s="73">
        <f t="shared" si="88"/>
        <v>0</v>
      </c>
      <c r="S908" s="84"/>
      <c r="T908" s="85"/>
    </row>
    <row r="909" spans="5:20">
      <c r="E909" s="4"/>
      <c r="F909" s="4"/>
      <c r="M909" s="71"/>
      <c r="N909" s="72">
        <f t="shared" si="85"/>
        <v>0</v>
      </c>
      <c r="O909" s="73">
        <f t="shared" si="86"/>
        <v>0</v>
      </c>
      <c r="Q909" s="73">
        <f t="shared" si="87"/>
        <v>0</v>
      </c>
      <c r="R909" s="73">
        <f t="shared" si="88"/>
        <v>0</v>
      </c>
      <c r="S909" s="84"/>
      <c r="T909" s="85"/>
    </row>
    <row r="910" spans="5:20">
      <c r="E910" s="4"/>
      <c r="F910" s="4"/>
      <c r="M910" s="71"/>
      <c r="N910" s="72">
        <f t="shared" si="85"/>
        <v>0</v>
      </c>
      <c r="O910" s="73">
        <f t="shared" si="86"/>
        <v>0</v>
      </c>
      <c r="Q910" s="73">
        <f t="shared" si="87"/>
        <v>0</v>
      </c>
      <c r="R910" s="73">
        <f t="shared" si="88"/>
        <v>0</v>
      </c>
      <c r="S910" s="84"/>
      <c r="T910" s="85"/>
    </row>
    <row r="911" spans="5:20">
      <c r="E911" s="4"/>
      <c r="F911" s="4"/>
      <c r="M911" s="71"/>
      <c r="N911" s="72">
        <f t="shared" si="85"/>
        <v>0</v>
      </c>
      <c r="O911" s="73">
        <f t="shared" si="86"/>
        <v>0</v>
      </c>
      <c r="Q911" s="73">
        <f t="shared" si="87"/>
        <v>0</v>
      </c>
      <c r="R911" s="73">
        <f t="shared" si="88"/>
        <v>0</v>
      </c>
      <c r="S911" s="84"/>
      <c r="T911" s="85"/>
    </row>
    <row r="912" spans="5:20">
      <c r="E912" s="4"/>
      <c r="F912" s="4"/>
      <c r="M912" s="71"/>
      <c r="N912" s="72">
        <f t="shared" si="85"/>
        <v>0</v>
      </c>
      <c r="O912" s="73">
        <f t="shared" si="86"/>
        <v>0</v>
      </c>
      <c r="Q912" s="73">
        <f t="shared" si="87"/>
        <v>0</v>
      </c>
      <c r="R912" s="73">
        <f t="shared" si="88"/>
        <v>0</v>
      </c>
      <c r="S912" s="84"/>
      <c r="T912" s="85"/>
    </row>
    <row r="913" spans="5:20">
      <c r="E913" s="4"/>
      <c r="F913" s="4"/>
      <c r="M913" s="71"/>
      <c r="N913" s="72">
        <f t="shared" si="85"/>
        <v>0</v>
      </c>
      <c r="O913" s="73">
        <f t="shared" si="86"/>
        <v>0</v>
      </c>
      <c r="Q913" s="73">
        <f t="shared" si="87"/>
        <v>0</v>
      </c>
      <c r="R913" s="73">
        <f t="shared" si="88"/>
        <v>0</v>
      </c>
      <c r="S913" s="84"/>
      <c r="T913" s="85"/>
    </row>
    <row r="914" spans="5:20">
      <c r="E914" s="4"/>
      <c r="F914" s="4"/>
      <c r="M914" s="71"/>
      <c r="N914" s="72">
        <f t="shared" si="85"/>
        <v>0</v>
      </c>
      <c r="O914" s="73">
        <f t="shared" si="86"/>
        <v>0</v>
      </c>
      <c r="Q914" s="73">
        <f t="shared" si="87"/>
        <v>0</v>
      </c>
      <c r="R914" s="73">
        <f t="shared" si="88"/>
        <v>0</v>
      </c>
      <c r="S914" s="84"/>
      <c r="T914" s="85"/>
    </row>
    <row r="915" spans="5:20">
      <c r="E915" s="4"/>
      <c r="F915" s="4"/>
      <c r="M915" s="71"/>
      <c r="N915" s="72">
        <f t="shared" si="85"/>
        <v>0</v>
      </c>
      <c r="O915" s="73">
        <f t="shared" si="86"/>
        <v>0</v>
      </c>
      <c r="Q915" s="73">
        <f t="shared" si="87"/>
        <v>0</v>
      </c>
      <c r="R915" s="73">
        <f t="shared" si="88"/>
        <v>0</v>
      </c>
      <c r="S915" s="84"/>
      <c r="T915" s="85"/>
    </row>
    <row r="916" spans="5:20">
      <c r="E916" s="4"/>
      <c r="F916" s="4"/>
      <c r="M916" s="71"/>
      <c r="N916" s="72">
        <f t="shared" si="85"/>
        <v>0</v>
      </c>
      <c r="O916" s="73">
        <f t="shared" si="86"/>
        <v>0</v>
      </c>
      <c r="Q916" s="73">
        <f t="shared" si="87"/>
        <v>0</v>
      </c>
      <c r="R916" s="73">
        <f t="shared" si="88"/>
        <v>0</v>
      </c>
      <c r="S916" s="84"/>
      <c r="T916" s="85"/>
    </row>
    <row r="917" spans="5:20">
      <c r="E917" s="4"/>
      <c r="F917" s="4"/>
      <c r="M917" s="71"/>
      <c r="N917" s="72">
        <f t="shared" si="85"/>
        <v>0</v>
      </c>
      <c r="O917" s="73">
        <f t="shared" si="86"/>
        <v>0</v>
      </c>
      <c r="Q917" s="73">
        <f t="shared" si="87"/>
        <v>0</v>
      </c>
      <c r="R917" s="73">
        <f t="shared" si="88"/>
        <v>0</v>
      </c>
      <c r="S917" s="84"/>
      <c r="T917" s="85"/>
    </row>
    <row r="918" spans="5:20">
      <c r="E918" s="4"/>
      <c r="F918" s="4"/>
      <c r="M918" s="71"/>
      <c r="N918" s="72">
        <f t="shared" si="85"/>
        <v>0</v>
      </c>
      <c r="O918" s="73">
        <f t="shared" si="86"/>
        <v>0</v>
      </c>
      <c r="Q918" s="73">
        <f t="shared" si="87"/>
        <v>0</v>
      </c>
      <c r="R918" s="73">
        <f t="shared" si="88"/>
        <v>0</v>
      </c>
      <c r="S918" s="84"/>
      <c r="T918" s="85"/>
    </row>
    <row r="919" spans="5:20">
      <c r="E919" s="4"/>
      <c r="F919" s="4"/>
      <c r="M919" s="71"/>
      <c r="N919" s="72">
        <f t="shared" si="85"/>
        <v>0</v>
      </c>
      <c r="O919" s="73">
        <f t="shared" si="86"/>
        <v>0</v>
      </c>
      <c r="Q919" s="73">
        <f t="shared" si="87"/>
        <v>0</v>
      </c>
      <c r="R919" s="73">
        <f t="shared" si="88"/>
        <v>0</v>
      </c>
      <c r="S919" s="84"/>
      <c r="T919" s="85"/>
    </row>
    <row r="920" spans="5:20">
      <c r="E920" s="4"/>
      <c r="F920" s="4"/>
      <c r="M920" s="71"/>
      <c r="N920" s="72">
        <f t="shared" si="85"/>
        <v>0</v>
      </c>
      <c r="O920" s="73">
        <f t="shared" si="86"/>
        <v>0</v>
      </c>
      <c r="Q920" s="73">
        <f t="shared" si="87"/>
        <v>0</v>
      </c>
      <c r="R920" s="73">
        <f t="shared" si="88"/>
        <v>0</v>
      </c>
      <c r="S920" s="84"/>
      <c r="T920" s="85"/>
    </row>
    <row r="921" spans="5:20">
      <c r="E921" s="4"/>
      <c r="F921" s="4"/>
      <c r="M921" s="71"/>
      <c r="N921" s="72">
        <f t="shared" si="85"/>
        <v>0</v>
      </c>
      <c r="O921" s="73">
        <f t="shared" si="86"/>
        <v>0</v>
      </c>
      <c r="Q921" s="73">
        <f t="shared" si="87"/>
        <v>0</v>
      </c>
      <c r="R921" s="73">
        <f t="shared" si="88"/>
        <v>0</v>
      </c>
      <c r="S921" s="84"/>
      <c r="T921" s="85"/>
    </row>
    <row r="922" spans="5:20">
      <c r="E922" s="4"/>
      <c r="F922" s="4"/>
      <c r="M922" s="71"/>
      <c r="N922" s="72">
        <f t="shared" si="85"/>
        <v>0</v>
      </c>
      <c r="O922" s="73">
        <f t="shared" si="86"/>
        <v>0</v>
      </c>
      <c r="Q922" s="73">
        <f t="shared" si="87"/>
        <v>0</v>
      </c>
      <c r="R922" s="73">
        <f t="shared" si="88"/>
        <v>0</v>
      </c>
      <c r="S922" s="84"/>
      <c r="T922" s="85"/>
    </row>
    <row r="923" spans="5:20">
      <c r="E923" s="4"/>
      <c r="F923" s="4"/>
      <c r="M923" s="71"/>
      <c r="N923" s="72">
        <f t="shared" si="85"/>
        <v>0</v>
      </c>
      <c r="O923" s="73">
        <f t="shared" si="86"/>
        <v>0</v>
      </c>
      <c r="Q923" s="73">
        <f t="shared" si="87"/>
        <v>0</v>
      </c>
      <c r="R923" s="73">
        <f t="shared" si="88"/>
        <v>0</v>
      </c>
      <c r="S923" s="84"/>
      <c r="T923" s="85"/>
    </row>
    <row r="924" spans="5:20">
      <c r="E924" s="4"/>
      <c r="F924" s="4"/>
      <c r="M924" s="71"/>
      <c r="N924" s="72">
        <f t="shared" si="85"/>
        <v>0</v>
      </c>
      <c r="O924" s="73">
        <f t="shared" si="86"/>
        <v>0</v>
      </c>
      <c r="Q924" s="73">
        <f t="shared" si="87"/>
        <v>0</v>
      </c>
      <c r="R924" s="73">
        <f t="shared" si="88"/>
        <v>0</v>
      </c>
      <c r="S924" s="84"/>
      <c r="T924" s="85"/>
    </row>
    <row r="925" spans="5:20">
      <c r="E925" s="4"/>
      <c r="F925" s="4"/>
      <c r="M925" s="71"/>
      <c r="N925" s="72">
        <f t="shared" si="85"/>
        <v>0</v>
      </c>
      <c r="O925" s="73">
        <f t="shared" si="86"/>
        <v>0</v>
      </c>
      <c r="Q925" s="73">
        <f t="shared" si="87"/>
        <v>0</v>
      </c>
      <c r="R925" s="73">
        <f t="shared" si="88"/>
        <v>0</v>
      </c>
      <c r="S925" s="84"/>
      <c r="T925" s="85"/>
    </row>
    <row r="926" spans="5:20">
      <c r="E926" s="4"/>
      <c r="F926" s="4"/>
      <c r="M926" s="71"/>
      <c r="N926" s="72">
        <f t="shared" si="85"/>
        <v>0</v>
      </c>
      <c r="O926" s="73">
        <f t="shared" si="86"/>
        <v>0</v>
      </c>
      <c r="Q926" s="73">
        <f t="shared" si="87"/>
        <v>0</v>
      </c>
      <c r="R926" s="73">
        <f t="shared" si="88"/>
        <v>0</v>
      </c>
      <c r="S926" s="84"/>
      <c r="T926" s="85"/>
    </row>
    <row r="927" spans="5:20">
      <c r="E927" s="4"/>
      <c r="F927" s="4"/>
      <c r="M927" s="71"/>
      <c r="N927" s="72">
        <f t="shared" si="85"/>
        <v>0</v>
      </c>
      <c r="O927" s="73">
        <f t="shared" si="86"/>
        <v>0</v>
      </c>
      <c r="Q927" s="73">
        <f t="shared" si="87"/>
        <v>0</v>
      </c>
      <c r="R927" s="73">
        <f t="shared" si="88"/>
        <v>0</v>
      </c>
      <c r="S927" s="84"/>
      <c r="T927" s="85"/>
    </row>
    <row r="928" spans="5:20">
      <c r="E928" s="4"/>
      <c r="F928" s="4"/>
      <c r="M928" s="71"/>
      <c r="N928" s="72">
        <f t="shared" si="85"/>
        <v>0</v>
      </c>
      <c r="O928" s="73">
        <f t="shared" si="86"/>
        <v>0</v>
      </c>
      <c r="Q928" s="73">
        <f t="shared" si="87"/>
        <v>0</v>
      </c>
      <c r="R928" s="73">
        <f t="shared" si="88"/>
        <v>0</v>
      </c>
      <c r="S928" s="84"/>
      <c r="T928" s="85"/>
    </row>
    <row r="929" spans="5:20">
      <c r="E929" s="4"/>
      <c r="F929" s="4"/>
      <c r="M929" s="71"/>
      <c r="N929" s="72">
        <f t="shared" si="85"/>
        <v>0</v>
      </c>
      <c r="O929" s="73">
        <f t="shared" si="86"/>
        <v>0</v>
      </c>
      <c r="Q929" s="73">
        <f t="shared" si="87"/>
        <v>0</v>
      </c>
      <c r="R929" s="73">
        <f t="shared" si="88"/>
        <v>0</v>
      </c>
      <c r="S929" s="84"/>
      <c r="T929" s="85"/>
    </row>
    <row r="930" spans="5:20">
      <c r="E930" s="4"/>
      <c r="F930" s="4"/>
      <c r="M930" s="71"/>
      <c r="N930" s="72">
        <f t="shared" si="85"/>
        <v>0</v>
      </c>
      <c r="O930" s="73">
        <f t="shared" si="86"/>
        <v>0</v>
      </c>
      <c r="Q930" s="73">
        <f t="shared" si="87"/>
        <v>0</v>
      </c>
      <c r="R930" s="73">
        <f t="shared" si="88"/>
        <v>0</v>
      </c>
      <c r="S930" s="84"/>
      <c r="T930" s="85"/>
    </row>
    <row r="931" spans="5:20">
      <c r="E931" s="4"/>
      <c r="F931" s="4"/>
      <c r="M931" s="71"/>
      <c r="N931" s="72">
        <f t="shared" si="85"/>
        <v>0</v>
      </c>
      <c r="O931" s="73">
        <f t="shared" si="86"/>
        <v>0</v>
      </c>
      <c r="Q931" s="73">
        <f t="shared" si="87"/>
        <v>0</v>
      </c>
      <c r="R931" s="73">
        <f t="shared" si="88"/>
        <v>0</v>
      </c>
      <c r="S931" s="84"/>
      <c r="T931" s="85"/>
    </row>
    <row r="932" spans="5:20">
      <c r="E932" s="4"/>
      <c r="F932" s="4"/>
      <c r="M932" s="71"/>
      <c r="N932" s="72">
        <f t="shared" si="85"/>
        <v>0</v>
      </c>
      <c r="O932" s="73">
        <f t="shared" si="86"/>
        <v>0</v>
      </c>
      <c r="Q932" s="73">
        <f t="shared" si="87"/>
        <v>0</v>
      </c>
      <c r="R932" s="73">
        <f t="shared" si="88"/>
        <v>0</v>
      </c>
      <c r="S932" s="84"/>
      <c r="T932" s="85"/>
    </row>
    <row r="933" spans="5:20">
      <c r="E933" s="4"/>
      <c r="F933" s="4"/>
      <c r="M933" s="71"/>
      <c r="N933" s="72">
        <f t="shared" si="85"/>
        <v>0</v>
      </c>
      <c r="O933" s="73">
        <f t="shared" si="86"/>
        <v>0</v>
      </c>
      <c r="Q933" s="73">
        <f t="shared" si="87"/>
        <v>0</v>
      </c>
      <c r="R933" s="73">
        <f t="shared" si="88"/>
        <v>0</v>
      </c>
      <c r="S933" s="84"/>
      <c r="T933" s="85"/>
    </row>
    <row r="934" spans="5:20">
      <c r="E934" s="4"/>
      <c r="F934" s="4"/>
      <c r="M934" s="71"/>
      <c r="N934" s="72">
        <f t="shared" si="85"/>
        <v>0</v>
      </c>
      <c r="O934" s="73">
        <f t="shared" si="86"/>
        <v>0</v>
      </c>
      <c r="Q934" s="73">
        <f t="shared" si="87"/>
        <v>0</v>
      </c>
      <c r="R934" s="73">
        <f t="shared" si="88"/>
        <v>0</v>
      </c>
      <c r="S934" s="84"/>
      <c r="T934" s="85"/>
    </row>
    <row r="935" spans="5:20">
      <c r="E935" s="4"/>
      <c r="F935" s="4"/>
      <c r="M935" s="71"/>
      <c r="N935" s="72">
        <f t="shared" si="85"/>
        <v>0</v>
      </c>
      <c r="O935" s="73">
        <f t="shared" si="86"/>
        <v>0</v>
      </c>
      <c r="Q935" s="73">
        <f t="shared" si="87"/>
        <v>0</v>
      </c>
      <c r="R935" s="73">
        <f t="shared" si="88"/>
        <v>0</v>
      </c>
      <c r="S935" s="84"/>
      <c r="T935" s="85"/>
    </row>
    <row r="936" spans="5:20">
      <c r="E936" s="4"/>
      <c r="F936" s="4"/>
      <c r="M936" s="71"/>
      <c r="N936" s="72">
        <f t="shared" si="85"/>
        <v>0</v>
      </c>
      <c r="O936" s="73">
        <f t="shared" si="86"/>
        <v>0</v>
      </c>
      <c r="Q936" s="73">
        <f t="shared" si="87"/>
        <v>0</v>
      </c>
      <c r="R936" s="73">
        <f t="shared" si="88"/>
        <v>0</v>
      </c>
      <c r="S936" s="84"/>
      <c r="T936" s="85"/>
    </row>
    <row r="937" spans="5:20">
      <c r="E937" s="4"/>
      <c r="F937" s="4"/>
      <c r="M937" s="71"/>
      <c r="N937" s="72">
        <f t="shared" si="85"/>
        <v>0</v>
      </c>
      <c r="O937" s="73">
        <f t="shared" si="86"/>
        <v>0</v>
      </c>
      <c r="Q937" s="73">
        <f t="shared" si="87"/>
        <v>0</v>
      </c>
      <c r="R937" s="73">
        <f t="shared" si="88"/>
        <v>0</v>
      </c>
      <c r="S937" s="84"/>
      <c r="T937" s="85"/>
    </row>
    <row r="938" spans="5:20">
      <c r="E938" s="4"/>
      <c r="F938" s="4"/>
      <c r="M938" s="71"/>
      <c r="N938" s="72">
        <f t="shared" si="85"/>
        <v>0</v>
      </c>
      <c r="O938" s="73">
        <f t="shared" si="86"/>
        <v>0</v>
      </c>
      <c r="Q938" s="73">
        <f t="shared" si="87"/>
        <v>0</v>
      </c>
      <c r="R938" s="73">
        <f t="shared" si="88"/>
        <v>0</v>
      </c>
      <c r="S938" s="84"/>
      <c r="T938" s="85"/>
    </row>
    <row r="939" spans="5:20">
      <c r="E939" s="4"/>
      <c r="F939" s="4"/>
      <c r="M939" s="71"/>
      <c r="N939" s="72">
        <f t="shared" si="85"/>
        <v>0</v>
      </c>
      <c r="O939" s="73">
        <f t="shared" si="86"/>
        <v>0</v>
      </c>
      <c r="Q939" s="73">
        <f t="shared" si="87"/>
        <v>0</v>
      </c>
      <c r="R939" s="73">
        <f t="shared" si="88"/>
        <v>0</v>
      </c>
      <c r="S939" s="84"/>
      <c r="T939" s="85"/>
    </row>
    <row r="940" spans="5:20">
      <c r="E940" s="4"/>
      <c r="F940" s="4"/>
      <c r="M940" s="71"/>
      <c r="N940" s="72">
        <f t="shared" si="85"/>
        <v>0</v>
      </c>
      <c r="O940" s="73">
        <f t="shared" si="86"/>
        <v>0</v>
      </c>
      <c r="Q940" s="73">
        <f t="shared" si="87"/>
        <v>0</v>
      </c>
      <c r="R940" s="73">
        <f t="shared" si="88"/>
        <v>0</v>
      </c>
      <c r="S940" s="84"/>
      <c r="T940" s="85"/>
    </row>
    <row r="941" spans="5:20">
      <c r="E941" s="4"/>
      <c r="F941" s="4"/>
      <c r="M941" s="71"/>
      <c r="N941" s="72">
        <f t="shared" si="85"/>
        <v>0</v>
      </c>
      <c r="O941" s="73">
        <f t="shared" si="86"/>
        <v>0</v>
      </c>
      <c r="Q941" s="73">
        <f t="shared" si="87"/>
        <v>0</v>
      </c>
      <c r="R941" s="73">
        <f t="shared" si="88"/>
        <v>0</v>
      </c>
      <c r="S941" s="84"/>
      <c r="T941" s="85"/>
    </row>
    <row r="942" spans="5:20">
      <c r="E942" s="4"/>
      <c r="F942" s="4"/>
      <c r="M942" s="71"/>
      <c r="N942" s="72">
        <f t="shared" si="85"/>
        <v>0</v>
      </c>
      <c r="Q942" s="73">
        <f t="shared" si="87"/>
        <v>0</v>
      </c>
      <c r="R942" s="73">
        <f t="shared" si="88"/>
        <v>0</v>
      </c>
      <c r="S942" s="84"/>
      <c r="T942" s="85"/>
    </row>
    <row r="943" spans="5:20">
      <c r="E943" s="4"/>
      <c r="F943" s="4"/>
      <c r="M943" s="71"/>
      <c r="N943" s="72">
        <f t="shared" si="85"/>
        <v>0</v>
      </c>
      <c r="Q943" s="73">
        <f t="shared" si="87"/>
        <v>0</v>
      </c>
      <c r="R943" s="73">
        <f t="shared" si="88"/>
        <v>0</v>
      </c>
      <c r="S943" s="84"/>
      <c r="T943" s="85"/>
    </row>
    <row r="944" spans="5:20">
      <c r="E944" s="4"/>
      <c r="F944" s="4"/>
      <c r="M944" s="71"/>
      <c r="N944" s="72">
        <f t="shared" si="85"/>
        <v>0</v>
      </c>
      <c r="Q944" s="73">
        <f t="shared" si="87"/>
        <v>0</v>
      </c>
      <c r="R944" s="73">
        <f t="shared" si="88"/>
        <v>0</v>
      </c>
      <c r="S944" s="84"/>
      <c r="T944" s="85"/>
    </row>
    <row r="945" spans="5:20">
      <c r="E945" s="4"/>
      <c r="F945" s="4"/>
      <c r="M945" s="71"/>
      <c r="N945" s="72">
        <f t="shared" si="85"/>
        <v>0</v>
      </c>
      <c r="Q945" s="73">
        <f t="shared" si="87"/>
        <v>0</v>
      </c>
      <c r="R945" s="73">
        <f t="shared" si="88"/>
        <v>0</v>
      </c>
      <c r="S945" s="84"/>
      <c r="T945" s="85"/>
    </row>
    <row r="946" spans="5:20">
      <c r="E946" s="4"/>
      <c r="F946" s="4"/>
      <c r="M946" s="71"/>
      <c r="N946" s="72">
        <f t="shared" si="85"/>
        <v>0</v>
      </c>
      <c r="Q946" s="73">
        <f t="shared" si="87"/>
        <v>0</v>
      </c>
      <c r="R946" s="73">
        <f t="shared" si="88"/>
        <v>0</v>
      </c>
      <c r="S946" s="84"/>
      <c r="T946" s="85"/>
    </row>
    <row r="947" spans="5:20">
      <c r="E947" s="4"/>
      <c r="F947" s="4"/>
      <c r="M947" s="71"/>
      <c r="N947" s="72">
        <f t="shared" si="85"/>
        <v>0</v>
      </c>
      <c r="Q947" s="73">
        <f t="shared" si="87"/>
        <v>0</v>
      </c>
      <c r="R947" s="73">
        <f t="shared" si="88"/>
        <v>0</v>
      </c>
      <c r="S947" s="84"/>
      <c r="T947" s="85"/>
    </row>
    <row r="948" spans="5:20">
      <c r="E948" s="4"/>
      <c r="F948" s="4"/>
      <c r="M948" s="71"/>
      <c r="N948" s="72">
        <f t="shared" si="85"/>
        <v>0</v>
      </c>
      <c r="Q948" s="73">
        <f t="shared" si="87"/>
        <v>0</v>
      </c>
      <c r="R948" s="73">
        <f t="shared" si="88"/>
        <v>0</v>
      </c>
      <c r="S948" s="84"/>
      <c r="T948" s="85"/>
    </row>
    <row r="949" spans="5:20">
      <c r="E949" s="4"/>
      <c r="F949" s="4"/>
      <c r="M949" s="71"/>
      <c r="N949" s="72">
        <f t="shared" si="85"/>
        <v>0</v>
      </c>
      <c r="Q949" s="73">
        <f t="shared" si="87"/>
        <v>0</v>
      </c>
      <c r="R949" s="73">
        <f t="shared" si="88"/>
        <v>0</v>
      </c>
      <c r="S949" s="84"/>
      <c r="T949" s="85"/>
    </row>
    <row r="950" spans="5:20">
      <c r="E950" s="4"/>
      <c r="F950" s="4"/>
      <c r="M950" s="71"/>
      <c r="N950" s="72">
        <f t="shared" si="85"/>
        <v>0</v>
      </c>
      <c r="Q950" s="73">
        <f t="shared" si="87"/>
        <v>0</v>
      </c>
      <c r="R950" s="73">
        <f t="shared" si="88"/>
        <v>0</v>
      </c>
      <c r="S950" s="84"/>
      <c r="T950" s="85"/>
    </row>
    <row r="951" spans="5:20">
      <c r="E951" s="4"/>
      <c r="F951" s="4"/>
      <c r="M951" s="71"/>
      <c r="N951" s="72">
        <f t="shared" si="85"/>
        <v>0</v>
      </c>
      <c r="Q951" s="73">
        <f t="shared" si="87"/>
        <v>0</v>
      </c>
      <c r="R951" s="73">
        <f t="shared" si="88"/>
        <v>0</v>
      </c>
      <c r="S951" s="84"/>
      <c r="T951" s="85"/>
    </row>
    <row r="952" spans="5:20">
      <c r="E952" s="4"/>
      <c r="F952" s="4"/>
      <c r="M952" s="71"/>
      <c r="N952" s="72">
        <f t="shared" si="85"/>
        <v>0</v>
      </c>
      <c r="Q952" s="73">
        <f t="shared" si="87"/>
        <v>0</v>
      </c>
      <c r="R952" s="73">
        <f t="shared" si="88"/>
        <v>0</v>
      </c>
      <c r="S952" s="84"/>
      <c r="T952" s="85"/>
    </row>
    <row r="953" spans="5:20">
      <c r="E953" s="4"/>
      <c r="F953" s="4"/>
      <c r="M953" s="71"/>
      <c r="N953" s="72">
        <f t="shared" si="85"/>
        <v>0</v>
      </c>
      <c r="Q953" s="73">
        <f t="shared" si="87"/>
        <v>0</v>
      </c>
      <c r="R953" s="73">
        <f t="shared" si="88"/>
        <v>0</v>
      </c>
      <c r="S953" s="84"/>
      <c r="T953" s="85"/>
    </row>
    <row r="954" spans="5:20">
      <c r="E954" s="4"/>
      <c r="F954" s="4"/>
      <c r="M954" s="71"/>
      <c r="N954" s="72">
        <f t="shared" si="85"/>
        <v>0</v>
      </c>
      <c r="Q954" s="73">
        <f t="shared" si="87"/>
        <v>0</v>
      </c>
      <c r="R954" s="73">
        <f t="shared" si="88"/>
        <v>0</v>
      </c>
      <c r="S954" s="84"/>
      <c r="T954" s="85"/>
    </row>
    <row r="955" spans="5:20">
      <c r="E955" s="4"/>
      <c r="F955" s="4"/>
      <c r="M955" s="71"/>
      <c r="N955" s="72">
        <f t="shared" si="85"/>
        <v>0</v>
      </c>
      <c r="Q955" s="73">
        <f t="shared" si="87"/>
        <v>0</v>
      </c>
      <c r="R955" s="73">
        <f t="shared" si="88"/>
        <v>0</v>
      </c>
      <c r="S955" s="84"/>
      <c r="T955" s="85"/>
    </row>
    <row r="956" spans="5:20">
      <c r="E956" s="4"/>
      <c r="F956" s="4"/>
      <c r="M956" s="71"/>
      <c r="N956" s="72">
        <f t="shared" si="85"/>
        <v>0</v>
      </c>
      <c r="Q956" s="73">
        <f t="shared" si="87"/>
        <v>0</v>
      </c>
      <c r="R956" s="73">
        <f t="shared" si="88"/>
        <v>0</v>
      </c>
      <c r="S956" s="84"/>
      <c r="T956" s="85"/>
    </row>
    <row r="957" spans="5:20">
      <c r="E957" s="4"/>
      <c r="F957" s="4"/>
      <c r="M957" s="71"/>
      <c r="N957" s="72">
        <f t="shared" si="85"/>
        <v>0</v>
      </c>
      <c r="Q957" s="73">
        <f t="shared" si="87"/>
        <v>0</v>
      </c>
      <c r="R957" s="73">
        <f t="shared" si="88"/>
        <v>0</v>
      </c>
      <c r="S957" s="84"/>
      <c r="T957" s="85"/>
    </row>
    <row r="958" spans="5:20">
      <c r="E958" s="4"/>
      <c r="F958" s="4"/>
      <c r="M958" s="71"/>
      <c r="N958" s="72">
        <f t="shared" si="85"/>
        <v>0</v>
      </c>
      <c r="Q958" s="73">
        <f t="shared" si="87"/>
        <v>0</v>
      </c>
      <c r="R958" s="73">
        <f t="shared" si="88"/>
        <v>0</v>
      </c>
      <c r="S958" s="84"/>
      <c r="T958" s="85"/>
    </row>
    <row r="959" spans="5:20">
      <c r="E959" s="4"/>
      <c r="F959" s="4"/>
      <c r="M959" s="71"/>
      <c r="N959" s="72">
        <f t="shared" si="85"/>
        <v>0</v>
      </c>
      <c r="Q959" s="73">
        <f t="shared" si="87"/>
        <v>0</v>
      </c>
      <c r="R959" s="73">
        <f t="shared" si="88"/>
        <v>0</v>
      </c>
      <c r="S959" s="84"/>
      <c r="T959" s="85"/>
    </row>
    <row r="960" spans="5:20">
      <c r="E960" s="4"/>
      <c r="F960" s="4"/>
      <c r="M960" s="71"/>
      <c r="N960" s="72">
        <f t="shared" si="85"/>
        <v>0</v>
      </c>
      <c r="Q960" s="73">
        <f t="shared" si="87"/>
        <v>0</v>
      </c>
      <c r="R960" s="73">
        <f t="shared" si="88"/>
        <v>0</v>
      </c>
      <c r="S960" s="84"/>
      <c r="T960" s="85"/>
    </row>
    <row r="961" spans="5:20">
      <c r="E961" s="4"/>
      <c r="F961" s="4"/>
      <c r="M961" s="71"/>
      <c r="N961" s="72">
        <f t="shared" si="85"/>
        <v>0</v>
      </c>
      <c r="Q961" s="73">
        <f t="shared" si="87"/>
        <v>0</v>
      </c>
      <c r="R961" s="73">
        <f t="shared" si="88"/>
        <v>0</v>
      </c>
      <c r="S961" s="84"/>
      <c r="T961" s="85"/>
    </row>
    <row r="962" spans="5:20">
      <c r="E962" s="4"/>
      <c r="F962" s="4"/>
      <c r="M962" s="71"/>
      <c r="N962" s="72">
        <f t="shared" si="85"/>
        <v>0</v>
      </c>
      <c r="Q962" s="73">
        <f t="shared" si="87"/>
        <v>0</v>
      </c>
      <c r="R962" s="73">
        <f t="shared" si="88"/>
        <v>0</v>
      </c>
      <c r="S962" s="84"/>
      <c r="T962" s="85"/>
    </row>
    <row r="963" spans="5:20">
      <c r="E963" s="4"/>
      <c r="F963" s="4"/>
      <c r="M963" s="71"/>
      <c r="N963" s="72">
        <f t="shared" si="85"/>
        <v>0</v>
      </c>
      <c r="Q963" s="73">
        <f t="shared" si="87"/>
        <v>0</v>
      </c>
      <c r="R963" s="73">
        <f t="shared" si="88"/>
        <v>0</v>
      </c>
      <c r="S963" s="84"/>
      <c r="T963" s="85"/>
    </row>
    <row r="964" spans="5:20">
      <c r="E964" s="4"/>
      <c r="F964" s="4"/>
      <c r="M964" s="71"/>
      <c r="N964" s="72">
        <f t="shared" si="85"/>
        <v>0</v>
      </c>
      <c r="Q964" s="73">
        <f t="shared" si="87"/>
        <v>0</v>
      </c>
      <c r="R964" s="73">
        <f t="shared" si="88"/>
        <v>0</v>
      </c>
      <c r="S964" s="84"/>
      <c r="T964" s="85"/>
    </row>
    <row r="965" spans="5:20">
      <c r="E965" s="4"/>
      <c r="F965" s="4"/>
      <c r="M965" s="71"/>
      <c r="N965" s="72">
        <f t="shared" si="85"/>
        <v>0</v>
      </c>
      <c r="Q965" s="73">
        <f t="shared" si="87"/>
        <v>0</v>
      </c>
      <c r="R965" s="73">
        <f t="shared" si="88"/>
        <v>0</v>
      </c>
      <c r="S965" s="84"/>
      <c r="T965" s="85"/>
    </row>
    <row r="966" spans="5:20">
      <c r="E966" s="4"/>
      <c r="F966" s="4"/>
      <c r="M966" s="71"/>
      <c r="N966" s="72">
        <f t="shared" ref="N966:N1029" si="89">M966/60</f>
        <v>0</v>
      </c>
      <c r="Q966" s="73">
        <f t="shared" ref="Q966:Q1029" si="90">O966+P966</f>
        <v>0</v>
      </c>
      <c r="R966" s="73">
        <f t="shared" ref="R966:R986" si="91">DATEDIF(H966,I966,"d")</f>
        <v>0</v>
      </c>
      <c r="S966" s="84"/>
      <c r="T966" s="85"/>
    </row>
    <row r="967" spans="5:20">
      <c r="E967" s="4"/>
      <c r="F967" s="4"/>
      <c r="M967" s="71"/>
      <c r="N967" s="72">
        <f t="shared" si="89"/>
        <v>0</v>
      </c>
      <c r="Q967" s="73">
        <f t="shared" si="90"/>
        <v>0</v>
      </c>
      <c r="R967" s="73">
        <f t="shared" si="91"/>
        <v>0</v>
      </c>
      <c r="S967" s="84"/>
      <c r="T967" s="85"/>
    </row>
    <row r="968" spans="5:20">
      <c r="E968" s="4"/>
      <c r="F968" s="4"/>
      <c r="M968" s="71"/>
      <c r="N968" s="72">
        <f t="shared" si="89"/>
        <v>0</v>
      </c>
      <c r="Q968" s="73">
        <f t="shared" si="90"/>
        <v>0</v>
      </c>
      <c r="R968" s="73">
        <f t="shared" si="91"/>
        <v>0</v>
      </c>
      <c r="S968" s="84"/>
      <c r="T968" s="85"/>
    </row>
    <row r="969" spans="5:20">
      <c r="E969" s="4"/>
      <c r="F969" s="4"/>
      <c r="M969" s="71"/>
      <c r="N969" s="72">
        <f t="shared" si="89"/>
        <v>0</v>
      </c>
      <c r="Q969" s="73">
        <f t="shared" si="90"/>
        <v>0</v>
      </c>
      <c r="R969" s="73">
        <f t="shared" si="91"/>
        <v>0</v>
      </c>
      <c r="S969" s="84"/>
      <c r="T969" s="85"/>
    </row>
    <row r="970" spans="5:20">
      <c r="E970" s="4"/>
      <c r="F970" s="4"/>
      <c r="M970" s="71"/>
      <c r="N970" s="72">
        <f t="shared" si="89"/>
        <v>0</v>
      </c>
      <c r="Q970" s="73">
        <f t="shared" si="90"/>
        <v>0</v>
      </c>
      <c r="R970" s="73">
        <f t="shared" si="91"/>
        <v>0</v>
      </c>
      <c r="S970" s="84"/>
      <c r="T970" s="85"/>
    </row>
    <row r="971" spans="5:20">
      <c r="E971" s="4"/>
      <c r="F971" s="4"/>
      <c r="M971" s="71"/>
      <c r="N971" s="72">
        <f t="shared" si="89"/>
        <v>0</v>
      </c>
      <c r="Q971" s="73">
        <f t="shared" si="90"/>
        <v>0</v>
      </c>
      <c r="R971" s="73">
        <f t="shared" si="91"/>
        <v>0</v>
      </c>
      <c r="S971" s="84"/>
      <c r="T971" s="85"/>
    </row>
    <row r="972" spans="5:20">
      <c r="E972" s="4"/>
      <c r="F972" s="4"/>
      <c r="M972" s="71"/>
      <c r="N972" s="72">
        <f t="shared" si="89"/>
        <v>0</v>
      </c>
      <c r="Q972" s="73">
        <f t="shared" si="90"/>
        <v>0</v>
      </c>
      <c r="R972" s="73">
        <f t="shared" si="91"/>
        <v>0</v>
      </c>
      <c r="S972" s="84"/>
      <c r="T972" s="85"/>
    </row>
    <row r="973" spans="5:20">
      <c r="E973" s="4"/>
      <c r="F973" s="4"/>
      <c r="M973" s="71"/>
      <c r="N973" s="72">
        <f t="shared" si="89"/>
        <v>0</v>
      </c>
      <c r="Q973" s="73">
        <f t="shared" si="90"/>
        <v>0</v>
      </c>
      <c r="R973" s="73">
        <f t="shared" si="91"/>
        <v>0</v>
      </c>
      <c r="S973" s="84"/>
      <c r="T973" s="85"/>
    </row>
    <row r="974" spans="5:20">
      <c r="E974" s="4"/>
      <c r="F974" s="4"/>
      <c r="M974" s="71"/>
      <c r="N974" s="72">
        <f t="shared" si="89"/>
        <v>0</v>
      </c>
      <c r="Q974" s="73">
        <f t="shared" si="90"/>
        <v>0</v>
      </c>
      <c r="R974" s="73">
        <f t="shared" si="91"/>
        <v>0</v>
      </c>
      <c r="S974" s="84"/>
      <c r="T974" s="85"/>
    </row>
    <row r="975" spans="5:20">
      <c r="E975" s="4"/>
      <c r="F975" s="4"/>
      <c r="M975" s="71"/>
      <c r="N975" s="72">
        <f t="shared" si="89"/>
        <v>0</v>
      </c>
      <c r="Q975" s="73">
        <f t="shared" si="90"/>
        <v>0</v>
      </c>
      <c r="R975" s="73">
        <f t="shared" si="91"/>
        <v>0</v>
      </c>
      <c r="S975" s="84"/>
      <c r="T975" s="85"/>
    </row>
    <row r="976" spans="5:20">
      <c r="E976" s="4"/>
      <c r="F976" s="4"/>
      <c r="M976" s="71"/>
      <c r="N976" s="72">
        <f t="shared" si="89"/>
        <v>0</v>
      </c>
      <c r="Q976" s="73">
        <f t="shared" si="90"/>
        <v>0</v>
      </c>
      <c r="R976" s="73">
        <f t="shared" si="91"/>
        <v>0</v>
      </c>
      <c r="S976" s="84"/>
      <c r="T976" s="85"/>
    </row>
    <row r="977" spans="5:20">
      <c r="E977" s="4"/>
      <c r="F977" s="4"/>
      <c r="M977" s="71"/>
      <c r="N977" s="72">
        <f t="shared" si="89"/>
        <v>0</v>
      </c>
      <c r="Q977" s="73">
        <f t="shared" si="90"/>
        <v>0</v>
      </c>
      <c r="R977" s="73">
        <f t="shared" si="91"/>
        <v>0</v>
      </c>
      <c r="S977" s="84"/>
      <c r="T977" s="85"/>
    </row>
    <row r="978" spans="5:20">
      <c r="E978" s="4"/>
      <c r="F978" s="4"/>
      <c r="M978" s="71"/>
      <c r="N978" s="72">
        <f t="shared" si="89"/>
        <v>0</v>
      </c>
      <c r="Q978" s="73">
        <f t="shared" si="90"/>
        <v>0</v>
      </c>
      <c r="R978" s="73">
        <f t="shared" si="91"/>
        <v>0</v>
      </c>
      <c r="S978" s="84"/>
      <c r="T978" s="85"/>
    </row>
    <row r="979" spans="5:20">
      <c r="E979" s="4"/>
      <c r="F979" s="4"/>
      <c r="M979" s="71"/>
      <c r="N979" s="72">
        <f t="shared" si="89"/>
        <v>0</v>
      </c>
      <c r="Q979" s="73">
        <f t="shared" si="90"/>
        <v>0</v>
      </c>
      <c r="R979" s="73">
        <f t="shared" si="91"/>
        <v>0</v>
      </c>
      <c r="S979" s="84"/>
      <c r="T979" s="85"/>
    </row>
    <row r="980" spans="5:20">
      <c r="E980" s="4"/>
      <c r="F980" s="4"/>
      <c r="M980" s="71"/>
      <c r="N980" s="72">
        <f t="shared" si="89"/>
        <v>0</v>
      </c>
      <c r="Q980" s="73">
        <f t="shared" si="90"/>
        <v>0</v>
      </c>
      <c r="R980" s="73">
        <f t="shared" si="91"/>
        <v>0</v>
      </c>
      <c r="S980" s="84"/>
      <c r="T980" s="85"/>
    </row>
    <row r="981" spans="5:20">
      <c r="E981" s="4"/>
      <c r="F981" s="4"/>
      <c r="M981" s="71"/>
      <c r="N981" s="72">
        <f t="shared" si="89"/>
        <v>0</v>
      </c>
      <c r="Q981" s="73">
        <f t="shared" si="90"/>
        <v>0</v>
      </c>
      <c r="R981" s="73">
        <f t="shared" si="91"/>
        <v>0</v>
      </c>
      <c r="S981" s="84"/>
      <c r="T981" s="85"/>
    </row>
    <row r="982" spans="5:20">
      <c r="E982" s="4"/>
      <c r="F982" s="4"/>
      <c r="M982" s="71"/>
      <c r="N982" s="72">
        <f t="shared" si="89"/>
        <v>0</v>
      </c>
      <c r="Q982" s="73">
        <f t="shared" si="90"/>
        <v>0</v>
      </c>
      <c r="R982" s="73">
        <f t="shared" si="91"/>
        <v>0</v>
      </c>
      <c r="S982" s="84"/>
      <c r="T982" s="85"/>
    </row>
    <row r="983" spans="5:20">
      <c r="E983" s="4"/>
      <c r="F983" s="4"/>
      <c r="M983" s="71"/>
      <c r="N983" s="72">
        <f t="shared" si="89"/>
        <v>0</v>
      </c>
      <c r="Q983" s="87"/>
      <c r="R983" s="73">
        <f t="shared" si="91"/>
        <v>0</v>
      </c>
      <c r="S983" s="84"/>
      <c r="T983" s="85"/>
    </row>
    <row r="984" spans="5:20">
      <c r="E984" s="4"/>
      <c r="F984" s="4"/>
      <c r="M984" s="71"/>
      <c r="N984" s="72">
        <f t="shared" si="89"/>
        <v>0</v>
      </c>
      <c r="Q984" s="87"/>
      <c r="R984" s="73">
        <f t="shared" si="91"/>
        <v>0</v>
      </c>
      <c r="S984" s="84"/>
      <c r="T984" s="85"/>
    </row>
    <row r="985" spans="5:20">
      <c r="E985" s="4"/>
      <c r="F985" s="4"/>
      <c r="M985" s="71"/>
      <c r="Q985" s="87"/>
      <c r="R985" s="73">
        <f t="shared" si="91"/>
        <v>0</v>
      </c>
      <c r="S985" s="84"/>
      <c r="T985" s="85"/>
    </row>
    <row r="986" spans="5:20">
      <c r="E986" s="4"/>
      <c r="F986" s="4"/>
      <c r="M986" s="71"/>
      <c r="Q986" s="87"/>
      <c r="R986" s="73">
        <f t="shared" si="91"/>
        <v>0</v>
      </c>
      <c r="S986" s="84"/>
      <c r="T986" s="85"/>
    </row>
    <row r="987" spans="5:20">
      <c r="E987" s="4"/>
      <c r="F987" s="4"/>
      <c r="M987" s="71"/>
      <c r="Q987" s="87"/>
      <c r="R987" s="87"/>
      <c r="S987" s="84"/>
      <c r="T987" s="85"/>
    </row>
    <row r="988" spans="5:20">
      <c r="E988" s="4"/>
      <c r="F988" s="4"/>
      <c r="M988" s="71"/>
      <c r="Q988" s="87"/>
      <c r="R988" s="87"/>
      <c r="S988" s="84"/>
      <c r="T988" s="85"/>
    </row>
    <row r="989" spans="5:20">
      <c r="E989" s="4"/>
      <c r="F989" s="4"/>
      <c r="M989" s="71"/>
      <c r="Q989" s="87"/>
      <c r="R989" s="87"/>
      <c r="S989" s="84"/>
      <c r="T989" s="85"/>
    </row>
    <row r="990" spans="5:20">
      <c r="E990" s="4"/>
      <c r="F990" s="4"/>
      <c r="M990" s="71"/>
      <c r="Q990" s="87"/>
      <c r="R990" s="87"/>
      <c r="S990" s="84"/>
      <c r="T990" s="85"/>
    </row>
    <row r="991" spans="5:20">
      <c r="E991" s="4"/>
      <c r="F991" s="4"/>
      <c r="M991" s="71"/>
      <c r="Q991" s="87"/>
      <c r="R991" s="87"/>
      <c r="S991" s="84"/>
      <c r="T991" s="85"/>
    </row>
    <row r="992" spans="5:20">
      <c r="E992" s="4"/>
      <c r="F992" s="4"/>
      <c r="M992" s="71"/>
      <c r="Q992" s="87"/>
      <c r="R992" s="87"/>
      <c r="S992" s="84"/>
      <c r="T992" s="85"/>
    </row>
    <row r="993" spans="5:20">
      <c r="E993" s="4"/>
      <c r="F993" s="4"/>
      <c r="M993" s="71"/>
      <c r="Q993" s="87"/>
      <c r="R993" s="87"/>
      <c r="S993" s="84"/>
      <c r="T993" s="85"/>
    </row>
    <row r="994" spans="5:20">
      <c r="E994" s="4"/>
      <c r="F994" s="4"/>
      <c r="M994" s="71"/>
      <c r="Q994" s="87"/>
      <c r="R994" s="87"/>
      <c r="S994" s="84"/>
      <c r="T994" s="85"/>
    </row>
    <row r="995" spans="5:20">
      <c r="E995" s="4"/>
      <c r="F995" s="4"/>
      <c r="M995" s="71"/>
      <c r="Q995" s="87"/>
      <c r="R995" s="87"/>
      <c r="S995" s="84"/>
      <c r="T995" s="85"/>
    </row>
    <row r="996" spans="5:20">
      <c r="E996" s="4"/>
      <c r="F996" s="4"/>
      <c r="M996" s="71"/>
      <c r="Q996" s="87"/>
      <c r="R996" s="87"/>
      <c r="S996" s="84"/>
      <c r="T996" s="85"/>
    </row>
    <row r="997" spans="5:20">
      <c r="E997" s="4"/>
      <c r="F997" s="4"/>
      <c r="M997" s="71"/>
      <c r="Q997" s="87"/>
      <c r="R997" s="87"/>
      <c r="S997" s="84"/>
      <c r="T997" s="85"/>
    </row>
    <row r="998" spans="5:20">
      <c r="E998" s="4"/>
      <c r="F998" s="4"/>
      <c r="M998" s="71"/>
      <c r="Q998" s="87"/>
      <c r="R998" s="87"/>
      <c r="S998" s="84"/>
      <c r="T998" s="85"/>
    </row>
    <row r="999" spans="5:20">
      <c r="E999" s="4"/>
      <c r="F999" s="4"/>
      <c r="M999" s="71"/>
      <c r="Q999" s="87"/>
      <c r="R999" s="87"/>
      <c r="S999" s="84"/>
      <c r="T999" s="85"/>
    </row>
    <row r="1000" spans="5:20">
      <c r="E1000" s="4"/>
      <c r="F1000" s="4"/>
      <c r="M1000" s="71"/>
      <c r="Q1000" s="87"/>
      <c r="R1000" s="87"/>
      <c r="S1000" s="84"/>
      <c r="T1000" s="85"/>
    </row>
    <row r="1001" spans="5:20">
      <c r="E1001" s="4"/>
      <c r="F1001" s="4"/>
      <c r="M1001" s="71"/>
      <c r="Q1001" s="87"/>
      <c r="R1001" s="87"/>
      <c r="S1001" s="84"/>
      <c r="T1001" s="85"/>
    </row>
    <row r="1002" spans="5:20">
      <c r="E1002" s="4"/>
      <c r="F1002" s="4"/>
      <c r="M1002" s="71"/>
      <c r="Q1002" s="87"/>
      <c r="R1002" s="87"/>
      <c r="S1002" s="84"/>
      <c r="T1002" s="85"/>
    </row>
    <row r="1003" spans="5:20">
      <c r="E1003" s="4"/>
      <c r="F1003" s="4"/>
      <c r="M1003" s="71"/>
      <c r="Q1003" s="87"/>
      <c r="R1003" s="87"/>
      <c r="S1003" s="84"/>
      <c r="T1003" s="85"/>
    </row>
    <row r="1004" spans="5:20">
      <c r="E1004" s="4"/>
      <c r="F1004" s="4"/>
      <c r="M1004" s="71"/>
      <c r="Q1004" s="87"/>
      <c r="R1004" s="87"/>
      <c r="S1004" s="84"/>
      <c r="T1004" s="85"/>
    </row>
    <row r="1005" spans="5:20">
      <c r="E1005" s="4"/>
      <c r="F1005" s="4"/>
      <c r="M1005" s="71"/>
      <c r="Q1005" s="87"/>
      <c r="R1005" s="87"/>
      <c r="S1005" s="84"/>
      <c r="T1005" s="85"/>
    </row>
    <row r="1006" spans="5:20">
      <c r="E1006" s="4"/>
      <c r="F1006" s="4"/>
      <c r="M1006" s="71"/>
      <c r="Q1006" s="87"/>
      <c r="R1006" s="87"/>
      <c r="S1006" s="84"/>
      <c r="T1006" s="85"/>
    </row>
    <row r="1007" spans="5:20">
      <c r="E1007" s="4"/>
      <c r="F1007" s="4"/>
      <c r="M1007" s="71"/>
      <c r="Q1007" s="87"/>
      <c r="R1007" s="87"/>
      <c r="S1007" s="84"/>
      <c r="T1007" s="85"/>
    </row>
    <row r="1008" spans="5:20">
      <c r="E1008" s="4"/>
      <c r="F1008" s="4"/>
      <c r="M1008" s="71"/>
      <c r="Q1008" s="87"/>
      <c r="R1008" s="87"/>
      <c r="S1008" s="84"/>
      <c r="T1008" s="85"/>
    </row>
    <row r="1009" spans="5:20">
      <c r="E1009" s="4"/>
      <c r="F1009" s="4"/>
      <c r="M1009" s="71"/>
      <c r="Q1009" s="87"/>
      <c r="R1009" s="87"/>
      <c r="S1009" s="84"/>
      <c r="T1009" s="85"/>
    </row>
    <row r="1010" spans="5:20">
      <c r="E1010" s="4"/>
      <c r="F1010" s="4"/>
      <c r="M1010" s="71"/>
      <c r="Q1010" s="87"/>
      <c r="R1010" s="87"/>
      <c r="S1010" s="84"/>
      <c r="T1010" s="85"/>
    </row>
    <row r="1011" spans="5:20">
      <c r="E1011" s="4"/>
      <c r="F1011" s="4"/>
      <c r="M1011" s="71"/>
      <c r="Q1011" s="87"/>
      <c r="R1011" s="87"/>
      <c r="S1011" s="84"/>
      <c r="T1011" s="85"/>
    </row>
    <row r="1012" spans="5:20">
      <c r="E1012" s="4"/>
      <c r="F1012" s="4"/>
      <c r="M1012" s="71"/>
      <c r="Q1012" s="87"/>
      <c r="R1012" s="87"/>
      <c r="S1012" s="84"/>
      <c r="T1012" s="85"/>
    </row>
    <row r="1013" spans="5:20">
      <c r="E1013" s="4"/>
      <c r="F1013" s="4"/>
      <c r="M1013" s="71"/>
      <c r="Q1013" s="87"/>
      <c r="R1013" s="87"/>
      <c r="S1013" s="84"/>
      <c r="T1013" s="85"/>
    </row>
    <row r="1014" spans="5:20">
      <c r="E1014" s="4"/>
      <c r="F1014" s="4"/>
      <c r="M1014" s="71"/>
      <c r="Q1014" s="87"/>
      <c r="R1014" s="87"/>
      <c r="S1014" s="84"/>
      <c r="T1014" s="85"/>
    </row>
    <row r="1015" spans="5:20">
      <c r="E1015" s="4"/>
      <c r="F1015" s="4"/>
      <c r="M1015" s="71"/>
      <c r="Q1015" s="87"/>
      <c r="R1015" s="87"/>
      <c r="S1015" s="84"/>
      <c r="T1015" s="85"/>
    </row>
    <row r="1016" spans="5:20">
      <c r="E1016" s="4"/>
      <c r="F1016" s="4"/>
      <c r="M1016" s="71"/>
      <c r="Q1016" s="87"/>
      <c r="R1016" s="87"/>
      <c r="S1016" s="84"/>
      <c r="T1016" s="85"/>
    </row>
    <row r="1017" spans="5:20">
      <c r="E1017" s="4"/>
      <c r="F1017" s="4"/>
      <c r="M1017" s="71"/>
      <c r="Q1017" s="87"/>
      <c r="R1017" s="87"/>
      <c r="S1017" s="84"/>
      <c r="T1017" s="85"/>
    </row>
    <row r="1018" spans="5:20">
      <c r="E1018" s="4"/>
      <c r="F1018" s="4"/>
      <c r="M1018" s="71"/>
      <c r="Q1018" s="87"/>
      <c r="R1018" s="87"/>
      <c r="S1018" s="84"/>
      <c r="T1018" s="85"/>
    </row>
    <row r="1019" spans="5:20">
      <c r="E1019" s="4"/>
      <c r="F1019" s="4"/>
      <c r="M1019" s="71"/>
      <c r="Q1019" s="87"/>
      <c r="R1019" s="87"/>
      <c r="S1019" s="84"/>
      <c r="T1019" s="85"/>
    </row>
    <row r="1020" spans="5:20">
      <c r="E1020" s="4"/>
      <c r="F1020" s="4"/>
      <c r="M1020" s="71"/>
      <c r="Q1020" s="87"/>
      <c r="R1020" s="87"/>
      <c r="S1020" s="84"/>
      <c r="T1020" s="85"/>
    </row>
    <row r="1021" spans="5:20">
      <c r="E1021" s="4"/>
      <c r="F1021" s="4"/>
      <c r="M1021" s="71"/>
      <c r="Q1021" s="87"/>
      <c r="R1021" s="87"/>
      <c r="S1021" s="84"/>
      <c r="T1021" s="85"/>
    </row>
    <row r="1022" spans="5:20">
      <c r="E1022" s="4"/>
      <c r="F1022" s="4"/>
      <c r="M1022" s="71"/>
      <c r="Q1022" s="87"/>
      <c r="R1022" s="87"/>
      <c r="S1022" s="84"/>
      <c r="T1022" s="85"/>
    </row>
    <row r="1023" spans="5:20">
      <c r="E1023" s="4"/>
      <c r="F1023" s="4"/>
      <c r="M1023" s="71"/>
      <c r="Q1023" s="87"/>
      <c r="R1023" s="87"/>
      <c r="S1023" s="84"/>
      <c r="T1023" s="85"/>
    </row>
    <row r="1024" spans="5:20">
      <c r="E1024" s="4"/>
      <c r="F1024" s="4"/>
      <c r="M1024" s="71"/>
      <c r="Q1024" s="87"/>
      <c r="R1024" s="87"/>
      <c r="S1024" s="84"/>
      <c r="T1024" s="85"/>
    </row>
    <row r="1025" spans="5:20">
      <c r="E1025" s="4"/>
      <c r="F1025" s="4"/>
      <c r="M1025" s="71"/>
      <c r="Q1025" s="87"/>
      <c r="R1025" s="87"/>
      <c r="S1025" s="84"/>
      <c r="T1025" s="85"/>
    </row>
    <row r="1026" spans="5:20">
      <c r="E1026" s="4"/>
      <c r="F1026" s="4"/>
      <c r="M1026" s="71"/>
      <c r="Q1026" s="87"/>
      <c r="R1026" s="87"/>
      <c r="S1026" s="84"/>
      <c r="T1026" s="85"/>
    </row>
    <row r="1027" spans="5:20">
      <c r="E1027" s="4"/>
      <c r="F1027" s="4"/>
      <c r="M1027" s="71"/>
      <c r="Q1027" s="87"/>
      <c r="R1027" s="87"/>
      <c r="S1027" s="84"/>
      <c r="T1027" s="85"/>
    </row>
    <row r="1028" spans="5:20">
      <c r="E1028" s="4"/>
      <c r="F1028" s="4"/>
      <c r="M1028" s="71"/>
      <c r="Q1028" s="87"/>
      <c r="R1028" s="87"/>
      <c r="S1028" s="84"/>
      <c r="T1028" s="85"/>
    </row>
    <row r="1029" spans="5:20">
      <c r="E1029" s="4"/>
      <c r="F1029" s="4"/>
      <c r="M1029" s="71"/>
      <c r="Q1029" s="87"/>
      <c r="R1029" s="87"/>
      <c r="S1029" s="84"/>
      <c r="T1029" s="85"/>
    </row>
    <row r="1030" spans="5:20">
      <c r="E1030" s="4"/>
      <c r="F1030" s="4"/>
      <c r="M1030" s="71"/>
      <c r="Q1030" s="87"/>
      <c r="R1030" s="87"/>
      <c r="S1030" s="84"/>
      <c r="T1030" s="85"/>
    </row>
    <row r="1031" spans="5:20">
      <c r="E1031" s="4"/>
      <c r="F1031" s="4"/>
      <c r="M1031" s="71"/>
      <c r="Q1031" s="87"/>
      <c r="R1031" s="87"/>
      <c r="S1031" s="84"/>
      <c r="T1031" s="85"/>
    </row>
    <row r="1032" spans="5:20">
      <c r="E1032" s="4"/>
      <c r="F1032" s="4"/>
      <c r="M1032" s="71"/>
      <c r="Q1032" s="87"/>
      <c r="R1032" s="87"/>
      <c r="S1032" s="84"/>
      <c r="T1032" s="85"/>
    </row>
    <row r="1033" spans="5:20">
      <c r="E1033" s="4"/>
      <c r="F1033" s="4"/>
      <c r="M1033" s="71"/>
      <c r="Q1033" s="87"/>
      <c r="R1033" s="87"/>
      <c r="S1033" s="84"/>
      <c r="T1033" s="85"/>
    </row>
    <row r="1034" spans="5:20">
      <c r="E1034" s="4"/>
      <c r="F1034" s="4"/>
      <c r="M1034" s="71"/>
      <c r="Q1034" s="87"/>
      <c r="R1034" s="87"/>
      <c r="S1034" s="84"/>
      <c r="T1034" s="85"/>
    </row>
    <row r="1035" spans="5:20">
      <c r="E1035" s="4"/>
      <c r="F1035" s="4"/>
      <c r="M1035" s="71"/>
      <c r="Q1035" s="87"/>
      <c r="R1035" s="87"/>
      <c r="S1035" s="84"/>
      <c r="T1035" s="85"/>
    </row>
    <row r="1036" spans="5:20">
      <c r="E1036" s="4"/>
      <c r="F1036" s="4"/>
      <c r="M1036" s="71"/>
      <c r="Q1036" s="87"/>
      <c r="R1036" s="87"/>
      <c r="S1036" s="84"/>
      <c r="T1036" s="85"/>
    </row>
    <row r="1037" spans="5:20">
      <c r="E1037" s="4"/>
      <c r="F1037" s="4"/>
      <c r="M1037" s="71"/>
      <c r="Q1037" s="87"/>
      <c r="R1037" s="87"/>
      <c r="S1037" s="84"/>
      <c r="T1037" s="85"/>
    </row>
    <row r="1038" spans="5:20">
      <c r="E1038" s="4"/>
      <c r="F1038" s="4"/>
      <c r="M1038" s="71"/>
      <c r="Q1038" s="87"/>
      <c r="R1038" s="87"/>
      <c r="S1038" s="84"/>
      <c r="T1038" s="85"/>
    </row>
    <row r="1039" spans="5:20">
      <c r="E1039" s="4"/>
      <c r="F1039" s="4"/>
      <c r="M1039" s="71"/>
      <c r="Q1039" s="87"/>
      <c r="R1039" s="87"/>
      <c r="S1039" s="84"/>
      <c r="T1039" s="85"/>
    </row>
    <row r="1040" spans="5:20">
      <c r="E1040" s="4"/>
      <c r="F1040" s="4"/>
      <c r="M1040" s="71"/>
      <c r="Q1040" s="87"/>
      <c r="R1040" s="87"/>
      <c r="S1040" s="84"/>
      <c r="T1040" s="85"/>
    </row>
    <row r="1041" spans="5:20">
      <c r="E1041" s="4"/>
      <c r="F1041" s="4"/>
      <c r="M1041" s="71"/>
      <c r="Q1041" s="87"/>
      <c r="R1041" s="87"/>
      <c r="S1041" s="84"/>
      <c r="T1041" s="85"/>
    </row>
    <row r="1042" spans="5:20">
      <c r="E1042" s="4"/>
      <c r="F1042" s="4"/>
      <c r="M1042" s="71"/>
      <c r="Q1042" s="87"/>
      <c r="R1042" s="87"/>
      <c r="S1042" s="84"/>
      <c r="T1042" s="85"/>
    </row>
    <row r="1043" spans="5:20">
      <c r="E1043" s="4"/>
      <c r="F1043" s="4"/>
      <c r="M1043" s="71"/>
      <c r="Q1043" s="87"/>
      <c r="R1043" s="87"/>
      <c r="S1043" s="84"/>
      <c r="T1043" s="85"/>
    </row>
    <row r="1044" spans="5:20">
      <c r="E1044" s="4"/>
      <c r="F1044" s="4"/>
      <c r="M1044" s="71"/>
      <c r="Q1044" s="87"/>
      <c r="R1044" s="87"/>
      <c r="S1044" s="84"/>
      <c r="T1044" s="85"/>
    </row>
    <row r="1045" spans="5:20">
      <c r="E1045" s="4"/>
      <c r="F1045" s="4"/>
      <c r="M1045" s="71"/>
      <c r="Q1045" s="87"/>
      <c r="R1045" s="87"/>
      <c r="S1045" s="84"/>
      <c r="T1045" s="85"/>
    </row>
    <row r="1046" spans="5:20">
      <c r="E1046" s="4"/>
      <c r="F1046" s="4"/>
      <c r="M1046" s="71"/>
      <c r="Q1046" s="87"/>
      <c r="R1046" s="87"/>
      <c r="S1046" s="84"/>
      <c r="T1046" s="85"/>
    </row>
    <row r="1047" spans="5:20">
      <c r="E1047" s="4"/>
      <c r="F1047" s="4"/>
      <c r="M1047" s="71"/>
      <c r="Q1047" s="87"/>
      <c r="R1047" s="87"/>
      <c r="S1047" s="84"/>
      <c r="T1047" s="85"/>
    </row>
    <row r="1048" spans="5:20">
      <c r="E1048" s="4"/>
      <c r="F1048" s="4"/>
      <c r="M1048" s="71"/>
      <c r="Q1048" s="87"/>
      <c r="R1048" s="87"/>
      <c r="S1048" s="84"/>
      <c r="T1048" s="85"/>
    </row>
    <row r="1049" spans="5:20">
      <c r="E1049" s="4"/>
      <c r="F1049" s="4"/>
      <c r="M1049" s="71"/>
      <c r="Q1049" s="87"/>
      <c r="R1049" s="87"/>
      <c r="S1049" s="84"/>
      <c r="T1049" s="85"/>
    </row>
    <row r="1050" spans="5:20">
      <c r="E1050" s="4"/>
      <c r="F1050" s="4"/>
      <c r="M1050" s="71"/>
      <c r="Q1050" s="87"/>
      <c r="R1050" s="87"/>
      <c r="S1050" s="84"/>
      <c r="T1050" s="85"/>
    </row>
    <row r="1051" spans="5:20">
      <c r="E1051" s="4"/>
      <c r="F1051" s="4"/>
      <c r="M1051" s="71"/>
      <c r="Q1051" s="87"/>
      <c r="R1051" s="87"/>
      <c r="S1051" s="84"/>
      <c r="T1051" s="85"/>
    </row>
    <row r="1052" spans="5:20">
      <c r="E1052" s="4"/>
      <c r="F1052" s="4"/>
      <c r="M1052" s="71"/>
      <c r="Q1052" s="87"/>
      <c r="R1052" s="87"/>
      <c r="S1052" s="84"/>
      <c r="T1052" s="85"/>
    </row>
    <row r="1053" spans="5:20">
      <c r="E1053" s="4"/>
      <c r="F1053" s="4"/>
      <c r="M1053" s="71"/>
      <c r="Q1053" s="87"/>
      <c r="R1053" s="87"/>
      <c r="S1053" s="84"/>
      <c r="T1053" s="85"/>
    </row>
    <row r="1054" spans="5:20">
      <c r="E1054" s="4"/>
      <c r="F1054" s="4"/>
      <c r="M1054" s="71"/>
      <c r="Q1054" s="87"/>
      <c r="R1054" s="87"/>
      <c r="S1054" s="84"/>
      <c r="T1054" s="85"/>
    </row>
    <row r="1055" spans="5:20">
      <c r="E1055" s="4"/>
      <c r="F1055" s="4"/>
      <c r="M1055" s="71"/>
      <c r="Q1055" s="87"/>
      <c r="R1055" s="87"/>
      <c r="S1055" s="84"/>
      <c r="T1055" s="85"/>
    </row>
    <row r="1056" spans="5:20">
      <c r="E1056" s="4"/>
      <c r="F1056" s="4"/>
      <c r="M1056" s="71"/>
      <c r="Q1056" s="87"/>
      <c r="R1056" s="87"/>
      <c r="S1056" s="84"/>
      <c r="T1056" s="85"/>
    </row>
    <row r="1057" spans="5:20">
      <c r="E1057" s="4"/>
      <c r="F1057" s="4"/>
      <c r="M1057" s="71"/>
      <c r="Q1057" s="87"/>
      <c r="R1057" s="87"/>
      <c r="S1057" s="84"/>
      <c r="T1057" s="85"/>
    </row>
    <row r="1058" spans="5:20">
      <c r="E1058" s="4"/>
      <c r="F1058" s="4"/>
      <c r="M1058" s="71"/>
      <c r="Q1058" s="87"/>
      <c r="R1058" s="87"/>
      <c r="S1058" s="84"/>
      <c r="T1058" s="85"/>
    </row>
    <row r="1059" spans="5:20">
      <c r="E1059" s="4"/>
      <c r="F1059" s="4"/>
      <c r="M1059" s="71"/>
      <c r="Q1059" s="87"/>
      <c r="R1059" s="87"/>
      <c r="S1059" s="84"/>
      <c r="T1059" s="85"/>
    </row>
    <row r="1060" spans="5:20">
      <c r="E1060" s="4"/>
      <c r="F1060" s="4"/>
      <c r="M1060" s="71"/>
      <c r="Q1060" s="87"/>
      <c r="R1060" s="87"/>
      <c r="S1060" s="84"/>
      <c r="T1060" s="85"/>
    </row>
    <row r="1061" spans="5:20">
      <c r="E1061" s="4"/>
      <c r="F1061" s="4"/>
      <c r="M1061" s="71"/>
      <c r="Q1061" s="87"/>
      <c r="R1061" s="87"/>
      <c r="S1061" s="84"/>
      <c r="T1061" s="85"/>
    </row>
    <row r="1062" spans="5:20">
      <c r="E1062" s="4"/>
      <c r="F1062" s="4"/>
      <c r="M1062" s="71"/>
      <c r="Q1062" s="87"/>
      <c r="R1062" s="87"/>
      <c r="S1062" s="84"/>
      <c r="T1062" s="85"/>
    </row>
    <row r="1063" spans="5:20">
      <c r="E1063" s="4"/>
      <c r="F1063" s="4"/>
      <c r="M1063" s="71"/>
      <c r="Q1063" s="87"/>
      <c r="R1063" s="87"/>
      <c r="S1063" s="84"/>
      <c r="T1063" s="85"/>
    </row>
    <row r="1064" spans="5:20">
      <c r="E1064" s="4"/>
      <c r="F1064" s="4"/>
      <c r="M1064" s="71"/>
      <c r="Q1064" s="87"/>
      <c r="R1064" s="87"/>
      <c r="S1064" s="84"/>
      <c r="T1064" s="85"/>
    </row>
    <row r="1065" spans="5:20">
      <c r="E1065" s="4"/>
      <c r="F1065" s="4"/>
      <c r="M1065" s="71"/>
      <c r="Q1065" s="87"/>
      <c r="R1065" s="87"/>
      <c r="S1065" s="84"/>
      <c r="T1065" s="85"/>
    </row>
    <row r="1066" spans="5:20">
      <c r="E1066" s="4"/>
      <c r="F1066" s="4"/>
      <c r="M1066" s="71"/>
      <c r="Q1066" s="87"/>
      <c r="R1066" s="87"/>
      <c r="S1066" s="84"/>
      <c r="T1066" s="85"/>
    </row>
    <row r="1067" spans="5:20">
      <c r="E1067" s="4"/>
      <c r="F1067" s="4"/>
      <c r="M1067" s="71"/>
      <c r="Q1067" s="87"/>
      <c r="R1067" s="87"/>
      <c r="S1067" s="84"/>
      <c r="T1067" s="85"/>
    </row>
    <row r="1068" spans="5:20">
      <c r="E1068" s="4"/>
      <c r="F1068" s="4"/>
      <c r="M1068" s="71"/>
      <c r="Q1068" s="87"/>
      <c r="R1068" s="87"/>
      <c r="S1068" s="84"/>
      <c r="T1068" s="85"/>
    </row>
    <row r="1069" spans="5:20">
      <c r="E1069" s="4"/>
      <c r="F1069" s="4"/>
      <c r="M1069" s="71"/>
      <c r="Q1069" s="87"/>
      <c r="R1069" s="87"/>
      <c r="S1069" s="84"/>
      <c r="T1069" s="85"/>
    </row>
    <row r="1070" spans="5:20">
      <c r="E1070" s="4"/>
      <c r="F1070" s="4"/>
      <c r="M1070" s="71"/>
      <c r="Q1070" s="87"/>
      <c r="R1070" s="87"/>
      <c r="S1070" s="84"/>
      <c r="T1070" s="85"/>
    </row>
    <row r="1071" spans="5:20">
      <c r="E1071" s="4"/>
      <c r="F1071" s="4"/>
      <c r="M1071" s="71"/>
      <c r="Q1071" s="87"/>
      <c r="R1071" s="87"/>
      <c r="S1071" s="84"/>
      <c r="T1071" s="85"/>
    </row>
    <row r="1072" spans="5:20">
      <c r="E1072" s="4"/>
      <c r="F1072" s="4"/>
      <c r="M1072" s="71"/>
      <c r="Q1072" s="87"/>
      <c r="R1072" s="87"/>
      <c r="S1072" s="84"/>
      <c r="T1072" s="85"/>
    </row>
    <row r="1073" spans="5:20">
      <c r="E1073" s="4"/>
      <c r="F1073" s="4"/>
      <c r="M1073" s="71"/>
      <c r="Q1073" s="87"/>
      <c r="R1073" s="87"/>
      <c r="S1073" s="84"/>
      <c r="T1073" s="85"/>
    </row>
    <row r="1074" spans="5:20">
      <c r="E1074" s="4"/>
      <c r="F1074" s="4"/>
      <c r="M1074" s="71"/>
      <c r="Q1074" s="87"/>
      <c r="R1074" s="87"/>
      <c r="S1074" s="84"/>
      <c r="T1074" s="85"/>
    </row>
    <row r="1075" spans="5:20">
      <c r="E1075" s="4"/>
      <c r="F1075" s="4"/>
      <c r="M1075" s="71"/>
      <c r="Q1075" s="87"/>
      <c r="R1075" s="87"/>
      <c r="S1075" s="84"/>
      <c r="T1075" s="85"/>
    </row>
    <row r="1076" spans="5:20">
      <c r="E1076" s="4"/>
      <c r="F1076" s="4"/>
      <c r="M1076" s="71"/>
      <c r="Q1076" s="87"/>
      <c r="R1076" s="87"/>
      <c r="S1076" s="84"/>
      <c r="T1076" s="85"/>
    </row>
    <row r="1077" spans="5:20">
      <c r="E1077" s="4"/>
      <c r="F1077" s="4"/>
      <c r="M1077" s="71"/>
      <c r="Q1077" s="87"/>
      <c r="R1077" s="87"/>
      <c r="S1077" s="84"/>
      <c r="T1077" s="85"/>
    </row>
    <row r="1078" spans="5:20">
      <c r="E1078" s="4"/>
      <c r="F1078" s="4"/>
      <c r="M1078" s="71"/>
      <c r="Q1078" s="87"/>
      <c r="R1078" s="87"/>
      <c r="S1078" s="84"/>
      <c r="T1078" s="85"/>
    </row>
    <row r="1079" spans="5:20">
      <c r="E1079" s="4"/>
      <c r="F1079" s="4"/>
      <c r="M1079" s="71"/>
      <c r="Q1079" s="87"/>
      <c r="R1079" s="87"/>
      <c r="S1079" s="84"/>
      <c r="T1079" s="85"/>
    </row>
    <row r="1080" spans="5:20">
      <c r="E1080" s="4"/>
      <c r="F1080" s="4"/>
      <c r="M1080" s="71"/>
      <c r="Q1080" s="87"/>
      <c r="R1080" s="87"/>
      <c r="S1080" s="84"/>
      <c r="T1080" s="85"/>
    </row>
    <row r="1081" spans="5:20">
      <c r="E1081" s="4"/>
      <c r="F1081" s="4"/>
      <c r="M1081" s="71"/>
      <c r="Q1081" s="87"/>
      <c r="R1081" s="87"/>
      <c r="S1081" s="84"/>
      <c r="T1081" s="85"/>
    </row>
    <row r="1082" spans="5:20">
      <c r="E1082" s="4"/>
      <c r="F1082" s="4"/>
      <c r="M1082" s="71"/>
      <c r="Q1082" s="87"/>
      <c r="R1082" s="87"/>
      <c r="S1082" s="84"/>
      <c r="T1082" s="85"/>
    </row>
    <row r="1083" spans="5:20">
      <c r="E1083" s="4"/>
      <c r="F1083" s="4"/>
      <c r="M1083" s="71"/>
      <c r="Q1083" s="87"/>
      <c r="R1083" s="87"/>
      <c r="S1083" s="84"/>
      <c r="T1083" s="85"/>
    </row>
    <row r="1084" spans="5:20">
      <c r="E1084" s="4"/>
      <c r="F1084" s="4"/>
      <c r="M1084" s="71"/>
      <c r="Q1084" s="87"/>
      <c r="R1084" s="87"/>
      <c r="S1084" s="84"/>
      <c r="T1084" s="85"/>
    </row>
    <row r="1085" spans="5:20">
      <c r="E1085" s="4"/>
      <c r="F1085" s="4"/>
      <c r="M1085" s="71"/>
      <c r="Q1085" s="87"/>
      <c r="R1085" s="87"/>
      <c r="S1085" s="84"/>
      <c r="T1085" s="85"/>
    </row>
    <row r="1086" spans="5:20">
      <c r="E1086" s="4"/>
      <c r="F1086" s="4"/>
      <c r="M1086" s="71"/>
      <c r="Q1086" s="87"/>
      <c r="R1086" s="87"/>
      <c r="S1086" s="84"/>
      <c r="T1086" s="85"/>
    </row>
    <row r="1087" spans="5:20">
      <c r="E1087" s="4"/>
      <c r="F1087" s="4"/>
      <c r="M1087" s="71"/>
      <c r="Q1087" s="87"/>
      <c r="R1087" s="87"/>
      <c r="S1087" s="84"/>
      <c r="T1087" s="85"/>
    </row>
    <row r="1088" spans="5:20">
      <c r="E1088" s="4"/>
      <c r="F1088" s="4"/>
      <c r="M1088" s="71"/>
      <c r="Q1088" s="87"/>
      <c r="R1088" s="87"/>
      <c r="S1088" s="84"/>
      <c r="T1088" s="85"/>
    </row>
    <row r="1089" spans="5:20">
      <c r="E1089" s="4"/>
      <c r="F1089" s="4"/>
      <c r="M1089" s="71"/>
      <c r="Q1089" s="87"/>
      <c r="R1089" s="87"/>
      <c r="S1089" s="84"/>
      <c r="T1089" s="85"/>
    </row>
    <row r="1090" spans="5:20">
      <c r="E1090" s="4"/>
      <c r="F1090" s="4"/>
      <c r="M1090" s="71"/>
      <c r="Q1090" s="87"/>
      <c r="R1090" s="87"/>
      <c r="S1090" s="84"/>
      <c r="T1090" s="85"/>
    </row>
    <row r="1091" spans="5:20">
      <c r="E1091" s="4"/>
      <c r="F1091" s="4"/>
      <c r="M1091" s="71"/>
      <c r="Q1091" s="87"/>
      <c r="R1091" s="87"/>
      <c r="S1091" s="84"/>
      <c r="T1091" s="85"/>
    </row>
    <row r="1092" spans="5:20">
      <c r="E1092" s="4"/>
      <c r="F1092" s="4"/>
      <c r="M1092" s="71"/>
      <c r="Q1092" s="87"/>
      <c r="R1092" s="87"/>
      <c r="S1092" s="84"/>
      <c r="T1092" s="85"/>
    </row>
    <row r="1093" spans="5:20">
      <c r="E1093" s="4"/>
      <c r="F1093" s="4"/>
      <c r="M1093" s="71"/>
      <c r="Q1093" s="87"/>
      <c r="R1093" s="87"/>
      <c r="S1093" s="84"/>
      <c r="T1093" s="85"/>
    </row>
    <row r="1094" spans="5:20">
      <c r="E1094" s="4"/>
      <c r="F1094" s="4"/>
      <c r="M1094" s="71"/>
      <c r="Q1094" s="87"/>
      <c r="R1094" s="87"/>
      <c r="S1094" s="84"/>
      <c r="T1094" s="85"/>
    </row>
    <row r="1095" spans="5:20">
      <c r="E1095" s="4"/>
      <c r="F1095" s="4"/>
      <c r="M1095" s="71"/>
      <c r="Q1095" s="87"/>
      <c r="R1095" s="87"/>
      <c r="S1095" s="84"/>
      <c r="T1095" s="85"/>
    </row>
    <row r="1096" spans="5:20">
      <c r="E1096" s="4"/>
      <c r="F1096" s="4"/>
      <c r="M1096" s="71"/>
      <c r="Q1096" s="87"/>
      <c r="R1096" s="87"/>
      <c r="S1096" s="84"/>
      <c r="T1096" s="85"/>
    </row>
    <row r="1097" spans="5:20">
      <c r="E1097" s="4"/>
      <c r="F1097" s="4"/>
      <c r="M1097" s="71"/>
      <c r="Q1097" s="87"/>
      <c r="R1097" s="87"/>
      <c r="S1097" s="84"/>
      <c r="T1097" s="85"/>
    </row>
    <row r="1098" spans="5:20">
      <c r="E1098" s="4"/>
      <c r="F1098" s="4"/>
      <c r="M1098" s="71"/>
      <c r="Q1098" s="87"/>
      <c r="R1098" s="87"/>
      <c r="S1098" s="84"/>
      <c r="T1098" s="85"/>
    </row>
    <row r="1099" spans="5:20">
      <c r="E1099" s="4"/>
      <c r="F1099" s="4"/>
      <c r="M1099" s="71"/>
      <c r="Q1099" s="87"/>
      <c r="R1099" s="87"/>
      <c r="S1099" s="84"/>
      <c r="T1099" s="85"/>
    </row>
    <row r="1100" spans="5:20">
      <c r="E1100" s="4"/>
      <c r="F1100" s="4"/>
      <c r="M1100" s="71"/>
      <c r="Q1100" s="87"/>
      <c r="R1100" s="87"/>
      <c r="S1100" s="84"/>
      <c r="T1100" s="85"/>
    </row>
    <row r="1101" spans="5:20">
      <c r="E1101" s="4"/>
      <c r="F1101" s="4"/>
      <c r="M1101" s="71"/>
      <c r="Q1101" s="87"/>
      <c r="R1101" s="87"/>
      <c r="S1101" s="84"/>
      <c r="T1101" s="85"/>
    </row>
    <row r="1102" spans="5:20">
      <c r="E1102" s="4"/>
      <c r="F1102" s="4"/>
      <c r="M1102" s="71"/>
      <c r="Q1102" s="87"/>
      <c r="R1102" s="87"/>
      <c r="S1102" s="84"/>
      <c r="T1102" s="85"/>
    </row>
    <row r="1103" spans="5:20">
      <c r="E1103" s="4"/>
      <c r="F1103" s="4"/>
      <c r="M1103" s="71"/>
      <c r="Q1103" s="87"/>
      <c r="R1103" s="87"/>
      <c r="S1103" s="84"/>
      <c r="T1103" s="85"/>
    </row>
    <row r="1104" spans="5:20">
      <c r="E1104" s="4"/>
      <c r="F1104" s="4"/>
      <c r="M1104" s="71"/>
      <c r="Q1104" s="87"/>
      <c r="R1104" s="87"/>
      <c r="S1104" s="84"/>
      <c r="T1104" s="85"/>
    </row>
    <row r="1105" spans="5:20">
      <c r="E1105" s="4"/>
      <c r="F1105" s="4"/>
      <c r="M1105" s="71"/>
      <c r="Q1105" s="87"/>
      <c r="R1105" s="87"/>
      <c r="S1105" s="84"/>
      <c r="T1105" s="85"/>
    </row>
    <row r="1106" spans="5:20">
      <c r="E1106" s="4"/>
      <c r="F1106" s="4"/>
      <c r="M1106" s="71"/>
      <c r="Q1106" s="87"/>
      <c r="R1106" s="87"/>
      <c r="S1106" s="84"/>
      <c r="T1106" s="85"/>
    </row>
    <row r="1107" spans="5:20">
      <c r="E1107" s="4"/>
      <c r="F1107" s="4"/>
      <c r="M1107" s="71"/>
      <c r="Q1107" s="87"/>
      <c r="R1107" s="87"/>
      <c r="S1107" s="84"/>
      <c r="T1107" s="85"/>
    </row>
    <row r="1108" spans="5:20">
      <c r="E1108" s="4"/>
      <c r="F1108" s="4"/>
      <c r="M1108" s="71"/>
      <c r="Q1108" s="87"/>
      <c r="R1108" s="87"/>
      <c r="S1108" s="84"/>
      <c r="T1108" s="85"/>
    </row>
    <row r="1109" spans="5:20">
      <c r="E1109" s="4"/>
      <c r="F1109" s="4"/>
      <c r="M1109" s="71"/>
      <c r="Q1109" s="87"/>
      <c r="R1109" s="87"/>
      <c r="S1109" s="84"/>
      <c r="T1109" s="85"/>
    </row>
    <row r="1110" spans="5:20">
      <c r="E1110" s="4"/>
      <c r="F1110" s="4"/>
      <c r="M1110" s="71"/>
      <c r="Q1110" s="87"/>
      <c r="R1110" s="87"/>
      <c r="S1110" s="84"/>
      <c r="T1110" s="85"/>
    </row>
    <row r="1111" spans="5:20">
      <c r="E1111" s="4"/>
      <c r="F1111" s="4"/>
      <c r="M1111" s="71"/>
      <c r="Q1111" s="87"/>
      <c r="R1111" s="87"/>
      <c r="S1111" s="84"/>
      <c r="T1111" s="85"/>
    </row>
    <row r="1112" spans="5:20">
      <c r="E1112" s="4"/>
      <c r="F1112" s="4"/>
      <c r="M1112" s="71"/>
      <c r="Q1112" s="87"/>
      <c r="R1112" s="87"/>
      <c r="S1112" s="84"/>
      <c r="T1112" s="85"/>
    </row>
    <row r="1113" spans="5:20">
      <c r="E1113" s="4"/>
      <c r="F1113" s="4"/>
      <c r="M1113" s="71"/>
      <c r="Q1113" s="87"/>
      <c r="R1113" s="87"/>
      <c r="S1113" s="84"/>
      <c r="T1113" s="85"/>
    </row>
    <row r="1114" spans="5:20">
      <c r="E1114" s="4"/>
      <c r="F1114" s="4"/>
      <c r="M1114" s="71"/>
      <c r="Q1114" s="87"/>
      <c r="R1114" s="87"/>
      <c r="S1114" s="84"/>
      <c r="T1114" s="85"/>
    </row>
    <row r="1115" spans="5:20">
      <c r="E1115" s="4"/>
      <c r="F1115" s="4"/>
      <c r="M1115" s="71"/>
      <c r="Q1115" s="87"/>
      <c r="R1115" s="87"/>
      <c r="S1115" s="84"/>
      <c r="T1115" s="85"/>
    </row>
    <row r="1116" spans="5:20">
      <c r="E1116" s="4"/>
      <c r="F1116" s="4"/>
      <c r="M1116" s="71"/>
      <c r="Q1116" s="87"/>
      <c r="R1116" s="87"/>
      <c r="S1116" s="84"/>
      <c r="T1116" s="85"/>
    </row>
    <row r="1117" spans="5:20">
      <c r="E1117" s="4"/>
      <c r="F1117" s="4"/>
      <c r="M1117" s="71"/>
      <c r="Q1117" s="87"/>
      <c r="R1117" s="87"/>
      <c r="S1117" s="84"/>
      <c r="T1117" s="85"/>
    </row>
    <row r="1118" spans="5:20">
      <c r="E1118" s="4"/>
      <c r="F1118" s="4"/>
      <c r="M1118" s="71"/>
      <c r="Q1118" s="87"/>
      <c r="R1118" s="87"/>
      <c r="S1118" s="84"/>
      <c r="T1118" s="85"/>
    </row>
    <row r="1119" spans="5:20">
      <c r="E1119" s="4"/>
      <c r="F1119" s="4"/>
      <c r="M1119" s="71"/>
      <c r="Q1119" s="87"/>
      <c r="R1119" s="87"/>
      <c r="S1119" s="84"/>
      <c r="T1119" s="85"/>
    </row>
    <row r="1120" spans="5:20">
      <c r="E1120" s="4"/>
      <c r="F1120" s="4"/>
      <c r="M1120" s="71"/>
      <c r="Q1120" s="87"/>
      <c r="R1120" s="87"/>
      <c r="S1120" s="84"/>
      <c r="T1120" s="85"/>
    </row>
    <row r="1121" spans="5:20">
      <c r="E1121" s="4"/>
      <c r="F1121" s="4"/>
      <c r="M1121" s="71"/>
      <c r="Q1121" s="87"/>
      <c r="R1121" s="87"/>
      <c r="S1121" s="84"/>
      <c r="T1121" s="85"/>
    </row>
    <row r="1122" spans="5:20">
      <c r="E1122" s="4"/>
      <c r="F1122" s="4"/>
      <c r="M1122" s="71"/>
      <c r="Q1122" s="87"/>
      <c r="R1122" s="87"/>
      <c r="S1122" s="84"/>
      <c r="T1122" s="85"/>
    </row>
    <row r="1123" spans="5:20">
      <c r="E1123" s="4"/>
      <c r="F1123" s="4"/>
      <c r="M1123" s="71"/>
    </row>
    <row r="1124" spans="5:20">
      <c r="E1124" s="4"/>
      <c r="F1124" s="4"/>
      <c r="M1124" s="71"/>
    </row>
    <row r="1125" spans="5:20">
      <c r="E1125" s="4"/>
      <c r="F1125" s="4"/>
      <c r="M1125" s="71"/>
    </row>
    <row r="1126" spans="5:20">
      <c r="E1126" s="4"/>
      <c r="F1126" s="4"/>
      <c r="M1126" s="71"/>
    </row>
    <row r="1127" spans="5:20">
      <c r="E1127" s="4"/>
      <c r="F1127" s="4"/>
      <c r="M1127" s="71"/>
    </row>
    <row r="1128" spans="5:20">
      <c r="E1128" s="4"/>
      <c r="F1128" s="4"/>
      <c r="M1128" s="71"/>
    </row>
    <row r="1129" spans="5:20">
      <c r="E1129" s="4"/>
      <c r="F1129" s="4"/>
      <c r="M1129" s="71"/>
    </row>
    <row r="1130" spans="5:20">
      <c r="E1130" s="4"/>
      <c r="F1130" s="4"/>
      <c r="M1130" s="71"/>
    </row>
    <row r="1131" spans="5:20">
      <c r="E1131" s="4"/>
      <c r="F1131" s="4"/>
      <c r="M1131" s="71"/>
    </row>
    <row r="1132" spans="5:20">
      <c r="E1132" s="4"/>
      <c r="F1132" s="4"/>
      <c r="M1132" s="71"/>
    </row>
    <row r="1133" spans="5:20">
      <c r="E1133" s="4"/>
      <c r="F1133" s="4"/>
      <c r="M1133" s="71"/>
    </row>
    <row r="1134" spans="5:20">
      <c r="E1134" s="4"/>
      <c r="F1134" s="4"/>
      <c r="M1134" s="71"/>
    </row>
    <row r="1135" spans="5:20">
      <c r="E1135" s="4"/>
      <c r="F1135" s="4"/>
      <c r="M1135" s="71"/>
    </row>
    <row r="1136" spans="5:20">
      <c r="E1136" s="4"/>
      <c r="F1136" s="4"/>
      <c r="M1136" s="71"/>
    </row>
    <row r="1137" spans="5:13">
      <c r="E1137" s="4"/>
      <c r="F1137" s="4"/>
      <c r="M1137" s="71"/>
    </row>
    <row r="1138" spans="5:13">
      <c r="E1138" s="4"/>
      <c r="F1138" s="4"/>
      <c r="M1138" s="71"/>
    </row>
    <row r="1139" spans="5:13">
      <c r="E1139" s="4"/>
      <c r="F1139" s="4"/>
      <c r="M1139" s="71"/>
    </row>
    <row r="1140" spans="5:13">
      <c r="E1140" s="4"/>
      <c r="F1140" s="4"/>
      <c r="M1140" s="71"/>
    </row>
    <row r="1141" spans="5:13">
      <c r="E1141" s="4"/>
      <c r="F1141" s="4"/>
      <c r="M1141" s="71"/>
    </row>
    <row r="1142" spans="5:13">
      <c r="E1142" s="4"/>
      <c r="F1142" s="4"/>
      <c r="M1142" s="71"/>
    </row>
    <row r="1143" spans="5:13">
      <c r="E1143" s="4"/>
      <c r="F1143" s="4"/>
      <c r="M1143" s="71"/>
    </row>
    <row r="1144" spans="5:13">
      <c r="E1144" s="4"/>
      <c r="F1144" s="4"/>
      <c r="M1144" s="71"/>
    </row>
    <row r="1145" spans="5:13">
      <c r="E1145" s="4"/>
      <c r="F1145" s="4"/>
      <c r="M1145" s="71"/>
    </row>
    <row r="1146" spans="5:13">
      <c r="E1146" s="4"/>
      <c r="F1146" s="4"/>
      <c r="M1146" s="71"/>
    </row>
    <row r="1147" spans="5:13">
      <c r="E1147" s="4"/>
      <c r="F1147" s="4"/>
      <c r="M1147" s="71"/>
    </row>
    <row r="1148" spans="5:13">
      <c r="E1148" s="4"/>
      <c r="F1148" s="4"/>
      <c r="M1148" s="71"/>
    </row>
    <row r="1149" spans="5:13">
      <c r="E1149" s="4"/>
      <c r="F1149" s="4"/>
      <c r="M1149" s="71"/>
    </row>
    <row r="1150" spans="5:13">
      <c r="E1150" s="4"/>
      <c r="F1150" s="4"/>
      <c r="M1150" s="71"/>
    </row>
    <row r="1151" spans="5:13">
      <c r="E1151" s="4"/>
      <c r="F1151" s="4"/>
      <c r="M1151" s="71"/>
    </row>
    <row r="1152" spans="5:13">
      <c r="E1152" s="4"/>
      <c r="F1152" s="4"/>
      <c r="M1152" s="71"/>
    </row>
    <row r="1153" spans="5:13">
      <c r="E1153" s="4"/>
      <c r="F1153" s="4"/>
      <c r="M1153" s="71"/>
    </row>
    <row r="1154" spans="5:13">
      <c r="E1154" s="4"/>
      <c r="F1154" s="4"/>
      <c r="M1154" s="71"/>
    </row>
    <row r="1155" spans="5:13">
      <c r="E1155" s="4"/>
      <c r="F1155" s="4"/>
      <c r="M1155" s="71"/>
    </row>
    <row r="1156" spans="5:13">
      <c r="E1156" s="4"/>
      <c r="F1156" s="4"/>
      <c r="M1156" s="71"/>
    </row>
    <row r="1157" spans="5:13">
      <c r="E1157" s="4"/>
      <c r="F1157" s="4"/>
      <c r="M1157" s="71"/>
    </row>
    <row r="1158" spans="5:13">
      <c r="E1158" s="4"/>
      <c r="F1158" s="4"/>
      <c r="M1158" s="71"/>
    </row>
    <row r="1159" spans="5:13">
      <c r="E1159" s="4"/>
      <c r="F1159" s="4"/>
      <c r="M1159" s="71"/>
    </row>
    <row r="1160" spans="5:13">
      <c r="E1160" s="4"/>
      <c r="F1160" s="4"/>
      <c r="M1160" s="71"/>
    </row>
    <row r="1161" spans="5:13">
      <c r="E1161" s="4"/>
      <c r="F1161" s="4"/>
      <c r="M1161" s="71"/>
    </row>
    <row r="1162" spans="5:13">
      <c r="E1162" s="4"/>
      <c r="F1162" s="4"/>
      <c r="M1162" s="71"/>
    </row>
    <row r="1163" spans="5:13">
      <c r="E1163" s="4"/>
      <c r="F1163" s="4"/>
      <c r="M1163" s="71"/>
    </row>
    <row r="1164" spans="5:13">
      <c r="E1164" s="4"/>
      <c r="F1164" s="4"/>
      <c r="M1164" s="71"/>
    </row>
    <row r="1165" spans="5:13">
      <c r="E1165" s="4"/>
      <c r="F1165" s="4"/>
      <c r="M1165" s="71"/>
    </row>
    <row r="1166" spans="5:13">
      <c r="E1166" s="4"/>
      <c r="F1166" s="4"/>
      <c r="M1166" s="71"/>
    </row>
    <row r="1167" spans="5:13">
      <c r="E1167" s="4"/>
      <c r="F1167" s="4"/>
      <c r="M1167" s="71"/>
    </row>
    <row r="1168" spans="5:13">
      <c r="E1168" s="4"/>
      <c r="F1168" s="4"/>
      <c r="M1168" s="71"/>
    </row>
    <row r="1169" spans="5:13">
      <c r="E1169" s="4"/>
      <c r="F1169" s="4"/>
      <c r="M1169" s="71"/>
    </row>
    <row r="1170" spans="5:13">
      <c r="E1170" s="4"/>
      <c r="F1170" s="4"/>
      <c r="M1170" s="71"/>
    </row>
    <row r="1171" spans="5:13">
      <c r="E1171" s="4"/>
      <c r="F1171" s="4"/>
      <c r="M1171" s="71"/>
    </row>
    <row r="1172" spans="5:13">
      <c r="E1172" s="4"/>
      <c r="F1172" s="4"/>
      <c r="M1172" s="71"/>
    </row>
    <row r="1173" spans="5:13">
      <c r="E1173" s="4"/>
      <c r="F1173" s="4"/>
      <c r="M1173" s="71"/>
    </row>
    <row r="1174" spans="5:13">
      <c r="E1174" s="4"/>
      <c r="F1174" s="4"/>
      <c r="M1174" s="71"/>
    </row>
    <row r="1175" spans="5:13">
      <c r="E1175" s="4"/>
      <c r="F1175" s="4"/>
      <c r="M1175" s="71"/>
    </row>
    <row r="1176" spans="5:13">
      <c r="E1176" s="4"/>
      <c r="F1176" s="4"/>
      <c r="M1176" s="71"/>
    </row>
    <row r="1177" spans="5:13">
      <c r="E1177" s="4"/>
      <c r="F1177" s="4"/>
      <c r="M1177" s="71"/>
    </row>
    <row r="1178" spans="5:13">
      <c r="E1178" s="4"/>
      <c r="F1178" s="4"/>
      <c r="M1178" s="71"/>
    </row>
    <row r="1179" spans="5:13">
      <c r="E1179" s="4"/>
      <c r="F1179" s="4"/>
      <c r="M1179" s="71"/>
    </row>
    <row r="1180" spans="5:13">
      <c r="E1180" s="4"/>
      <c r="F1180" s="4"/>
      <c r="M1180" s="71"/>
    </row>
    <row r="1181" spans="5:13">
      <c r="E1181" s="4"/>
      <c r="F1181" s="4"/>
      <c r="M1181" s="71"/>
    </row>
    <row r="1182" spans="5:13">
      <c r="E1182" s="4"/>
      <c r="F1182" s="4"/>
      <c r="M1182" s="71"/>
    </row>
    <row r="1183" spans="5:13">
      <c r="E1183" s="4"/>
      <c r="F1183" s="4"/>
      <c r="M1183" s="71"/>
    </row>
    <row r="1184" spans="5:13">
      <c r="E1184" s="4"/>
      <c r="F1184" s="4"/>
      <c r="M1184" s="71"/>
    </row>
    <row r="1185" spans="5:13">
      <c r="E1185" s="4"/>
      <c r="F1185" s="4"/>
      <c r="M1185" s="71"/>
    </row>
    <row r="1186" spans="5:13">
      <c r="E1186" s="4"/>
      <c r="F1186" s="4"/>
      <c r="M1186" s="71"/>
    </row>
    <row r="1187" spans="5:13">
      <c r="E1187" s="4"/>
      <c r="F1187" s="4"/>
      <c r="M1187" s="71"/>
    </row>
    <row r="1188" spans="5:13">
      <c r="E1188" s="4"/>
      <c r="F1188" s="4"/>
      <c r="M1188" s="71"/>
    </row>
    <row r="1189" spans="5:13">
      <c r="E1189" s="4"/>
      <c r="F1189" s="4"/>
      <c r="M1189" s="71"/>
    </row>
    <row r="1190" spans="5:13">
      <c r="E1190" s="4"/>
      <c r="F1190" s="4"/>
      <c r="M1190" s="71"/>
    </row>
    <row r="1191" spans="5:13">
      <c r="E1191" s="4"/>
      <c r="F1191" s="4"/>
      <c r="M1191" s="71"/>
    </row>
    <row r="1192" spans="5:13">
      <c r="E1192" s="4"/>
      <c r="F1192" s="4"/>
      <c r="M1192" s="71"/>
    </row>
    <row r="1193" spans="5:13">
      <c r="E1193" s="4"/>
      <c r="F1193" s="4"/>
      <c r="M1193" s="71"/>
    </row>
    <row r="1194" spans="5:13">
      <c r="E1194" s="4"/>
      <c r="F1194" s="4"/>
      <c r="M1194" s="71"/>
    </row>
    <row r="1195" spans="5:13">
      <c r="E1195" s="4"/>
      <c r="F1195" s="4"/>
      <c r="M1195" s="71"/>
    </row>
    <row r="1196" spans="5:13">
      <c r="E1196" s="4"/>
      <c r="F1196" s="4"/>
      <c r="M1196" s="71"/>
    </row>
    <row r="1197" spans="5:13">
      <c r="E1197" s="4"/>
      <c r="F1197" s="4"/>
      <c r="M1197" s="71"/>
    </row>
    <row r="1198" spans="5:13">
      <c r="E1198" s="4"/>
      <c r="F1198" s="4"/>
      <c r="M1198" s="71"/>
    </row>
    <row r="1199" spans="5:13">
      <c r="E1199" s="4"/>
      <c r="F1199" s="4"/>
      <c r="M1199" s="71"/>
    </row>
    <row r="1200" spans="5:13">
      <c r="E1200" s="4"/>
      <c r="F1200" s="4"/>
      <c r="M1200" s="71"/>
    </row>
    <row r="1201" spans="5:13">
      <c r="E1201" s="4"/>
      <c r="F1201" s="4"/>
      <c r="M1201" s="71"/>
    </row>
    <row r="1202" spans="5:13">
      <c r="E1202" s="4"/>
      <c r="F1202" s="4"/>
      <c r="M1202" s="71"/>
    </row>
    <row r="1203" spans="5:13">
      <c r="E1203" s="4"/>
      <c r="F1203" s="4"/>
      <c r="M1203" s="71"/>
    </row>
    <row r="1204" spans="5:13">
      <c r="E1204" s="4"/>
      <c r="F1204" s="4"/>
      <c r="M1204" s="71"/>
    </row>
    <row r="1205" spans="5:13">
      <c r="E1205" s="4"/>
      <c r="F1205" s="4"/>
      <c r="M1205" s="71"/>
    </row>
    <row r="1206" spans="5:13">
      <c r="E1206" s="4"/>
      <c r="F1206" s="4"/>
      <c r="M1206" s="71"/>
    </row>
    <row r="1207" spans="5:13">
      <c r="E1207" s="4"/>
      <c r="F1207" s="4"/>
      <c r="M1207" s="71"/>
    </row>
    <row r="1208" spans="5:13">
      <c r="E1208" s="4"/>
      <c r="F1208" s="4"/>
      <c r="M1208" s="71"/>
    </row>
    <row r="1209" spans="5:13">
      <c r="E1209" s="4"/>
      <c r="F1209" s="4"/>
      <c r="M1209" s="71"/>
    </row>
    <row r="1210" spans="5:13">
      <c r="E1210" s="4"/>
      <c r="F1210" s="4"/>
      <c r="M1210" s="71"/>
    </row>
    <row r="1211" spans="5:13">
      <c r="E1211" s="4"/>
      <c r="F1211" s="4"/>
      <c r="M1211" s="71"/>
    </row>
    <row r="1212" spans="5:13">
      <c r="E1212" s="4"/>
      <c r="F1212" s="4"/>
      <c r="M1212" s="71"/>
    </row>
    <row r="1213" spans="5:13">
      <c r="E1213" s="4"/>
      <c r="F1213" s="4"/>
      <c r="M1213" s="71"/>
    </row>
    <row r="1214" spans="5:13">
      <c r="E1214" s="4"/>
      <c r="F1214" s="4"/>
      <c r="M1214" s="71"/>
    </row>
    <row r="1215" spans="5:13">
      <c r="E1215" s="4"/>
      <c r="F1215" s="4"/>
      <c r="M1215" s="71"/>
    </row>
    <row r="1216" spans="5:13">
      <c r="E1216" s="4"/>
      <c r="F1216" s="4"/>
      <c r="M1216" s="71"/>
    </row>
    <row r="1217" spans="5:13">
      <c r="E1217" s="4"/>
      <c r="F1217" s="4"/>
      <c r="M1217" s="71"/>
    </row>
    <row r="1218" spans="5:13">
      <c r="E1218" s="4"/>
      <c r="F1218" s="4"/>
      <c r="M1218" s="71"/>
    </row>
    <row r="1219" spans="5:13">
      <c r="E1219" s="4"/>
      <c r="F1219" s="4"/>
      <c r="M1219" s="71"/>
    </row>
    <row r="1220" spans="5:13">
      <c r="E1220" s="4"/>
      <c r="F1220" s="4"/>
      <c r="M1220" s="71"/>
    </row>
    <row r="1221" spans="5:13">
      <c r="E1221" s="4"/>
      <c r="F1221" s="4"/>
      <c r="M1221" s="71"/>
    </row>
    <row r="1222" spans="5:13">
      <c r="E1222" s="4"/>
      <c r="F1222" s="4"/>
      <c r="M1222" s="71"/>
    </row>
    <row r="1223" spans="5:13">
      <c r="E1223" s="4"/>
      <c r="F1223" s="4"/>
      <c r="M1223" s="71"/>
    </row>
    <row r="1224" spans="5:13">
      <c r="E1224" s="4"/>
      <c r="F1224" s="4"/>
      <c r="M1224" s="71"/>
    </row>
    <row r="1225" spans="5:13">
      <c r="E1225" s="4"/>
      <c r="F1225" s="4"/>
      <c r="M1225" s="71"/>
    </row>
    <row r="1226" spans="5:13">
      <c r="E1226" s="4"/>
      <c r="F1226" s="4"/>
      <c r="M1226" s="71"/>
    </row>
    <row r="1227" spans="5:13">
      <c r="E1227" s="4"/>
      <c r="F1227" s="4"/>
      <c r="M1227" s="71"/>
    </row>
    <row r="1228" spans="5:13">
      <c r="E1228" s="4"/>
      <c r="F1228" s="4"/>
      <c r="M1228" s="71"/>
    </row>
    <row r="1229" spans="5:13">
      <c r="E1229" s="4"/>
      <c r="F1229" s="4"/>
      <c r="M1229" s="71"/>
    </row>
    <row r="1230" spans="5:13">
      <c r="E1230" s="4"/>
      <c r="F1230" s="4"/>
      <c r="M1230" s="71"/>
    </row>
    <row r="1231" spans="5:13">
      <c r="E1231" s="4"/>
      <c r="F1231" s="4"/>
      <c r="M1231" s="71"/>
    </row>
    <row r="1232" spans="5:13">
      <c r="E1232" s="4"/>
      <c r="F1232" s="4"/>
      <c r="M1232" s="71"/>
    </row>
    <row r="1233" spans="5:13">
      <c r="E1233" s="4"/>
      <c r="F1233" s="4"/>
      <c r="M1233" s="71"/>
    </row>
    <row r="1234" spans="5:13">
      <c r="E1234" s="4"/>
      <c r="F1234" s="4"/>
      <c r="M1234" s="71"/>
    </row>
    <row r="1235" spans="5:13">
      <c r="E1235" s="4"/>
      <c r="F1235" s="4"/>
      <c r="M1235" s="71"/>
    </row>
    <row r="1236" spans="5:13">
      <c r="E1236" s="4"/>
      <c r="F1236" s="4"/>
      <c r="M1236" s="71"/>
    </row>
    <row r="1237" spans="5:13">
      <c r="E1237" s="4"/>
      <c r="F1237" s="4"/>
      <c r="M1237" s="71"/>
    </row>
    <row r="1238" spans="5:13">
      <c r="E1238" s="4"/>
      <c r="F1238" s="4"/>
      <c r="M1238" s="71"/>
    </row>
    <row r="1239" spans="5:13">
      <c r="E1239" s="4"/>
      <c r="F1239" s="4"/>
      <c r="M1239" s="71"/>
    </row>
    <row r="1240" spans="5:13">
      <c r="E1240" s="4"/>
      <c r="F1240" s="4"/>
      <c r="M1240" s="71"/>
    </row>
    <row r="1241" spans="5:13">
      <c r="E1241" s="4"/>
      <c r="F1241" s="4"/>
      <c r="M1241" s="71"/>
    </row>
    <row r="1242" spans="5:13">
      <c r="E1242" s="4"/>
      <c r="F1242" s="4"/>
      <c r="M1242" s="71"/>
    </row>
    <row r="1243" spans="5:13">
      <c r="E1243" s="4"/>
      <c r="F1243" s="4"/>
      <c r="M1243" s="71"/>
    </row>
    <row r="1244" spans="5:13">
      <c r="E1244" s="4"/>
      <c r="F1244" s="4"/>
      <c r="M1244" s="71"/>
    </row>
    <row r="1245" spans="5:13">
      <c r="E1245" s="4"/>
      <c r="F1245" s="4"/>
      <c r="M1245" s="71"/>
    </row>
    <row r="1246" spans="5:13">
      <c r="E1246" s="4"/>
      <c r="F1246" s="4"/>
      <c r="M1246" s="71"/>
    </row>
    <row r="1247" spans="5:13">
      <c r="E1247" s="4"/>
      <c r="F1247" s="4"/>
      <c r="M1247" s="71"/>
    </row>
    <row r="1248" spans="5:13">
      <c r="E1248" s="4"/>
      <c r="F1248" s="4"/>
      <c r="M1248" s="71"/>
    </row>
    <row r="1249" spans="5:13">
      <c r="E1249" s="4"/>
      <c r="F1249" s="4"/>
      <c r="M1249" s="71"/>
    </row>
    <row r="1250" spans="5:13">
      <c r="E1250" s="4"/>
      <c r="F1250" s="4"/>
      <c r="M1250" s="71"/>
    </row>
    <row r="1251" spans="5:13">
      <c r="E1251" s="4"/>
      <c r="F1251" s="4"/>
      <c r="M1251" s="71"/>
    </row>
    <row r="1252" spans="5:13">
      <c r="E1252" s="4"/>
      <c r="F1252" s="4"/>
      <c r="M1252" s="71"/>
    </row>
    <row r="1253" spans="5:13">
      <c r="E1253" s="4"/>
      <c r="F1253" s="4"/>
      <c r="M1253" s="71"/>
    </row>
    <row r="1254" spans="5:13">
      <c r="E1254" s="4"/>
      <c r="F1254" s="4"/>
      <c r="M1254" s="71"/>
    </row>
    <row r="1255" spans="5:13">
      <c r="E1255" s="4"/>
      <c r="F1255" s="4"/>
      <c r="M1255" s="71"/>
    </row>
    <row r="1256" spans="5:13">
      <c r="E1256" s="4"/>
      <c r="F1256" s="4"/>
      <c r="M1256" s="71"/>
    </row>
    <row r="1257" spans="5:13">
      <c r="E1257" s="4"/>
      <c r="F1257" s="4"/>
      <c r="M1257" s="71"/>
    </row>
    <row r="1258" spans="5:13">
      <c r="E1258" s="4"/>
      <c r="F1258" s="4"/>
      <c r="M1258" s="71"/>
    </row>
    <row r="1259" spans="5:13">
      <c r="E1259" s="4"/>
      <c r="F1259" s="4"/>
      <c r="M1259" s="71"/>
    </row>
    <row r="1260" spans="5:13">
      <c r="E1260" s="4"/>
      <c r="F1260" s="4"/>
      <c r="M1260" s="71"/>
    </row>
    <row r="1261" spans="5:13">
      <c r="E1261" s="4"/>
      <c r="F1261" s="4"/>
      <c r="M1261" s="71"/>
    </row>
    <row r="1262" spans="5:13">
      <c r="E1262" s="4"/>
      <c r="F1262" s="4"/>
      <c r="M1262" s="71"/>
    </row>
    <row r="1263" spans="5:13">
      <c r="E1263" s="4"/>
      <c r="F1263" s="4"/>
      <c r="M1263" s="71"/>
    </row>
    <row r="1264" spans="5:13">
      <c r="E1264" s="4"/>
      <c r="F1264" s="4"/>
      <c r="M1264" s="71"/>
    </row>
    <row r="1265" spans="5:13">
      <c r="E1265" s="4"/>
      <c r="F1265" s="4"/>
      <c r="M1265" s="71"/>
    </row>
    <row r="1266" spans="5:13">
      <c r="E1266" s="4"/>
      <c r="F1266" s="4"/>
      <c r="M1266" s="71"/>
    </row>
    <row r="1267" spans="5:13">
      <c r="E1267" s="4"/>
      <c r="F1267" s="4"/>
      <c r="M1267" s="71"/>
    </row>
    <row r="1268" spans="5:13">
      <c r="E1268" s="4"/>
      <c r="F1268" s="4"/>
      <c r="M1268" s="71"/>
    </row>
    <row r="1269" spans="5:13">
      <c r="E1269" s="4"/>
      <c r="F1269" s="4"/>
      <c r="M1269" s="71"/>
    </row>
    <row r="1270" spans="5:13">
      <c r="E1270" s="4"/>
      <c r="F1270" s="4"/>
      <c r="M1270" s="71"/>
    </row>
    <row r="1271" spans="5:13">
      <c r="E1271" s="4"/>
      <c r="F1271" s="4"/>
      <c r="M1271" s="71"/>
    </row>
    <row r="1272" spans="5:13">
      <c r="E1272" s="4"/>
      <c r="F1272" s="4"/>
      <c r="M1272" s="71"/>
    </row>
    <row r="1273" spans="5:13">
      <c r="E1273" s="4"/>
      <c r="F1273" s="4"/>
      <c r="M1273" s="71"/>
    </row>
    <row r="1274" spans="5:13">
      <c r="E1274" s="4"/>
      <c r="F1274" s="4"/>
      <c r="M1274" s="71"/>
    </row>
    <row r="1275" spans="5:13">
      <c r="E1275" s="4"/>
      <c r="F1275" s="4"/>
      <c r="M1275" s="71"/>
    </row>
    <row r="1276" spans="5:13">
      <c r="E1276" s="4"/>
      <c r="F1276" s="4"/>
      <c r="M1276" s="71"/>
    </row>
    <row r="1277" spans="5:13">
      <c r="E1277" s="4"/>
      <c r="F1277" s="4"/>
      <c r="M1277" s="71"/>
    </row>
    <row r="1278" spans="5:13">
      <c r="E1278" s="4"/>
      <c r="F1278" s="4"/>
      <c r="M1278" s="71"/>
    </row>
    <row r="1279" spans="5:13">
      <c r="E1279" s="4"/>
      <c r="F1279" s="4"/>
      <c r="M1279" s="71"/>
    </row>
    <row r="1280" spans="5:13">
      <c r="E1280" s="4"/>
      <c r="F1280" s="4"/>
      <c r="M1280" s="71"/>
    </row>
    <row r="1281" spans="5:13">
      <c r="E1281" s="4"/>
      <c r="F1281" s="4"/>
      <c r="M1281" s="71"/>
    </row>
    <row r="1282" spans="5:13">
      <c r="E1282" s="4"/>
      <c r="F1282" s="4"/>
      <c r="M1282" s="71"/>
    </row>
    <row r="1283" spans="5:13">
      <c r="E1283" s="4"/>
      <c r="F1283" s="4"/>
      <c r="M1283" s="71"/>
    </row>
    <row r="1284" spans="5:13">
      <c r="E1284" s="4"/>
      <c r="F1284" s="4"/>
      <c r="M1284" s="71"/>
    </row>
    <row r="1285" spans="5:13">
      <c r="E1285" s="4"/>
      <c r="F1285" s="4"/>
      <c r="M1285" s="71"/>
    </row>
    <row r="1286" spans="5:13">
      <c r="E1286" s="4"/>
      <c r="F1286" s="4"/>
      <c r="M1286" s="71"/>
    </row>
    <row r="1287" spans="5:13">
      <c r="E1287" s="4"/>
      <c r="F1287" s="4"/>
      <c r="M1287" s="71"/>
    </row>
    <row r="1288" spans="5:13">
      <c r="E1288" s="4"/>
      <c r="F1288" s="4"/>
      <c r="M1288" s="71"/>
    </row>
    <row r="1289" spans="5:13">
      <c r="E1289" s="4"/>
      <c r="F1289" s="4"/>
      <c r="M1289" s="71"/>
    </row>
    <row r="1290" spans="5:13">
      <c r="E1290" s="4"/>
      <c r="F1290" s="4"/>
      <c r="M1290" s="71"/>
    </row>
    <row r="1291" spans="5:13">
      <c r="E1291" s="4"/>
      <c r="F1291" s="4"/>
      <c r="M1291" s="71"/>
    </row>
    <row r="1292" spans="5:13">
      <c r="E1292" s="4"/>
      <c r="F1292" s="4"/>
      <c r="M1292" s="71"/>
    </row>
    <row r="1293" spans="5:13">
      <c r="E1293" s="4"/>
      <c r="F1293" s="4"/>
      <c r="M1293" s="71"/>
    </row>
    <row r="1294" spans="5:13">
      <c r="E1294" s="4"/>
      <c r="F1294" s="4"/>
      <c r="M1294" s="71"/>
    </row>
    <row r="1295" spans="5:13">
      <c r="E1295" s="4"/>
      <c r="F1295" s="4"/>
      <c r="M1295" s="71"/>
    </row>
    <row r="1296" spans="5:13">
      <c r="E1296" s="4"/>
      <c r="F1296" s="4"/>
      <c r="M1296" s="71"/>
    </row>
    <row r="1297" spans="5:13">
      <c r="E1297" s="4"/>
      <c r="F1297" s="4"/>
      <c r="M1297" s="71"/>
    </row>
    <row r="1298" spans="5:13">
      <c r="E1298" s="4"/>
      <c r="F1298" s="4"/>
      <c r="M1298" s="71"/>
    </row>
    <row r="1299" spans="5:13">
      <c r="E1299" s="4"/>
      <c r="F1299" s="4"/>
      <c r="M1299" s="71"/>
    </row>
    <row r="1300" spans="5:13">
      <c r="E1300" s="4"/>
      <c r="F1300" s="4"/>
      <c r="M1300" s="71"/>
    </row>
    <row r="1301" spans="5:13">
      <c r="E1301" s="4"/>
      <c r="F1301" s="4"/>
      <c r="M1301" s="71"/>
    </row>
    <row r="1302" spans="5:13">
      <c r="E1302" s="4"/>
      <c r="F1302" s="4"/>
      <c r="M1302" s="71"/>
    </row>
    <row r="1303" spans="5:13">
      <c r="E1303" s="4"/>
      <c r="F1303" s="4"/>
      <c r="M1303" s="71"/>
    </row>
    <row r="1304" spans="5:13">
      <c r="E1304" s="4"/>
      <c r="F1304" s="4"/>
      <c r="M1304" s="71"/>
    </row>
    <row r="1305" spans="5:13">
      <c r="E1305" s="4"/>
      <c r="F1305" s="4"/>
      <c r="M1305" s="71"/>
    </row>
    <row r="1306" spans="5:13">
      <c r="E1306" s="4"/>
      <c r="F1306" s="4"/>
      <c r="M1306" s="71"/>
    </row>
    <row r="1307" spans="5:13">
      <c r="E1307" s="4"/>
      <c r="F1307" s="4"/>
      <c r="M1307" s="71"/>
    </row>
    <row r="1308" spans="5:13">
      <c r="E1308" s="4"/>
      <c r="F1308" s="4"/>
      <c r="M1308" s="71"/>
    </row>
    <row r="1309" spans="5:13">
      <c r="E1309" s="4"/>
      <c r="F1309" s="4"/>
      <c r="M1309" s="71"/>
    </row>
    <row r="1310" spans="5:13">
      <c r="E1310" s="4"/>
      <c r="F1310" s="4"/>
      <c r="M1310" s="71"/>
    </row>
    <row r="1311" spans="5:13">
      <c r="E1311" s="4"/>
      <c r="F1311" s="4"/>
      <c r="M1311" s="71"/>
    </row>
    <row r="1312" spans="5:13">
      <c r="E1312" s="4"/>
      <c r="F1312" s="4"/>
      <c r="M1312" s="71"/>
    </row>
    <row r="1313" spans="5:13">
      <c r="E1313" s="4"/>
      <c r="F1313" s="4"/>
      <c r="M1313" s="71"/>
    </row>
    <row r="1314" spans="5:13">
      <c r="E1314" s="4"/>
      <c r="F1314" s="4"/>
      <c r="M1314" s="71"/>
    </row>
    <row r="1315" spans="5:13">
      <c r="E1315" s="4"/>
      <c r="F1315" s="4"/>
      <c r="M1315" s="71"/>
    </row>
    <row r="1316" spans="5:13">
      <c r="E1316" s="4"/>
      <c r="F1316" s="4"/>
      <c r="M1316" s="71"/>
    </row>
    <row r="1317" spans="5:13">
      <c r="E1317" s="4"/>
      <c r="F1317" s="4"/>
      <c r="M1317" s="71"/>
    </row>
    <row r="1318" spans="5:13">
      <c r="E1318" s="4"/>
      <c r="F1318" s="4"/>
      <c r="M1318" s="71"/>
    </row>
    <row r="1319" spans="5:13">
      <c r="E1319" s="4"/>
      <c r="F1319" s="4"/>
      <c r="M1319" s="71"/>
    </row>
    <row r="1320" spans="5:13">
      <c r="E1320" s="4"/>
      <c r="F1320" s="4"/>
      <c r="M1320" s="71"/>
    </row>
    <row r="1321" spans="5:13">
      <c r="E1321" s="4"/>
      <c r="F1321" s="4"/>
      <c r="M1321" s="71"/>
    </row>
    <row r="1322" spans="5:13">
      <c r="E1322" s="4"/>
      <c r="F1322" s="4"/>
      <c r="M1322" s="71"/>
    </row>
    <row r="1323" spans="5:13">
      <c r="E1323" s="4"/>
      <c r="F1323" s="4"/>
      <c r="M1323" s="71"/>
    </row>
    <row r="1324" spans="5:13">
      <c r="E1324" s="4"/>
      <c r="F1324" s="4"/>
      <c r="M1324" s="71"/>
    </row>
    <row r="1325" spans="5:13">
      <c r="E1325" s="4"/>
      <c r="F1325" s="4"/>
      <c r="M1325" s="71"/>
    </row>
    <row r="1326" spans="5:13">
      <c r="E1326" s="4"/>
      <c r="F1326" s="4"/>
      <c r="M1326" s="71"/>
    </row>
    <row r="1327" spans="5:13">
      <c r="E1327" s="4"/>
      <c r="F1327" s="4"/>
      <c r="M1327" s="71"/>
    </row>
    <row r="1328" spans="5:13">
      <c r="E1328" s="4"/>
      <c r="F1328" s="4"/>
      <c r="M1328" s="71"/>
    </row>
    <row r="1329" spans="5:13">
      <c r="E1329" s="4"/>
      <c r="F1329" s="4"/>
      <c r="M1329" s="71"/>
    </row>
    <row r="1330" spans="5:13">
      <c r="E1330" s="4"/>
      <c r="F1330" s="4"/>
      <c r="M1330" s="71"/>
    </row>
    <row r="1331" spans="5:13">
      <c r="E1331" s="4"/>
      <c r="F1331" s="4"/>
      <c r="M1331" s="71"/>
    </row>
    <row r="1332" spans="5:13">
      <c r="E1332" s="4"/>
      <c r="F1332" s="4"/>
      <c r="M1332" s="71"/>
    </row>
    <row r="1333" spans="5:13">
      <c r="E1333" s="4"/>
      <c r="F1333" s="4"/>
      <c r="M1333" s="71"/>
    </row>
    <row r="1334" spans="5:13">
      <c r="E1334" s="4"/>
      <c r="F1334" s="4"/>
      <c r="M1334" s="71"/>
    </row>
    <row r="1335" spans="5:13">
      <c r="E1335" s="4"/>
      <c r="F1335" s="4"/>
      <c r="M1335" s="71"/>
    </row>
    <row r="1336" spans="5:13">
      <c r="E1336" s="4"/>
      <c r="F1336" s="4"/>
      <c r="M1336" s="71"/>
    </row>
    <row r="1337" spans="5:13">
      <c r="E1337" s="4"/>
      <c r="F1337" s="4"/>
      <c r="M1337" s="71"/>
    </row>
    <row r="1338" spans="5:13">
      <c r="E1338" s="4"/>
      <c r="F1338" s="4"/>
      <c r="M1338" s="71"/>
    </row>
    <row r="1339" spans="5:13">
      <c r="E1339" s="4"/>
      <c r="F1339" s="4"/>
      <c r="M1339" s="71"/>
    </row>
    <row r="1340" spans="5:13">
      <c r="E1340" s="4"/>
      <c r="F1340" s="4"/>
      <c r="M1340" s="71"/>
    </row>
    <row r="1341" spans="5:13">
      <c r="E1341" s="4"/>
      <c r="F1341" s="4"/>
      <c r="M1341" s="71"/>
    </row>
    <row r="1342" spans="5:13">
      <c r="E1342" s="4"/>
      <c r="F1342" s="4"/>
      <c r="M1342" s="71"/>
    </row>
    <row r="1343" spans="5:13">
      <c r="E1343" s="4"/>
      <c r="F1343" s="4"/>
      <c r="M1343" s="71"/>
    </row>
    <row r="1344" spans="5:13">
      <c r="E1344" s="4"/>
      <c r="F1344" s="4"/>
      <c r="M1344" s="71"/>
    </row>
    <row r="1345" spans="5:13">
      <c r="E1345" s="4"/>
      <c r="F1345" s="4"/>
      <c r="M1345" s="71"/>
    </row>
    <row r="1346" spans="5:13">
      <c r="E1346" s="4"/>
      <c r="F1346" s="4"/>
      <c r="M1346" s="71"/>
    </row>
    <row r="1347" spans="5:13">
      <c r="E1347" s="4"/>
      <c r="F1347" s="4"/>
      <c r="M1347" s="71"/>
    </row>
    <row r="1348" spans="5:13">
      <c r="E1348" s="4"/>
      <c r="F1348" s="4"/>
      <c r="M1348" s="71"/>
    </row>
    <row r="1349" spans="5:13">
      <c r="E1349" s="4"/>
      <c r="F1349" s="4"/>
      <c r="M1349" s="71"/>
    </row>
    <row r="1350" spans="5:13">
      <c r="E1350" s="4"/>
      <c r="F1350" s="4"/>
      <c r="M1350" s="71"/>
    </row>
    <row r="1351" spans="5:13">
      <c r="E1351" s="4"/>
      <c r="F1351" s="4"/>
      <c r="M1351" s="71"/>
    </row>
    <row r="1352" spans="5:13">
      <c r="E1352" s="4"/>
      <c r="F1352" s="4"/>
      <c r="M1352" s="71"/>
    </row>
    <row r="1353" spans="5:13">
      <c r="E1353" s="4"/>
      <c r="F1353" s="4"/>
      <c r="M1353" s="71"/>
    </row>
    <row r="1354" spans="5:13">
      <c r="E1354" s="4"/>
      <c r="F1354" s="4"/>
      <c r="M1354" s="71"/>
    </row>
    <row r="1355" spans="5:13">
      <c r="E1355" s="4"/>
      <c r="F1355" s="4"/>
      <c r="M1355" s="71"/>
    </row>
    <row r="1356" spans="5:13">
      <c r="E1356" s="4"/>
      <c r="F1356" s="4"/>
      <c r="M1356" s="71"/>
    </row>
    <row r="1357" spans="5:13">
      <c r="E1357" s="4"/>
      <c r="F1357" s="4"/>
      <c r="M1357" s="71"/>
    </row>
    <row r="1358" spans="5:13">
      <c r="E1358" s="4"/>
      <c r="F1358" s="4"/>
      <c r="M1358" s="71"/>
    </row>
    <row r="1359" spans="5:13">
      <c r="E1359" s="4"/>
      <c r="F1359" s="4"/>
      <c r="M1359" s="71"/>
    </row>
    <row r="1360" spans="5:13">
      <c r="E1360" s="4"/>
      <c r="F1360" s="4"/>
      <c r="M1360" s="71"/>
    </row>
    <row r="1361" spans="5:13">
      <c r="E1361" s="4"/>
      <c r="F1361" s="4"/>
      <c r="M1361" s="71"/>
    </row>
    <row r="1362" spans="5:13">
      <c r="E1362" s="4"/>
      <c r="F1362" s="4"/>
      <c r="M1362" s="71"/>
    </row>
    <row r="1363" spans="5:13">
      <c r="E1363" s="4"/>
      <c r="F1363" s="4"/>
      <c r="M1363" s="71"/>
    </row>
    <row r="1364" spans="5:13">
      <c r="E1364" s="4"/>
      <c r="F1364" s="4"/>
      <c r="M1364" s="71"/>
    </row>
    <row r="1365" spans="5:13">
      <c r="E1365" s="4"/>
      <c r="F1365" s="4"/>
      <c r="M1365" s="71"/>
    </row>
    <row r="1366" spans="5:13">
      <c r="E1366" s="4"/>
      <c r="F1366" s="4"/>
      <c r="M1366" s="71"/>
    </row>
    <row r="1367" spans="5:13">
      <c r="E1367" s="4"/>
      <c r="F1367" s="4"/>
      <c r="M1367" s="71"/>
    </row>
    <row r="1368" spans="5:13">
      <c r="E1368" s="4"/>
      <c r="F1368" s="4"/>
      <c r="M1368" s="71"/>
    </row>
    <row r="1369" spans="5:13">
      <c r="E1369" s="4"/>
      <c r="F1369" s="4"/>
      <c r="M1369" s="71"/>
    </row>
    <row r="1370" spans="5:13">
      <c r="E1370" s="4"/>
      <c r="F1370" s="4"/>
      <c r="M1370" s="71"/>
    </row>
    <row r="1371" spans="5:13">
      <c r="E1371" s="4"/>
      <c r="F1371" s="4"/>
      <c r="M1371" s="71"/>
    </row>
    <row r="1372" spans="5:13">
      <c r="E1372" s="4"/>
      <c r="F1372" s="4"/>
      <c r="M1372" s="71"/>
    </row>
    <row r="1373" spans="5:13">
      <c r="E1373" s="4"/>
      <c r="F1373" s="4"/>
      <c r="M1373" s="71"/>
    </row>
    <row r="1374" spans="5:13">
      <c r="E1374" s="4"/>
      <c r="F1374" s="4"/>
      <c r="M1374" s="71"/>
    </row>
    <row r="1375" spans="5:13">
      <c r="E1375" s="4"/>
      <c r="F1375" s="4"/>
      <c r="M1375" s="71"/>
    </row>
    <row r="1376" spans="5:13">
      <c r="E1376" s="4"/>
      <c r="F1376" s="4"/>
      <c r="M1376" s="71"/>
    </row>
    <row r="1377" spans="5:13">
      <c r="E1377" s="4"/>
      <c r="F1377" s="4"/>
      <c r="M1377" s="71"/>
    </row>
    <row r="1378" spans="5:13">
      <c r="E1378" s="4"/>
      <c r="F1378" s="4"/>
      <c r="M1378" s="71"/>
    </row>
    <row r="1379" spans="5:13">
      <c r="E1379" s="4"/>
      <c r="F1379" s="4"/>
      <c r="M1379" s="71"/>
    </row>
    <row r="1380" spans="5:13">
      <c r="E1380" s="4"/>
      <c r="F1380" s="4"/>
      <c r="M1380" s="71"/>
    </row>
    <row r="1381" spans="5:13">
      <c r="E1381" s="4"/>
      <c r="F1381" s="4"/>
      <c r="M1381" s="71"/>
    </row>
    <row r="1382" spans="5:13">
      <c r="E1382" s="4"/>
      <c r="F1382" s="4"/>
      <c r="M1382" s="71"/>
    </row>
    <row r="1383" spans="5:13">
      <c r="E1383" s="4"/>
      <c r="F1383" s="4"/>
      <c r="M1383" s="71"/>
    </row>
    <row r="1384" spans="5:13">
      <c r="E1384" s="4"/>
      <c r="F1384" s="4"/>
      <c r="M1384" s="71"/>
    </row>
    <row r="1385" spans="5:13">
      <c r="E1385" s="4"/>
      <c r="F1385" s="4"/>
      <c r="M1385" s="71"/>
    </row>
    <row r="1386" spans="5:13">
      <c r="E1386" s="4"/>
      <c r="F1386" s="4"/>
      <c r="M1386" s="71"/>
    </row>
    <row r="1387" spans="5:13">
      <c r="E1387" s="4"/>
      <c r="F1387" s="4"/>
      <c r="M1387" s="71"/>
    </row>
    <row r="1388" spans="5:13">
      <c r="E1388" s="4"/>
      <c r="F1388" s="4"/>
      <c r="M1388" s="71"/>
    </row>
    <row r="1389" spans="5:13">
      <c r="E1389" s="4"/>
      <c r="F1389" s="4"/>
      <c r="M1389" s="71"/>
    </row>
    <row r="1390" spans="5:13">
      <c r="E1390" s="4"/>
      <c r="F1390" s="4"/>
      <c r="M1390" s="71"/>
    </row>
    <row r="1391" spans="5:13">
      <c r="E1391" s="4"/>
      <c r="F1391" s="4"/>
      <c r="M1391" s="71"/>
    </row>
    <row r="1392" spans="5:13">
      <c r="E1392" s="4"/>
      <c r="F1392" s="4"/>
      <c r="M1392" s="71"/>
    </row>
    <row r="1393" spans="5:13">
      <c r="E1393" s="4"/>
      <c r="F1393" s="4"/>
      <c r="M1393" s="71"/>
    </row>
    <row r="1394" spans="5:13">
      <c r="E1394" s="4"/>
      <c r="F1394" s="4"/>
      <c r="M1394" s="71"/>
    </row>
    <row r="1395" spans="5:13">
      <c r="E1395" s="4"/>
      <c r="F1395" s="4"/>
      <c r="M1395" s="71"/>
    </row>
    <row r="1396" spans="5:13">
      <c r="E1396" s="4"/>
      <c r="F1396" s="4"/>
      <c r="M1396" s="71"/>
    </row>
    <row r="1397" spans="5:13">
      <c r="E1397" s="4"/>
      <c r="F1397" s="4"/>
      <c r="M1397" s="71"/>
    </row>
    <row r="1398" spans="5:13">
      <c r="E1398" s="4"/>
      <c r="F1398" s="4"/>
      <c r="M1398" s="71"/>
    </row>
    <row r="1399" spans="5:13">
      <c r="E1399" s="4"/>
      <c r="F1399" s="4"/>
      <c r="M1399" s="71"/>
    </row>
    <row r="1400" spans="5:13">
      <c r="E1400" s="4"/>
      <c r="F1400" s="4"/>
      <c r="M1400" s="71"/>
    </row>
    <row r="1401" spans="5:13">
      <c r="E1401" s="4"/>
      <c r="F1401" s="4"/>
      <c r="M1401" s="71"/>
    </row>
    <row r="1402" spans="5:13">
      <c r="E1402" s="4"/>
      <c r="F1402" s="4"/>
      <c r="M1402" s="71"/>
    </row>
    <row r="1403" spans="5:13">
      <c r="E1403" s="4"/>
      <c r="F1403" s="4"/>
      <c r="M1403" s="71"/>
    </row>
    <row r="1404" spans="5:13">
      <c r="E1404" s="4"/>
      <c r="F1404" s="4"/>
      <c r="M1404" s="71"/>
    </row>
    <row r="1405" spans="5:13">
      <c r="E1405" s="4"/>
      <c r="F1405" s="4"/>
      <c r="M1405" s="71"/>
    </row>
    <row r="1406" spans="5:13">
      <c r="E1406" s="4"/>
      <c r="F1406" s="4"/>
      <c r="M1406" s="71"/>
    </row>
    <row r="1407" spans="5:13">
      <c r="E1407" s="4"/>
      <c r="F1407" s="4"/>
      <c r="M1407" s="71"/>
    </row>
    <row r="1408" spans="5:13">
      <c r="E1408" s="4"/>
      <c r="F1408" s="4"/>
      <c r="M1408" s="71"/>
    </row>
    <row r="1409" spans="5:13">
      <c r="E1409" s="4"/>
      <c r="F1409" s="4"/>
      <c r="M1409" s="71"/>
    </row>
    <row r="1410" spans="5:13">
      <c r="E1410" s="4"/>
      <c r="F1410" s="4"/>
      <c r="M1410" s="71"/>
    </row>
    <row r="1411" spans="5:13">
      <c r="E1411" s="4"/>
      <c r="F1411" s="4"/>
      <c r="M1411" s="71"/>
    </row>
    <row r="1412" spans="5:13">
      <c r="E1412" s="4"/>
      <c r="F1412" s="4"/>
      <c r="M1412" s="71"/>
    </row>
    <row r="1413" spans="5:13">
      <c r="E1413" s="4"/>
      <c r="F1413" s="4"/>
      <c r="M1413" s="71"/>
    </row>
    <row r="1414" spans="5:13">
      <c r="E1414" s="4"/>
      <c r="F1414" s="4"/>
      <c r="M1414" s="71"/>
    </row>
    <row r="1415" spans="5:13">
      <c r="E1415" s="4"/>
      <c r="F1415" s="4"/>
      <c r="M1415" s="71"/>
    </row>
    <row r="1416" spans="5:13">
      <c r="E1416" s="4"/>
      <c r="F1416" s="4"/>
      <c r="M1416" s="71"/>
    </row>
    <row r="1417" spans="5:13">
      <c r="E1417" s="4"/>
      <c r="F1417" s="4"/>
      <c r="M1417" s="71"/>
    </row>
    <row r="1418" spans="5:13">
      <c r="E1418" s="4"/>
      <c r="F1418" s="4"/>
      <c r="M1418" s="71"/>
    </row>
    <row r="1419" spans="5:13">
      <c r="E1419" s="4"/>
      <c r="F1419" s="4"/>
      <c r="M1419" s="71"/>
    </row>
    <row r="1420" spans="5:13">
      <c r="E1420" s="4"/>
      <c r="F1420" s="4"/>
      <c r="M1420" s="71"/>
    </row>
    <row r="1421" spans="5:13">
      <c r="E1421" s="4"/>
      <c r="F1421" s="4"/>
      <c r="M1421" s="71"/>
    </row>
    <row r="1422" spans="5:13">
      <c r="E1422" s="4"/>
      <c r="F1422" s="4"/>
      <c r="M1422" s="71"/>
    </row>
    <row r="1423" spans="5:13">
      <c r="E1423" s="4"/>
      <c r="F1423" s="4"/>
      <c r="M1423" s="71"/>
    </row>
    <row r="1424" spans="5:13">
      <c r="E1424" s="4"/>
      <c r="F1424" s="4"/>
      <c r="M1424" s="71"/>
    </row>
    <row r="1425" spans="5:13">
      <c r="E1425" s="4"/>
      <c r="F1425" s="4"/>
      <c r="M1425" s="71"/>
    </row>
    <row r="1426" spans="5:13">
      <c r="E1426" s="4"/>
      <c r="F1426" s="4"/>
      <c r="M1426" s="71"/>
    </row>
    <row r="1427" spans="5:13">
      <c r="E1427" s="4"/>
      <c r="F1427" s="4"/>
      <c r="M1427" s="71"/>
    </row>
    <row r="1048555" spans="3:3">
      <c r="C1048555" s="4"/>
    </row>
  </sheetData>
  <autoFilter ref="A4:AG986">
    <sortState ref="A7:AG986">
      <sortCondition ref="C4:C1446"/>
    </sortState>
  </autoFilter>
  <mergeCells count="36">
    <mergeCell ref="B4:B5"/>
    <mergeCell ref="A4:A5"/>
    <mergeCell ref="R1:S1"/>
    <mergeCell ref="F4:F5"/>
    <mergeCell ref="P4:P5"/>
    <mergeCell ref="Q4:Q5"/>
    <mergeCell ref="O4:O5"/>
    <mergeCell ref="G4:G5"/>
    <mergeCell ref="P1:Q1"/>
    <mergeCell ref="R4:R5"/>
    <mergeCell ref="S4:S5"/>
    <mergeCell ref="L4:L5"/>
    <mergeCell ref="AG4:AG5"/>
    <mergeCell ref="W4:W5"/>
    <mergeCell ref="C4:C5"/>
    <mergeCell ref="U4:U5"/>
    <mergeCell ref="D4:D5"/>
    <mergeCell ref="K4:K5"/>
    <mergeCell ref="M4:M5"/>
    <mergeCell ref="I4:I5"/>
    <mergeCell ref="E4:E5"/>
    <mergeCell ref="H4:H5"/>
    <mergeCell ref="N4:N5"/>
    <mergeCell ref="J4:J5"/>
    <mergeCell ref="AA3:AF3"/>
    <mergeCell ref="T4:T5"/>
    <mergeCell ref="Y4:Y5"/>
    <mergeCell ref="X4:X5"/>
    <mergeCell ref="AD4:AD5"/>
    <mergeCell ref="AE4:AE5"/>
    <mergeCell ref="AB4:AB5"/>
    <mergeCell ref="AC4:AC5"/>
    <mergeCell ref="Z4:Z5"/>
    <mergeCell ref="AA4:AA5"/>
    <mergeCell ref="V4:V5"/>
    <mergeCell ref="AF4:AF5"/>
  </mergeCells>
  <conditionalFormatting sqref="C6:AG6 D41:M41 C985:AG1141 O41:AG984 C42:M984 C7:M39 N7:N984 O7:AG39">
    <cfRule type="expression" dxfId="14" priority="15">
      <formula>$U6="Terminé"</formula>
    </cfRule>
    <cfRule type="expression" dxfId="13" priority="16">
      <formula>$U6="En cours"</formula>
    </cfRule>
  </conditionalFormatting>
  <conditionalFormatting sqref="A41:A979 A6:A39">
    <cfRule type="cellIs" dxfId="12" priority="11" operator="equal">
      <formula>""</formula>
    </cfRule>
    <cfRule type="cellIs" dxfId="11" priority="13" operator="equal">
      <formula>"non"</formula>
    </cfRule>
    <cfRule type="cellIs" dxfId="10" priority="14" operator="equal">
      <formula>"oui"</formula>
    </cfRule>
  </conditionalFormatting>
  <conditionalFormatting sqref="A6 B41:B979 B6:B39">
    <cfRule type="cellIs" dxfId="9" priority="12" operator="equal">
      <formula>""</formula>
    </cfRule>
  </conditionalFormatting>
  <conditionalFormatting sqref="C40:M40 C41 O40:AG40">
    <cfRule type="expression" dxfId="8" priority="7">
      <formula>$U40="Terminé"</formula>
    </cfRule>
    <cfRule type="expression" dxfId="7" priority="8">
      <formula>$U40="En cours"</formula>
    </cfRule>
  </conditionalFormatting>
  <conditionalFormatting sqref="A40">
    <cfRule type="cellIs" dxfId="6" priority="3" operator="equal">
      <formula>""</formula>
    </cfRule>
    <cfRule type="cellIs" dxfId="5" priority="5" operator="equal">
      <formula>"non"</formula>
    </cfRule>
    <cfRule type="cellIs" dxfId="4" priority="6" operator="equal">
      <formula>"oui"</formula>
    </cfRule>
  </conditionalFormatting>
  <conditionalFormatting sqref="B40">
    <cfRule type="cellIs" dxfId="3" priority="4" operator="equal">
      <formula>""</formula>
    </cfRule>
  </conditionalFormatting>
  <conditionalFormatting sqref="A41:A981">
    <cfRule type="expression" dxfId="2" priority="2">
      <formula>"NA"</formula>
    </cfRule>
  </conditionalFormatting>
  <conditionalFormatting sqref="A6:A944">
    <cfRule type="cellIs" dxfId="1" priority="1" operator="equal">
      <formula>"NA"</formula>
    </cfRule>
  </conditionalFormatting>
  <conditionalFormatting sqref="U6">
    <cfRule type="expression" dxfId="0" priority="109">
      <formula>U6:U979="En cours"</formula>
    </cfRule>
    <cfRule type="expression" priority="110">
      <formula>U6:U49979=""</formula>
    </cfRule>
  </conditionalFormatting>
  <dataValidations count="3">
    <dataValidation type="list" allowBlank="1" showInputMessage="1" showErrorMessage="1" sqref="A535:A713">
      <formula1>"$AL$2:$AL$4"</formula1>
    </dataValidation>
    <dataValidation type="list" allowBlank="1" showInputMessage="1" showErrorMessage="1" sqref="U6:U1289">
      <formula1>$AJ$1:$AJ$3</formula1>
    </dataValidation>
    <dataValidation type="list" allowBlank="1" showInputMessage="1" showErrorMessage="1" sqref="A6:A534">
      <formula1>$AI$2:$AI$4</formula1>
    </dataValidation>
  </dataValidations>
  <pageMargins left="0.25" right="0.25" top="0.75" bottom="0.75" header="0.3" footer="0.3"/>
  <pageSetup paperSize="8" scale="1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9" r:id="rId4" name="Button 5">
              <controlPr defaultSize="0" print="0" autoFill="0" autoPict="0" macro="[0]!Creation_dossier">
                <anchor moveWithCells="1" sizeWithCells="1">
                  <from>
                    <xdr:col>4</xdr:col>
                    <xdr:colOff>7620</xdr:colOff>
                    <xdr:row>0</xdr:row>
                    <xdr:rowOff>99060</xdr:rowOff>
                  </from>
                  <to>
                    <xdr:col>5</xdr:col>
                    <xdr:colOff>1059180</xdr:colOff>
                    <xdr:row>0</xdr:row>
                    <xdr:rowOff>678180</xdr:rowOff>
                  </to>
                </anchor>
              </controlPr>
            </control>
          </mc:Choice>
        </mc:AlternateContent>
        <mc:AlternateContent xmlns:mc="http://schemas.openxmlformats.org/markup-compatibility/2006">
          <mc:Choice Requires="x14">
            <control shapeId="1032" r:id="rId5" name="Button 8">
              <controlPr defaultSize="0" print="0" autoFill="0" autoPict="0" macro="[0]!tri_ratio">
                <anchor moveWithCells="1" sizeWithCells="1">
                  <from>
                    <xdr:col>7</xdr:col>
                    <xdr:colOff>289560</xdr:colOff>
                    <xdr:row>0</xdr:row>
                    <xdr:rowOff>746760</xdr:rowOff>
                  </from>
                  <to>
                    <xdr:col>8</xdr:col>
                    <xdr:colOff>464820</xdr:colOff>
                    <xdr:row>2</xdr:row>
                    <xdr:rowOff>251460</xdr:rowOff>
                  </to>
                </anchor>
              </controlPr>
            </control>
          </mc:Choice>
        </mc:AlternateContent>
        <mc:AlternateContent xmlns:mc="http://schemas.openxmlformats.org/markup-compatibility/2006">
          <mc:Choice Requires="x14">
            <control shapeId="1033" r:id="rId6" name="Button 9">
              <controlPr defaultSize="0" print="0" autoFill="0" autoPict="0" macro="[0]!tri_affaire">
                <anchor moveWithCells="1" sizeWithCells="1">
                  <from>
                    <xdr:col>7</xdr:col>
                    <xdr:colOff>297180</xdr:colOff>
                    <xdr:row>0</xdr:row>
                    <xdr:rowOff>198120</xdr:rowOff>
                  </from>
                  <to>
                    <xdr:col>8</xdr:col>
                    <xdr:colOff>426720</xdr:colOff>
                    <xdr:row>0</xdr:row>
                    <xdr:rowOff>708660</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pageSetUpPr fitToPage="1"/>
  </sheetPr>
  <dimension ref="A1:U44"/>
  <sheetViews>
    <sheetView view="pageBreakPreview" topLeftCell="A10" zoomScale="85" zoomScaleNormal="100" zoomScaleSheetLayoutView="85" workbookViewId="0">
      <selection activeCell="D29" sqref="D29"/>
    </sheetView>
  </sheetViews>
  <sheetFormatPr baseColWidth="10" defaultRowHeight="14.4"/>
  <cols>
    <col min="4" max="4" width="12.44140625" bestFit="1" customWidth="1"/>
    <col min="8" max="8" width="12.5546875" customWidth="1"/>
    <col min="9" max="9" width="17.5546875" customWidth="1"/>
  </cols>
  <sheetData>
    <row r="1" spans="1:19" ht="15" customHeight="1">
      <c r="A1" s="311"/>
      <c r="B1" s="311"/>
      <c r="C1" s="311"/>
      <c r="D1" s="322" t="s">
        <v>435</v>
      </c>
      <c r="E1" s="323"/>
      <c r="F1" s="323"/>
      <c r="G1" s="323"/>
      <c r="H1" s="323"/>
      <c r="I1" s="324"/>
      <c r="J1" s="312"/>
    </row>
    <row r="2" spans="1:19" ht="15" customHeight="1">
      <c r="A2" s="311"/>
      <c r="B2" s="311"/>
      <c r="C2" s="311"/>
      <c r="D2" s="325"/>
      <c r="E2" s="326"/>
      <c r="F2" s="326"/>
      <c r="G2" s="326"/>
      <c r="H2" s="326"/>
      <c r="I2" s="327"/>
      <c r="J2" s="312"/>
    </row>
    <row r="3" spans="1:19" ht="15" customHeight="1">
      <c r="A3" s="311"/>
      <c r="B3" s="311"/>
      <c r="C3" s="311"/>
      <c r="D3" s="328"/>
      <c r="E3" s="329"/>
      <c r="F3" s="329"/>
      <c r="G3" s="329"/>
      <c r="H3" s="329"/>
      <c r="I3" s="330"/>
      <c r="J3" s="312"/>
    </row>
    <row r="4" spans="1:19" ht="15" customHeight="1">
      <c r="A4" s="311"/>
      <c r="B4" s="311"/>
      <c r="C4" s="311"/>
      <c r="D4" s="313"/>
      <c r="E4" s="314"/>
      <c r="F4" s="314"/>
      <c r="G4" s="314"/>
      <c r="H4" s="314"/>
      <c r="I4" s="315"/>
      <c r="J4" s="312"/>
    </row>
    <row r="5" spans="1:19" ht="15" customHeight="1">
      <c r="A5" s="311"/>
      <c r="B5" s="311"/>
      <c r="C5" s="311"/>
      <c r="D5" s="316"/>
      <c r="E5" s="317"/>
      <c r="F5" s="317"/>
      <c r="G5" s="317"/>
      <c r="H5" s="317"/>
      <c r="I5" s="318"/>
      <c r="J5" s="312"/>
      <c r="L5" s="287" t="s">
        <v>521</v>
      </c>
      <c r="M5" s="287"/>
      <c r="N5" s="287"/>
      <c r="O5" s="287"/>
      <c r="P5" s="287"/>
      <c r="Q5" s="287"/>
      <c r="R5" s="287"/>
      <c r="S5" s="287"/>
    </row>
    <row r="6" spans="1:19" ht="15" customHeight="1">
      <c r="A6" s="311"/>
      <c r="B6" s="311"/>
      <c r="C6" s="311"/>
      <c r="D6" s="319"/>
      <c r="E6" s="320"/>
      <c r="F6" s="320"/>
      <c r="G6" s="320"/>
      <c r="H6" s="320"/>
      <c r="I6" s="321"/>
      <c r="J6" s="312"/>
      <c r="L6" s="287"/>
      <c r="M6" s="287"/>
      <c r="N6" s="287"/>
      <c r="O6" s="287"/>
      <c r="P6" s="287"/>
      <c r="Q6" s="287"/>
      <c r="R6" s="287"/>
      <c r="S6" s="287"/>
    </row>
    <row r="7" spans="1:19" ht="15" customHeight="1">
      <c r="L7" s="287"/>
      <c r="M7" s="287"/>
      <c r="N7" s="287"/>
      <c r="O7" s="287"/>
      <c r="P7" s="287"/>
      <c r="Q7" s="287"/>
      <c r="R7" s="287"/>
      <c r="S7" s="287"/>
    </row>
    <row r="8" spans="1:19" ht="15" customHeight="1">
      <c r="L8" s="287"/>
      <c r="M8" s="287"/>
      <c r="N8" s="287"/>
      <c r="O8" s="287"/>
      <c r="P8" s="287"/>
      <c r="Q8" s="287"/>
      <c r="R8" s="287"/>
      <c r="S8" s="287"/>
    </row>
    <row r="10" spans="1:19" ht="23.4">
      <c r="A10" s="302" t="s">
        <v>436</v>
      </c>
      <c r="B10" s="303"/>
      <c r="C10" s="304"/>
      <c r="D10" s="305" t="e">
        <f>VLOOKUP(D4,CMD!C6:AG981,2,FALSE)</f>
        <v>#N/A</v>
      </c>
      <c r="E10" s="306"/>
      <c r="F10" s="307"/>
    </row>
    <row r="11" spans="1:19" ht="24" thickBot="1">
      <c r="A11" s="138"/>
      <c r="B11" s="2"/>
      <c r="C11" s="2"/>
    </row>
    <row r="12" spans="1:19" ht="24" thickBot="1">
      <c r="A12" s="138"/>
      <c r="B12" s="2"/>
      <c r="C12" s="2"/>
      <c r="H12" s="298" t="s">
        <v>441</v>
      </c>
      <c r="I12" s="299"/>
    </row>
    <row r="13" spans="1:19" ht="26.4" thickBot="1">
      <c r="A13" s="302" t="s">
        <v>437</v>
      </c>
      <c r="B13" s="303"/>
      <c r="C13" s="304"/>
      <c r="D13" s="308" t="e">
        <f>VLOOKUP(D4,CMD!C6:AG981,6,FALSE)</f>
        <v>#N/A</v>
      </c>
      <c r="E13" s="309"/>
      <c r="F13" s="310"/>
      <c r="H13" s="300" t="e">
        <f>VLOOKUP(D4,CMD!C6:AG981,7,FALSE)</f>
        <v>#N/A</v>
      </c>
      <c r="I13" s="301"/>
    </row>
    <row r="14" spans="1:19" ht="23.4">
      <c r="A14" s="138"/>
      <c r="B14" s="2"/>
      <c r="C14" s="2"/>
    </row>
    <row r="15" spans="1:19" ht="23.4">
      <c r="A15" s="138"/>
      <c r="B15" s="2"/>
      <c r="C15" s="2"/>
    </row>
    <row r="16" spans="1:19" ht="24" thickBot="1">
      <c r="A16" s="302" t="s">
        <v>438</v>
      </c>
      <c r="B16" s="303"/>
      <c r="C16" s="304"/>
      <c r="D16" s="305" t="e">
        <f>VLOOKUP(D4,CMD!C6:AG981,3,FALSE)</f>
        <v>#N/A</v>
      </c>
      <c r="E16" s="306"/>
      <c r="F16" s="307"/>
    </row>
    <row r="17" spans="1:21" ht="23.4">
      <c r="A17" s="302" t="s">
        <v>100</v>
      </c>
      <c r="B17" s="303"/>
      <c r="C17" s="304"/>
      <c r="D17" s="305" t="e">
        <f>VLOOKUP(D4,CMD!C6:AG981,4,FALSE)</f>
        <v>#N/A</v>
      </c>
      <c r="E17" s="306"/>
      <c r="F17" s="307"/>
      <c r="H17" s="333" t="s">
        <v>529</v>
      </c>
      <c r="I17" s="334"/>
    </row>
    <row r="18" spans="1:21" ht="23.4">
      <c r="A18" s="138"/>
      <c r="B18" s="2"/>
      <c r="C18" s="2"/>
      <c r="H18" s="335"/>
      <c r="I18" s="336"/>
    </row>
    <row r="19" spans="1:21" ht="24" thickBot="1">
      <c r="A19" s="302" t="s">
        <v>440</v>
      </c>
      <c r="B19" s="303"/>
      <c r="C19" s="304"/>
      <c r="D19" s="305" t="e">
        <f>VLOOKUP(D4,CMD!C6:AG981,5,FALSE)</f>
        <v>#N/A</v>
      </c>
      <c r="E19" s="306"/>
      <c r="F19" s="307"/>
      <c r="H19" s="331" t="e">
        <f>VLOOKUP(D4,CMD!C6:AG981,12,FALSE)</f>
        <v>#N/A</v>
      </c>
      <c r="I19" s="332"/>
    </row>
    <row r="20" spans="1:21">
      <c r="H20" t="s">
        <v>552</v>
      </c>
      <c r="L20" s="170"/>
      <c r="M20" s="170"/>
      <c r="N20" s="170"/>
      <c r="O20" s="170"/>
      <c r="P20" s="170"/>
      <c r="Q20" s="170"/>
      <c r="R20" s="170"/>
      <c r="S20" s="170"/>
      <c r="T20" s="170"/>
      <c r="U20" s="170"/>
    </row>
    <row r="21" spans="1:21" ht="26.4" thickBot="1">
      <c r="L21" s="173" t="s">
        <v>522</v>
      </c>
      <c r="M21" s="170"/>
      <c r="N21" s="170"/>
      <c r="O21" s="170"/>
      <c r="P21" s="170"/>
      <c r="Q21" s="170"/>
      <c r="R21" s="170"/>
      <c r="S21" s="170"/>
      <c r="T21" s="170"/>
      <c r="U21" s="170"/>
    </row>
    <row r="22" spans="1:21" ht="18.75" customHeight="1">
      <c r="B22" s="288" t="s">
        <v>55</v>
      </c>
      <c r="C22" s="288" t="s">
        <v>53</v>
      </c>
      <c r="D22" s="289"/>
      <c r="E22" s="289"/>
      <c r="F22" s="289"/>
      <c r="G22" s="290"/>
      <c r="H22" s="294" t="s">
        <v>439</v>
      </c>
      <c r="I22" s="296" t="s">
        <v>624</v>
      </c>
      <c r="M22" s="164"/>
      <c r="N22" s="164"/>
      <c r="O22" s="171"/>
      <c r="P22" s="171"/>
      <c r="Q22" s="170"/>
      <c r="R22" s="170"/>
      <c r="S22" s="170"/>
      <c r="T22" s="170"/>
      <c r="U22" s="170"/>
    </row>
    <row r="23" spans="1:21" ht="26.4" thickBot="1">
      <c r="B23" s="291"/>
      <c r="C23" s="291"/>
      <c r="D23" s="292"/>
      <c r="E23" s="292"/>
      <c r="F23" s="292"/>
      <c r="G23" s="293"/>
      <c r="H23" s="295"/>
      <c r="I23" s="297"/>
      <c r="L23" s="173" t="s">
        <v>523</v>
      </c>
      <c r="M23" s="170"/>
      <c r="N23" s="170"/>
      <c r="O23" s="170"/>
      <c r="P23" s="170"/>
      <c r="Q23" s="170"/>
      <c r="R23" s="170"/>
      <c r="S23" s="170"/>
      <c r="T23" s="170"/>
      <c r="U23" s="170"/>
    </row>
    <row r="24" spans="1:21" ht="18">
      <c r="B24" s="143"/>
      <c r="C24" s="163"/>
      <c r="D24" s="147"/>
      <c r="E24" s="147"/>
      <c r="F24" s="147"/>
      <c r="G24" s="148"/>
      <c r="H24" s="143"/>
      <c r="I24" s="143"/>
      <c r="L24" s="170"/>
      <c r="M24" s="170"/>
      <c r="N24" s="170"/>
      <c r="O24" s="170"/>
      <c r="P24" s="170"/>
      <c r="Q24" s="170"/>
      <c r="R24" s="170"/>
      <c r="S24" s="170"/>
      <c r="T24" s="170"/>
      <c r="U24" s="170"/>
    </row>
    <row r="25" spans="1:21" ht="20.100000000000001" customHeight="1">
      <c r="B25" s="174"/>
      <c r="C25" s="178"/>
      <c r="D25" s="175"/>
      <c r="E25" s="139"/>
      <c r="F25" s="139"/>
      <c r="G25" s="140"/>
      <c r="H25" s="176"/>
      <c r="I25" s="196"/>
      <c r="L25" s="170"/>
      <c r="M25" s="170"/>
      <c r="N25" s="172"/>
      <c r="O25" s="170"/>
      <c r="P25" s="170"/>
      <c r="Q25" s="170"/>
      <c r="R25" s="170"/>
      <c r="S25" s="170"/>
      <c r="T25" s="170"/>
      <c r="U25" s="170"/>
    </row>
    <row r="26" spans="1:21" ht="20.100000000000001" customHeight="1">
      <c r="B26" s="174"/>
      <c r="C26" s="178"/>
      <c r="D26" s="175"/>
      <c r="E26" s="139"/>
      <c r="F26" s="139"/>
      <c r="G26" s="140"/>
      <c r="H26" s="176"/>
      <c r="I26" s="196"/>
      <c r="L26" s="173"/>
      <c r="M26" s="170"/>
      <c r="O26" s="170"/>
      <c r="P26" s="170"/>
      <c r="Q26" s="170"/>
      <c r="R26" s="170"/>
      <c r="S26" s="170"/>
      <c r="T26" s="170"/>
      <c r="U26" s="170"/>
    </row>
    <row r="27" spans="1:21" ht="20.100000000000001" customHeight="1">
      <c r="B27" s="174"/>
      <c r="C27" s="178"/>
      <c r="D27" s="175"/>
      <c r="E27" s="139"/>
      <c r="F27" s="139"/>
      <c r="G27" s="140"/>
      <c r="H27" s="176"/>
      <c r="I27" s="196"/>
      <c r="M27" s="170"/>
      <c r="O27" s="170"/>
      <c r="P27" s="170"/>
      <c r="Q27" s="170"/>
      <c r="R27" s="170"/>
      <c r="S27" s="170"/>
      <c r="T27" s="170"/>
      <c r="U27" s="170"/>
    </row>
    <row r="28" spans="1:21" ht="20.100000000000001" customHeight="1">
      <c r="B28" s="174"/>
      <c r="C28" s="178"/>
      <c r="D28" s="139"/>
      <c r="E28" s="139"/>
      <c r="F28" s="139"/>
      <c r="G28" s="140"/>
      <c r="H28" s="176"/>
      <c r="I28" s="196"/>
      <c r="L28" s="173"/>
    </row>
    <row r="29" spans="1:21" ht="20.100000000000001" customHeight="1">
      <c r="B29" s="174"/>
      <c r="C29" s="178"/>
      <c r="D29" s="175"/>
      <c r="E29" s="139"/>
      <c r="F29" s="139"/>
      <c r="G29" s="140"/>
      <c r="H29" s="176"/>
      <c r="I29" s="144"/>
    </row>
    <row r="30" spans="1:21" ht="20.100000000000001" customHeight="1">
      <c r="B30" s="174"/>
      <c r="C30" s="178"/>
      <c r="D30" s="139"/>
      <c r="E30" s="139"/>
      <c r="F30" s="139"/>
      <c r="G30" s="140"/>
      <c r="H30" s="144"/>
      <c r="I30" s="144"/>
    </row>
    <row r="31" spans="1:21" ht="20.100000000000001" customHeight="1">
      <c r="B31" s="174"/>
      <c r="C31" s="163"/>
      <c r="D31" s="139"/>
      <c r="E31" s="139"/>
      <c r="F31" s="139"/>
      <c r="G31" s="140"/>
      <c r="H31" s="144"/>
      <c r="I31" s="144"/>
    </row>
    <row r="32" spans="1:21" ht="20.100000000000001" customHeight="1">
      <c r="B32" s="174"/>
      <c r="C32" s="163"/>
      <c r="D32" s="139"/>
      <c r="E32" s="139"/>
      <c r="F32" s="139"/>
      <c r="G32" s="140"/>
      <c r="H32" s="144"/>
      <c r="I32" s="144"/>
    </row>
    <row r="33" spans="2:9" ht="20.100000000000001" customHeight="1">
      <c r="B33" s="174"/>
      <c r="C33" s="163"/>
      <c r="D33" s="139"/>
      <c r="E33" s="139"/>
      <c r="F33" s="139"/>
      <c r="G33" s="140"/>
      <c r="H33" s="144"/>
      <c r="I33" s="144"/>
    </row>
    <row r="34" spans="2:9" ht="20.100000000000001" customHeight="1">
      <c r="B34" s="174"/>
      <c r="C34" s="163"/>
      <c r="D34" s="139"/>
      <c r="E34" s="139"/>
      <c r="F34" s="139"/>
      <c r="G34" s="140"/>
      <c r="H34" s="144"/>
      <c r="I34" s="144"/>
    </row>
    <row r="35" spans="2:9" ht="20.100000000000001" customHeight="1">
      <c r="B35" s="174"/>
      <c r="C35" s="163"/>
      <c r="D35" s="139"/>
      <c r="E35" s="139"/>
      <c r="F35" s="139"/>
      <c r="G35" s="140"/>
      <c r="H35" s="144"/>
      <c r="I35" s="144"/>
    </row>
    <row r="36" spans="2:9" ht="20.100000000000001" customHeight="1">
      <c r="B36" s="144"/>
      <c r="C36" s="163"/>
      <c r="D36" s="139"/>
      <c r="E36" s="139"/>
      <c r="F36" s="139"/>
      <c r="G36" s="140"/>
      <c r="H36" s="144"/>
      <c r="I36" s="144"/>
    </row>
    <row r="37" spans="2:9" ht="20.100000000000001" customHeight="1">
      <c r="B37" s="144"/>
      <c r="C37" s="163"/>
      <c r="D37" s="139"/>
      <c r="E37" s="139"/>
      <c r="F37" s="139"/>
      <c r="G37" s="140"/>
      <c r="H37" s="144"/>
      <c r="I37" s="144"/>
    </row>
    <row r="38" spans="2:9" ht="20.100000000000001" customHeight="1">
      <c r="B38" s="144"/>
      <c r="C38" s="163"/>
      <c r="D38" s="139"/>
      <c r="E38" s="139"/>
      <c r="F38" s="139"/>
      <c r="G38" s="140"/>
      <c r="H38" s="144"/>
      <c r="I38" s="144"/>
    </row>
    <row r="39" spans="2:9" ht="20.100000000000001" customHeight="1">
      <c r="B39" s="144"/>
      <c r="C39" s="163"/>
      <c r="D39" s="139"/>
      <c r="E39" s="139"/>
      <c r="F39" s="139"/>
      <c r="G39" s="140"/>
      <c r="H39" s="144"/>
      <c r="I39" s="144"/>
    </row>
    <row r="40" spans="2:9" ht="20.100000000000001" customHeight="1">
      <c r="B40" s="144"/>
      <c r="C40" s="163"/>
      <c r="D40" s="139"/>
      <c r="E40" s="139"/>
      <c r="F40" s="139"/>
      <c r="G40" s="140"/>
      <c r="H40" s="144"/>
      <c r="I40" s="144"/>
    </row>
    <row r="41" spans="2:9" ht="20.100000000000001" customHeight="1">
      <c r="B41" s="144"/>
      <c r="C41" s="163"/>
      <c r="D41" s="139"/>
      <c r="E41" s="139"/>
      <c r="F41" s="139"/>
      <c r="G41" s="140"/>
      <c r="H41" s="144"/>
      <c r="I41" s="144"/>
    </row>
    <row r="42" spans="2:9" ht="20.100000000000001" customHeight="1">
      <c r="B42" s="144"/>
      <c r="C42" s="163"/>
      <c r="D42" s="139"/>
      <c r="E42" s="139"/>
      <c r="F42" s="139"/>
      <c r="G42" s="140"/>
      <c r="H42" s="144"/>
      <c r="I42" s="144"/>
    </row>
    <row r="43" spans="2:9" ht="20.100000000000001" customHeight="1">
      <c r="B43" s="144"/>
      <c r="C43" s="163"/>
      <c r="D43" s="139"/>
      <c r="E43" s="139"/>
      <c r="F43" s="139"/>
      <c r="G43" s="140"/>
      <c r="H43" s="144"/>
      <c r="I43" s="144"/>
    </row>
    <row r="44" spans="2:9" ht="20.100000000000001" customHeight="1" thickBot="1">
      <c r="B44" s="145"/>
      <c r="C44" s="165"/>
      <c r="D44" s="141"/>
      <c r="E44" s="141"/>
      <c r="F44" s="141"/>
      <c r="G44" s="142"/>
      <c r="H44" s="145"/>
      <c r="I44" s="145"/>
    </row>
  </sheetData>
  <mergeCells count="23">
    <mergeCell ref="D19:F19"/>
    <mergeCell ref="A1:C6"/>
    <mergeCell ref="J1:J6"/>
    <mergeCell ref="D4:I6"/>
    <mergeCell ref="D1:I3"/>
    <mergeCell ref="H19:I19"/>
    <mergeCell ref="H17:I18"/>
    <mergeCell ref="L5:S8"/>
    <mergeCell ref="C22:G23"/>
    <mergeCell ref="H22:H23"/>
    <mergeCell ref="B22:B23"/>
    <mergeCell ref="I22:I23"/>
    <mergeCell ref="H12:I12"/>
    <mergeCell ref="H13:I13"/>
    <mergeCell ref="A17:C17"/>
    <mergeCell ref="D17:F17"/>
    <mergeCell ref="A10:C10"/>
    <mergeCell ref="A13:C13"/>
    <mergeCell ref="A16:C16"/>
    <mergeCell ref="A19:C19"/>
    <mergeCell ref="D10:F10"/>
    <mergeCell ref="D13:F13"/>
    <mergeCell ref="D16:F16"/>
  </mergeCells>
  <printOptions horizontalCentered="1" verticalCentered="1"/>
  <pageMargins left="0" right="0" top="0" bottom="0" header="0" footer="0"/>
  <pageSetup paperSize="9"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outon 1">
              <controlPr defaultSize="0" print="0" autoFill="0" autoPict="0" macro="[0]!Imprimer_PageGarde">
                <anchor moveWithCells="1" sizeWithCells="1">
                  <from>
                    <xdr:col>11</xdr:col>
                    <xdr:colOff>365760</xdr:colOff>
                    <xdr:row>24</xdr:row>
                    <xdr:rowOff>182880</xdr:rowOff>
                  </from>
                  <to>
                    <xdr:col>14</xdr:col>
                    <xdr:colOff>480060</xdr:colOff>
                    <xdr:row>29</xdr:row>
                    <xdr:rowOff>45720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pageSetUpPr fitToPage="1"/>
  </sheetPr>
  <dimension ref="A1:T45"/>
  <sheetViews>
    <sheetView view="pageBreakPreview" topLeftCell="A10" zoomScale="85" zoomScaleNormal="100" zoomScaleSheetLayoutView="85" workbookViewId="0">
      <selection activeCell="H12" sqref="H12"/>
    </sheetView>
  </sheetViews>
  <sheetFormatPr baseColWidth="10" defaultRowHeight="14.4"/>
  <cols>
    <col min="1" max="1" width="5.88671875" customWidth="1"/>
    <col min="8" max="8" width="12.5546875" customWidth="1"/>
    <col min="9" max="9" width="16.33203125" customWidth="1"/>
    <col min="10" max="10" width="13.44140625" style="20" customWidth="1"/>
    <col min="11" max="11" width="6.33203125" customWidth="1"/>
  </cols>
  <sheetData>
    <row r="1" spans="1:20" ht="15" customHeight="1">
      <c r="A1" s="311"/>
      <c r="B1" s="311"/>
      <c r="C1" s="311"/>
      <c r="D1" s="343" t="s">
        <v>469</v>
      </c>
      <c r="E1" s="344"/>
      <c r="F1" s="344"/>
      <c r="G1" s="344"/>
      <c r="H1" s="344"/>
      <c r="I1" s="344"/>
      <c r="J1" s="344"/>
      <c r="K1" s="345"/>
    </row>
    <row r="2" spans="1:20" ht="15" customHeight="1">
      <c r="A2" s="311"/>
      <c r="B2" s="311"/>
      <c r="C2" s="311"/>
      <c r="D2" s="346"/>
      <c r="E2" s="347"/>
      <c r="F2" s="347"/>
      <c r="G2" s="347"/>
      <c r="H2" s="347"/>
      <c r="I2" s="347"/>
      <c r="J2" s="347"/>
      <c r="K2" s="348"/>
    </row>
    <row r="3" spans="1:20" ht="15" customHeight="1">
      <c r="A3" s="311"/>
      <c r="B3" s="311"/>
      <c r="C3" s="311"/>
      <c r="D3" s="349"/>
      <c r="E3" s="350"/>
      <c r="F3" s="350"/>
      <c r="G3" s="350"/>
      <c r="H3" s="350"/>
      <c r="I3" s="350"/>
      <c r="J3" s="350"/>
      <c r="K3" s="351"/>
      <c r="M3" s="160" t="s">
        <v>442</v>
      </c>
    </row>
    <row r="4" spans="1:20" ht="15" customHeight="1">
      <c r="A4" s="311"/>
      <c r="B4" s="311"/>
      <c r="C4" s="311"/>
      <c r="D4" s="352" t="s">
        <v>560</v>
      </c>
      <c r="E4" s="353"/>
      <c r="F4" s="353"/>
      <c r="G4" s="353"/>
      <c r="H4" s="353"/>
      <c r="I4" s="353"/>
      <c r="J4" s="353"/>
      <c r="K4" s="354"/>
    </row>
    <row r="5" spans="1:20" ht="15" customHeight="1">
      <c r="A5" s="311"/>
      <c r="B5" s="311"/>
      <c r="C5" s="311"/>
      <c r="D5" s="355"/>
      <c r="E5" s="356"/>
      <c r="F5" s="356"/>
      <c r="G5" s="356"/>
      <c r="H5" s="356"/>
      <c r="I5" s="356"/>
      <c r="J5" s="356"/>
      <c r="K5" s="357"/>
      <c r="N5" s="160"/>
      <c r="O5" s="160"/>
      <c r="P5" s="160"/>
      <c r="Q5" s="160"/>
      <c r="R5" s="160"/>
      <c r="S5" s="160"/>
      <c r="T5" s="160"/>
    </row>
    <row r="6" spans="1:20" ht="15" customHeight="1">
      <c r="A6" s="311"/>
      <c r="B6" s="311"/>
      <c r="C6" s="311"/>
      <c r="D6" s="358"/>
      <c r="E6" s="359"/>
      <c r="F6" s="359"/>
      <c r="G6" s="359"/>
      <c r="H6" s="359"/>
      <c r="I6" s="359"/>
      <c r="J6" s="359"/>
      <c r="K6" s="360"/>
      <c r="M6" s="160"/>
      <c r="N6" s="160"/>
      <c r="O6" s="160"/>
      <c r="P6" s="160"/>
      <c r="Q6" s="160"/>
      <c r="R6" s="160"/>
      <c r="S6" s="160"/>
      <c r="T6" s="160"/>
    </row>
    <row r="7" spans="1:20" ht="15" customHeight="1">
      <c r="D7" t="s">
        <v>605</v>
      </c>
      <c r="M7" s="160"/>
      <c r="N7" s="160"/>
      <c r="O7" s="160"/>
      <c r="P7" s="160"/>
      <c r="Q7" s="160"/>
      <c r="R7" s="160"/>
      <c r="S7" s="160"/>
      <c r="T7" s="160"/>
    </row>
    <row r="8" spans="1:20" ht="15" customHeight="1">
      <c r="M8" s="160"/>
      <c r="N8" s="160"/>
      <c r="O8" s="160"/>
      <c r="P8" s="160"/>
      <c r="Q8" s="160"/>
      <c r="R8" s="160"/>
      <c r="S8" s="160"/>
      <c r="T8" s="160"/>
    </row>
    <row r="10" spans="1:20" ht="24" customHeight="1">
      <c r="A10" s="302" t="s">
        <v>436</v>
      </c>
      <c r="B10" s="303"/>
      <c r="C10" s="304"/>
      <c r="D10" s="305" t="str">
        <f>VLOOKUP(D4,CMD!C6:AG981,2,FALSE)</f>
        <v>F451700456</v>
      </c>
      <c r="E10" s="306"/>
      <c r="F10" s="307"/>
      <c r="H10" s="179"/>
      <c r="I10" s="179"/>
      <c r="J10" s="189"/>
      <c r="K10" s="179"/>
    </row>
    <row r="11" spans="1:20" ht="24" customHeight="1">
      <c r="H11" s="179"/>
      <c r="I11" s="179"/>
      <c r="J11" s="189"/>
      <c r="K11" s="179"/>
    </row>
    <row r="12" spans="1:20" ht="24" customHeight="1">
      <c r="A12" s="302" t="s">
        <v>554</v>
      </c>
      <c r="B12" s="303"/>
      <c r="C12" s="304"/>
      <c r="D12" s="305">
        <f>VLOOKUP(D4,CMD!C6:AG981,4,FALSE)</f>
        <v>0</v>
      </c>
      <c r="E12" s="306"/>
      <c r="F12" s="307"/>
      <c r="H12" s="179"/>
      <c r="I12" s="179"/>
      <c r="J12" s="189"/>
      <c r="K12" s="179"/>
      <c r="P12" s="159" t="s">
        <v>470</v>
      </c>
    </row>
    <row r="13" spans="1:20" ht="24" customHeight="1">
      <c r="H13" s="179"/>
      <c r="I13" s="179"/>
      <c r="J13" s="189"/>
      <c r="K13" s="179"/>
    </row>
    <row r="14" spans="1:20" ht="24" customHeight="1">
      <c r="A14" s="302" t="s">
        <v>555</v>
      </c>
      <c r="B14" s="303"/>
      <c r="C14" s="304"/>
      <c r="D14" s="308">
        <f>VLOOKUP(D4,CMD!C6:AG981,20,FALSE)</f>
        <v>42978</v>
      </c>
      <c r="E14" s="309"/>
      <c r="F14" s="310"/>
      <c r="H14" s="179"/>
      <c r="I14" s="179"/>
      <c r="J14" s="189"/>
      <c r="K14" s="179"/>
    </row>
    <row r="15" spans="1:20" ht="24" customHeight="1">
      <c r="A15" s="138"/>
      <c r="B15" s="2"/>
      <c r="C15" s="2"/>
      <c r="H15" s="179"/>
      <c r="I15" s="179"/>
      <c r="J15" s="189"/>
      <c r="K15" s="179"/>
    </row>
    <row r="16" spans="1:20" ht="24" customHeight="1">
      <c r="A16" s="302" t="s">
        <v>438</v>
      </c>
      <c r="B16" s="303"/>
      <c r="C16" s="304"/>
      <c r="D16" s="305" t="str">
        <f>VLOOKUP(D4,CMD!C6:AG981,3,FALSE)</f>
        <v>SULZER SAV</v>
      </c>
      <c r="E16" s="306"/>
      <c r="F16" s="307"/>
      <c r="H16" s="179"/>
      <c r="I16" s="179"/>
      <c r="J16" s="189"/>
      <c r="K16" s="179"/>
    </row>
    <row r="17" spans="1:11" ht="24" customHeight="1">
      <c r="H17" s="179"/>
      <c r="I17" s="179"/>
      <c r="J17" s="189"/>
      <c r="K17" s="179"/>
    </row>
    <row r="18" spans="1:11" ht="24" customHeight="1">
      <c r="A18" s="302" t="s">
        <v>440</v>
      </c>
      <c r="B18" s="303"/>
      <c r="C18" s="304"/>
      <c r="D18" s="305" t="str">
        <f>VLOOKUP(D4,CMD!C6:AG981,5,FALSE)</f>
        <v>ODP77</v>
      </c>
      <c r="E18" s="306"/>
      <c r="F18" s="307"/>
      <c r="H18" s="179"/>
      <c r="I18" s="179"/>
      <c r="J18" s="189"/>
      <c r="K18" s="179"/>
    </row>
    <row r="19" spans="1:11" ht="24" customHeight="1" thickBot="1"/>
    <row r="20" spans="1:11" ht="24" customHeight="1">
      <c r="B20" s="361" t="s">
        <v>55</v>
      </c>
      <c r="C20" s="337" t="s">
        <v>53</v>
      </c>
      <c r="D20" s="338"/>
      <c r="E20" s="338"/>
      <c r="F20" s="338"/>
      <c r="G20" s="339"/>
      <c r="H20" s="337" t="s">
        <v>52</v>
      </c>
      <c r="I20" s="339"/>
      <c r="J20" s="363"/>
    </row>
    <row r="21" spans="1:11" ht="15.75" customHeight="1" thickBot="1">
      <c r="B21" s="362"/>
      <c r="C21" s="340"/>
      <c r="D21" s="341"/>
      <c r="E21" s="341"/>
      <c r="F21" s="341"/>
      <c r="G21" s="342"/>
      <c r="H21" s="340"/>
      <c r="I21" s="342"/>
      <c r="J21" s="364"/>
    </row>
    <row r="22" spans="1:11" ht="18.75" customHeight="1">
      <c r="B22" s="143"/>
      <c r="C22" s="147"/>
      <c r="D22" s="147"/>
      <c r="E22" s="147"/>
      <c r="F22" s="147"/>
      <c r="G22" s="147"/>
      <c r="H22" s="146"/>
      <c r="I22" s="148"/>
      <c r="J22" s="190"/>
    </row>
    <row r="23" spans="1:11" ht="15" customHeight="1">
      <c r="B23" s="181"/>
      <c r="C23" s="139"/>
      <c r="E23" s="139"/>
      <c r="F23" s="139"/>
      <c r="G23" s="139"/>
      <c r="H23" s="158"/>
      <c r="I23" s="140"/>
      <c r="J23" s="190"/>
    </row>
    <row r="24" spans="1:11" ht="21">
      <c r="B24" s="182">
        <v>1</v>
      </c>
      <c r="C24" s="200" t="s">
        <v>636</v>
      </c>
      <c r="D24" s="200"/>
      <c r="E24" s="200"/>
      <c r="F24" s="200"/>
      <c r="G24" s="200"/>
      <c r="H24" s="201" t="s">
        <v>637</v>
      </c>
      <c r="I24" s="202"/>
      <c r="J24" s="197"/>
    </row>
    <row r="25" spans="1:11" ht="20.100000000000001" customHeight="1">
      <c r="B25" s="182"/>
      <c r="C25" s="200"/>
      <c r="D25" s="200"/>
      <c r="E25" s="200"/>
      <c r="F25" s="200"/>
      <c r="G25" s="200"/>
      <c r="H25" s="201"/>
      <c r="I25" s="202"/>
      <c r="J25" s="194"/>
    </row>
    <row r="26" spans="1:11" ht="20.100000000000001" customHeight="1">
      <c r="B26" s="182"/>
      <c r="C26" s="203" t="s">
        <v>633</v>
      </c>
      <c r="D26" s="203"/>
      <c r="E26" s="200"/>
      <c r="F26" s="200"/>
      <c r="G26" s="200"/>
      <c r="H26" s="201"/>
      <c r="I26" s="202"/>
      <c r="J26" s="190"/>
    </row>
    <row r="27" spans="1:11" ht="20.100000000000001" customHeight="1">
      <c r="B27" s="182"/>
      <c r="C27" s="200"/>
      <c r="D27" s="200"/>
      <c r="E27" s="200"/>
      <c r="F27" s="200"/>
      <c r="G27" s="200"/>
      <c r="H27" s="201"/>
      <c r="I27" s="202"/>
      <c r="J27" s="190"/>
    </row>
    <row r="28" spans="1:11" ht="20.100000000000001" customHeight="1">
      <c r="B28" s="182"/>
      <c r="C28" s="200"/>
      <c r="D28" s="200"/>
      <c r="E28" s="200"/>
      <c r="F28" s="200"/>
      <c r="G28" s="200"/>
      <c r="H28" s="201"/>
      <c r="I28" s="202"/>
      <c r="J28" s="190"/>
    </row>
    <row r="29" spans="1:11" ht="20.100000000000001" customHeight="1">
      <c r="B29" s="144"/>
      <c r="C29" s="163"/>
      <c r="D29" s="139"/>
      <c r="E29" s="139"/>
      <c r="F29" s="139"/>
      <c r="G29" s="139"/>
      <c r="H29" s="158"/>
      <c r="I29" s="140"/>
      <c r="J29" s="190"/>
    </row>
    <row r="30" spans="1:11" ht="20.100000000000001" customHeight="1">
      <c r="B30" s="144"/>
      <c r="C30" s="163"/>
      <c r="D30" s="139"/>
      <c r="E30" s="139"/>
      <c r="F30" s="139"/>
      <c r="G30" s="139"/>
      <c r="H30" s="158"/>
      <c r="I30" s="140"/>
      <c r="J30" s="190"/>
    </row>
    <row r="31" spans="1:11" ht="20.100000000000001" customHeight="1">
      <c r="B31" s="144"/>
      <c r="C31" s="163"/>
      <c r="D31" s="139"/>
      <c r="E31" s="139"/>
      <c r="F31" s="139"/>
      <c r="G31" s="139"/>
      <c r="H31" s="158"/>
      <c r="I31" s="140"/>
      <c r="J31" s="190"/>
    </row>
    <row r="32" spans="1:11" ht="20.100000000000001" customHeight="1">
      <c r="B32" s="144"/>
      <c r="C32" s="163"/>
      <c r="D32" s="139"/>
      <c r="E32" s="139"/>
      <c r="F32" s="139"/>
      <c r="G32" s="139"/>
      <c r="H32" s="158"/>
      <c r="I32" s="140"/>
      <c r="J32" s="190"/>
    </row>
    <row r="33" spans="2:10" ht="20.100000000000001" customHeight="1">
      <c r="B33" s="144"/>
      <c r="C33" s="163"/>
      <c r="D33" s="139"/>
      <c r="E33" s="139"/>
      <c r="F33" s="139"/>
      <c r="G33" s="139"/>
      <c r="H33" s="158"/>
      <c r="I33" s="140"/>
      <c r="J33" s="190"/>
    </row>
    <row r="34" spans="2:10" ht="20.100000000000001" customHeight="1">
      <c r="B34" s="144"/>
      <c r="C34" s="163"/>
      <c r="D34" s="139"/>
      <c r="E34" s="139"/>
      <c r="F34" s="139"/>
      <c r="G34" s="139"/>
      <c r="H34" s="158"/>
      <c r="I34" s="140"/>
      <c r="J34" s="190"/>
    </row>
    <row r="35" spans="2:10" ht="20.100000000000001" customHeight="1">
      <c r="B35" s="144"/>
      <c r="C35" s="163"/>
      <c r="D35" s="139"/>
      <c r="E35" s="139"/>
      <c r="F35" s="139"/>
      <c r="G35" s="139"/>
      <c r="H35" s="158"/>
      <c r="I35" s="140"/>
      <c r="J35" s="190"/>
    </row>
    <row r="36" spans="2:10" ht="20.100000000000001" customHeight="1">
      <c r="B36" s="144"/>
      <c r="C36" s="163"/>
      <c r="D36" s="139"/>
      <c r="E36" s="139"/>
      <c r="F36" s="139"/>
      <c r="G36" s="139"/>
      <c r="H36" s="158"/>
      <c r="I36" s="140"/>
      <c r="J36" s="190"/>
    </row>
    <row r="37" spans="2:10" ht="20.100000000000001" customHeight="1">
      <c r="B37" s="144"/>
      <c r="C37" s="163"/>
      <c r="D37" s="139"/>
      <c r="E37" s="139"/>
      <c r="F37" s="139"/>
      <c r="G37" s="139"/>
      <c r="H37" s="158"/>
      <c r="I37" s="140"/>
      <c r="J37" s="190"/>
    </row>
    <row r="38" spans="2:10" ht="20.100000000000001" customHeight="1" thickBot="1">
      <c r="B38" s="145"/>
      <c r="C38" s="165"/>
      <c r="D38" s="141"/>
      <c r="E38" s="141"/>
      <c r="F38" s="141"/>
      <c r="G38" s="141"/>
      <c r="H38" s="180"/>
      <c r="I38" s="142"/>
      <c r="J38" s="191"/>
    </row>
    <row r="39" spans="2:10" ht="20.100000000000001" customHeight="1">
      <c r="B39" s="139"/>
      <c r="C39" s="163"/>
      <c r="D39" s="139"/>
      <c r="E39" s="139"/>
      <c r="F39" s="139"/>
      <c r="G39" s="139"/>
      <c r="H39" s="139"/>
      <c r="I39" s="139"/>
      <c r="J39" s="192"/>
    </row>
    <row r="40" spans="2:10" ht="20.100000000000001" customHeight="1">
      <c r="B40" s="139"/>
      <c r="C40" s="163"/>
      <c r="D40" s="139"/>
      <c r="E40" s="139"/>
      <c r="F40" s="139"/>
      <c r="G40" s="139"/>
      <c r="H40" s="139"/>
      <c r="I40" s="139"/>
      <c r="J40" s="192"/>
    </row>
    <row r="41" spans="2:10" ht="20.100000000000001" customHeight="1">
      <c r="B41" s="365" t="s">
        <v>556</v>
      </c>
      <c r="C41" s="365"/>
      <c r="D41" s="365"/>
      <c r="E41" s="365"/>
      <c r="F41" s="365"/>
      <c r="G41" s="365"/>
      <c r="H41" s="365"/>
      <c r="I41" s="365"/>
      <c r="J41" s="193"/>
    </row>
    <row r="42" spans="2:10" ht="20.100000000000001" customHeight="1">
      <c r="B42" s="365"/>
      <c r="C42" s="365"/>
      <c r="D42" s="365"/>
      <c r="E42" s="365"/>
      <c r="F42" s="365"/>
      <c r="G42" s="365"/>
      <c r="H42" s="365"/>
      <c r="I42" s="365"/>
      <c r="J42" s="193"/>
    </row>
    <row r="43" spans="2:10" ht="20.100000000000001" customHeight="1">
      <c r="B43" s="365"/>
      <c r="C43" s="365"/>
      <c r="D43" s="365"/>
      <c r="E43" s="365"/>
      <c r="F43" s="365"/>
      <c r="G43" s="365"/>
      <c r="H43" s="365"/>
      <c r="I43" s="365"/>
      <c r="J43" s="193"/>
    </row>
    <row r="44" spans="2:10" ht="20.100000000000001" customHeight="1">
      <c r="B44" s="365"/>
      <c r="C44" s="365"/>
      <c r="D44" s="365"/>
      <c r="E44" s="365"/>
      <c r="F44" s="365"/>
      <c r="G44" s="365"/>
      <c r="H44" s="365"/>
      <c r="I44" s="365"/>
      <c r="J44" s="193"/>
    </row>
    <row r="45" spans="2:10" ht="15.6">
      <c r="B45" s="365"/>
      <c r="C45" s="365"/>
      <c r="D45" s="365"/>
      <c r="E45" s="365"/>
      <c r="F45" s="365"/>
      <c r="G45" s="365"/>
      <c r="H45" s="365"/>
      <c r="I45" s="365"/>
      <c r="J45" s="193"/>
    </row>
  </sheetData>
  <mergeCells count="18">
    <mergeCell ref="B41:I45"/>
    <mergeCell ref="A14:C14"/>
    <mergeCell ref="D14:F14"/>
    <mergeCell ref="A16:C16"/>
    <mergeCell ref="D16:F16"/>
    <mergeCell ref="A18:C18"/>
    <mergeCell ref="D18:F18"/>
    <mergeCell ref="A12:C12"/>
    <mergeCell ref="D12:F12"/>
    <mergeCell ref="C20:G21"/>
    <mergeCell ref="H20:I21"/>
    <mergeCell ref="A1:C6"/>
    <mergeCell ref="D1:K3"/>
    <mergeCell ref="D4:K6"/>
    <mergeCell ref="A10:C10"/>
    <mergeCell ref="D10:F10"/>
    <mergeCell ref="B20:B21"/>
    <mergeCell ref="J20:J21"/>
  </mergeCells>
  <printOptions horizontalCentered="1" verticalCentered="1"/>
  <pageMargins left="0" right="0" top="0" bottom="0" header="0" footer="0"/>
  <pageSetup paperSize="9"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outon 2">
              <controlPr defaultSize="0" print="0" autoFill="0" autoPict="0" macro="[0]!EnregistrerBL">
                <anchor moveWithCells="1" sizeWithCells="1">
                  <from>
                    <xdr:col>11</xdr:col>
                    <xdr:colOff>403860</xdr:colOff>
                    <xdr:row>10</xdr:row>
                    <xdr:rowOff>213360</xdr:rowOff>
                  </from>
                  <to>
                    <xdr:col>14</xdr:col>
                    <xdr:colOff>541020</xdr:colOff>
                    <xdr:row>14</xdr:row>
                    <xdr:rowOff>60960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Y2"/>
  <sheetViews>
    <sheetView workbookViewId="0">
      <selection activeCell="G2" sqref="G2"/>
    </sheetView>
  </sheetViews>
  <sheetFormatPr baseColWidth="10" defaultRowHeight="14.4"/>
  <cols>
    <col min="2" max="2" width="11.5546875" style="48"/>
    <col min="4" max="4" width="15.6640625" customWidth="1"/>
    <col min="7" max="7" width="39.33203125" customWidth="1"/>
  </cols>
  <sheetData>
    <row r="1" spans="1:25">
      <c r="A1" s="123" t="s">
        <v>416</v>
      </c>
      <c r="B1" s="124" t="s">
        <v>392</v>
      </c>
      <c r="C1" s="123" t="s">
        <v>393</v>
      </c>
      <c r="D1" s="123" t="s">
        <v>394</v>
      </c>
      <c r="E1" s="123" t="s">
        <v>395</v>
      </c>
      <c r="F1" s="123" t="s">
        <v>396</v>
      </c>
      <c r="G1" s="123" t="s">
        <v>397</v>
      </c>
      <c r="H1" s="123" t="s">
        <v>398</v>
      </c>
      <c r="I1" s="123" t="s">
        <v>399</v>
      </c>
      <c r="J1" s="123" t="s">
        <v>400</v>
      </c>
      <c r="K1" s="123" t="s">
        <v>401</v>
      </c>
      <c r="L1" s="123" t="s">
        <v>402</v>
      </c>
      <c r="M1" s="123" t="s">
        <v>403</v>
      </c>
      <c r="N1" s="123" t="s">
        <v>404</v>
      </c>
      <c r="O1" s="123" t="s">
        <v>405</v>
      </c>
      <c r="P1" s="123" t="s">
        <v>406</v>
      </c>
      <c r="Q1" s="123" t="s">
        <v>407</v>
      </c>
      <c r="R1" s="123" t="s">
        <v>408</v>
      </c>
      <c r="S1" s="123" t="s">
        <v>409</v>
      </c>
      <c r="T1" s="123" t="s">
        <v>410</v>
      </c>
      <c r="U1" s="123" t="s">
        <v>411</v>
      </c>
      <c r="V1" s="123" t="s">
        <v>412</v>
      </c>
      <c r="W1" s="123" t="s">
        <v>413</v>
      </c>
      <c r="X1" s="123" t="s">
        <v>414</v>
      </c>
      <c r="Y1" s="123" t="s">
        <v>415</v>
      </c>
    </row>
    <row r="2" spans="1:25" ht="28.8">
      <c r="A2" t="s">
        <v>417</v>
      </c>
      <c r="B2" s="48">
        <v>42963</v>
      </c>
      <c r="C2" t="s">
        <v>418</v>
      </c>
      <c r="F2">
        <v>1</v>
      </c>
      <c r="G2" s="3" t="s">
        <v>419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activeCell="E10" sqref="E10"/>
    </sheetView>
  </sheetViews>
  <sheetFormatPr baseColWidth="10" defaultRowHeight="14.4"/>
  <sheetData/>
  <pageMargins left="0.75" right="0.75" top="1" bottom="1" header="0.5" footer="0.5"/>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B4:H13"/>
  <sheetViews>
    <sheetView topLeftCell="A11" zoomScale="130" zoomScaleNormal="130" zoomScalePageLayoutView="130" workbookViewId="0">
      <selection activeCell="C11" sqref="C11"/>
    </sheetView>
  </sheetViews>
  <sheetFormatPr baseColWidth="10" defaultRowHeight="14.4"/>
  <cols>
    <col min="3" max="7" width="18.6640625" customWidth="1"/>
  </cols>
  <sheetData>
    <row r="4" spans="2:8">
      <c r="C4" t="s">
        <v>30</v>
      </c>
      <c r="D4" t="s">
        <v>31</v>
      </c>
      <c r="E4" t="s">
        <v>32</v>
      </c>
      <c r="F4" t="s">
        <v>33</v>
      </c>
      <c r="G4" t="s">
        <v>34</v>
      </c>
      <c r="H4" t="s">
        <v>35</v>
      </c>
    </row>
    <row r="5" spans="2:8" ht="57" customHeight="1">
      <c r="B5" s="2" t="s">
        <v>5</v>
      </c>
    </row>
    <row r="6" spans="2:8" ht="57" customHeight="1">
      <c r="B6" s="2" t="s">
        <v>6</v>
      </c>
    </row>
    <row r="7" spans="2:8" ht="57" customHeight="1">
      <c r="B7" s="2" t="s">
        <v>7</v>
      </c>
    </row>
    <row r="8" spans="2:8" ht="57" customHeight="1">
      <c r="B8" s="2" t="s">
        <v>8</v>
      </c>
    </row>
    <row r="9" spans="2:8" ht="57" customHeight="1">
      <c r="B9" s="2" t="s">
        <v>9</v>
      </c>
    </row>
    <row r="10" spans="2:8" ht="57" customHeight="1">
      <c r="B10" s="2" t="s">
        <v>10</v>
      </c>
    </row>
    <row r="11" spans="2:8" ht="57" customHeight="1">
      <c r="B11" s="2" t="s">
        <v>11</v>
      </c>
    </row>
    <row r="12" spans="2:8" ht="57" customHeight="1">
      <c r="B12" s="2" t="s">
        <v>12</v>
      </c>
    </row>
    <row r="13" spans="2:8" ht="57" customHeight="1">
      <c r="B13" s="2" t="s">
        <v>13</v>
      </c>
    </row>
  </sheetData>
  <pageMargins left="0.75" right="0.75" top="1" bottom="1" header="0.5" footer="0.5"/>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2:I16"/>
  <sheetViews>
    <sheetView zoomScale="130" zoomScaleNormal="130" zoomScalePageLayoutView="130" workbookViewId="0">
      <selection activeCell="H17" sqref="H17"/>
    </sheetView>
  </sheetViews>
  <sheetFormatPr baseColWidth="10" defaultRowHeight="14.4"/>
  <cols>
    <col min="1" max="1" width="29.109375" customWidth="1"/>
    <col min="3" max="4" width="9.6640625" customWidth="1"/>
  </cols>
  <sheetData>
    <row r="2" spans="1:9">
      <c r="E2" s="1" t="s">
        <v>26</v>
      </c>
    </row>
    <row r="3" spans="1:9">
      <c r="B3" s="366" t="s">
        <v>25</v>
      </c>
      <c r="C3" s="366"/>
      <c r="D3" s="19"/>
      <c r="E3" s="1">
        <v>7</v>
      </c>
    </row>
    <row r="6" spans="1:9">
      <c r="E6" s="8" t="s">
        <v>30</v>
      </c>
      <c r="F6" s="8" t="s">
        <v>31</v>
      </c>
      <c r="G6" s="8" t="s">
        <v>32</v>
      </c>
      <c r="H6" s="8" t="s">
        <v>33</v>
      </c>
      <c r="I6" s="8" t="s">
        <v>34</v>
      </c>
    </row>
    <row r="7" spans="1:9" ht="28.8">
      <c r="B7" s="3" t="s">
        <v>27</v>
      </c>
      <c r="C7" s="3" t="s">
        <v>29</v>
      </c>
      <c r="D7" s="3" t="s">
        <v>99</v>
      </c>
      <c r="E7" s="10" t="s">
        <v>28</v>
      </c>
      <c r="F7" s="10" t="s">
        <v>28</v>
      </c>
      <c r="G7" s="10" t="s">
        <v>28</v>
      </c>
      <c r="H7" s="10" t="s">
        <v>28</v>
      </c>
      <c r="I7" s="10" t="s">
        <v>28</v>
      </c>
    </row>
    <row r="8" spans="1:9">
      <c r="A8" s="2" t="s">
        <v>5</v>
      </c>
      <c r="B8">
        <v>2</v>
      </c>
      <c r="C8">
        <f>$E$3*B8</f>
        <v>14</v>
      </c>
      <c r="D8">
        <v>1</v>
      </c>
    </row>
    <row r="9" spans="1:9">
      <c r="A9" s="2" t="s">
        <v>6</v>
      </c>
      <c r="B9">
        <v>4</v>
      </c>
      <c r="C9">
        <f t="shared" ref="C9:C16" si="0">$E$3*B9</f>
        <v>28</v>
      </c>
      <c r="D9">
        <v>2</v>
      </c>
    </row>
    <row r="10" spans="1:9">
      <c r="A10" s="2" t="s">
        <v>7</v>
      </c>
      <c r="B10">
        <v>2</v>
      </c>
      <c r="C10">
        <f t="shared" si="0"/>
        <v>14</v>
      </c>
      <c r="D10">
        <v>1</v>
      </c>
    </row>
    <row r="11" spans="1:9">
      <c r="A11" s="2" t="s">
        <v>8</v>
      </c>
      <c r="B11">
        <v>3</v>
      </c>
      <c r="C11">
        <f t="shared" si="0"/>
        <v>21</v>
      </c>
      <c r="D11">
        <v>1</v>
      </c>
    </row>
    <row r="12" spans="1:9">
      <c r="A12" s="2" t="s">
        <v>9</v>
      </c>
      <c r="B12">
        <v>1</v>
      </c>
      <c r="C12">
        <f t="shared" si="0"/>
        <v>7</v>
      </c>
      <c r="D12">
        <v>1</v>
      </c>
    </row>
    <row r="13" spans="1:9">
      <c r="A13" s="2" t="s">
        <v>10</v>
      </c>
      <c r="B13">
        <v>1</v>
      </c>
      <c r="C13">
        <f t="shared" si="0"/>
        <v>7</v>
      </c>
      <c r="D13">
        <v>1</v>
      </c>
    </row>
    <row r="14" spans="1:9">
      <c r="A14" s="2" t="s">
        <v>11</v>
      </c>
      <c r="B14">
        <v>1</v>
      </c>
      <c r="C14">
        <f t="shared" si="0"/>
        <v>7</v>
      </c>
      <c r="D14">
        <v>1</v>
      </c>
    </row>
    <row r="15" spans="1:9">
      <c r="A15" s="2" t="s">
        <v>12</v>
      </c>
      <c r="B15">
        <v>1</v>
      </c>
      <c r="C15">
        <f t="shared" si="0"/>
        <v>7</v>
      </c>
      <c r="D15">
        <v>1</v>
      </c>
    </row>
    <row r="16" spans="1:9">
      <c r="A16" s="2" t="s">
        <v>13</v>
      </c>
      <c r="B16">
        <v>1</v>
      </c>
      <c r="C16">
        <f t="shared" si="0"/>
        <v>7</v>
      </c>
      <c r="D16">
        <v>1</v>
      </c>
    </row>
  </sheetData>
  <mergeCells count="1">
    <mergeCell ref="B3:C3"/>
  </mergeCells>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54"/>
  <sheetViews>
    <sheetView view="pageBreakPreview" zoomScaleNormal="100" zoomScaleSheetLayoutView="100" workbookViewId="0">
      <selection activeCell="L19" sqref="L19:M19"/>
    </sheetView>
  </sheetViews>
  <sheetFormatPr baseColWidth="10" defaultRowHeight="13.2"/>
  <cols>
    <col min="1" max="6" width="11.5546875" style="371"/>
    <col min="7" max="7" width="12.21875" style="371" customWidth="1"/>
    <col min="8" max="8" width="11.5546875" style="404"/>
    <col min="9" max="12" width="11.5546875" style="371"/>
    <col min="13" max="13" width="47.21875" style="371" customWidth="1"/>
    <col min="14" max="262" width="11.5546875" style="371"/>
    <col min="263" max="263" width="12.21875" style="371" customWidth="1"/>
    <col min="264" max="268" width="11.5546875" style="371"/>
    <col min="269" max="269" width="47.21875" style="371" customWidth="1"/>
    <col min="270" max="518" width="11.5546875" style="371"/>
    <col min="519" max="519" width="12.21875" style="371" customWidth="1"/>
    <col min="520" max="524" width="11.5546875" style="371"/>
    <col min="525" max="525" width="47.21875" style="371" customWidth="1"/>
    <col min="526" max="774" width="11.5546875" style="371"/>
    <col min="775" max="775" width="12.21875" style="371" customWidth="1"/>
    <col min="776" max="780" width="11.5546875" style="371"/>
    <col min="781" max="781" width="47.21875" style="371" customWidth="1"/>
    <col min="782" max="1030" width="11.5546875" style="371"/>
    <col min="1031" max="1031" width="12.21875" style="371" customWidth="1"/>
    <col min="1032" max="1036" width="11.5546875" style="371"/>
    <col min="1037" max="1037" width="47.21875" style="371" customWidth="1"/>
    <col min="1038" max="1286" width="11.5546875" style="371"/>
    <col min="1287" max="1287" width="12.21875" style="371" customWidth="1"/>
    <col min="1288" max="1292" width="11.5546875" style="371"/>
    <col min="1293" max="1293" width="47.21875" style="371" customWidth="1"/>
    <col min="1294" max="1542" width="11.5546875" style="371"/>
    <col min="1543" max="1543" width="12.21875" style="371" customWidth="1"/>
    <col min="1544" max="1548" width="11.5546875" style="371"/>
    <col min="1549" max="1549" width="47.21875" style="371" customWidth="1"/>
    <col min="1550" max="1798" width="11.5546875" style="371"/>
    <col min="1799" max="1799" width="12.21875" style="371" customWidth="1"/>
    <col min="1800" max="1804" width="11.5546875" style="371"/>
    <col min="1805" max="1805" width="47.21875" style="371" customWidth="1"/>
    <col min="1806" max="2054" width="11.5546875" style="371"/>
    <col min="2055" max="2055" width="12.21875" style="371" customWidth="1"/>
    <col min="2056" max="2060" width="11.5546875" style="371"/>
    <col min="2061" max="2061" width="47.21875" style="371" customWidth="1"/>
    <col min="2062" max="2310" width="11.5546875" style="371"/>
    <col min="2311" max="2311" width="12.21875" style="371" customWidth="1"/>
    <col min="2312" max="2316" width="11.5546875" style="371"/>
    <col min="2317" max="2317" width="47.21875" style="371" customWidth="1"/>
    <col min="2318" max="2566" width="11.5546875" style="371"/>
    <col min="2567" max="2567" width="12.21875" style="371" customWidth="1"/>
    <col min="2568" max="2572" width="11.5546875" style="371"/>
    <col min="2573" max="2573" width="47.21875" style="371" customWidth="1"/>
    <col min="2574" max="2822" width="11.5546875" style="371"/>
    <col min="2823" max="2823" width="12.21875" style="371" customWidth="1"/>
    <col min="2824" max="2828" width="11.5546875" style="371"/>
    <col min="2829" max="2829" width="47.21875" style="371" customWidth="1"/>
    <col min="2830" max="3078" width="11.5546875" style="371"/>
    <col min="3079" max="3079" width="12.21875" style="371" customWidth="1"/>
    <col min="3080" max="3084" width="11.5546875" style="371"/>
    <col min="3085" max="3085" width="47.21875" style="371" customWidth="1"/>
    <col min="3086" max="3334" width="11.5546875" style="371"/>
    <col min="3335" max="3335" width="12.21875" style="371" customWidth="1"/>
    <col min="3336" max="3340" width="11.5546875" style="371"/>
    <col min="3341" max="3341" width="47.21875" style="371" customWidth="1"/>
    <col min="3342" max="3590" width="11.5546875" style="371"/>
    <col min="3591" max="3591" width="12.21875" style="371" customWidth="1"/>
    <col min="3592" max="3596" width="11.5546875" style="371"/>
    <col min="3597" max="3597" width="47.21875" style="371" customWidth="1"/>
    <col min="3598" max="3846" width="11.5546875" style="371"/>
    <col min="3847" max="3847" width="12.21875" style="371" customWidth="1"/>
    <col min="3848" max="3852" width="11.5546875" style="371"/>
    <col min="3853" max="3853" width="47.21875" style="371" customWidth="1"/>
    <col min="3854" max="4102" width="11.5546875" style="371"/>
    <col min="4103" max="4103" width="12.21875" style="371" customWidth="1"/>
    <col min="4104" max="4108" width="11.5546875" style="371"/>
    <col min="4109" max="4109" width="47.21875" style="371" customWidth="1"/>
    <col min="4110" max="4358" width="11.5546875" style="371"/>
    <col min="4359" max="4359" width="12.21875" style="371" customWidth="1"/>
    <col min="4360" max="4364" width="11.5546875" style="371"/>
    <col min="4365" max="4365" width="47.21875" style="371" customWidth="1"/>
    <col min="4366" max="4614" width="11.5546875" style="371"/>
    <col min="4615" max="4615" width="12.21875" style="371" customWidth="1"/>
    <col min="4616" max="4620" width="11.5546875" style="371"/>
    <col min="4621" max="4621" width="47.21875" style="371" customWidth="1"/>
    <col min="4622" max="4870" width="11.5546875" style="371"/>
    <col min="4871" max="4871" width="12.21875" style="371" customWidth="1"/>
    <col min="4872" max="4876" width="11.5546875" style="371"/>
    <col min="4877" max="4877" width="47.21875" style="371" customWidth="1"/>
    <col min="4878" max="5126" width="11.5546875" style="371"/>
    <col min="5127" max="5127" width="12.21875" style="371" customWidth="1"/>
    <col min="5128" max="5132" width="11.5546875" style="371"/>
    <col min="5133" max="5133" width="47.21875" style="371" customWidth="1"/>
    <col min="5134" max="5382" width="11.5546875" style="371"/>
    <col min="5383" max="5383" width="12.21875" style="371" customWidth="1"/>
    <col min="5384" max="5388" width="11.5546875" style="371"/>
    <col min="5389" max="5389" width="47.21875" style="371" customWidth="1"/>
    <col min="5390" max="5638" width="11.5546875" style="371"/>
    <col min="5639" max="5639" width="12.21875" style="371" customWidth="1"/>
    <col min="5640" max="5644" width="11.5546875" style="371"/>
    <col min="5645" max="5645" width="47.21875" style="371" customWidth="1"/>
    <col min="5646" max="5894" width="11.5546875" style="371"/>
    <col min="5895" max="5895" width="12.21875" style="371" customWidth="1"/>
    <col min="5896" max="5900" width="11.5546875" style="371"/>
    <col min="5901" max="5901" width="47.21875" style="371" customWidth="1"/>
    <col min="5902" max="6150" width="11.5546875" style="371"/>
    <col min="6151" max="6151" width="12.21875" style="371" customWidth="1"/>
    <col min="6152" max="6156" width="11.5546875" style="371"/>
    <col min="6157" max="6157" width="47.21875" style="371" customWidth="1"/>
    <col min="6158" max="6406" width="11.5546875" style="371"/>
    <col min="6407" max="6407" width="12.21875" style="371" customWidth="1"/>
    <col min="6408" max="6412" width="11.5546875" style="371"/>
    <col min="6413" max="6413" width="47.21875" style="371" customWidth="1"/>
    <col min="6414" max="6662" width="11.5546875" style="371"/>
    <col min="6663" max="6663" width="12.21875" style="371" customWidth="1"/>
    <col min="6664" max="6668" width="11.5546875" style="371"/>
    <col min="6669" max="6669" width="47.21875" style="371" customWidth="1"/>
    <col min="6670" max="6918" width="11.5546875" style="371"/>
    <col min="6919" max="6919" width="12.21875" style="371" customWidth="1"/>
    <col min="6920" max="6924" width="11.5546875" style="371"/>
    <col min="6925" max="6925" width="47.21875" style="371" customWidth="1"/>
    <col min="6926" max="7174" width="11.5546875" style="371"/>
    <col min="7175" max="7175" width="12.21875" style="371" customWidth="1"/>
    <col min="7176" max="7180" width="11.5546875" style="371"/>
    <col min="7181" max="7181" width="47.21875" style="371" customWidth="1"/>
    <col min="7182" max="7430" width="11.5546875" style="371"/>
    <col min="7431" max="7431" width="12.21875" style="371" customWidth="1"/>
    <col min="7432" max="7436" width="11.5546875" style="371"/>
    <col min="7437" max="7437" width="47.21875" style="371" customWidth="1"/>
    <col min="7438" max="7686" width="11.5546875" style="371"/>
    <col min="7687" max="7687" width="12.21875" style="371" customWidth="1"/>
    <col min="7688" max="7692" width="11.5546875" style="371"/>
    <col min="7693" max="7693" width="47.21875" style="371" customWidth="1"/>
    <col min="7694" max="7942" width="11.5546875" style="371"/>
    <col min="7943" max="7943" width="12.21875" style="371" customWidth="1"/>
    <col min="7944" max="7948" width="11.5546875" style="371"/>
    <col min="7949" max="7949" width="47.21875" style="371" customWidth="1"/>
    <col min="7950" max="8198" width="11.5546875" style="371"/>
    <col min="8199" max="8199" width="12.21875" style="371" customWidth="1"/>
    <col min="8200" max="8204" width="11.5546875" style="371"/>
    <col min="8205" max="8205" width="47.21875" style="371" customWidth="1"/>
    <col min="8206" max="8454" width="11.5546875" style="371"/>
    <col min="8455" max="8455" width="12.21875" style="371" customWidth="1"/>
    <col min="8456" max="8460" width="11.5546875" style="371"/>
    <col min="8461" max="8461" width="47.21875" style="371" customWidth="1"/>
    <col min="8462" max="8710" width="11.5546875" style="371"/>
    <col min="8711" max="8711" width="12.21875" style="371" customWidth="1"/>
    <col min="8712" max="8716" width="11.5546875" style="371"/>
    <col min="8717" max="8717" width="47.21875" style="371" customWidth="1"/>
    <col min="8718" max="8966" width="11.5546875" style="371"/>
    <col min="8967" max="8967" width="12.21875" style="371" customWidth="1"/>
    <col min="8968" max="8972" width="11.5546875" style="371"/>
    <col min="8973" max="8973" width="47.21875" style="371" customWidth="1"/>
    <col min="8974" max="9222" width="11.5546875" style="371"/>
    <col min="9223" max="9223" width="12.21875" style="371" customWidth="1"/>
    <col min="9224" max="9228" width="11.5546875" style="371"/>
    <col min="9229" max="9229" width="47.21875" style="371" customWidth="1"/>
    <col min="9230" max="9478" width="11.5546875" style="371"/>
    <col min="9479" max="9479" width="12.21875" style="371" customWidth="1"/>
    <col min="9480" max="9484" width="11.5546875" style="371"/>
    <col min="9485" max="9485" width="47.21875" style="371" customWidth="1"/>
    <col min="9486" max="9734" width="11.5546875" style="371"/>
    <col min="9735" max="9735" width="12.21875" style="371" customWidth="1"/>
    <col min="9736" max="9740" width="11.5546875" style="371"/>
    <col min="9741" max="9741" width="47.21875" style="371" customWidth="1"/>
    <col min="9742" max="9990" width="11.5546875" style="371"/>
    <col min="9991" max="9991" width="12.21875" style="371" customWidth="1"/>
    <col min="9992" max="9996" width="11.5546875" style="371"/>
    <col min="9997" max="9997" width="47.21875" style="371" customWidth="1"/>
    <col min="9998" max="10246" width="11.5546875" style="371"/>
    <col min="10247" max="10247" width="12.21875" style="371" customWidth="1"/>
    <col min="10248" max="10252" width="11.5546875" style="371"/>
    <col min="10253" max="10253" width="47.21875" style="371" customWidth="1"/>
    <col min="10254" max="10502" width="11.5546875" style="371"/>
    <col min="10503" max="10503" width="12.21875" style="371" customWidth="1"/>
    <col min="10504" max="10508" width="11.5546875" style="371"/>
    <col min="10509" max="10509" width="47.21875" style="371" customWidth="1"/>
    <col min="10510" max="10758" width="11.5546875" style="371"/>
    <col min="10759" max="10759" width="12.21875" style="371" customWidth="1"/>
    <col min="10760" max="10764" width="11.5546875" style="371"/>
    <col min="10765" max="10765" width="47.21875" style="371" customWidth="1"/>
    <col min="10766" max="11014" width="11.5546875" style="371"/>
    <col min="11015" max="11015" width="12.21875" style="371" customWidth="1"/>
    <col min="11016" max="11020" width="11.5546875" style="371"/>
    <col min="11021" max="11021" width="47.21875" style="371" customWidth="1"/>
    <col min="11022" max="11270" width="11.5546875" style="371"/>
    <col min="11271" max="11271" width="12.21875" style="371" customWidth="1"/>
    <col min="11272" max="11276" width="11.5546875" style="371"/>
    <col min="11277" max="11277" width="47.21875" style="371" customWidth="1"/>
    <col min="11278" max="11526" width="11.5546875" style="371"/>
    <col min="11527" max="11527" width="12.21875" style="371" customWidth="1"/>
    <col min="11528" max="11532" width="11.5546875" style="371"/>
    <col min="11533" max="11533" width="47.21875" style="371" customWidth="1"/>
    <col min="11534" max="11782" width="11.5546875" style="371"/>
    <col min="11783" max="11783" width="12.21875" style="371" customWidth="1"/>
    <col min="11784" max="11788" width="11.5546875" style="371"/>
    <col min="11789" max="11789" width="47.21875" style="371" customWidth="1"/>
    <col min="11790" max="12038" width="11.5546875" style="371"/>
    <col min="12039" max="12039" width="12.21875" style="371" customWidth="1"/>
    <col min="12040" max="12044" width="11.5546875" style="371"/>
    <col min="12045" max="12045" width="47.21875" style="371" customWidth="1"/>
    <col min="12046" max="12294" width="11.5546875" style="371"/>
    <col min="12295" max="12295" width="12.21875" style="371" customWidth="1"/>
    <col min="12296" max="12300" width="11.5546875" style="371"/>
    <col min="12301" max="12301" width="47.21875" style="371" customWidth="1"/>
    <col min="12302" max="12550" width="11.5546875" style="371"/>
    <col min="12551" max="12551" width="12.21875" style="371" customWidth="1"/>
    <col min="12552" max="12556" width="11.5546875" style="371"/>
    <col min="12557" max="12557" width="47.21875" style="371" customWidth="1"/>
    <col min="12558" max="12806" width="11.5546875" style="371"/>
    <col min="12807" max="12807" width="12.21875" style="371" customWidth="1"/>
    <col min="12808" max="12812" width="11.5546875" style="371"/>
    <col min="12813" max="12813" width="47.21875" style="371" customWidth="1"/>
    <col min="12814" max="13062" width="11.5546875" style="371"/>
    <col min="13063" max="13063" width="12.21875" style="371" customWidth="1"/>
    <col min="13064" max="13068" width="11.5546875" style="371"/>
    <col min="13069" max="13069" width="47.21875" style="371" customWidth="1"/>
    <col min="13070" max="13318" width="11.5546875" style="371"/>
    <col min="13319" max="13319" width="12.21875" style="371" customWidth="1"/>
    <col min="13320" max="13324" width="11.5546875" style="371"/>
    <col min="13325" max="13325" width="47.21875" style="371" customWidth="1"/>
    <col min="13326" max="13574" width="11.5546875" style="371"/>
    <col min="13575" max="13575" width="12.21875" style="371" customWidth="1"/>
    <col min="13576" max="13580" width="11.5546875" style="371"/>
    <col min="13581" max="13581" width="47.21875" style="371" customWidth="1"/>
    <col min="13582" max="13830" width="11.5546875" style="371"/>
    <col min="13831" max="13831" width="12.21875" style="371" customWidth="1"/>
    <col min="13832" max="13836" width="11.5546875" style="371"/>
    <col min="13837" max="13837" width="47.21875" style="371" customWidth="1"/>
    <col min="13838" max="14086" width="11.5546875" style="371"/>
    <col min="14087" max="14087" width="12.21875" style="371" customWidth="1"/>
    <col min="14088" max="14092" width="11.5546875" style="371"/>
    <col min="14093" max="14093" width="47.21875" style="371" customWidth="1"/>
    <col min="14094" max="14342" width="11.5546875" style="371"/>
    <col min="14343" max="14343" width="12.21875" style="371" customWidth="1"/>
    <col min="14344" max="14348" width="11.5546875" style="371"/>
    <col min="14349" max="14349" width="47.21875" style="371" customWidth="1"/>
    <col min="14350" max="14598" width="11.5546875" style="371"/>
    <col min="14599" max="14599" width="12.21875" style="371" customWidth="1"/>
    <col min="14600" max="14604" width="11.5546875" style="371"/>
    <col min="14605" max="14605" width="47.21875" style="371" customWidth="1"/>
    <col min="14606" max="14854" width="11.5546875" style="371"/>
    <col min="14855" max="14855" width="12.21875" style="371" customWidth="1"/>
    <col min="14856" max="14860" width="11.5546875" style="371"/>
    <col min="14861" max="14861" width="47.21875" style="371" customWidth="1"/>
    <col min="14862" max="15110" width="11.5546875" style="371"/>
    <col min="15111" max="15111" width="12.21875" style="371" customWidth="1"/>
    <col min="15112" max="15116" width="11.5546875" style="371"/>
    <col min="15117" max="15117" width="47.21875" style="371" customWidth="1"/>
    <col min="15118" max="15366" width="11.5546875" style="371"/>
    <col min="15367" max="15367" width="12.21875" style="371" customWidth="1"/>
    <col min="15368" max="15372" width="11.5546875" style="371"/>
    <col min="15373" max="15373" width="47.21875" style="371" customWidth="1"/>
    <col min="15374" max="15622" width="11.5546875" style="371"/>
    <col min="15623" max="15623" width="12.21875" style="371" customWidth="1"/>
    <col min="15624" max="15628" width="11.5546875" style="371"/>
    <col min="15629" max="15629" width="47.21875" style="371" customWidth="1"/>
    <col min="15630" max="15878" width="11.5546875" style="371"/>
    <col min="15879" max="15879" width="12.21875" style="371" customWidth="1"/>
    <col min="15880" max="15884" width="11.5546875" style="371"/>
    <col min="15885" max="15885" width="47.21875" style="371" customWidth="1"/>
    <col min="15886" max="16134" width="11.5546875" style="371"/>
    <col min="16135" max="16135" width="12.21875" style="371" customWidth="1"/>
    <col min="16136" max="16140" width="11.5546875" style="371"/>
    <col min="16141" max="16141" width="47.21875" style="371" customWidth="1"/>
    <col min="16142" max="16384" width="11.5546875" style="371"/>
  </cols>
  <sheetData>
    <row r="1" spans="1:13">
      <c r="A1" s="367"/>
      <c r="B1" s="368"/>
      <c r="C1" s="368"/>
      <c r="D1" s="368"/>
      <c r="E1" s="368"/>
      <c r="F1" s="368"/>
      <c r="G1" s="368"/>
      <c r="H1" s="369"/>
      <c r="I1" s="370"/>
    </row>
    <row r="2" spans="1:13">
      <c r="A2" s="372"/>
      <c r="B2" s="373"/>
      <c r="C2" s="373"/>
      <c r="D2" s="373"/>
      <c r="E2" s="373"/>
      <c r="F2" s="373"/>
      <c r="G2" s="374" t="s">
        <v>640</v>
      </c>
      <c r="H2" s="375"/>
      <c r="I2" s="376"/>
    </row>
    <row r="3" spans="1:13">
      <c r="A3" s="372"/>
      <c r="B3" s="373"/>
      <c r="C3" s="373"/>
      <c r="D3" s="373"/>
      <c r="E3" s="373"/>
      <c r="F3" s="373"/>
      <c r="G3" s="374" t="s">
        <v>641</v>
      </c>
      <c r="H3" s="375"/>
      <c r="I3" s="376"/>
    </row>
    <row r="4" spans="1:13">
      <c r="A4" s="372"/>
      <c r="B4" s="373"/>
      <c r="C4" s="373"/>
      <c r="D4" s="373"/>
      <c r="E4" s="373"/>
      <c r="F4" s="373"/>
      <c r="G4" s="374" t="s">
        <v>642</v>
      </c>
      <c r="H4" s="375"/>
      <c r="I4" s="376"/>
    </row>
    <row r="5" spans="1:13">
      <c r="A5" s="372"/>
      <c r="B5" s="373"/>
      <c r="C5" s="373"/>
      <c r="D5" s="373"/>
      <c r="E5" s="373"/>
      <c r="F5" s="373"/>
      <c r="G5" s="377" t="s">
        <v>643</v>
      </c>
      <c r="H5" s="375"/>
      <c r="I5" s="376"/>
    </row>
    <row r="6" spans="1:13">
      <c r="A6" s="378"/>
      <c r="B6" s="379"/>
      <c r="C6" s="379"/>
      <c r="D6" s="379"/>
      <c r="E6" s="373"/>
      <c r="F6" s="379"/>
      <c r="G6" s="380" t="s">
        <v>644</v>
      </c>
      <c r="H6" s="375"/>
      <c r="I6" s="376"/>
    </row>
    <row r="7" spans="1:13">
      <c r="A7" s="378"/>
      <c r="B7" s="379"/>
      <c r="C7" s="379"/>
      <c r="D7" s="379"/>
      <c r="E7" s="373"/>
      <c r="F7" s="379"/>
      <c r="G7" s="380" t="s">
        <v>645</v>
      </c>
      <c r="H7" s="375"/>
      <c r="I7" s="376"/>
    </row>
    <row r="8" spans="1:13">
      <c r="A8" s="372"/>
      <c r="B8" s="373"/>
      <c r="C8" s="373"/>
      <c r="D8" s="373"/>
      <c r="E8" s="373"/>
      <c r="F8" s="373"/>
      <c r="G8" s="373"/>
      <c r="H8" s="375"/>
      <c r="I8" s="376"/>
    </row>
    <row r="9" spans="1:13" ht="13.8">
      <c r="A9" s="381" t="s">
        <v>646</v>
      </c>
      <c r="B9" s="373"/>
      <c r="C9" s="373"/>
      <c r="D9" s="373"/>
      <c r="E9" s="373"/>
      <c r="F9" s="373"/>
      <c r="G9" s="373"/>
      <c r="H9" s="375"/>
      <c r="I9" s="376"/>
    </row>
    <row r="10" spans="1:13">
      <c r="A10" s="372"/>
      <c r="B10" s="373"/>
      <c r="C10" s="373"/>
      <c r="D10" s="373"/>
      <c r="E10" s="373"/>
      <c r="F10" s="373"/>
      <c r="G10" s="373"/>
      <c r="H10" s="375"/>
      <c r="I10" s="376"/>
    </row>
    <row r="11" spans="1:13" ht="13.2" customHeight="1">
      <c r="A11" s="382"/>
      <c r="B11" s="382"/>
      <c r="C11" s="382"/>
      <c r="D11" s="382"/>
      <c r="E11" s="382"/>
      <c r="F11" s="382"/>
      <c r="G11" s="382"/>
      <c r="H11" s="382"/>
      <c r="I11" s="382"/>
    </row>
    <row r="12" spans="1:13" ht="13.8" customHeight="1">
      <c r="A12" s="382"/>
      <c r="B12" s="382"/>
      <c r="C12" s="382"/>
      <c r="D12" s="382"/>
      <c r="E12" s="382"/>
      <c r="F12" s="382"/>
      <c r="G12" s="382"/>
      <c r="H12" s="382"/>
      <c r="I12" s="382"/>
    </row>
    <row r="13" spans="1:13" ht="15">
      <c r="A13" s="405">
        <f ca="1">TODAY()</f>
        <v>42978</v>
      </c>
      <c r="B13" s="373"/>
      <c r="C13" s="373"/>
      <c r="D13" s="373"/>
      <c r="E13" s="373"/>
      <c r="F13" s="373"/>
      <c r="G13" s="373"/>
      <c r="H13" s="375"/>
      <c r="I13" s="376"/>
      <c r="L13" s="383"/>
      <c r="M13" s="383"/>
    </row>
    <row r="14" spans="1:13" ht="15" customHeight="1">
      <c r="A14" s="372"/>
      <c r="B14" s="384"/>
      <c r="C14" s="384"/>
      <c r="D14" s="384"/>
      <c r="E14" s="384"/>
      <c r="F14" s="384"/>
      <c r="G14" s="385"/>
      <c r="H14" s="386"/>
      <c r="I14" s="387"/>
    </row>
    <row r="15" spans="1:13" ht="15" customHeight="1">
      <c r="A15" s="372"/>
      <c r="B15" s="384"/>
      <c r="C15" s="384"/>
      <c r="D15" s="384"/>
      <c r="E15" s="384"/>
      <c r="F15" s="384"/>
      <c r="G15" s="385"/>
      <c r="H15" s="386"/>
      <c r="I15" s="387"/>
    </row>
    <row r="16" spans="1:13" ht="15" customHeight="1">
      <c r="A16" s="372"/>
      <c r="B16" s="384"/>
      <c r="C16" s="384"/>
      <c r="D16" s="384"/>
      <c r="E16" s="384"/>
      <c r="F16" s="384"/>
      <c r="G16" s="385"/>
      <c r="H16" s="386"/>
      <c r="I16" s="387"/>
    </row>
    <row r="17" spans="1:13" ht="15" customHeight="1">
      <c r="A17" s="372"/>
      <c r="B17" s="384"/>
      <c r="C17" s="384"/>
      <c r="D17" s="384"/>
      <c r="E17" s="384"/>
      <c r="F17" s="384"/>
      <c r="G17" s="385"/>
      <c r="H17" s="386"/>
      <c r="I17" s="387"/>
    </row>
    <row r="18" spans="1:13" ht="15">
      <c r="A18" s="372"/>
      <c r="B18" s="373"/>
      <c r="C18" s="373"/>
      <c r="D18" s="373"/>
      <c r="E18" s="373"/>
      <c r="F18" s="373"/>
      <c r="G18" s="373"/>
      <c r="H18" s="375"/>
      <c r="I18" s="376"/>
      <c r="L18" s="383"/>
      <c r="M18" s="383"/>
    </row>
    <row r="19" spans="1:13" ht="19.8" customHeight="1">
      <c r="A19" s="372"/>
      <c r="B19" s="388" t="s">
        <v>53</v>
      </c>
      <c r="C19" s="388"/>
      <c r="D19" s="388"/>
      <c r="E19" s="388" t="s">
        <v>647</v>
      </c>
      <c r="F19" s="388"/>
      <c r="G19" s="389" t="s">
        <v>648</v>
      </c>
      <c r="H19" s="390" t="s">
        <v>55</v>
      </c>
      <c r="I19" s="391"/>
      <c r="L19" s="383"/>
      <c r="M19" s="383"/>
    </row>
    <row r="20" spans="1:13" ht="15" customHeight="1">
      <c r="A20" s="372"/>
      <c r="B20" s="392"/>
      <c r="C20" s="392"/>
      <c r="D20" s="392"/>
      <c r="E20" s="392"/>
      <c r="F20" s="392"/>
      <c r="G20" s="389"/>
      <c r="H20" s="390"/>
      <c r="I20" s="391"/>
      <c r="L20" s="393"/>
      <c r="M20" s="393"/>
    </row>
    <row r="21" spans="1:13" ht="19.95" customHeight="1">
      <c r="A21" s="372"/>
      <c r="B21" s="394"/>
      <c r="C21" s="394"/>
      <c r="D21" s="394"/>
      <c r="E21" s="394"/>
      <c r="F21" s="394"/>
      <c r="G21" s="385"/>
      <c r="H21" s="386"/>
      <c r="I21" s="387"/>
      <c r="L21" s="383"/>
      <c r="M21" s="383"/>
    </row>
    <row r="22" spans="1:13" ht="15" customHeight="1">
      <c r="A22" s="372"/>
      <c r="B22" s="394"/>
      <c r="C22" s="394"/>
      <c r="D22" s="394"/>
      <c r="E22" s="394"/>
      <c r="F22" s="394"/>
      <c r="G22" s="385"/>
      <c r="H22" s="386"/>
      <c r="I22" s="387"/>
      <c r="L22" s="383"/>
      <c r="M22" s="383"/>
    </row>
    <row r="23" spans="1:13" ht="19.95" customHeight="1">
      <c r="A23" s="372"/>
      <c r="B23" s="394"/>
      <c r="C23" s="394"/>
      <c r="D23" s="394"/>
      <c r="E23" s="394"/>
      <c r="F23" s="394"/>
      <c r="G23" s="385"/>
      <c r="H23" s="386"/>
      <c r="I23" s="387"/>
      <c r="L23" s="383"/>
      <c r="M23" s="383"/>
    </row>
    <row r="24" spans="1:13" ht="15" customHeight="1">
      <c r="A24" s="372"/>
      <c r="B24" s="394"/>
      <c r="C24" s="394"/>
      <c r="D24" s="394"/>
      <c r="E24" s="394"/>
      <c r="F24" s="394"/>
      <c r="G24" s="385"/>
      <c r="H24" s="386"/>
      <c r="I24" s="387"/>
      <c r="L24" s="383"/>
      <c r="M24" s="383"/>
    </row>
    <row r="25" spans="1:13" ht="19.95" customHeight="1">
      <c r="A25" s="372"/>
      <c r="B25" s="394"/>
      <c r="C25" s="394"/>
      <c r="D25" s="394"/>
      <c r="E25" s="394"/>
      <c r="F25" s="394"/>
      <c r="G25" s="385"/>
      <c r="H25" s="386"/>
      <c r="I25" s="387"/>
      <c r="L25" s="383"/>
      <c r="M25" s="383"/>
    </row>
    <row r="26" spans="1:13" ht="15" customHeight="1">
      <c r="A26" s="372"/>
      <c r="B26" s="394"/>
      <c r="C26" s="394"/>
      <c r="D26" s="394"/>
      <c r="E26" s="394"/>
      <c r="F26" s="394"/>
      <c r="G26" s="385"/>
      <c r="H26" s="386"/>
      <c r="I26" s="387"/>
      <c r="L26" s="383"/>
      <c r="M26" s="383"/>
    </row>
    <row r="27" spans="1:13" ht="19.95" customHeight="1">
      <c r="A27" s="372"/>
      <c r="B27" s="394"/>
      <c r="C27" s="394"/>
      <c r="D27" s="394"/>
      <c r="E27" s="394"/>
      <c r="F27" s="394"/>
      <c r="G27" s="385"/>
      <c r="H27" s="386"/>
      <c r="I27" s="387"/>
      <c r="L27" s="383"/>
      <c r="M27" s="383"/>
    </row>
    <row r="28" spans="1:13" ht="15" customHeight="1">
      <c r="A28" s="372"/>
      <c r="B28" s="394"/>
      <c r="C28" s="394"/>
      <c r="D28" s="394"/>
      <c r="E28" s="394"/>
      <c r="F28" s="394"/>
      <c r="G28" s="385"/>
      <c r="H28" s="386"/>
      <c r="I28" s="387"/>
      <c r="L28" s="383"/>
      <c r="M28" s="383"/>
    </row>
    <row r="29" spans="1:13" ht="19.95" customHeight="1">
      <c r="A29" s="372"/>
      <c r="B29" s="394"/>
      <c r="C29" s="394"/>
      <c r="D29" s="394"/>
      <c r="E29" s="394"/>
      <c r="F29" s="394"/>
      <c r="G29" s="385"/>
      <c r="H29" s="386"/>
      <c r="I29" s="387"/>
      <c r="L29" s="383"/>
      <c r="M29" s="383"/>
    </row>
    <row r="30" spans="1:13" ht="15" customHeight="1">
      <c r="A30" s="372"/>
      <c r="B30" s="394"/>
      <c r="C30" s="394"/>
      <c r="D30" s="394"/>
      <c r="E30" s="394"/>
      <c r="F30" s="394"/>
      <c r="G30" s="385"/>
      <c r="H30" s="386"/>
      <c r="I30" s="387"/>
      <c r="L30" s="383"/>
      <c r="M30" s="383"/>
    </row>
    <row r="31" spans="1:13" ht="19.95" customHeight="1">
      <c r="A31" s="372"/>
      <c r="B31" s="394"/>
      <c r="C31" s="394"/>
      <c r="D31" s="394"/>
      <c r="E31" s="394"/>
      <c r="F31" s="394"/>
      <c r="G31" s="385"/>
      <c r="H31" s="386"/>
      <c r="I31" s="387"/>
      <c r="L31" s="383"/>
      <c r="M31" s="383"/>
    </row>
    <row r="32" spans="1:13" ht="15" customHeight="1">
      <c r="A32" s="372"/>
      <c r="B32" s="394"/>
      <c r="C32" s="394"/>
      <c r="D32" s="394"/>
      <c r="E32" s="394"/>
      <c r="F32" s="394"/>
      <c r="G32" s="385"/>
      <c r="H32" s="386"/>
      <c r="I32" s="387"/>
      <c r="L32" s="383"/>
      <c r="M32" s="383"/>
    </row>
    <row r="33" spans="1:13" ht="19.95" customHeight="1">
      <c r="A33" s="372"/>
      <c r="B33" s="394"/>
      <c r="C33" s="394"/>
      <c r="D33" s="394"/>
      <c r="E33" s="394"/>
      <c r="F33" s="394"/>
      <c r="G33" s="385"/>
      <c r="H33" s="386"/>
      <c r="I33" s="387"/>
      <c r="L33" s="383"/>
      <c r="M33" s="383"/>
    </row>
    <row r="34" spans="1:13" ht="19.95" customHeight="1">
      <c r="A34" s="372"/>
      <c r="B34" s="384"/>
      <c r="C34" s="384"/>
      <c r="D34" s="384"/>
      <c r="E34" s="384"/>
      <c r="F34" s="384"/>
      <c r="G34" s="385"/>
      <c r="H34" s="386"/>
      <c r="I34" s="387"/>
      <c r="L34" s="383"/>
      <c r="M34" s="383"/>
    </row>
    <row r="35" spans="1:13" ht="19.95" customHeight="1">
      <c r="A35" s="372"/>
      <c r="B35" s="384"/>
      <c r="C35" s="384"/>
      <c r="D35" s="384"/>
      <c r="E35" s="384"/>
      <c r="F35" s="384"/>
      <c r="G35" s="385"/>
      <c r="H35" s="386"/>
      <c r="I35" s="387"/>
      <c r="L35" s="383"/>
      <c r="M35" s="383"/>
    </row>
    <row r="36" spans="1:13" ht="19.95" customHeight="1">
      <c r="A36" s="372"/>
      <c r="B36" s="384"/>
      <c r="C36" s="384"/>
      <c r="D36" s="384"/>
      <c r="E36" s="384"/>
      <c r="F36" s="384"/>
      <c r="G36" s="385"/>
      <c r="H36" s="386"/>
      <c r="I36" s="387"/>
      <c r="L36" s="383"/>
      <c r="M36" s="383"/>
    </row>
    <row r="37" spans="1:13" ht="19.95" customHeight="1">
      <c r="A37" s="372"/>
      <c r="B37" s="384"/>
      <c r="C37" s="384"/>
      <c r="D37" s="384"/>
      <c r="E37" s="384"/>
      <c r="F37" s="384"/>
      <c r="G37" s="385"/>
      <c r="H37" s="386"/>
      <c r="I37" s="387"/>
      <c r="L37" s="383"/>
      <c r="M37" s="383"/>
    </row>
    <row r="38" spans="1:13" ht="19.95" customHeight="1">
      <c r="A38" s="372"/>
      <c r="B38" s="384"/>
      <c r="C38" s="384"/>
      <c r="D38" s="384"/>
      <c r="E38" s="384"/>
      <c r="F38" s="384"/>
      <c r="G38" s="385"/>
      <c r="H38" s="386"/>
      <c r="I38" s="387"/>
      <c r="L38" s="383"/>
      <c r="M38" s="383"/>
    </row>
    <row r="39" spans="1:13" ht="19.95" customHeight="1">
      <c r="A39" s="372"/>
      <c r="B39" s="384"/>
      <c r="C39" s="384"/>
      <c r="D39" s="384"/>
      <c r="E39" s="384"/>
      <c r="F39" s="384"/>
      <c r="G39" s="385"/>
      <c r="H39" s="386"/>
      <c r="I39" s="387"/>
      <c r="L39" s="383"/>
      <c r="M39" s="383"/>
    </row>
    <row r="40" spans="1:13" ht="19.95" customHeight="1">
      <c r="A40" s="372"/>
      <c r="B40" s="384"/>
      <c r="C40" s="384"/>
      <c r="D40" s="384"/>
      <c r="E40" s="384"/>
      <c r="F40" s="384"/>
      <c r="G40" s="385"/>
      <c r="H40" s="386"/>
      <c r="I40" s="387"/>
      <c r="L40" s="383"/>
      <c r="M40" s="383"/>
    </row>
    <row r="41" spans="1:13" ht="19.95" customHeight="1">
      <c r="A41" s="372"/>
      <c r="B41" s="384"/>
      <c r="C41" s="384"/>
      <c r="D41" s="384"/>
      <c r="E41" s="384"/>
      <c r="F41" s="384"/>
      <c r="G41" s="385"/>
      <c r="H41" s="386"/>
      <c r="I41" s="387"/>
      <c r="L41" s="383"/>
      <c r="M41" s="383"/>
    </row>
    <row r="42" spans="1:13" ht="15" customHeight="1">
      <c r="A42" s="372"/>
      <c r="B42" s="384"/>
      <c r="C42" s="384"/>
      <c r="D42" s="384"/>
      <c r="E42" s="384"/>
      <c r="F42" s="384"/>
      <c r="G42" s="385"/>
      <c r="H42" s="386"/>
      <c r="I42" s="387"/>
    </row>
    <row r="43" spans="1:13" ht="15" customHeight="1">
      <c r="A43" s="372"/>
      <c r="B43" s="384"/>
      <c r="C43" s="384"/>
      <c r="D43" s="384"/>
      <c r="E43" s="384"/>
      <c r="F43" s="384"/>
      <c r="G43" s="385"/>
      <c r="H43" s="386"/>
      <c r="I43" s="387"/>
    </row>
    <row r="44" spans="1:13" ht="15" customHeight="1">
      <c r="A44" s="372"/>
      <c r="B44" s="384"/>
      <c r="C44" s="384"/>
      <c r="D44" s="384"/>
      <c r="E44" s="384"/>
      <c r="F44" s="384"/>
      <c r="G44" s="385"/>
      <c r="H44" s="386"/>
      <c r="I44" s="387"/>
    </row>
    <row r="45" spans="1:13" ht="15" customHeight="1">
      <c r="A45" s="372"/>
      <c r="B45" s="384"/>
      <c r="C45" s="384"/>
      <c r="D45" s="384"/>
      <c r="E45" s="384"/>
      <c r="F45" s="384"/>
      <c r="G45" s="385"/>
      <c r="H45" s="386"/>
      <c r="I45" s="387"/>
    </row>
    <row r="46" spans="1:13" ht="15" customHeight="1">
      <c r="A46" s="372"/>
      <c r="B46" s="384"/>
      <c r="C46" s="384"/>
      <c r="D46" s="384"/>
      <c r="E46" s="384"/>
      <c r="F46" s="384"/>
      <c r="G46" s="385"/>
      <c r="H46" s="386"/>
      <c r="I46" s="387"/>
    </row>
    <row r="47" spans="1:13" ht="15" customHeight="1">
      <c r="A47" s="372"/>
      <c r="B47" s="379"/>
      <c r="C47" s="379"/>
      <c r="D47" s="379"/>
      <c r="E47" s="379"/>
      <c r="F47" s="373"/>
      <c r="G47" s="373"/>
      <c r="H47" s="375"/>
      <c r="I47" s="376"/>
    </row>
    <row r="48" spans="1:13" ht="15" customHeight="1">
      <c r="A48" s="395" t="s">
        <v>649</v>
      </c>
      <c r="B48" s="396"/>
      <c r="C48" s="396"/>
      <c r="D48" s="396"/>
      <c r="E48" s="396"/>
      <c r="F48" s="396"/>
      <c r="G48" s="396"/>
      <c r="H48" s="396"/>
      <c r="I48" s="397"/>
    </row>
    <row r="49" spans="1:9" ht="15" customHeight="1">
      <c r="A49" s="398"/>
      <c r="B49" s="399"/>
      <c r="C49" s="399"/>
      <c r="D49" s="399"/>
      <c r="E49" s="399"/>
      <c r="F49" s="399"/>
      <c r="G49" s="399"/>
      <c r="H49" s="399"/>
      <c r="I49" s="400"/>
    </row>
    <row r="50" spans="1:9">
      <c r="A50" s="398"/>
      <c r="B50" s="399"/>
      <c r="C50" s="399"/>
      <c r="D50" s="399"/>
      <c r="E50" s="399"/>
      <c r="F50" s="399"/>
      <c r="G50" s="399"/>
      <c r="H50" s="399"/>
      <c r="I50" s="400"/>
    </row>
    <row r="51" spans="1:9" ht="13.2" customHeight="1">
      <c r="A51" s="398"/>
      <c r="B51" s="399"/>
      <c r="C51" s="399"/>
      <c r="D51" s="399"/>
      <c r="E51" s="399"/>
      <c r="F51" s="399"/>
      <c r="G51" s="399"/>
      <c r="H51" s="399"/>
      <c r="I51" s="400"/>
    </row>
    <row r="52" spans="1:9">
      <c r="A52" s="398"/>
      <c r="B52" s="399"/>
      <c r="C52" s="399"/>
      <c r="D52" s="399"/>
      <c r="E52" s="399"/>
      <c r="F52" s="399"/>
      <c r="G52" s="399"/>
      <c r="H52" s="399"/>
      <c r="I52" s="400"/>
    </row>
    <row r="53" spans="1:9">
      <c r="A53" s="398"/>
      <c r="B53" s="399"/>
      <c r="C53" s="399"/>
      <c r="D53" s="399"/>
      <c r="E53" s="399"/>
      <c r="F53" s="399"/>
      <c r="G53" s="399"/>
      <c r="H53" s="399"/>
      <c r="I53" s="400"/>
    </row>
    <row r="54" spans="1:9">
      <c r="A54" s="401"/>
      <c r="B54" s="402"/>
      <c r="C54" s="402"/>
      <c r="D54" s="402"/>
      <c r="E54" s="402"/>
      <c r="F54" s="402"/>
      <c r="G54" s="402"/>
      <c r="H54" s="402"/>
      <c r="I54" s="403"/>
    </row>
  </sheetData>
  <mergeCells count="54">
    <mergeCell ref="L37:M37"/>
    <mergeCell ref="L38:M38"/>
    <mergeCell ref="L39:M39"/>
    <mergeCell ref="L40:M40"/>
    <mergeCell ref="L41:M41"/>
    <mergeCell ref="A48:I54"/>
    <mergeCell ref="B33:D33"/>
    <mergeCell ref="E33:F33"/>
    <mergeCell ref="L33:M33"/>
    <mergeCell ref="L34:M34"/>
    <mergeCell ref="L35:M35"/>
    <mergeCell ref="L36:M36"/>
    <mergeCell ref="B31:D31"/>
    <mergeCell ref="E31:F31"/>
    <mergeCell ref="L31:M31"/>
    <mergeCell ref="B32:D32"/>
    <mergeCell ref="E32:F32"/>
    <mergeCell ref="L32:M32"/>
    <mergeCell ref="B29:D29"/>
    <mergeCell ref="E29:F29"/>
    <mergeCell ref="L29:M29"/>
    <mergeCell ref="B30:D30"/>
    <mergeCell ref="E30:F30"/>
    <mergeCell ref="L30:M30"/>
    <mergeCell ref="B27:D27"/>
    <mergeCell ref="E27:F27"/>
    <mergeCell ref="L27:M27"/>
    <mergeCell ref="B28:D28"/>
    <mergeCell ref="E28:F28"/>
    <mergeCell ref="L28:M28"/>
    <mergeCell ref="B25:D25"/>
    <mergeCell ref="E25:F25"/>
    <mergeCell ref="L25:M25"/>
    <mergeCell ref="B26:D26"/>
    <mergeCell ref="E26:F26"/>
    <mergeCell ref="L26:M26"/>
    <mergeCell ref="B23:D23"/>
    <mergeCell ref="E23:F23"/>
    <mergeCell ref="L23:M23"/>
    <mergeCell ref="B24:D24"/>
    <mergeCell ref="E24:F24"/>
    <mergeCell ref="L24:M24"/>
    <mergeCell ref="B21:D21"/>
    <mergeCell ref="E21:F21"/>
    <mergeCell ref="L21:M21"/>
    <mergeCell ref="B22:D22"/>
    <mergeCell ref="E22:F22"/>
    <mergeCell ref="L22:M22"/>
    <mergeCell ref="A11:I12"/>
    <mergeCell ref="L13:M13"/>
    <mergeCell ref="L18:M18"/>
    <mergeCell ref="B19:D19"/>
    <mergeCell ref="E19:F19"/>
    <mergeCell ref="L19:M19"/>
  </mergeCells>
  <printOptions horizontalCentered="1" verticalCentered="1"/>
  <pageMargins left="0" right="0" top="0" bottom="0" header="0" footer="0"/>
  <pageSetup paperSize="9" scale="94"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9</vt:i4>
      </vt:variant>
      <vt:variant>
        <vt:lpstr>Plages nommées</vt:lpstr>
      </vt:variant>
      <vt:variant>
        <vt:i4>3</vt:i4>
      </vt:variant>
    </vt:vector>
  </HeadingPairs>
  <TitlesOfParts>
    <vt:vector size="12" baseType="lpstr">
      <vt:lpstr>ODP</vt:lpstr>
      <vt:lpstr>CMD</vt:lpstr>
      <vt:lpstr>PageGarde</vt:lpstr>
      <vt:lpstr>BL</vt:lpstr>
      <vt:lpstr>Base AL</vt:lpstr>
      <vt:lpstr>Bilan</vt:lpstr>
      <vt:lpstr>Planning</vt:lpstr>
      <vt:lpstr>capacitaire</vt:lpstr>
      <vt:lpstr>devis</vt:lpstr>
      <vt:lpstr>BL!Zone_d_impression</vt:lpstr>
      <vt:lpstr>devis!Zone_d_impression</vt:lpstr>
      <vt:lpstr>PageGarde!Zone_d_impression</vt:lpstr>
    </vt:vector>
  </TitlesOfParts>
  <Company>Valeo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lprobin</dc:creator>
  <cp:lastModifiedBy>Alexis</cp:lastModifiedBy>
  <cp:lastPrinted>2017-08-31T15:50:13Z</cp:lastPrinted>
  <dcterms:created xsi:type="dcterms:W3CDTF">2016-12-20T08:05:47Z</dcterms:created>
  <dcterms:modified xsi:type="dcterms:W3CDTF">2017-08-31T19:40:16Z</dcterms:modified>
</cp:coreProperties>
</file>