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lison.maeght\Desktop\"/>
    </mc:Choice>
  </mc:AlternateContent>
  <xr:revisionPtr revIDLastSave="0" documentId="13_ncr:1_{6304625E-A127-4C7A-9A5A-031B1FBF0C7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MINUTE PR1" sheetId="1" r:id="rId1"/>
  </sheets>
  <definedNames>
    <definedName name="PR1_ADRESSE">'MINUTE PR1'!$G$7</definedName>
    <definedName name="PR1_CHANTIER">'MINUTE PR1'!$A$1</definedName>
    <definedName name="PR1_CONDUC_MAIL">'MINUTE PR1'!$A$158</definedName>
    <definedName name="PR1_CONDUCTEUR">'MINUTE PR1'!$A$106</definedName>
    <definedName name="PR1_CONSTRUCTEUR">'MINUTE PR1'!$A$4</definedName>
    <definedName name="PR1_CONTACT">'MINUTE PR1'!$G$9</definedName>
    <definedName name="PR1_CT">'MINUTE PR1'!$P$2</definedName>
    <definedName name="PR1_CT_ADRESSE">'MINUTE PR1'!$A$155</definedName>
    <definedName name="PR1_CT_TEL">'MINUTE PR1'!$A$156</definedName>
    <definedName name="PR1_DATE">'MINUTE PR1'!$A$13</definedName>
    <definedName name="PR1_EURO">'MINUTE PR1'!$R$1</definedName>
    <definedName name="PR1_FAX">'MINUTE PR1'!$G$11</definedName>
    <definedName name="PR1_FOURNISSEUR">'MINUTE PR1'!$G$6</definedName>
    <definedName name="PR1_MAIL">'MINUTE PR1'!$G$12</definedName>
    <definedName name="PR1_METREUR">'MINUTE PR1'!$P$3</definedName>
    <definedName name="PR1_NUM">'MINUTE PR1'!$P$4</definedName>
    <definedName name="PR1_SIRET">'MINUTE PR1'!$G$8</definedName>
    <definedName name="PR1_TEL">'MINUTE PR1'!$G$10</definedName>
    <definedName name="PR1_TOTAL_HT">'MINUTE PR1'!$H$100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8" i="1" l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I166" i="1" l="1"/>
  <c r="A157" i="1"/>
  <c r="A154" i="1"/>
  <c r="A153" i="1"/>
  <c r="C138" i="1"/>
  <c r="C137" i="1"/>
  <c r="J127" i="1"/>
  <c r="J126" i="1"/>
  <c r="A121" i="1"/>
  <c r="A104" i="1"/>
  <c r="G98" i="1" l="1"/>
  <c r="G97" i="1"/>
  <c r="G96" i="1"/>
  <c r="G95" i="1"/>
  <c r="G94" i="1"/>
  <c r="G93" i="1"/>
  <c r="G92" i="1"/>
  <c r="G91" i="1"/>
  <c r="H95" i="1" l="1"/>
  <c r="H96" i="1"/>
  <c r="H91" i="1"/>
  <c r="H92" i="1"/>
  <c r="H93" i="1"/>
  <c r="H94" i="1"/>
  <c r="H97" i="1"/>
  <c r="H98" i="1"/>
  <c r="G90" i="1"/>
  <c r="H90" i="1"/>
  <c r="G89" i="1"/>
  <c r="H89" i="1"/>
  <c r="G88" i="1"/>
  <c r="H88" i="1"/>
  <c r="G87" i="1"/>
  <c r="H87" i="1"/>
  <c r="G86" i="1"/>
  <c r="H86" i="1"/>
  <c r="G85" i="1"/>
  <c r="H85" i="1"/>
  <c r="G84" i="1"/>
  <c r="H84" i="1"/>
  <c r="G83" i="1"/>
  <c r="H83" i="1"/>
  <c r="G82" i="1"/>
  <c r="H82" i="1"/>
  <c r="G81" i="1"/>
  <c r="H81" i="1"/>
  <c r="G80" i="1"/>
  <c r="H80" i="1"/>
  <c r="G79" i="1"/>
  <c r="G78" i="1"/>
  <c r="G77" i="1"/>
  <c r="G76" i="1"/>
  <c r="G75" i="1"/>
  <c r="G74" i="1"/>
  <c r="G73" i="1"/>
  <c r="H73" i="1" l="1"/>
  <c r="H74" i="1"/>
  <c r="H75" i="1"/>
  <c r="H76" i="1"/>
  <c r="H77" i="1"/>
  <c r="H78" i="1"/>
  <c r="H79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H52" i="1"/>
  <c r="G51" i="1"/>
  <c r="H51" i="1"/>
  <c r="G50" i="1"/>
  <c r="G49" i="1"/>
  <c r="G48" i="1"/>
  <c r="H48" i="1"/>
  <c r="H53" i="1" l="1"/>
  <c r="H54" i="1"/>
  <c r="H49" i="1"/>
  <c r="H50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G47" i="1"/>
  <c r="H47" i="1"/>
  <c r="G46" i="1"/>
  <c r="H46" i="1"/>
  <c r="G45" i="1"/>
  <c r="H45" i="1"/>
  <c r="G44" i="1"/>
  <c r="G43" i="1"/>
  <c r="G42" i="1"/>
  <c r="G41" i="1"/>
  <c r="G40" i="1"/>
  <c r="G39" i="1"/>
  <c r="G38" i="1"/>
  <c r="G37" i="1"/>
  <c r="G36" i="1"/>
  <c r="G35" i="1"/>
  <c r="G34" i="1"/>
  <c r="H34" i="1"/>
  <c r="G33" i="1"/>
  <c r="H33" i="1"/>
  <c r="G32" i="1"/>
  <c r="H32" i="1"/>
  <c r="G31" i="1"/>
  <c r="H31" i="1"/>
  <c r="G30" i="1"/>
  <c r="H30" i="1"/>
  <c r="G29" i="1"/>
  <c r="H29" i="1"/>
  <c r="G28" i="1"/>
  <c r="G27" i="1"/>
  <c r="G26" i="1"/>
  <c r="G25" i="1"/>
  <c r="G24" i="1"/>
  <c r="G23" i="1"/>
  <c r="G22" i="1"/>
  <c r="G21" i="1"/>
  <c r="G20" i="1"/>
  <c r="G19" i="1"/>
  <c r="H21" i="1" l="1"/>
  <c r="H22" i="1"/>
  <c r="H25" i="1"/>
  <c r="H26" i="1"/>
  <c r="H35" i="1"/>
  <c r="H36" i="1"/>
  <c r="H39" i="1"/>
  <c r="H40" i="1"/>
  <c r="H43" i="1"/>
  <c r="H44" i="1"/>
  <c r="H19" i="1"/>
  <c r="H20" i="1"/>
  <c r="H23" i="1"/>
  <c r="H24" i="1"/>
  <c r="H27" i="1"/>
  <c r="H28" i="1"/>
  <c r="H37" i="1"/>
  <c r="H38" i="1"/>
  <c r="H41" i="1"/>
  <c r="H42" i="1"/>
  <c r="H100" i="1" l="1"/>
  <c r="H101" i="1" l="1"/>
  <c r="H102" i="1" s="1"/>
  <c r="H103" i="1" s="1"/>
</calcChain>
</file>

<file path=xl/sharedStrings.xml><?xml version="1.0" encoding="utf-8"?>
<sst xmlns="http://schemas.openxmlformats.org/spreadsheetml/2006/main" count="198" uniqueCount="39">
  <si>
    <t>U</t>
  </si>
  <si>
    <t>€</t>
  </si>
  <si>
    <t>Frs</t>
  </si>
  <si>
    <t>PRIX TOTAL HT</t>
  </si>
  <si>
    <t>PRIX TOTAL TTC</t>
  </si>
  <si>
    <t>Soit Total TTC</t>
  </si>
  <si>
    <t xml:space="preserve">Expéditeur    </t>
  </si>
  <si>
    <t xml:space="preserve">N° dossier    </t>
  </si>
  <si>
    <t xml:space="preserve">Chantier    </t>
  </si>
  <si>
    <t xml:space="preserve">Merci d'envoyer la confirmation de commande par mail au centre travaux : </t>
  </si>
  <si>
    <t>Adresse:</t>
  </si>
  <si>
    <t>Signature et Cachet</t>
  </si>
  <si>
    <t xml:space="preserve">                                  Nos Réf. </t>
  </si>
  <si>
    <t>Tel:   Fax:</t>
  </si>
  <si>
    <t>E-mail</t>
  </si>
  <si>
    <t>CREE LE 22/11/2010 prix definitifs OK le 22/02/2011</t>
  </si>
  <si>
    <t>TVA  20%</t>
  </si>
  <si>
    <t>INFO 1</t>
  </si>
  <si>
    <t>INFO 2</t>
  </si>
  <si>
    <t>INFO 3</t>
  </si>
  <si>
    <t>INFO 4</t>
  </si>
  <si>
    <t>A</t>
  </si>
  <si>
    <t>C</t>
  </si>
  <si>
    <t>B</t>
  </si>
  <si>
    <t>TEST</t>
  </si>
  <si>
    <t>D</t>
  </si>
  <si>
    <t>E</t>
  </si>
  <si>
    <t>F</t>
  </si>
  <si>
    <t>G</t>
  </si>
  <si>
    <t>H</t>
  </si>
  <si>
    <t>J</t>
  </si>
  <si>
    <t>I</t>
  </si>
  <si>
    <t>AA</t>
  </si>
  <si>
    <t>BB</t>
  </si>
  <si>
    <t>CC</t>
  </si>
  <si>
    <t>DD</t>
  </si>
  <si>
    <t>EE</t>
  </si>
  <si>
    <t>FF</t>
  </si>
  <si>
    <t>TEST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</si>
</sst>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[$€];[Red]\-#,##0.00[$€]"/>
    <numFmt numFmtId="165" formatCode="d\ mmmm\ yyyy"/>
    <numFmt numFmtId="166" formatCode="#,##0.00\ [$€-1];[Red]\-#,##0.00\ [$€-1]"/>
    <numFmt numFmtId="167" formatCode="#,##0.00&quot; F&quot;;[Red]\-#,##0.00&quot; F&quot;"/>
    <numFmt numFmtId="168" formatCode="#,##0.00\ _F"/>
  </numFmts>
  <fonts count="31">
    <font>
      <sz val="10"/>
      <name val="Geneva"/>
    </font>
    <font>
      <sz val="10"/>
      <name val="Comic Sans MS"/>
      <family val="4"/>
    </font>
    <font>
      <b/>
      <sz val="16"/>
      <name val="Lucida Sans Unicode"/>
      <family val="2"/>
    </font>
    <font>
      <b/>
      <sz val="16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b/>
      <sz val="10"/>
      <name val="Comic Sans MS"/>
      <family val="4"/>
    </font>
    <font>
      <b/>
      <sz val="12"/>
      <name val="Lucida Sans Unicode"/>
      <family val="2"/>
    </font>
    <font>
      <b/>
      <u/>
      <sz val="12"/>
      <name val="Comic Sans MS"/>
      <family val="4"/>
    </font>
    <font>
      <i/>
      <strike/>
      <u/>
      <sz val="10"/>
      <name val="Comic Sans MS"/>
      <family val="4"/>
    </font>
    <font>
      <b/>
      <sz val="14"/>
      <name val="Comic Sans MS"/>
      <family val="4"/>
    </font>
    <font>
      <b/>
      <sz val="11"/>
      <name val="Comic Sans MS"/>
      <family val="4"/>
    </font>
    <font>
      <sz val="9"/>
      <name val="Comic Sans MS"/>
      <family val="4"/>
    </font>
    <font>
      <b/>
      <sz val="15"/>
      <name val="Comic Sans MS"/>
      <family val="4"/>
    </font>
    <font>
      <b/>
      <sz val="17"/>
      <name val="Comic Sans MS"/>
      <family val="4"/>
    </font>
    <font>
      <strike/>
      <u/>
      <sz val="8"/>
      <name val="Comic Sans MS"/>
      <family val="4"/>
    </font>
    <font>
      <b/>
      <sz val="18"/>
      <name val="Comic Sans MS"/>
      <family val="4"/>
    </font>
    <font>
      <b/>
      <sz val="22"/>
      <name val="Comic Sans MS"/>
      <family val="4"/>
    </font>
    <font>
      <sz val="10"/>
      <name val="Geneva"/>
      <family val="2"/>
    </font>
    <font>
      <sz val="18"/>
      <name val="Comic Sans MS"/>
      <family val="4"/>
    </font>
    <font>
      <b/>
      <sz val="12"/>
      <name val="Arial Black"/>
      <family val="2"/>
    </font>
    <font>
      <b/>
      <sz val="9"/>
      <name val="Comic Sans MS"/>
      <family val="4"/>
    </font>
    <font>
      <u/>
      <sz val="7.5"/>
      <color indexed="12"/>
      <name val="Geneva"/>
      <family val="2"/>
    </font>
    <font>
      <sz val="14"/>
      <name val="Comic Sans MS"/>
      <family val="4"/>
    </font>
    <font>
      <sz val="22"/>
      <name val="Comic Sans MS"/>
      <family val="4"/>
    </font>
    <font>
      <i/>
      <sz val="11"/>
      <name val="Comic Sans MS"/>
      <family val="4"/>
    </font>
    <font>
      <sz val="11"/>
      <name val="Comic Sans MS"/>
      <family val="4"/>
    </font>
    <font>
      <i/>
      <sz val="12"/>
      <name val="Comic Sans MS"/>
      <family val="4"/>
    </font>
    <font>
      <u/>
      <sz val="11"/>
      <color rgb="FF002060"/>
      <name val="Calibri"/>
      <family val="2"/>
    </font>
    <font>
      <i/>
      <u/>
      <sz val="10"/>
      <name val="Comic Sans MS"/>
      <family val="4"/>
    </font>
    <font>
      <b/>
      <u/>
      <sz val="18"/>
      <color theme="1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 style="thick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medium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ck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164" fontId="18" fillId="0" borderId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7" fontId="18" fillId="0" borderId="0" applyFill="0" applyBorder="0" applyAlignment="0" applyProtection="0"/>
  </cellStyleXfs>
  <cellXfs count="233">
    <xf numFmtId="0" fontId="0" fillId="0" borderId="0" xfId="0"/>
    <xf numFmtId="0" fontId="1" fillId="0" borderId="0" xfId="0" applyFont="1"/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2" fontId="11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/>
    <xf numFmtId="0" fontId="1" fillId="3" borderId="0" xfId="0" applyFont="1" applyFill="1"/>
    <xf numFmtId="0" fontId="6" fillId="0" borderId="3" xfId="0" applyFont="1" applyFill="1" applyBorder="1" applyAlignment="1"/>
    <xf numFmtId="0" fontId="1" fillId="3" borderId="0" xfId="0" applyFont="1" applyFill="1" applyBorder="1"/>
    <xf numFmtId="0" fontId="5" fillId="0" borderId="0" xfId="0" applyFont="1" applyBorder="1"/>
    <xf numFmtId="0" fontId="4" fillId="3" borderId="0" xfId="0" applyFont="1" applyFill="1" applyBorder="1" applyAlignment="1">
      <alignment horizontal="center"/>
    </xf>
    <xf numFmtId="0" fontId="5" fillId="3" borderId="0" xfId="0" applyFont="1" applyFill="1" applyBorder="1"/>
    <xf numFmtId="0" fontId="6" fillId="0" borderId="4" xfId="0" applyFont="1" applyFill="1" applyBorder="1" applyAlignment="1"/>
    <xf numFmtId="0" fontId="6" fillId="0" borderId="4" xfId="0" applyFont="1" applyFill="1" applyBorder="1" applyAlignment="1">
      <alignment horizontal="right"/>
    </xf>
    <xf numFmtId="165" fontId="6" fillId="0" borderId="4" xfId="0" applyNumberFormat="1" applyFont="1" applyFill="1" applyBorder="1" applyAlignment="1">
      <alignment horizontal="left"/>
    </xf>
    <xf numFmtId="0" fontId="1" fillId="0" borderId="4" xfId="0" applyFont="1" applyFill="1" applyBorder="1" applyAlignment="1"/>
    <xf numFmtId="0" fontId="1" fillId="0" borderId="0" xfId="0" applyFont="1" applyBorder="1" applyAlignment="1"/>
    <xf numFmtId="0" fontId="1" fillId="0" borderId="0" xfId="0" applyFont="1" applyBorder="1"/>
    <xf numFmtId="0" fontId="1" fillId="0" borderId="5" xfId="0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horizontal="center" vertical="center"/>
    </xf>
    <xf numFmtId="2" fontId="1" fillId="0" borderId="7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2" fontId="1" fillId="0" borderId="9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/>
    </xf>
    <xf numFmtId="165" fontId="6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167" fontId="5" fillId="0" borderId="0" xfId="3" applyFont="1" applyFill="1" applyBorder="1" applyAlignment="1" applyProtection="1">
      <alignment horizontal="center" vertical="center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166" fontId="1" fillId="0" borderId="14" xfId="1" applyNumberFormat="1" applyFont="1" applyFill="1" applyBorder="1" applyAlignment="1" applyProtection="1">
      <alignment horizontal="center" vertical="center"/>
    </xf>
    <xf numFmtId="166" fontId="1" fillId="0" borderId="15" xfId="1" applyNumberFormat="1" applyFont="1" applyFill="1" applyBorder="1" applyAlignment="1" applyProtection="1">
      <alignment horizontal="center" vertical="center"/>
    </xf>
    <xf numFmtId="166" fontId="1" fillId="0" borderId="16" xfId="1" applyNumberFormat="1" applyFont="1" applyFill="1" applyBorder="1" applyAlignment="1" applyProtection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6" fontId="10" fillId="0" borderId="0" xfId="1" applyNumberFormat="1" applyFont="1" applyFill="1" applyBorder="1" applyAlignment="1" applyProtection="1">
      <alignment horizontal="center"/>
    </xf>
    <xf numFmtId="0" fontId="1" fillId="3" borderId="23" xfId="0" applyFont="1" applyFill="1" applyBorder="1"/>
    <xf numFmtId="0" fontId="12" fillId="6" borderId="20" xfId="0" applyFont="1" applyFill="1" applyBorder="1" applyAlignment="1">
      <alignment vertical="center" wrapText="1"/>
    </xf>
    <xf numFmtId="0" fontId="12" fillId="6" borderId="21" xfId="0" applyFont="1" applyFill="1" applyBorder="1" applyAlignment="1">
      <alignment vertical="center" wrapText="1"/>
    </xf>
    <xf numFmtId="0" fontId="12" fillId="6" borderId="22" xfId="0" applyFont="1" applyFill="1" applyBorder="1" applyAlignment="1">
      <alignment vertical="center" wrapText="1"/>
    </xf>
    <xf numFmtId="0" fontId="12" fillId="7" borderId="20" xfId="0" applyFont="1" applyFill="1" applyBorder="1" applyAlignment="1">
      <alignment vertical="center" wrapText="1"/>
    </xf>
    <xf numFmtId="0" fontId="12" fillId="7" borderId="21" xfId="0" applyFont="1" applyFill="1" applyBorder="1" applyAlignment="1">
      <alignment vertical="center" wrapText="1"/>
    </xf>
    <xf numFmtId="0" fontId="12" fillId="7" borderId="22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1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/>
    <xf numFmtId="2" fontId="14" fillId="0" borderId="0" xfId="0" applyNumberFormat="1" applyFont="1" applyFill="1" applyBorder="1" applyAlignment="1">
      <alignment horizontal="center"/>
    </xf>
    <xf numFmtId="0" fontId="1" fillId="0" borderId="24" xfId="0" applyFont="1" applyFill="1" applyBorder="1"/>
    <xf numFmtId="0" fontId="4" fillId="0" borderId="0" xfId="0" applyFont="1" applyFill="1" applyBorder="1" applyAlignment="1"/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1" fillId="0" borderId="28" xfId="0" applyFont="1" applyBorder="1"/>
    <xf numFmtId="0" fontId="1" fillId="0" borderId="29" xfId="0" applyFont="1" applyBorder="1"/>
    <xf numFmtId="0" fontId="1" fillId="0" borderId="29" xfId="0" applyFont="1" applyFill="1" applyBorder="1" applyAlignment="1"/>
    <xf numFmtId="0" fontId="1" fillId="0" borderId="30" xfId="0" applyFont="1" applyBorder="1"/>
    <xf numFmtId="0" fontId="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8" fontId="12" fillId="0" borderId="0" xfId="0" applyNumberFormat="1" applyFont="1" applyFill="1" applyBorder="1" applyAlignment="1">
      <alignment horizontal="center" vertical="center"/>
    </xf>
    <xf numFmtId="49" fontId="28" fillId="0" borderId="0" xfId="2" applyNumberFormat="1" applyFont="1" applyAlignment="1" applyProtection="1"/>
    <xf numFmtId="0" fontId="23" fillId="0" borderId="31" xfId="0" applyFont="1" applyBorder="1"/>
    <xf numFmtId="0" fontId="1" fillId="0" borderId="32" xfId="0" applyFont="1" applyBorder="1"/>
    <xf numFmtId="0" fontId="1" fillId="0" borderId="31" xfId="0" applyFont="1" applyBorder="1"/>
    <xf numFmtId="168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25" fillId="0" borderId="31" xfId="0" applyFont="1" applyBorder="1" applyAlignment="1">
      <alignment horizontal="left"/>
    </xf>
    <xf numFmtId="0" fontId="25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26" fillId="0" borderId="0" xfId="0" applyFont="1" applyBorder="1" applyAlignment="1">
      <alignment horizontal="right"/>
    </xf>
    <xf numFmtId="0" fontId="27" fillId="0" borderId="31" xfId="0" applyFont="1" applyFill="1" applyBorder="1" applyAlignment="1">
      <alignment horizontal="left" vertical="top"/>
    </xf>
    <xf numFmtId="0" fontId="5" fillId="0" borderId="31" xfId="0" applyFont="1" applyBorder="1" applyAlignment="1">
      <alignment horizontal="left" vertical="top"/>
    </xf>
    <xf numFmtId="0" fontId="1" fillId="0" borderId="31" xfId="0" applyFont="1" applyFill="1" applyBorder="1" applyAlignment="1"/>
    <xf numFmtId="0" fontId="1" fillId="0" borderId="33" xfId="0" applyFont="1" applyBorder="1"/>
    <xf numFmtId="0" fontId="1" fillId="0" borderId="34" xfId="0" applyFont="1" applyBorder="1"/>
    <xf numFmtId="0" fontId="1" fillId="0" borderId="34" xfId="0" applyFont="1" applyFill="1" applyBorder="1" applyAlignment="1"/>
    <xf numFmtId="0" fontId="1" fillId="0" borderId="35" xfId="0" applyFont="1" applyBorder="1"/>
    <xf numFmtId="0" fontId="15" fillId="0" borderId="0" xfId="0" applyFont="1" applyFill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" fillId="0" borderId="63" xfId="0" applyFont="1" applyFill="1" applyBorder="1" applyAlignment="1">
      <alignment horizontal="left" vertical="center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4" fillId="8" borderId="66" xfId="0" applyFont="1" applyFill="1" applyBorder="1" applyAlignment="1">
      <alignment horizontal="center"/>
    </xf>
    <xf numFmtId="2" fontId="1" fillId="9" borderId="7" xfId="0" applyNumberFormat="1" applyFont="1" applyFill="1" applyBorder="1" applyAlignment="1">
      <alignment horizontal="center" vertical="center"/>
    </xf>
    <xf numFmtId="0" fontId="30" fillId="0" borderId="24" xfId="0" applyFont="1" applyFill="1" applyBorder="1" applyAlignment="1">
      <alignment vertical="center" wrapText="1"/>
    </xf>
    <xf numFmtId="0" fontId="30" fillId="0" borderId="0" xfId="0" applyFont="1" applyFill="1" applyBorder="1" applyAlignment="1">
      <alignment vertical="center" wrapText="1"/>
    </xf>
    <xf numFmtId="0" fontId="26" fillId="0" borderId="39" xfId="0" applyFont="1" applyBorder="1" applyAlignment="1">
      <alignment horizontal="left" vertical="top"/>
    </xf>
    <xf numFmtId="0" fontId="26" fillId="0" borderId="0" xfId="0" applyFont="1" applyBorder="1" applyAlignment="1">
      <alignment horizontal="left" vertical="top"/>
    </xf>
    <xf numFmtId="0" fontId="26" fillId="0" borderId="40" xfId="0" applyFont="1" applyBorder="1" applyAlignment="1">
      <alignment horizontal="left" vertical="top"/>
    </xf>
    <xf numFmtId="0" fontId="26" fillId="0" borderId="41" xfId="0" applyFont="1" applyBorder="1" applyAlignment="1">
      <alignment horizontal="left" vertical="top"/>
    </xf>
    <xf numFmtId="0" fontId="26" fillId="0" borderId="42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4" fillId="2" borderId="44" xfId="0" applyFont="1" applyFill="1" applyBorder="1" applyAlignment="1">
      <alignment horizontal="center" vertical="center" textRotation="255" wrapText="1"/>
    </xf>
    <xf numFmtId="0" fontId="4" fillId="2" borderId="45" xfId="0" applyFont="1" applyFill="1" applyBorder="1" applyAlignment="1">
      <alignment horizontal="center" vertical="center" textRotation="255" wrapText="1"/>
    </xf>
    <xf numFmtId="0" fontId="4" fillId="2" borderId="46" xfId="0" applyFont="1" applyFill="1" applyBorder="1" applyAlignment="1">
      <alignment horizontal="center" vertical="center" textRotation="255" wrapText="1"/>
    </xf>
    <xf numFmtId="0" fontId="1" fillId="0" borderId="3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26" fillId="0" borderId="36" xfId="0" applyFont="1" applyBorder="1" applyAlignment="1">
      <alignment horizontal="left" vertical="top"/>
    </xf>
    <xf numFmtId="0" fontId="26" fillId="0" borderId="37" xfId="0" applyFont="1" applyBorder="1" applyAlignment="1">
      <alignment horizontal="left" vertical="top"/>
    </xf>
    <xf numFmtId="0" fontId="26" fillId="0" borderId="38" xfId="0" applyFont="1" applyBorder="1" applyAlignment="1">
      <alignment horizontal="left" vertical="top"/>
    </xf>
    <xf numFmtId="0" fontId="24" fillId="7" borderId="31" xfId="0" applyFont="1" applyFill="1" applyBorder="1" applyAlignment="1">
      <alignment horizontal="center"/>
    </xf>
    <xf numFmtId="0" fontId="24" fillId="7" borderId="0" xfId="0" applyFont="1" applyFill="1" applyBorder="1" applyAlignment="1">
      <alignment horizontal="center"/>
    </xf>
    <xf numFmtId="0" fontId="24" fillId="7" borderId="32" xfId="0" applyFont="1" applyFill="1" applyBorder="1" applyAlignment="1">
      <alignment horizontal="center"/>
    </xf>
    <xf numFmtId="0" fontId="26" fillId="7" borderId="47" xfId="0" applyFont="1" applyFill="1" applyBorder="1" applyAlignment="1">
      <alignment horizontal="left" vertical="center"/>
    </xf>
    <xf numFmtId="0" fontId="26" fillId="7" borderId="48" xfId="0" applyFont="1" applyFill="1" applyBorder="1" applyAlignment="1">
      <alignment horizontal="left" vertical="center"/>
    </xf>
    <xf numFmtId="0" fontId="26" fillId="7" borderId="49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center"/>
    </xf>
    <xf numFmtId="0" fontId="5" fillId="7" borderId="48" xfId="0" applyFont="1" applyFill="1" applyBorder="1" applyAlignment="1">
      <alignment horizontal="center"/>
    </xf>
    <xf numFmtId="0" fontId="5" fillId="7" borderId="49" xfId="0" applyFont="1" applyFill="1" applyBorder="1" applyAlignment="1">
      <alignment horizontal="center"/>
    </xf>
    <xf numFmtId="0" fontId="1" fillId="0" borderId="47" xfId="0" applyFont="1" applyFill="1" applyBorder="1" applyAlignment="1">
      <alignment horizontal="left" vertical="center"/>
    </xf>
    <xf numFmtId="0" fontId="1" fillId="0" borderId="48" xfId="0" applyFont="1" applyFill="1" applyBorder="1" applyAlignment="1">
      <alignment horizontal="left" vertical="center"/>
    </xf>
    <xf numFmtId="0" fontId="1" fillId="0" borderId="49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right" vertical="top"/>
    </xf>
    <xf numFmtId="0" fontId="1" fillId="0" borderId="36" xfId="0" applyFont="1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40" xfId="0" applyFont="1" applyFill="1" applyBorder="1" applyAlignment="1">
      <alignment horizontal="left" vertical="top" wrapText="1"/>
    </xf>
    <xf numFmtId="0" fontId="1" fillId="0" borderId="41" xfId="0" applyFont="1" applyFill="1" applyBorder="1" applyAlignment="1">
      <alignment horizontal="left" vertical="top" wrapText="1"/>
    </xf>
    <xf numFmtId="0" fontId="1" fillId="0" borderId="42" xfId="0" applyFont="1" applyFill="1" applyBorder="1" applyAlignment="1">
      <alignment horizontal="left" vertical="top" wrapText="1"/>
    </xf>
    <xf numFmtId="0" fontId="1" fillId="0" borderId="43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5" fillId="0" borderId="32" xfId="0" applyFont="1" applyBorder="1" applyAlignment="1">
      <alignment horizontal="left" vertical="top" wrapText="1"/>
    </xf>
    <xf numFmtId="0" fontId="4" fillId="0" borderId="2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7" fontId="5" fillId="0" borderId="2" xfId="3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1" fillId="2" borderId="50" xfId="0" applyFont="1" applyFill="1" applyBorder="1" applyAlignment="1">
      <alignment horizontal="center" vertical="center" wrapText="1"/>
    </xf>
    <xf numFmtId="0" fontId="11" fillId="2" borderId="51" xfId="0" applyFont="1" applyFill="1" applyBorder="1" applyAlignment="1">
      <alignment horizontal="center" vertical="center" wrapText="1"/>
    </xf>
    <xf numFmtId="2" fontId="11" fillId="2" borderId="58" xfId="0" applyNumberFormat="1" applyFont="1" applyFill="1" applyBorder="1" applyAlignment="1">
      <alignment horizontal="center" vertical="center" wrapText="1"/>
    </xf>
    <xf numFmtId="0" fontId="20" fillId="0" borderId="53" xfId="0" applyFont="1" applyFill="1" applyBorder="1" applyAlignment="1">
      <alignment horizontal="left" wrapText="1"/>
    </xf>
    <xf numFmtId="0" fontId="20" fillId="0" borderId="2" xfId="0" applyFont="1" applyFill="1" applyBorder="1" applyAlignment="1">
      <alignment horizontal="left" wrapText="1"/>
    </xf>
    <xf numFmtId="0" fontId="6" fillId="0" borderId="55" xfId="0" applyFont="1" applyFill="1" applyBorder="1" applyAlignment="1">
      <alignment horizontal="left" vertical="center" wrapText="1"/>
    </xf>
    <xf numFmtId="0" fontId="6" fillId="0" borderId="56" xfId="0" applyFont="1" applyFill="1" applyBorder="1" applyAlignment="1">
      <alignment horizontal="left" vertical="center" wrapText="1"/>
    </xf>
    <xf numFmtId="0" fontId="6" fillId="0" borderId="57" xfId="0" applyFont="1" applyFill="1" applyBorder="1" applyAlignment="1">
      <alignment horizontal="left" vertical="center" wrapText="1"/>
    </xf>
    <xf numFmtId="2" fontId="11" fillId="2" borderId="52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/>
    </xf>
    <xf numFmtId="0" fontId="11" fillId="2" borderId="62" xfId="0" applyFont="1" applyFill="1" applyBorder="1" applyAlignment="1">
      <alignment horizontal="center" vertical="center" wrapText="1"/>
    </xf>
    <xf numFmtId="166" fontId="10" fillId="2" borderId="19" xfId="1" applyNumberFormat="1" applyFont="1" applyFill="1" applyBorder="1" applyAlignment="1" applyProtection="1">
      <alignment horizontal="center"/>
    </xf>
    <xf numFmtId="10" fontId="10" fillId="2" borderId="10" xfId="0" applyNumberFormat="1" applyFont="1" applyFill="1" applyBorder="1" applyAlignment="1">
      <alignment horizontal="center"/>
    </xf>
    <xf numFmtId="166" fontId="10" fillId="2" borderId="18" xfId="1" applyNumberFormat="1" applyFont="1" applyFill="1" applyBorder="1" applyAlignment="1" applyProtection="1">
      <alignment horizontal="center"/>
    </xf>
    <xf numFmtId="0" fontId="4" fillId="0" borderId="53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54" xfId="0" applyFont="1" applyFill="1" applyBorder="1" applyAlignment="1">
      <alignment horizontal="left" vertical="top" wrapText="1"/>
    </xf>
    <xf numFmtId="0" fontId="4" fillId="0" borderId="24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55" xfId="0" applyFont="1" applyFill="1" applyBorder="1" applyAlignment="1">
      <alignment horizontal="left" vertical="top" wrapText="1"/>
    </xf>
    <xf numFmtId="0" fontId="4" fillId="0" borderId="56" xfId="0" applyFont="1" applyFill="1" applyBorder="1" applyAlignment="1">
      <alignment horizontal="left" vertical="top" wrapText="1"/>
    </xf>
    <xf numFmtId="0" fontId="4" fillId="0" borderId="57" xfId="0" applyFont="1" applyFill="1" applyBorder="1" applyAlignment="1">
      <alignment horizontal="left" vertical="top" wrapText="1"/>
    </xf>
    <xf numFmtId="166" fontId="10" fillId="2" borderId="17" xfId="1" applyNumberFormat="1" applyFont="1" applyFill="1" applyBorder="1" applyAlignment="1" applyProtection="1">
      <alignment horizontal="center"/>
    </xf>
    <xf numFmtId="0" fontId="2" fillId="2" borderId="59" xfId="0" applyFont="1" applyFill="1" applyBorder="1" applyAlignment="1">
      <alignment horizontal="left" vertical="center" wrapText="1"/>
    </xf>
    <xf numFmtId="0" fontId="4" fillId="5" borderId="53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8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24" xfId="0" applyFont="1" applyBorder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17" fillId="4" borderId="60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center" vertical="center" wrapText="1"/>
    </xf>
    <xf numFmtId="0" fontId="4" fillId="0" borderId="5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left" vertical="center"/>
    </xf>
    <xf numFmtId="0" fontId="6" fillId="0" borderId="55" xfId="0" applyFont="1" applyBorder="1" applyAlignment="1">
      <alignment horizontal="left" wrapText="1"/>
    </xf>
    <xf numFmtId="0" fontId="6" fillId="0" borderId="56" xfId="0" applyFont="1" applyBorder="1" applyAlignment="1">
      <alignment horizontal="left" wrapText="1"/>
    </xf>
    <xf numFmtId="0" fontId="4" fillId="8" borderId="66" xfId="0" applyFont="1" applyFill="1" applyBorder="1" applyAlignment="1">
      <alignment horizontal="center"/>
    </xf>
    <xf numFmtId="0" fontId="6" fillId="0" borderId="6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5" xfId="0" applyFont="1" applyBorder="1" applyAlignment="1">
      <alignment horizontal="center" vertical="center" wrapText="1"/>
    </xf>
    <xf numFmtId="0" fontId="8" fillId="0" borderId="6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5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29" fillId="0" borderId="24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0" fontId="6" fillId="4" borderId="22" xfId="0" applyFont="1" applyFill="1" applyBorder="1" applyAlignment="1">
      <alignment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2" fontId="6" fillId="4" borderId="9" xfId="0" applyNumberFormat="1" applyFont="1" applyFill="1" applyBorder="1" applyAlignment="1">
      <alignment horizontal="center" vertical="center"/>
    </xf>
    <xf numFmtId="166" fontId="6" fillId="4" borderId="16" xfId="1" applyNumberFormat="1" applyFont="1" applyFill="1" applyBorder="1" applyAlignment="1" applyProtection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2" fontId="6" fillId="4" borderId="7" xfId="0" applyNumberFormat="1" applyFont="1" applyFill="1" applyBorder="1" applyAlignment="1">
      <alignment horizontal="center" vertical="center"/>
    </xf>
    <xf numFmtId="166" fontId="6" fillId="4" borderId="15" xfId="1" applyNumberFormat="1" applyFont="1" applyFill="1" applyBorder="1" applyAlignment="1" applyProtection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 wrapText="1"/>
    </xf>
  </cellXfs>
  <cellStyles count="4">
    <cellStyle name="Euro" xfId="1" xr:uid="{00000000-0005-0000-0000-000000000000}"/>
    <cellStyle name="Lien hypertexte" xfId="2" builtinId="8"/>
    <cellStyle name="Monétaire" xfId="3" builtinId="4"/>
    <cellStyle name="Normal" xfId="0" builtinId="0"/>
  </cellStyles>
  <dxfs count="1">
    <dxf>
      <fill>
        <patternFill>
          <bgColor theme="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3E3E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69FF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108</xdr:row>
      <xdr:rowOff>161925</xdr:rowOff>
    </xdr:from>
    <xdr:to>
      <xdr:col>0</xdr:col>
      <xdr:colOff>1678781</xdr:colOff>
      <xdr:row>114</xdr:row>
      <xdr:rowOff>1</xdr:rowOff>
    </xdr:to>
    <xdr:sp macro="[0]!MacroPR1" textlink="">
      <xdr:nvSpPr>
        <xdr:cNvPr id="1159" name="AutoShape 1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>
          <a:spLocks noChangeArrowheads="1"/>
        </xdr:cNvSpPr>
      </xdr:nvSpPr>
      <xdr:spPr bwMode="auto">
        <a:xfrm flipH="1">
          <a:off x="590550" y="22183725"/>
          <a:ext cx="1085850" cy="1095375"/>
        </a:xfrm>
        <a:prstGeom prst="lightningBolt">
          <a:avLst/>
        </a:prstGeom>
        <a:gradFill rotWithShape="0">
          <a:gsLst>
            <a:gs pos="0">
              <a:srgbClr val="33CCCC"/>
            </a:gs>
            <a:gs pos="100000">
              <a:srgbClr val="0000FF"/>
            </a:gs>
          </a:gsLst>
          <a:path path="rect">
            <a:fillToRect l="100000" b="100000"/>
          </a:path>
        </a:gradFill>
        <a:ln w="9525">
          <a:miter lim="800000"/>
          <a:headEnd/>
          <a:tailEnd/>
        </a:ln>
        <a:scene3d>
          <a:camera prst="legacyPerspectiveTopRight">
            <a:rot lat="21299970" lon="600000" rev="0"/>
          </a:camera>
          <a:lightRig rig="legacyFlat1" dir="t"/>
        </a:scene3d>
        <a:sp3d extrusionH="887400" prstMaterial="legacyMetal">
          <a:bevelT w="13500" h="13500" prst="angle"/>
          <a:bevelB w="13500" h="13500" prst="angle"/>
          <a:extrusionClr>
            <a:srgbClr val="00FFFF"/>
          </a:extrusionClr>
        </a:sp3d>
      </xdr:spPr>
    </xdr:sp>
    <xdr:clientData fPrintsWithSheet="0"/>
  </xdr:twoCellAnchor>
  <xdr:oneCellAnchor>
    <xdr:from>
      <xdr:col>2</xdr:col>
      <xdr:colOff>1264709</xdr:colOff>
      <xdr:row>108</xdr:row>
      <xdr:rowOff>197908</xdr:rowOff>
    </xdr:from>
    <xdr:ext cx="1355390" cy="918138"/>
    <xdr:sp macro="[0]!MacroPR1_pdf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97351" y="22052491"/>
          <a:ext cx="1336165" cy="927603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wrap="none" lIns="91440" tIns="45720" rIns="91440" bIns="45720">
          <a:spAutoFit/>
          <a:scene3d>
            <a:camera prst="isometricRightUp"/>
            <a:lightRig rig="threePt" dir="t"/>
          </a:scene3d>
        </a:bodyPr>
        <a:lstStyle/>
        <a:p>
          <a:pPr algn="ctr"/>
          <a:r>
            <a:rPr lang="fr-FR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PDF</a:t>
          </a:r>
        </a:p>
      </xdr:txBody>
    </xdr:sp>
    <xdr:clientData fPrintsWithSheet="0"/>
  </xdr:oneCellAnchor>
  <xdr:twoCellAnchor editAs="oneCell">
    <xdr:from>
      <xdr:col>1</xdr:col>
      <xdr:colOff>751417</xdr:colOff>
      <xdr:row>108</xdr:row>
      <xdr:rowOff>137584</xdr:rowOff>
    </xdr:from>
    <xdr:to>
      <xdr:col>2</xdr:col>
      <xdr:colOff>542775</xdr:colOff>
      <xdr:row>113</xdr:row>
      <xdr:rowOff>107952</xdr:rowOff>
    </xdr:to>
    <xdr:sp macro="[0]!MacroPR1_2" textlink="">
      <xdr:nvSpPr>
        <xdr:cNvPr id="4" name="Auto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2328334" y="21992167"/>
          <a:ext cx="1156607" cy="1028701"/>
        </a:xfrm>
        <a:prstGeom prst="star5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0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FR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138</xdr:row>
          <xdr:rowOff>0</xdr:rowOff>
        </xdr:from>
        <xdr:to>
          <xdr:col>9</xdr:col>
          <xdr:colOff>314325</xdr:colOff>
          <xdr:row>139</xdr:row>
          <xdr:rowOff>57151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139</xdr:row>
          <xdr:rowOff>0</xdr:rowOff>
        </xdr:from>
        <xdr:to>
          <xdr:col>9</xdr:col>
          <xdr:colOff>314325</xdr:colOff>
          <xdr:row>140</xdr:row>
          <xdr:rowOff>57150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140</xdr:row>
          <xdr:rowOff>0</xdr:rowOff>
        </xdr:from>
        <xdr:to>
          <xdr:col>9</xdr:col>
          <xdr:colOff>314325</xdr:colOff>
          <xdr:row>141</xdr:row>
          <xdr:rowOff>57149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141</xdr:row>
          <xdr:rowOff>0</xdr:rowOff>
        </xdr:from>
        <xdr:to>
          <xdr:col>9</xdr:col>
          <xdr:colOff>314325</xdr:colOff>
          <xdr:row>142</xdr:row>
          <xdr:rowOff>57150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142</xdr:row>
          <xdr:rowOff>0</xdr:rowOff>
        </xdr:from>
        <xdr:to>
          <xdr:col>9</xdr:col>
          <xdr:colOff>314325</xdr:colOff>
          <xdr:row>143</xdr:row>
          <xdr:rowOff>38101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137</xdr:row>
          <xdr:rowOff>0</xdr:rowOff>
        </xdr:from>
        <xdr:to>
          <xdr:col>9</xdr:col>
          <xdr:colOff>314325</xdr:colOff>
          <xdr:row>138</xdr:row>
          <xdr:rowOff>28574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138</xdr:row>
          <xdr:rowOff>0</xdr:rowOff>
        </xdr:from>
        <xdr:to>
          <xdr:col>9</xdr:col>
          <xdr:colOff>314325</xdr:colOff>
          <xdr:row>139</xdr:row>
          <xdr:rowOff>57151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139</xdr:row>
          <xdr:rowOff>0</xdr:rowOff>
        </xdr:from>
        <xdr:to>
          <xdr:col>9</xdr:col>
          <xdr:colOff>314325</xdr:colOff>
          <xdr:row>140</xdr:row>
          <xdr:rowOff>57150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1">
  <a:themeElements>
    <a:clrScheme name="Perso">
      <a:dk1>
        <a:srgbClr val="FFFFFF"/>
      </a:dk1>
      <a:lt1>
        <a:srgbClr val="FFFF99"/>
      </a:lt1>
      <a:dk2>
        <a:srgbClr val="CCFFFF"/>
      </a:dk2>
      <a:lt2>
        <a:srgbClr val="CCFFCC"/>
      </a:lt2>
      <a:accent1>
        <a:srgbClr val="FFCC99"/>
      </a:accent1>
      <a:accent2>
        <a:srgbClr val="66FF66"/>
      </a:accent2>
      <a:accent3>
        <a:srgbClr val="FFFF00"/>
      </a:accent3>
      <a:accent4>
        <a:srgbClr val="00E5E5"/>
      </a:accent4>
      <a:accent5>
        <a:srgbClr val="FF0000"/>
      </a:accent5>
      <a:accent6>
        <a:srgbClr val="0CFF0C"/>
      </a:accent6>
      <a:hlink>
        <a:srgbClr val="FFFF00"/>
      </a:hlink>
      <a:folHlink>
        <a:srgbClr val="FF00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C185"/>
  <sheetViews>
    <sheetView showGridLines="0" showZeros="0" tabSelected="1" zoomScale="80" zoomScaleNormal="80" workbookViewId="0">
      <selection activeCell="R19" sqref="R19:R36"/>
    </sheetView>
  </sheetViews>
  <sheetFormatPr baseColWidth="10" defaultColWidth="11.42578125" defaultRowHeight="15"/>
  <cols>
    <col min="1" max="1" width="26.7109375" style="1" customWidth="1"/>
    <col min="2" max="2" width="20.42578125" style="1" customWidth="1"/>
    <col min="3" max="3" width="19.85546875" style="1" customWidth="1"/>
    <col min="4" max="4" width="3.7109375" style="1" customWidth="1"/>
    <col min="5" max="5" width="8.7109375" style="1" customWidth="1"/>
    <col min="6" max="7" width="9.7109375" style="1" customWidth="1"/>
    <col min="8" max="8" width="11.140625" style="1" customWidth="1"/>
    <col min="9" max="12" width="9" style="1" customWidth="1"/>
    <col min="13" max="13" width="25.7109375" style="1" customWidth="1"/>
    <col min="14" max="14" width="10.42578125" style="1" customWidth="1"/>
    <col min="15" max="16" width="5.7109375" style="1" customWidth="1"/>
    <col min="17" max="17" width="12.28515625" style="1" customWidth="1"/>
    <col min="18" max="18" width="20.28515625" style="1" customWidth="1"/>
    <col min="19" max="16384" width="11.42578125" style="1"/>
  </cols>
  <sheetData>
    <row r="1" spans="1:18" ht="30" customHeight="1" thickBot="1">
      <c r="A1" s="177" t="s">
        <v>17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06" t="s">
        <v>38</v>
      </c>
      <c r="O1" s="32">
        <v>98</v>
      </c>
      <c r="Q1" s="25"/>
      <c r="R1" s="25"/>
    </row>
    <row r="2" spans="1:18" ht="20.25" thickTop="1">
      <c r="A2" s="53" t="s">
        <v>18</v>
      </c>
      <c r="B2" s="13"/>
      <c r="C2" s="13"/>
      <c r="D2" s="13"/>
      <c r="E2" s="13"/>
      <c r="F2" s="14"/>
      <c r="G2" s="14"/>
      <c r="H2" s="15"/>
      <c r="I2" s="15"/>
      <c r="J2" s="15"/>
      <c r="K2" s="16"/>
      <c r="L2" s="16"/>
      <c r="N2" s="107"/>
      <c r="P2" s="207" t="s">
        <v>21</v>
      </c>
      <c r="Q2" s="31"/>
      <c r="R2" s="31"/>
    </row>
    <row r="3" spans="1:18" ht="18" customHeight="1" thickBot="1">
      <c r="A3" s="2"/>
      <c r="B3" s="2"/>
      <c r="C3" s="2"/>
      <c r="D3" s="2"/>
      <c r="E3" s="2"/>
      <c r="F3" s="27"/>
      <c r="G3" s="27"/>
      <c r="H3" s="28"/>
      <c r="I3" s="28"/>
      <c r="J3" s="28"/>
      <c r="K3" s="29"/>
      <c r="L3" s="29"/>
      <c r="M3" s="29"/>
      <c r="N3" s="107"/>
      <c r="P3" s="207" t="s">
        <v>23</v>
      </c>
      <c r="Q3" s="31"/>
      <c r="R3" s="31"/>
    </row>
    <row r="4" spans="1:18" ht="20.25" customHeight="1">
      <c r="A4" s="188" t="s">
        <v>19</v>
      </c>
      <c r="B4" s="189"/>
      <c r="C4" s="189"/>
      <c r="D4" s="189"/>
      <c r="E4" s="190"/>
      <c r="F4" s="35"/>
      <c r="G4" s="30"/>
      <c r="H4" s="30"/>
      <c r="I4" s="30"/>
      <c r="J4" s="30"/>
      <c r="K4" s="30"/>
      <c r="L4" s="30"/>
      <c r="M4" s="30"/>
      <c r="N4" s="107"/>
      <c r="P4" s="63" t="s">
        <v>22</v>
      </c>
      <c r="R4" s="31"/>
    </row>
    <row r="5" spans="1:18" ht="20.25" customHeight="1" thickBot="1">
      <c r="A5" s="181"/>
      <c r="B5" s="182"/>
      <c r="C5" s="182"/>
      <c r="D5" s="182"/>
      <c r="E5" s="183"/>
      <c r="F5" s="34"/>
      <c r="G5" s="30"/>
      <c r="H5" s="30"/>
      <c r="I5" s="30"/>
      <c r="J5" s="30"/>
      <c r="K5" s="30"/>
      <c r="L5" s="30"/>
      <c r="M5" s="30"/>
      <c r="N5" s="107"/>
      <c r="O5" s="204" t="s">
        <v>15</v>
      </c>
      <c r="P5" s="205"/>
      <c r="Q5" s="205"/>
      <c r="R5" s="31"/>
    </row>
    <row r="6" spans="1:18" ht="20.25" customHeight="1">
      <c r="A6" s="181"/>
      <c r="B6" s="182"/>
      <c r="C6" s="182"/>
      <c r="D6" s="182"/>
      <c r="E6" s="183"/>
      <c r="G6" s="156"/>
      <c r="H6" s="157"/>
      <c r="I6" s="157"/>
      <c r="J6" s="157"/>
      <c r="K6" s="157"/>
      <c r="L6" s="157"/>
      <c r="M6" s="157"/>
      <c r="N6" s="107"/>
      <c r="O6" s="204"/>
      <c r="P6" s="205"/>
      <c r="Q6" s="205"/>
      <c r="R6" s="31"/>
    </row>
    <row r="7" spans="1:18" ht="20.25" customHeight="1" thickBot="1">
      <c r="A7" s="158"/>
      <c r="B7" s="159"/>
      <c r="C7" s="159"/>
      <c r="D7" s="159"/>
      <c r="E7" s="160"/>
      <c r="G7" s="184"/>
      <c r="H7" s="185"/>
      <c r="I7" s="185"/>
      <c r="J7" s="185"/>
      <c r="K7" s="185"/>
      <c r="L7" s="185"/>
      <c r="M7" s="185"/>
      <c r="N7" s="107"/>
      <c r="O7" s="204"/>
      <c r="P7" s="205"/>
      <c r="Q7" s="205"/>
      <c r="R7" s="31"/>
    </row>
    <row r="8" spans="1:18" ht="19.5">
      <c r="E8" s="30"/>
      <c r="G8" s="184"/>
      <c r="H8" s="185"/>
      <c r="I8" s="185"/>
      <c r="J8" s="185"/>
      <c r="K8" s="185"/>
      <c r="L8" s="185"/>
      <c r="M8" s="185"/>
      <c r="N8" s="107"/>
      <c r="O8" s="204"/>
      <c r="P8" s="205"/>
      <c r="Q8" s="205"/>
      <c r="R8" s="31"/>
    </row>
    <row r="9" spans="1:18" ht="20.25" customHeight="1" thickBot="1">
      <c r="A9" s="206"/>
      <c r="B9" s="206"/>
      <c r="C9" s="206"/>
      <c r="D9" s="206"/>
      <c r="E9" s="206"/>
      <c r="G9" s="184"/>
      <c r="H9" s="185"/>
      <c r="I9" s="185"/>
      <c r="J9" s="185"/>
      <c r="K9" s="185"/>
      <c r="L9" s="185"/>
      <c r="M9" s="185"/>
      <c r="N9" s="107"/>
      <c r="O9" s="204"/>
      <c r="P9" s="205"/>
      <c r="Q9" s="205"/>
      <c r="R9" s="31"/>
    </row>
    <row r="10" spans="1:18" ht="20.25" thickBot="1">
      <c r="A10" s="206"/>
      <c r="B10" s="206"/>
      <c r="C10" s="206"/>
      <c r="D10" s="206"/>
      <c r="E10" s="206"/>
      <c r="G10" s="184"/>
      <c r="H10" s="185"/>
      <c r="I10" s="185"/>
      <c r="J10" s="185"/>
      <c r="K10" s="185"/>
      <c r="L10" s="185"/>
      <c r="M10" s="185"/>
      <c r="N10" s="107"/>
      <c r="O10" s="31"/>
      <c r="P10" s="193"/>
      <c r="Q10" s="193"/>
      <c r="R10" s="96"/>
    </row>
    <row r="11" spans="1:18" ht="19.5" customHeight="1">
      <c r="A11" s="206"/>
      <c r="B11" s="206"/>
      <c r="C11" s="206"/>
      <c r="D11" s="206"/>
      <c r="E11" s="206"/>
      <c r="G11" s="184"/>
      <c r="H11" s="185"/>
      <c r="I11" s="185"/>
      <c r="J11" s="185"/>
      <c r="K11" s="185"/>
      <c r="L11" s="185"/>
      <c r="M11" s="185"/>
      <c r="N11" s="107"/>
      <c r="O11" s="31"/>
    </row>
    <row r="12" spans="1:18" ht="20.25" thickBot="1">
      <c r="A12" s="30"/>
      <c r="B12" s="30"/>
      <c r="C12" s="30"/>
      <c r="D12" s="30"/>
      <c r="E12" s="30"/>
      <c r="G12" s="191"/>
      <c r="H12" s="192"/>
      <c r="I12" s="192"/>
      <c r="J12" s="192"/>
      <c r="K12" s="192"/>
      <c r="L12" s="192"/>
      <c r="M12" s="192"/>
      <c r="N12" s="107"/>
      <c r="O12" s="31"/>
    </row>
    <row r="13" spans="1:18" ht="17.25" thickBot="1">
      <c r="A13" s="3"/>
      <c r="B13" s="2"/>
      <c r="C13" s="2"/>
      <c r="D13" s="2"/>
      <c r="E13" s="2"/>
      <c r="F13" s="27"/>
      <c r="G13" s="27"/>
      <c r="H13" s="28"/>
      <c r="I13" s="28"/>
      <c r="J13" s="28"/>
      <c r="K13" s="29"/>
      <c r="L13" s="29"/>
      <c r="M13" s="29"/>
      <c r="N13" s="107"/>
      <c r="O13" s="31"/>
    </row>
    <row r="14" spans="1:18" ht="31.5" customHeight="1" thickBot="1">
      <c r="B14" s="26"/>
      <c r="C14" s="26"/>
      <c r="D14" s="26"/>
      <c r="F14" s="27"/>
      <c r="G14" s="27"/>
      <c r="H14" s="28"/>
      <c r="I14" s="17"/>
      <c r="J14" s="17"/>
      <c r="K14" s="178" t="s">
        <v>20</v>
      </c>
      <c r="L14" s="178"/>
      <c r="M14" s="178"/>
      <c r="N14" s="107"/>
      <c r="O14" s="31"/>
      <c r="P14" s="31"/>
      <c r="Q14" s="31"/>
      <c r="R14" s="31"/>
    </row>
    <row r="15" spans="1:18" ht="17.25" thickBot="1">
      <c r="B15" s="3"/>
      <c r="C15" s="3"/>
      <c r="D15" s="3"/>
      <c r="E15" s="3"/>
      <c r="F15" s="3"/>
      <c r="G15" s="3"/>
      <c r="H15" s="4"/>
      <c r="I15" s="17"/>
      <c r="J15" s="17"/>
      <c r="K15" s="178"/>
      <c r="L15" s="178"/>
      <c r="M15" s="178"/>
      <c r="N15" s="107"/>
      <c r="O15" s="33"/>
      <c r="P15" s="33"/>
      <c r="Q15" s="33"/>
      <c r="R15" s="33"/>
    </row>
    <row r="16" spans="1:18" ht="60" customHeight="1" thickBot="1">
      <c r="A16" s="186" t="s">
        <v>24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07"/>
      <c r="O16" s="33"/>
      <c r="P16" s="33"/>
      <c r="Q16" s="33"/>
      <c r="R16" s="33"/>
    </row>
    <row r="17" spans="1:18" ht="37.5" customHeight="1" thickTop="1" thickBot="1">
      <c r="A17" s="179" t="s">
        <v>21</v>
      </c>
      <c r="B17" s="163" t="s">
        <v>23</v>
      </c>
      <c r="C17" s="200" t="s">
        <v>22</v>
      </c>
      <c r="D17" s="180" t="s">
        <v>25</v>
      </c>
      <c r="E17" s="180" t="s">
        <v>26</v>
      </c>
      <c r="F17" s="155" t="s">
        <v>27</v>
      </c>
      <c r="G17" s="155"/>
      <c r="H17" s="161" t="s">
        <v>28</v>
      </c>
      <c r="I17" s="153" t="s">
        <v>29</v>
      </c>
      <c r="J17" s="154"/>
      <c r="K17" s="153" t="s">
        <v>31</v>
      </c>
      <c r="L17" s="154"/>
      <c r="M17" s="201" t="s">
        <v>30</v>
      </c>
      <c r="N17" s="107"/>
      <c r="O17" s="202"/>
      <c r="P17" s="203"/>
      <c r="Q17" s="203"/>
      <c r="R17" s="33"/>
    </row>
    <row r="18" spans="1:18" ht="18.75" thickBot="1">
      <c r="A18" s="179"/>
      <c r="B18" s="163"/>
      <c r="C18" s="200"/>
      <c r="D18" s="180"/>
      <c r="E18" s="180"/>
      <c r="F18" s="5" t="s">
        <v>1</v>
      </c>
      <c r="G18" s="5" t="s">
        <v>2</v>
      </c>
      <c r="H18" s="161"/>
      <c r="I18" s="37">
        <v>1</v>
      </c>
      <c r="J18" s="38">
        <v>2</v>
      </c>
      <c r="K18" s="37">
        <v>3</v>
      </c>
      <c r="L18" s="38">
        <v>4</v>
      </c>
      <c r="M18" s="201"/>
      <c r="N18" s="107"/>
      <c r="O18" s="202"/>
      <c r="P18" s="203"/>
      <c r="Q18" s="203"/>
      <c r="R18" s="33"/>
    </row>
    <row r="19" spans="1:18">
      <c r="A19" s="47">
        <v>11</v>
      </c>
      <c r="B19" s="93"/>
      <c r="C19" s="208" t="s">
        <v>32</v>
      </c>
      <c r="D19" s="209" t="s">
        <v>0</v>
      </c>
      <c r="E19" s="209">
        <f>SUM(I19:L19)</f>
        <v>0</v>
      </c>
      <c r="F19" s="210">
        <v>1</v>
      </c>
      <c r="G19" s="20">
        <f t="shared" ref="G19:G30" si="0">ROUNDUP(F19*PR1_EURO,2)</f>
        <v>0</v>
      </c>
      <c r="H19" s="39">
        <f>E19*F19</f>
        <v>0</v>
      </c>
      <c r="I19" s="19"/>
      <c r="J19" s="42"/>
      <c r="K19" s="19"/>
      <c r="L19" s="42"/>
      <c r="M19" s="60"/>
      <c r="N19" s="107"/>
      <c r="O19" s="92"/>
      <c r="P19" s="89"/>
      <c r="Q19" s="89"/>
      <c r="R19" s="197"/>
    </row>
    <row r="20" spans="1:18">
      <c r="A20" s="48">
        <v>12</v>
      </c>
      <c r="B20" s="94"/>
      <c r="C20" s="211" t="s">
        <v>33</v>
      </c>
      <c r="D20" s="212" t="s">
        <v>0</v>
      </c>
      <c r="E20" s="212">
        <f t="shared" ref="E20:E98" si="1">SUM(I20:L20)</f>
        <v>0</v>
      </c>
      <c r="F20" s="213">
        <v>1</v>
      </c>
      <c r="G20" s="21">
        <f t="shared" si="0"/>
        <v>0</v>
      </c>
      <c r="H20" s="40">
        <f>E20*F20</f>
        <v>0</v>
      </c>
      <c r="I20" s="24"/>
      <c r="J20" s="43"/>
      <c r="K20" s="24"/>
      <c r="L20" s="43"/>
      <c r="M20" s="61"/>
      <c r="N20" s="107"/>
      <c r="O20" s="92"/>
      <c r="P20" s="89"/>
      <c r="Q20" s="89"/>
      <c r="R20" s="198"/>
    </row>
    <row r="21" spans="1:18">
      <c r="A21" s="48">
        <v>13</v>
      </c>
      <c r="B21" s="94"/>
      <c r="C21" s="211" t="s">
        <v>34</v>
      </c>
      <c r="D21" s="212" t="s">
        <v>0</v>
      </c>
      <c r="E21" s="212">
        <f t="shared" si="1"/>
        <v>0</v>
      </c>
      <c r="F21" s="97">
        <v>1</v>
      </c>
      <c r="G21" s="21">
        <f t="shared" si="0"/>
        <v>0</v>
      </c>
      <c r="H21" s="40">
        <f>E21*F21</f>
        <v>0</v>
      </c>
      <c r="I21" s="24"/>
      <c r="J21" s="43"/>
      <c r="K21" s="24"/>
      <c r="L21" s="43"/>
      <c r="M21" s="61"/>
      <c r="N21" s="107"/>
      <c r="O21" s="92"/>
      <c r="P21" s="89"/>
      <c r="Q21" s="89"/>
      <c r="R21" s="198"/>
    </row>
    <row r="22" spans="1:18">
      <c r="A22" s="48">
        <v>14</v>
      </c>
      <c r="B22" s="94"/>
      <c r="C22" s="211" t="s">
        <v>35</v>
      </c>
      <c r="D22" s="212" t="s">
        <v>0</v>
      </c>
      <c r="E22" s="212">
        <f t="shared" si="1"/>
        <v>0</v>
      </c>
      <c r="F22" s="97">
        <v>1</v>
      </c>
      <c r="G22" s="21">
        <f t="shared" si="0"/>
        <v>0</v>
      </c>
      <c r="H22" s="40">
        <f>E22*F22</f>
        <v>0</v>
      </c>
      <c r="I22" s="24"/>
      <c r="J22" s="43"/>
      <c r="K22" s="24"/>
      <c r="L22" s="43"/>
      <c r="M22" s="61"/>
      <c r="N22" s="107"/>
      <c r="O22" s="92"/>
      <c r="P22" s="89"/>
      <c r="Q22" s="89"/>
      <c r="R22" s="198"/>
    </row>
    <row r="23" spans="1:18">
      <c r="A23" s="48">
        <v>15</v>
      </c>
      <c r="B23" s="94"/>
      <c r="C23" s="211" t="s">
        <v>36</v>
      </c>
      <c r="D23" s="212" t="s">
        <v>0</v>
      </c>
      <c r="E23" s="212">
        <f t="shared" si="1"/>
        <v>0</v>
      </c>
      <c r="F23" s="213">
        <v>1</v>
      </c>
      <c r="G23" s="21">
        <f t="shared" si="0"/>
        <v>0</v>
      </c>
      <c r="H23" s="40">
        <f>E23*F23</f>
        <v>0</v>
      </c>
      <c r="I23" s="24"/>
      <c r="J23" s="43"/>
      <c r="K23" s="24"/>
      <c r="L23" s="43"/>
      <c r="M23" s="61"/>
      <c r="N23" s="107"/>
      <c r="O23" s="92"/>
      <c r="P23" s="89"/>
      <c r="Q23" s="89"/>
      <c r="R23" s="198"/>
    </row>
    <row r="24" spans="1:18" ht="27.75" thickBot="1">
      <c r="A24" s="217">
        <v>16</v>
      </c>
      <c r="B24" s="218"/>
      <c r="C24" s="219" t="s">
        <v>37</v>
      </c>
      <c r="D24" s="220" t="s">
        <v>0</v>
      </c>
      <c r="E24" s="220">
        <f t="shared" si="1"/>
        <v>0</v>
      </c>
      <c r="F24" s="221">
        <v>1</v>
      </c>
      <c r="G24" s="221">
        <f t="shared" si="0"/>
        <v>0</v>
      </c>
      <c r="H24" s="222">
        <f t="shared" ref="H24:H39" si="2">E24*F24</f>
        <v>0</v>
      </c>
      <c r="I24" s="219"/>
      <c r="J24" s="223"/>
      <c r="K24" s="219"/>
      <c r="L24" s="223"/>
      <c r="M24" s="224"/>
      <c r="N24" s="107"/>
      <c r="O24" s="92"/>
      <c r="P24" s="91"/>
      <c r="Q24" s="91"/>
      <c r="R24" s="198"/>
    </row>
    <row r="25" spans="1:18" ht="27">
      <c r="A25" s="47">
        <v>11</v>
      </c>
      <c r="B25" s="93"/>
      <c r="C25" s="208" t="s">
        <v>32</v>
      </c>
      <c r="D25" s="209" t="s">
        <v>0</v>
      </c>
      <c r="E25" s="209">
        <f t="shared" si="1"/>
        <v>0</v>
      </c>
      <c r="F25" s="210">
        <v>1</v>
      </c>
      <c r="G25" s="20">
        <f t="shared" si="0"/>
        <v>0</v>
      </c>
      <c r="H25" s="39">
        <f t="shared" ref="H25:H30" si="3">E25*F25</f>
        <v>0</v>
      </c>
      <c r="I25" s="19"/>
      <c r="J25" s="42"/>
      <c r="K25" s="19"/>
      <c r="L25" s="42"/>
      <c r="M25" s="60"/>
      <c r="N25" s="107"/>
      <c r="O25" s="90"/>
      <c r="P25" s="91"/>
      <c r="Q25" s="91"/>
      <c r="R25" s="198"/>
    </row>
    <row r="26" spans="1:18" ht="27">
      <c r="A26" s="225">
        <v>12</v>
      </c>
      <c r="B26" s="226"/>
      <c r="C26" s="227" t="s">
        <v>33</v>
      </c>
      <c r="D26" s="228" t="s">
        <v>0</v>
      </c>
      <c r="E26" s="228">
        <f t="shared" si="1"/>
        <v>0</v>
      </c>
      <c r="F26" s="229">
        <v>1</v>
      </c>
      <c r="G26" s="229">
        <f t="shared" si="0"/>
        <v>0</v>
      </c>
      <c r="H26" s="230">
        <f t="shared" si="3"/>
        <v>0</v>
      </c>
      <c r="I26" s="227"/>
      <c r="J26" s="231"/>
      <c r="K26" s="227"/>
      <c r="L26" s="231"/>
      <c r="M26" s="232"/>
      <c r="N26" s="107"/>
      <c r="O26" s="90"/>
      <c r="P26" s="91"/>
      <c r="Q26" s="91"/>
      <c r="R26" s="198"/>
    </row>
    <row r="27" spans="1:18" ht="27">
      <c r="A27" s="48">
        <v>13</v>
      </c>
      <c r="B27" s="94"/>
      <c r="C27" s="211" t="s">
        <v>34</v>
      </c>
      <c r="D27" s="212" t="s">
        <v>0</v>
      </c>
      <c r="E27" s="212">
        <f t="shared" si="1"/>
        <v>0</v>
      </c>
      <c r="F27" s="97">
        <v>1</v>
      </c>
      <c r="G27" s="21">
        <f t="shared" si="0"/>
        <v>0</v>
      </c>
      <c r="H27" s="40">
        <f t="shared" si="3"/>
        <v>0</v>
      </c>
      <c r="I27" s="24"/>
      <c r="J27" s="43"/>
      <c r="K27" s="24"/>
      <c r="L27" s="43"/>
      <c r="M27" s="61"/>
      <c r="N27" s="107"/>
      <c r="O27" s="90"/>
      <c r="P27" s="91"/>
      <c r="Q27" s="91"/>
      <c r="R27" s="198"/>
    </row>
    <row r="28" spans="1:18" ht="27">
      <c r="A28" s="48">
        <v>14</v>
      </c>
      <c r="B28" s="94"/>
      <c r="C28" s="211" t="s">
        <v>35</v>
      </c>
      <c r="D28" s="212" t="s">
        <v>0</v>
      </c>
      <c r="E28" s="212">
        <f t="shared" si="1"/>
        <v>0</v>
      </c>
      <c r="F28" s="97">
        <v>1</v>
      </c>
      <c r="G28" s="21">
        <f t="shared" si="0"/>
        <v>0</v>
      </c>
      <c r="H28" s="40">
        <f t="shared" si="3"/>
        <v>0</v>
      </c>
      <c r="I28" s="24"/>
      <c r="J28" s="43"/>
      <c r="K28" s="24"/>
      <c r="L28" s="43"/>
      <c r="M28" s="61"/>
      <c r="N28" s="107"/>
      <c r="O28" s="90"/>
      <c r="P28" s="91"/>
      <c r="Q28" s="91"/>
      <c r="R28" s="198"/>
    </row>
    <row r="29" spans="1:18" ht="27">
      <c r="A29" s="48">
        <v>15</v>
      </c>
      <c r="B29" s="94"/>
      <c r="C29" s="211" t="s">
        <v>36</v>
      </c>
      <c r="D29" s="212" t="s">
        <v>0</v>
      </c>
      <c r="E29" s="212">
        <f t="shared" si="1"/>
        <v>0</v>
      </c>
      <c r="F29" s="213">
        <v>1</v>
      </c>
      <c r="G29" s="21">
        <f t="shared" si="0"/>
        <v>0</v>
      </c>
      <c r="H29" s="40">
        <f t="shared" si="3"/>
        <v>0</v>
      </c>
      <c r="I29" s="24"/>
      <c r="J29" s="43"/>
      <c r="K29" s="24"/>
      <c r="L29" s="43"/>
      <c r="M29" s="61"/>
      <c r="N29" s="107"/>
      <c r="O29" s="90"/>
      <c r="P29" s="91"/>
      <c r="Q29" s="91"/>
      <c r="R29" s="198"/>
    </row>
    <row r="30" spans="1:18" ht="27.75" thickBot="1">
      <c r="A30" s="49">
        <v>16</v>
      </c>
      <c r="B30" s="95"/>
      <c r="C30" s="214" t="s">
        <v>37</v>
      </c>
      <c r="D30" s="215" t="s">
        <v>0</v>
      </c>
      <c r="E30" s="215">
        <f t="shared" si="1"/>
        <v>0</v>
      </c>
      <c r="F30" s="216">
        <v>1</v>
      </c>
      <c r="G30" s="23">
        <f t="shared" si="0"/>
        <v>0</v>
      </c>
      <c r="H30" s="41">
        <f t="shared" si="3"/>
        <v>0</v>
      </c>
      <c r="I30" s="22"/>
      <c r="J30" s="44"/>
      <c r="K30" s="22"/>
      <c r="L30" s="44"/>
      <c r="M30" s="62"/>
      <c r="N30" s="107"/>
      <c r="O30" s="90"/>
      <c r="P30" s="91"/>
      <c r="Q30" s="91"/>
      <c r="R30" s="198"/>
    </row>
    <row r="31" spans="1:18" ht="27">
      <c r="A31" s="47">
        <v>11</v>
      </c>
      <c r="B31" s="93"/>
      <c r="C31" s="208" t="s">
        <v>32</v>
      </c>
      <c r="D31" s="209" t="s">
        <v>0</v>
      </c>
      <c r="E31" s="209">
        <f t="shared" si="1"/>
        <v>0</v>
      </c>
      <c r="F31" s="210">
        <v>1</v>
      </c>
      <c r="G31" s="20">
        <f t="shared" ref="G31:G36" si="4">ROUNDUP(F31*PR1_EURO,2)</f>
        <v>0</v>
      </c>
      <c r="H31" s="39">
        <f t="shared" si="2"/>
        <v>0</v>
      </c>
      <c r="I31" s="19"/>
      <c r="J31" s="42"/>
      <c r="K31" s="19"/>
      <c r="L31" s="42"/>
      <c r="M31" s="60"/>
      <c r="N31" s="107"/>
      <c r="O31" s="90"/>
      <c r="P31" s="91"/>
      <c r="Q31" s="91"/>
      <c r="R31" s="198"/>
    </row>
    <row r="32" spans="1:18" ht="27">
      <c r="A32" s="48">
        <v>12</v>
      </c>
      <c r="B32" s="94"/>
      <c r="C32" s="211" t="s">
        <v>33</v>
      </c>
      <c r="D32" s="212" t="s">
        <v>0</v>
      </c>
      <c r="E32" s="212">
        <f t="shared" si="1"/>
        <v>0</v>
      </c>
      <c r="F32" s="213">
        <v>1</v>
      </c>
      <c r="G32" s="21">
        <f t="shared" si="4"/>
        <v>0</v>
      </c>
      <c r="H32" s="40">
        <f t="shared" si="2"/>
        <v>0</v>
      </c>
      <c r="I32" s="24"/>
      <c r="J32" s="43"/>
      <c r="K32" s="24"/>
      <c r="L32" s="43"/>
      <c r="M32" s="61"/>
      <c r="N32" s="107"/>
      <c r="O32" s="90"/>
      <c r="P32" s="91"/>
      <c r="Q32" s="91"/>
      <c r="R32" s="198"/>
    </row>
    <row r="33" spans="1:18" ht="27">
      <c r="A33" s="48">
        <v>13</v>
      </c>
      <c r="B33" s="94"/>
      <c r="C33" s="211" t="s">
        <v>34</v>
      </c>
      <c r="D33" s="212" t="s">
        <v>0</v>
      </c>
      <c r="E33" s="212">
        <f t="shared" si="1"/>
        <v>0</v>
      </c>
      <c r="F33" s="97">
        <v>1</v>
      </c>
      <c r="G33" s="21">
        <f t="shared" si="4"/>
        <v>0</v>
      </c>
      <c r="H33" s="40">
        <f t="shared" si="2"/>
        <v>0</v>
      </c>
      <c r="I33" s="24"/>
      <c r="J33" s="43"/>
      <c r="K33" s="24"/>
      <c r="L33" s="43"/>
      <c r="M33" s="61"/>
      <c r="N33" s="107"/>
      <c r="O33" s="90"/>
      <c r="P33" s="91"/>
      <c r="Q33" s="91"/>
      <c r="R33" s="198"/>
    </row>
    <row r="34" spans="1:18" ht="27">
      <c r="A34" s="48">
        <v>14</v>
      </c>
      <c r="B34" s="94"/>
      <c r="C34" s="211" t="s">
        <v>35</v>
      </c>
      <c r="D34" s="212" t="s">
        <v>0</v>
      </c>
      <c r="E34" s="212">
        <f t="shared" si="1"/>
        <v>0</v>
      </c>
      <c r="F34" s="97">
        <v>1</v>
      </c>
      <c r="G34" s="21">
        <f t="shared" si="4"/>
        <v>0</v>
      </c>
      <c r="H34" s="40">
        <f t="shared" si="2"/>
        <v>0</v>
      </c>
      <c r="I34" s="24"/>
      <c r="J34" s="43"/>
      <c r="K34" s="24"/>
      <c r="L34" s="43"/>
      <c r="M34" s="61"/>
      <c r="N34" s="107"/>
      <c r="O34" s="90"/>
      <c r="P34" s="91"/>
      <c r="Q34" s="91"/>
      <c r="R34" s="198"/>
    </row>
    <row r="35" spans="1:18" ht="27">
      <c r="A35" s="48">
        <v>15</v>
      </c>
      <c r="B35" s="94"/>
      <c r="C35" s="211" t="s">
        <v>36</v>
      </c>
      <c r="D35" s="212" t="s">
        <v>0</v>
      </c>
      <c r="E35" s="212">
        <f t="shared" si="1"/>
        <v>0</v>
      </c>
      <c r="F35" s="213">
        <v>1</v>
      </c>
      <c r="G35" s="21">
        <f t="shared" si="4"/>
        <v>0</v>
      </c>
      <c r="H35" s="40">
        <f t="shared" si="2"/>
        <v>0</v>
      </c>
      <c r="I35" s="24"/>
      <c r="J35" s="43"/>
      <c r="K35" s="24"/>
      <c r="L35" s="43"/>
      <c r="M35" s="61"/>
      <c r="N35" s="107"/>
      <c r="O35" s="90"/>
      <c r="P35" s="91"/>
      <c r="Q35" s="91"/>
      <c r="R35" s="198"/>
    </row>
    <row r="36" spans="1:18" ht="27.75" thickBot="1">
      <c r="A36" s="49">
        <v>16</v>
      </c>
      <c r="B36" s="95"/>
      <c r="C36" s="214" t="s">
        <v>37</v>
      </c>
      <c r="D36" s="215" t="s">
        <v>0</v>
      </c>
      <c r="E36" s="215">
        <f t="shared" si="1"/>
        <v>0</v>
      </c>
      <c r="F36" s="216">
        <v>1</v>
      </c>
      <c r="G36" s="23">
        <f t="shared" si="4"/>
        <v>0</v>
      </c>
      <c r="H36" s="41">
        <f>E36*F36</f>
        <v>0</v>
      </c>
      <c r="I36" s="22"/>
      <c r="J36" s="44"/>
      <c r="K36" s="22"/>
      <c r="L36" s="44"/>
      <c r="M36" s="62"/>
      <c r="N36" s="107"/>
      <c r="O36" s="90"/>
      <c r="P36" s="91"/>
      <c r="Q36" s="91"/>
      <c r="R36" s="199"/>
    </row>
    <row r="37" spans="1:18" ht="29.25">
      <c r="A37" s="47">
        <v>11</v>
      </c>
      <c r="B37" s="93"/>
      <c r="C37" s="208" t="s">
        <v>32</v>
      </c>
      <c r="D37" s="209" t="s">
        <v>0</v>
      </c>
      <c r="E37" s="209">
        <f t="shared" si="1"/>
        <v>0</v>
      </c>
      <c r="F37" s="210">
        <v>1</v>
      </c>
      <c r="G37" s="20">
        <f t="shared" ref="G37:G42" si="5">ROUNDUP(F37*PR1_EURO,2)</f>
        <v>0</v>
      </c>
      <c r="H37" s="39">
        <f t="shared" si="2"/>
        <v>0</v>
      </c>
      <c r="I37" s="19"/>
      <c r="J37" s="42"/>
      <c r="K37" s="19"/>
      <c r="L37" s="42"/>
      <c r="M37" s="60"/>
      <c r="N37" s="107"/>
      <c r="O37" s="98"/>
      <c r="P37" s="99"/>
      <c r="Q37" s="99"/>
      <c r="R37" s="197"/>
    </row>
    <row r="38" spans="1:18" ht="29.25">
      <c r="A38" s="48">
        <v>12</v>
      </c>
      <c r="B38" s="94"/>
      <c r="C38" s="211" t="s">
        <v>33</v>
      </c>
      <c r="D38" s="212" t="s">
        <v>0</v>
      </c>
      <c r="E38" s="212">
        <f t="shared" si="1"/>
        <v>0</v>
      </c>
      <c r="F38" s="213">
        <v>1</v>
      </c>
      <c r="G38" s="21">
        <f t="shared" si="5"/>
        <v>0</v>
      </c>
      <c r="H38" s="40">
        <f t="shared" si="2"/>
        <v>0</v>
      </c>
      <c r="I38" s="24"/>
      <c r="J38" s="43"/>
      <c r="K38" s="24"/>
      <c r="L38" s="43"/>
      <c r="M38" s="61"/>
      <c r="N38" s="107"/>
      <c r="O38" s="98"/>
      <c r="P38" s="99"/>
      <c r="Q38" s="99"/>
      <c r="R38" s="198"/>
    </row>
    <row r="39" spans="1:18" ht="29.25">
      <c r="A39" s="48">
        <v>13</v>
      </c>
      <c r="B39" s="94"/>
      <c r="C39" s="211" t="s">
        <v>34</v>
      </c>
      <c r="D39" s="212" t="s">
        <v>0</v>
      </c>
      <c r="E39" s="212">
        <f t="shared" si="1"/>
        <v>0</v>
      </c>
      <c r="F39" s="97">
        <v>1</v>
      </c>
      <c r="G39" s="21">
        <f t="shared" si="5"/>
        <v>0</v>
      </c>
      <c r="H39" s="40">
        <f t="shared" si="2"/>
        <v>0</v>
      </c>
      <c r="I39" s="24"/>
      <c r="J39" s="43"/>
      <c r="K39" s="24"/>
      <c r="L39" s="43"/>
      <c r="M39" s="61"/>
      <c r="N39" s="107"/>
      <c r="O39" s="98"/>
      <c r="P39" s="99"/>
      <c r="Q39" s="99"/>
      <c r="R39" s="198"/>
    </row>
    <row r="40" spans="1:18" ht="29.25">
      <c r="A40" s="48">
        <v>14</v>
      </c>
      <c r="B40" s="94"/>
      <c r="C40" s="211" t="s">
        <v>35</v>
      </c>
      <c r="D40" s="212" t="s">
        <v>0</v>
      </c>
      <c r="E40" s="212">
        <f t="shared" si="1"/>
        <v>0</v>
      </c>
      <c r="F40" s="97">
        <v>1</v>
      </c>
      <c r="G40" s="21">
        <f t="shared" si="5"/>
        <v>0</v>
      </c>
      <c r="H40" s="40">
        <f>F40*E40</f>
        <v>0</v>
      </c>
      <c r="I40" s="24"/>
      <c r="J40" s="43"/>
      <c r="K40" s="24"/>
      <c r="L40" s="43"/>
      <c r="M40" s="61"/>
      <c r="N40" s="107"/>
      <c r="O40" s="98"/>
      <c r="P40" s="99"/>
      <c r="Q40" s="99"/>
      <c r="R40" s="198"/>
    </row>
    <row r="41" spans="1:18" ht="29.25">
      <c r="A41" s="48">
        <v>15</v>
      </c>
      <c r="B41" s="94"/>
      <c r="C41" s="211" t="s">
        <v>36</v>
      </c>
      <c r="D41" s="212" t="s">
        <v>0</v>
      </c>
      <c r="E41" s="212">
        <f t="shared" si="1"/>
        <v>0</v>
      </c>
      <c r="F41" s="213">
        <v>1</v>
      </c>
      <c r="G41" s="21">
        <f t="shared" si="5"/>
        <v>0</v>
      </c>
      <c r="H41" s="40">
        <f>F41*E41</f>
        <v>0</v>
      </c>
      <c r="I41" s="24"/>
      <c r="J41" s="43"/>
      <c r="K41" s="24"/>
      <c r="L41" s="43"/>
      <c r="M41" s="61"/>
      <c r="N41" s="107"/>
      <c r="O41" s="98"/>
      <c r="P41" s="99"/>
      <c r="Q41" s="99"/>
      <c r="R41" s="198"/>
    </row>
    <row r="42" spans="1:18" ht="30" thickBot="1">
      <c r="A42" s="49">
        <v>16</v>
      </c>
      <c r="B42" s="95"/>
      <c r="C42" s="214" t="s">
        <v>37</v>
      </c>
      <c r="D42" s="215" t="s">
        <v>0</v>
      </c>
      <c r="E42" s="215">
        <f t="shared" si="1"/>
        <v>0</v>
      </c>
      <c r="F42" s="216">
        <v>1</v>
      </c>
      <c r="G42" s="23">
        <f t="shared" si="5"/>
        <v>0</v>
      </c>
      <c r="H42" s="41">
        <f t="shared" ref="H42:H52" si="6">E42*F42</f>
        <v>0</v>
      </c>
      <c r="I42" s="22"/>
      <c r="J42" s="44"/>
      <c r="K42" s="22"/>
      <c r="L42" s="44"/>
      <c r="M42" s="62"/>
      <c r="N42" s="107"/>
      <c r="O42" s="98"/>
      <c r="P42" s="99"/>
      <c r="Q42" s="99"/>
      <c r="R42" s="198"/>
    </row>
    <row r="43" spans="1:18" ht="29.25">
      <c r="A43" s="47">
        <v>11</v>
      </c>
      <c r="B43" s="93"/>
      <c r="C43" s="208" t="s">
        <v>32</v>
      </c>
      <c r="D43" s="209" t="s">
        <v>0</v>
      </c>
      <c r="E43" s="209">
        <f t="shared" si="1"/>
        <v>0</v>
      </c>
      <c r="F43" s="210">
        <v>1</v>
      </c>
      <c r="G43" s="20">
        <f t="shared" ref="G43:G78" si="7">ROUNDUP(F43*PR1_EURO,2)</f>
        <v>0</v>
      </c>
      <c r="H43" s="39">
        <f t="shared" si="6"/>
        <v>0</v>
      </c>
      <c r="I43" s="19"/>
      <c r="J43" s="42"/>
      <c r="K43" s="19"/>
      <c r="L43" s="42"/>
      <c r="M43" s="60"/>
      <c r="N43" s="107"/>
      <c r="O43" s="98"/>
      <c r="P43" s="99"/>
      <c r="Q43" s="99"/>
      <c r="R43" s="198"/>
    </row>
    <row r="44" spans="1:18" ht="29.25">
      <c r="A44" s="48">
        <v>12</v>
      </c>
      <c r="B44" s="94"/>
      <c r="C44" s="211" t="s">
        <v>33</v>
      </c>
      <c r="D44" s="212" t="s">
        <v>0</v>
      </c>
      <c r="E44" s="212">
        <f t="shared" si="1"/>
        <v>0</v>
      </c>
      <c r="F44" s="213">
        <v>1</v>
      </c>
      <c r="G44" s="21">
        <f t="shared" si="7"/>
        <v>0</v>
      </c>
      <c r="H44" s="40">
        <f t="shared" si="6"/>
        <v>0</v>
      </c>
      <c r="I44" s="24"/>
      <c r="J44" s="43"/>
      <c r="K44" s="24"/>
      <c r="L44" s="43"/>
      <c r="M44" s="61"/>
      <c r="N44" s="107"/>
      <c r="O44" s="98"/>
      <c r="P44" s="99"/>
      <c r="Q44" s="99"/>
      <c r="R44" s="198"/>
    </row>
    <row r="45" spans="1:18" ht="29.25">
      <c r="A45" s="48">
        <v>13</v>
      </c>
      <c r="B45" s="94"/>
      <c r="C45" s="211" t="s">
        <v>34</v>
      </c>
      <c r="D45" s="212" t="s">
        <v>0</v>
      </c>
      <c r="E45" s="212">
        <f t="shared" si="1"/>
        <v>0</v>
      </c>
      <c r="F45" s="97">
        <v>1</v>
      </c>
      <c r="G45" s="21">
        <f t="shared" si="7"/>
        <v>0</v>
      </c>
      <c r="H45" s="40">
        <f t="shared" si="6"/>
        <v>0</v>
      </c>
      <c r="I45" s="24"/>
      <c r="J45" s="43"/>
      <c r="K45" s="24"/>
      <c r="L45" s="43"/>
      <c r="M45" s="61"/>
      <c r="N45" s="107"/>
      <c r="O45" s="98"/>
      <c r="P45" s="99"/>
      <c r="Q45" s="99"/>
      <c r="R45" s="198"/>
    </row>
    <row r="46" spans="1:18" ht="29.25">
      <c r="A46" s="48">
        <v>14</v>
      </c>
      <c r="B46" s="94"/>
      <c r="C46" s="211" t="s">
        <v>35</v>
      </c>
      <c r="D46" s="212" t="s">
        <v>0</v>
      </c>
      <c r="E46" s="212">
        <f t="shared" si="1"/>
        <v>0</v>
      </c>
      <c r="F46" s="97">
        <v>1</v>
      </c>
      <c r="G46" s="21">
        <f t="shared" si="7"/>
        <v>0</v>
      </c>
      <c r="H46" s="40">
        <f t="shared" si="6"/>
        <v>0</v>
      </c>
      <c r="I46" s="24"/>
      <c r="J46" s="43"/>
      <c r="K46" s="24"/>
      <c r="L46" s="43"/>
      <c r="M46" s="61"/>
      <c r="N46" s="107"/>
      <c r="O46" s="98"/>
      <c r="P46" s="99"/>
      <c r="Q46" s="99"/>
      <c r="R46" s="198"/>
    </row>
    <row r="47" spans="1:18" ht="29.25">
      <c r="A47" s="48">
        <v>15</v>
      </c>
      <c r="B47" s="94"/>
      <c r="C47" s="211" t="s">
        <v>36</v>
      </c>
      <c r="D47" s="212" t="s">
        <v>0</v>
      </c>
      <c r="E47" s="212">
        <f t="shared" si="1"/>
        <v>0</v>
      </c>
      <c r="F47" s="213">
        <v>1</v>
      </c>
      <c r="G47" s="21">
        <f t="shared" si="7"/>
        <v>0</v>
      </c>
      <c r="H47" s="40">
        <f t="shared" si="6"/>
        <v>0</v>
      </c>
      <c r="I47" s="24"/>
      <c r="J47" s="43"/>
      <c r="K47" s="24"/>
      <c r="L47" s="43"/>
      <c r="M47" s="61"/>
      <c r="N47" s="107"/>
      <c r="O47" s="98"/>
      <c r="P47" s="99"/>
      <c r="Q47" s="99"/>
      <c r="R47" s="198"/>
    </row>
    <row r="48" spans="1:18" ht="30" thickBot="1">
      <c r="A48" s="49">
        <v>16</v>
      </c>
      <c r="B48" s="95"/>
      <c r="C48" s="214" t="s">
        <v>37</v>
      </c>
      <c r="D48" s="215" t="s">
        <v>0</v>
      </c>
      <c r="E48" s="215">
        <f t="shared" si="1"/>
        <v>0</v>
      </c>
      <c r="F48" s="216">
        <v>1</v>
      </c>
      <c r="G48" s="23">
        <f t="shared" si="7"/>
        <v>0</v>
      </c>
      <c r="H48" s="41">
        <f t="shared" si="6"/>
        <v>0</v>
      </c>
      <c r="I48" s="22"/>
      <c r="J48" s="44"/>
      <c r="K48" s="22"/>
      <c r="L48" s="44"/>
      <c r="M48" s="62"/>
      <c r="N48" s="107"/>
      <c r="O48" s="98"/>
      <c r="P48" s="99"/>
      <c r="Q48" s="99"/>
      <c r="R48" s="198"/>
    </row>
    <row r="49" spans="1:18" ht="29.25">
      <c r="A49" s="47">
        <v>11</v>
      </c>
      <c r="B49" s="93"/>
      <c r="C49" s="208" t="s">
        <v>32</v>
      </c>
      <c r="D49" s="209" t="s">
        <v>0</v>
      </c>
      <c r="E49" s="209">
        <f t="shared" si="1"/>
        <v>0</v>
      </c>
      <c r="F49" s="210">
        <v>1</v>
      </c>
      <c r="G49" s="20">
        <f t="shared" si="7"/>
        <v>0</v>
      </c>
      <c r="H49" s="39">
        <f t="shared" si="6"/>
        <v>0</v>
      </c>
      <c r="I49" s="19"/>
      <c r="J49" s="42"/>
      <c r="K49" s="19"/>
      <c r="L49" s="42"/>
      <c r="M49" s="60"/>
      <c r="N49" s="107"/>
      <c r="O49" s="98"/>
      <c r="P49" s="99"/>
      <c r="Q49" s="99"/>
      <c r="R49" s="198"/>
    </row>
    <row r="50" spans="1:18" ht="29.25">
      <c r="A50" s="48">
        <v>12</v>
      </c>
      <c r="B50" s="94"/>
      <c r="C50" s="211" t="s">
        <v>33</v>
      </c>
      <c r="D50" s="212" t="s">
        <v>0</v>
      </c>
      <c r="E50" s="212">
        <f t="shared" si="1"/>
        <v>0</v>
      </c>
      <c r="F50" s="213">
        <v>1</v>
      </c>
      <c r="G50" s="21">
        <f t="shared" si="7"/>
        <v>0</v>
      </c>
      <c r="H50" s="40">
        <f t="shared" si="6"/>
        <v>0</v>
      </c>
      <c r="I50" s="24"/>
      <c r="J50" s="43"/>
      <c r="K50" s="24"/>
      <c r="L50" s="43"/>
      <c r="M50" s="61"/>
      <c r="N50" s="107"/>
      <c r="O50" s="98"/>
      <c r="P50" s="99"/>
      <c r="Q50" s="99"/>
      <c r="R50" s="198"/>
    </row>
    <row r="51" spans="1:18" ht="29.25">
      <c r="A51" s="48">
        <v>13</v>
      </c>
      <c r="B51" s="94"/>
      <c r="C51" s="211" t="s">
        <v>34</v>
      </c>
      <c r="D51" s="212" t="s">
        <v>0</v>
      </c>
      <c r="E51" s="212">
        <f t="shared" si="1"/>
        <v>0</v>
      </c>
      <c r="F51" s="97">
        <v>1</v>
      </c>
      <c r="G51" s="21">
        <f t="shared" si="7"/>
        <v>0</v>
      </c>
      <c r="H51" s="40">
        <f t="shared" si="6"/>
        <v>0</v>
      </c>
      <c r="I51" s="24"/>
      <c r="J51" s="43"/>
      <c r="K51" s="24"/>
      <c r="L51" s="43"/>
      <c r="M51" s="61"/>
      <c r="N51" s="107"/>
      <c r="O51" s="98"/>
      <c r="P51" s="99"/>
      <c r="Q51" s="99"/>
      <c r="R51" s="198"/>
    </row>
    <row r="52" spans="1:18" ht="29.25">
      <c r="A52" s="48">
        <v>14</v>
      </c>
      <c r="B52" s="94"/>
      <c r="C52" s="211" t="s">
        <v>35</v>
      </c>
      <c r="D52" s="212" t="s">
        <v>0</v>
      </c>
      <c r="E52" s="212">
        <f t="shared" si="1"/>
        <v>0</v>
      </c>
      <c r="F52" s="97">
        <v>1</v>
      </c>
      <c r="G52" s="21">
        <f t="shared" si="7"/>
        <v>0</v>
      </c>
      <c r="H52" s="40">
        <f t="shared" si="6"/>
        <v>0</v>
      </c>
      <c r="I52" s="24"/>
      <c r="J52" s="43"/>
      <c r="K52" s="24"/>
      <c r="L52" s="43"/>
      <c r="M52" s="61"/>
      <c r="N52" s="107"/>
      <c r="O52" s="98"/>
      <c r="P52" s="99"/>
      <c r="Q52" s="99"/>
      <c r="R52" s="198"/>
    </row>
    <row r="53" spans="1:18" ht="29.25">
      <c r="A53" s="48">
        <v>15</v>
      </c>
      <c r="B53" s="94"/>
      <c r="C53" s="211" t="s">
        <v>36</v>
      </c>
      <c r="D53" s="212" t="s">
        <v>0</v>
      </c>
      <c r="E53" s="212">
        <f t="shared" si="1"/>
        <v>0</v>
      </c>
      <c r="F53" s="213">
        <v>1</v>
      </c>
      <c r="G53" s="21">
        <f t="shared" si="7"/>
        <v>0</v>
      </c>
      <c r="H53" s="40">
        <f>F53*E53</f>
        <v>0</v>
      </c>
      <c r="I53" s="24"/>
      <c r="J53" s="43"/>
      <c r="K53" s="24"/>
      <c r="L53" s="43"/>
      <c r="M53" s="61"/>
      <c r="N53" s="107"/>
      <c r="O53" s="98"/>
      <c r="P53" s="99"/>
      <c r="Q53" s="99"/>
      <c r="R53" s="198"/>
    </row>
    <row r="54" spans="1:18" ht="30" thickBot="1">
      <c r="A54" s="49">
        <v>16</v>
      </c>
      <c r="B54" s="95"/>
      <c r="C54" s="214" t="s">
        <v>37</v>
      </c>
      <c r="D54" s="215" t="s">
        <v>0</v>
      </c>
      <c r="E54" s="215">
        <f t="shared" si="1"/>
        <v>0</v>
      </c>
      <c r="F54" s="216">
        <v>1</v>
      </c>
      <c r="G54" s="23">
        <f t="shared" si="7"/>
        <v>0</v>
      </c>
      <c r="H54" s="41">
        <f>E54*F54</f>
        <v>0</v>
      </c>
      <c r="I54" s="22"/>
      <c r="J54" s="44"/>
      <c r="K54" s="22"/>
      <c r="L54" s="44"/>
      <c r="M54" s="62"/>
      <c r="N54" s="107"/>
      <c r="O54" s="98"/>
      <c r="P54" s="99"/>
      <c r="Q54" s="99"/>
      <c r="R54" s="199"/>
    </row>
    <row r="55" spans="1:18">
      <c r="A55" s="47">
        <v>11</v>
      </c>
      <c r="B55" s="93"/>
      <c r="C55" s="208" t="s">
        <v>32</v>
      </c>
      <c r="D55" s="209" t="s">
        <v>0</v>
      </c>
      <c r="E55" s="209">
        <f t="shared" si="1"/>
        <v>0</v>
      </c>
      <c r="F55" s="210">
        <v>1</v>
      </c>
      <c r="G55" s="20">
        <f t="shared" ref="G55:G72" si="8">ROUNDUP(F55*PR1_EURO,2)</f>
        <v>0</v>
      </c>
      <c r="H55" s="39">
        <f>E55*F55</f>
        <v>0</v>
      </c>
      <c r="I55" s="19"/>
      <c r="J55" s="42"/>
      <c r="K55" s="19"/>
      <c r="L55" s="42"/>
      <c r="M55" s="60"/>
      <c r="N55" s="107"/>
      <c r="R55" s="197"/>
    </row>
    <row r="56" spans="1:18">
      <c r="A56" s="48">
        <v>12</v>
      </c>
      <c r="B56" s="94"/>
      <c r="C56" s="211" t="s">
        <v>33</v>
      </c>
      <c r="D56" s="212" t="s">
        <v>0</v>
      </c>
      <c r="E56" s="212">
        <f t="shared" si="1"/>
        <v>0</v>
      </c>
      <c r="F56" s="213">
        <v>1</v>
      </c>
      <c r="G56" s="21">
        <f t="shared" si="8"/>
        <v>0</v>
      </c>
      <c r="H56" s="40">
        <f>E56*F56</f>
        <v>0</v>
      </c>
      <c r="I56" s="24"/>
      <c r="J56" s="43"/>
      <c r="K56" s="24"/>
      <c r="L56" s="43"/>
      <c r="M56" s="61"/>
      <c r="N56" s="107"/>
      <c r="R56" s="198"/>
    </row>
    <row r="57" spans="1:18">
      <c r="A57" s="48">
        <v>13</v>
      </c>
      <c r="B57" s="94"/>
      <c r="C57" s="211" t="s">
        <v>34</v>
      </c>
      <c r="D57" s="212" t="s">
        <v>0</v>
      </c>
      <c r="E57" s="212">
        <f t="shared" si="1"/>
        <v>0</v>
      </c>
      <c r="F57" s="97">
        <v>1</v>
      </c>
      <c r="G57" s="21">
        <f t="shared" si="8"/>
        <v>0</v>
      </c>
      <c r="H57" s="40">
        <f>E57*F57</f>
        <v>0</v>
      </c>
      <c r="I57" s="24"/>
      <c r="J57" s="43"/>
      <c r="K57" s="24"/>
      <c r="L57" s="43"/>
      <c r="M57" s="61"/>
      <c r="N57" s="107"/>
      <c r="R57" s="198"/>
    </row>
    <row r="58" spans="1:18">
      <c r="A58" s="48">
        <v>14</v>
      </c>
      <c r="B58" s="94"/>
      <c r="C58" s="211" t="s">
        <v>35</v>
      </c>
      <c r="D58" s="212" t="s">
        <v>0</v>
      </c>
      <c r="E58" s="212">
        <f t="shared" si="1"/>
        <v>0</v>
      </c>
      <c r="F58" s="97">
        <v>1</v>
      </c>
      <c r="G58" s="21">
        <f t="shared" si="8"/>
        <v>0</v>
      </c>
      <c r="H58" s="40">
        <f>F58*E58</f>
        <v>0</v>
      </c>
      <c r="I58" s="24"/>
      <c r="J58" s="43"/>
      <c r="K58" s="24"/>
      <c r="L58" s="43"/>
      <c r="M58" s="61"/>
      <c r="N58" s="107"/>
      <c r="R58" s="198"/>
    </row>
    <row r="59" spans="1:18">
      <c r="A59" s="48">
        <v>15</v>
      </c>
      <c r="B59" s="94"/>
      <c r="C59" s="211" t="s">
        <v>36</v>
      </c>
      <c r="D59" s="212" t="s">
        <v>0</v>
      </c>
      <c r="E59" s="212">
        <f t="shared" si="1"/>
        <v>0</v>
      </c>
      <c r="F59" s="213">
        <v>1</v>
      </c>
      <c r="G59" s="21">
        <f t="shared" si="8"/>
        <v>0</v>
      </c>
      <c r="H59" s="40">
        <f>F59*E59</f>
        <v>0</v>
      </c>
      <c r="I59" s="24"/>
      <c r="J59" s="43"/>
      <c r="K59" s="24"/>
      <c r="L59" s="43"/>
      <c r="M59" s="61"/>
      <c r="N59" s="107"/>
      <c r="R59" s="198"/>
    </row>
    <row r="60" spans="1:18" ht="15.75" thickBot="1">
      <c r="A60" s="49">
        <v>16</v>
      </c>
      <c r="B60" s="95"/>
      <c r="C60" s="214" t="s">
        <v>37</v>
      </c>
      <c r="D60" s="215" t="s">
        <v>0</v>
      </c>
      <c r="E60" s="215">
        <f t="shared" si="1"/>
        <v>0</v>
      </c>
      <c r="F60" s="216">
        <v>1</v>
      </c>
      <c r="G60" s="23">
        <f t="shared" si="8"/>
        <v>0</v>
      </c>
      <c r="H60" s="41">
        <f t="shared" ref="H60:H65" si="9">E60*F60</f>
        <v>0</v>
      </c>
      <c r="I60" s="22"/>
      <c r="J60" s="44"/>
      <c r="K60" s="22"/>
      <c r="L60" s="44"/>
      <c r="M60" s="62"/>
      <c r="N60" s="107"/>
      <c r="R60" s="198"/>
    </row>
    <row r="61" spans="1:18">
      <c r="A61" s="47">
        <v>11</v>
      </c>
      <c r="B61" s="93"/>
      <c r="C61" s="208" t="s">
        <v>32</v>
      </c>
      <c r="D61" s="209" t="s">
        <v>0</v>
      </c>
      <c r="E61" s="209">
        <f t="shared" si="1"/>
        <v>0</v>
      </c>
      <c r="F61" s="210">
        <v>1</v>
      </c>
      <c r="G61" s="20">
        <f t="shared" si="8"/>
        <v>0</v>
      </c>
      <c r="H61" s="39">
        <f t="shared" si="9"/>
        <v>0</v>
      </c>
      <c r="I61" s="19"/>
      <c r="J61" s="42"/>
      <c r="K61" s="19"/>
      <c r="L61" s="42"/>
      <c r="M61" s="60"/>
      <c r="N61" s="107"/>
      <c r="R61" s="198"/>
    </row>
    <row r="62" spans="1:18">
      <c r="A62" s="48">
        <v>12</v>
      </c>
      <c r="B62" s="94"/>
      <c r="C62" s="211" t="s">
        <v>33</v>
      </c>
      <c r="D62" s="212" t="s">
        <v>0</v>
      </c>
      <c r="E62" s="212">
        <f t="shared" si="1"/>
        <v>0</v>
      </c>
      <c r="F62" s="213">
        <v>1</v>
      </c>
      <c r="G62" s="21">
        <f t="shared" si="8"/>
        <v>0</v>
      </c>
      <c r="H62" s="40">
        <f t="shared" si="9"/>
        <v>0</v>
      </c>
      <c r="I62" s="24"/>
      <c r="J62" s="43"/>
      <c r="K62" s="24"/>
      <c r="L62" s="43"/>
      <c r="M62" s="61"/>
      <c r="N62" s="107"/>
      <c r="R62" s="198"/>
    </row>
    <row r="63" spans="1:18">
      <c r="A63" s="48">
        <v>13</v>
      </c>
      <c r="B63" s="94"/>
      <c r="C63" s="211" t="s">
        <v>34</v>
      </c>
      <c r="D63" s="212" t="s">
        <v>0</v>
      </c>
      <c r="E63" s="212">
        <f t="shared" si="1"/>
        <v>0</v>
      </c>
      <c r="F63" s="97">
        <v>1</v>
      </c>
      <c r="G63" s="21">
        <f t="shared" si="8"/>
        <v>0</v>
      </c>
      <c r="H63" s="40">
        <f t="shared" si="9"/>
        <v>0</v>
      </c>
      <c r="I63" s="24"/>
      <c r="J63" s="43"/>
      <c r="K63" s="24"/>
      <c r="L63" s="43"/>
      <c r="M63" s="61"/>
      <c r="N63" s="107"/>
      <c r="R63" s="198"/>
    </row>
    <row r="64" spans="1:18">
      <c r="A64" s="48">
        <v>14</v>
      </c>
      <c r="B64" s="94"/>
      <c r="C64" s="211" t="s">
        <v>35</v>
      </c>
      <c r="D64" s="212" t="s">
        <v>0</v>
      </c>
      <c r="E64" s="212">
        <f t="shared" si="1"/>
        <v>0</v>
      </c>
      <c r="F64" s="97">
        <v>1</v>
      </c>
      <c r="G64" s="21">
        <f t="shared" si="8"/>
        <v>0</v>
      </c>
      <c r="H64" s="40">
        <f t="shared" si="9"/>
        <v>0</v>
      </c>
      <c r="I64" s="24"/>
      <c r="J64" s="43"/>
      <c r="K64" s="24"/>
      <c r="L64" s="43"/>
      <c r="M64" s="61"/>
      <c r="N64" s="107"/>
      <c r="R64" s="198"/>
    </row>
    <row r="65" spans="1:18">
      <c r="A65" s="48">
        <v>15</v>
      </c>
      <c r="B65" s="94"/>
      <c r="C65" s="211" t="s">
        <v>36</v>
      </c>
      <c r="D65" s="212" t="s">
        <v>0</v>
      </c>
      <c r="E65" s="212">
        <f t="shared" si="1"/>
        <v>0</v>
      </c>
      <c r="F65" s="213">
        <v>1</v>
      </c>
      <c r="G65" s="21">
        <f t="shared" si="8"/>
        <v>0</v>
      </c>
      <c r="H65" s="40">
        <f t="shared" si="9"/>
        <v>0</v>
      </c>
      <c r="I65" s="24"/>
      <c r="J65" s="43"/>
      <c r="K65" s="24"/>
      <c r="L65" s="43"/>
      <c r="M65" s="61"/>
      <c r="N65" s="107"/>
      <c r="R65" s="198"/>
    </row>
    <row r="66" spans="1:18" ht="15.75" thickBot="1">
      <c r="A66" s="49">
        <v>16</v>
      </c>
      <c r="B66" s="95"/>
      <c r="C66" s="214" t="s">
        <v>37</v>
      </c>
      <c r="D66" s="215" t="s">
        <v>0</v>
      </c>
      <c r="E66" s="215">
        <f t="shared" si="1"/>
        <v>0</v>
      </c>
      <c r="F66" s="216">
        <v>1</v>
      </c>
      <c r="G66" s="23">
        <f t="shared" si="8"/>
        <v>0</v>
      </c>
      <c r="H66" s="41">
        <f>E66*F66</f>
        <v>0</v>
      </c>
      <c r="I66" s="22"/>
      <c r="J66" s="44"/>
      <c r="K66" s="22"/>
      <c r="L66" s="44"/>
      <c r="M66" s="62"/>
      <c r="N66" s="107"/>
      <c r="R66" s="198"/>
    </row>
    <row r="67" spans="1:18">
      <c r="A67" s="47">
        <v>11</v>
      </c>
      <c r="B67" s="93"/>
      <c r="C67" s="208" t="s">
        <v>32</v>
      </c>
      <c r="D67" s="209" t="s">
        <v>0</v>
      </c>
      <c r="E67" s="209">
        <f t="shared" si="1"/>
        <v>0</v>
      </c>
      <c r="F67" s="210">
        <v>1</v>
      </c>
      <c r="G67" s="20">
        <f t="shared" si="8"/>
        <v>0</v>
      </c>
      <c r="H67" s="39">
        <f>E67*F67</f>
        <v>0</v>
      </c>
      <c r="I67" s="19"/>
      <c r="J67" s="42"/>
      <c r="K67" s="19"/>
      <c r="L67" s="42"/>
      <c r="M67" s="60"/>
      <c r="N67" s="107"/>
      <c r="R67" s="198"/>
    </row>
    <row r="68" spans="1:18">
      <c r="A68" s="48">
        <v>12</v>
      </c>
      <c r="B68" s="94"/>
      <c r="C68" s="211" t="s">
        <v>33</v>
      </c>
      <c r="D68" s="212" t="s">
        <v>0</v>
      </c>
      <c r="E68" s="212">
        <f t="shared" si="1"/>
        <v>0</v>
      </c>
      <c r="F68" s="213">
        <v>1</v>
      </c>
      <c r="G68" s="21">
        <f t="shared" si="8"/>
        <v>0</v>
      </c>
      <c r="H68" s="40">
        <f>E68*F68</f>
        <v>0</v>
      </c>
      <c r="I68" s="24"/>
      <c r="J68" s="43"/>
      <c r="K68" s="24"/>
      <c r="L68" s="43"/>
      <c r="M68" s="61"/>
      <c r="N68" s="107"/>
      <c r="R68" s="198"/>
    </row>
    <row r="69" spans="1:18">
      <c r="A69" s="48">
        <v>13</v>
      </c>
      <c r="B69" s="94"/>
      <c r="C69" s="211" t="s">
        <v>34</v>
      </c>
      <c r="D69" s="212" t="s">
        <v>0</v>
      </c>
      <c r="E69" s="212">
        <f t="shared" si="1"/>
        <v>0</v>
      </c>
      <c r="F69" s="97">
        <v>1</v>
      </c>
      <c r="G69" s="21">
        <f t="shared" si="8"/>
        <v>0</v>
      </c>
      <c r="H69" s="40">
        <f>E69*F69</f>
        <v>0</v>
      </c>
      <c r="I69" s="24"/>
      <c r="J69" s="43"/>
      <c r="K69" s="24"/>
      <c r="L69" s="43"/>
      <c r="M69" s="61"/>
      <c r="N69" s="107"/>
      <c r="R69" s="198"/>
    </row>
    <row r="70" spans="1:18">
      <c r="A70" s="48">
        <v>14</v>
      </c>
      <c r="B70" s="94"/>
      <c r="C70" s="211" t="s">
        <v>35</v>
      </c>
      <c r="D70" s="212" t="s">
        <v>0</v>
      </c>
      <c r="E70" s="212">
        <f t="shared" si="1"/>
        <v>0</v>
      </c>
      <c r="F70" s="97">
        <v>1</v>
      </c>
      <c r="G70" s="21">
        <f t="shared" si="8"/>
        <v>0</v>
      </c>
      <c r="H70" s="40">
        <f>E70*F70</f>
        <v>0</v>
      </c>
      <c r="I70" s="24"/>
      <c r="J70" s="43"/>
      <c r="K70" s="24"/>
      <c r="L70" s="43"/>
      <c r="M70" s="61"/>
      <c r="N70" s="107"/>
      <c r="R70" s="198"/>
    </row>
    <row r="71" spans="1:18">
      <c r="A71" s="48">
        <v>15</v>
      </c>
      <c r="B71" s="94"/>
      <c r="C71" s="211" t="s">
        <v>36</v>
      </c>
      <c r="D71" s="212" t="s">
        <v>0</v>
      </c>
      <c r="E71" s="212">
        <f t="shared" si="1"/>
        <v>0</v>
      </c>
      <c r="F71" s="213">
        <v>1</v>
      </c>
      <c r="G71" s="21">
        <f t="shared" si="8"/>
        <v>0</v>
      </c>
      <c r="H71" s="40">
        <f>F71*E71</f>
        <v>0</v>
      </c>
      <c r="I71" s="24"/>
      <c r="J71" s="43"/>
      <c r="K71" s="24"/>
      <c r="L71" s="43"/>
      <c r="M71" s="61"/>
      <c r="N71" s="107"/>
      <c r="R71" s="198"/>
    </row>
    <row r="72" spans="1:18" ht="15.75" thickBot="1">
      <c r="A72" s="49">
        <v>16</v>
      </c>
      <c r="B72" s="95"/>
      <c r="C72" s="214" t="s">
        <v>37</v>
      </c>
      <c r="D72" s="215" t="s">
        <v>0</v>
      </c>
      <c r="E72" s="215">
        <f t="shared" si="1"/>
        <v>0</v>
      </c>
      <c r="F72" s="216">
        <v>1</v>
      </c>
      <c r="G72" s="23">
        <f t="shared" si="8"/>
        <v>0</v>
      </c>
      <c r="H72" s="41">
        <f>E72*F72</f>
        <v>0</v>
      </c>
      <c r="I72" s="22"/>
      <c r="J72" s="44"/>
      <c r="K72" s="22"/>
      <c r="L72" s="44"/>
      <c r="M72" s="62"/>
      <c r="N72" s="107"/>
      <c r="R72" s="199"/>
    </row>
    <row r="73" spans="1:18">
      <c r="A73" s="47">
        <v>11</v>
      </c>
      <c r="B73" s="93"/>
      <c r="C73" s="208" t="s">
        <v>32</v>
      </c>
      <c r="D73" s="209" t="s">
        <v>0</v>
      </c>
      <c r="E73" s="209">
        <f t="shared" si="1"/>
        <v>0</v>
      </c>
      <c r="F73" s="210">
        <v>1</v>
      </c>
      <c r="G73" s="20">
        <f t="shared" si="7"/>
        <v>0</v>
      </c>
      <c r="H73" s="39">
        <f>E73*F73</f>
        <v>0</v>
      </c>
      <c r="I73" s="19"/>
      <c r="J73" s="42"/>
      <c r="K73" s="19"/>
      <c r="L73" s="42"/>
      <c r="M73" s="60"/>
      <c r="N73" s="107"/>
      <c r="R73" s="197"/>
    </row>
    <row r="74" spans="1:18">
      <c r="A74" s="48">
        <v>12</v>
      </c>
      <c r="B74" s="94"/>
      <c r="C74" s="211" t="s">
        <v>33</v>
      </c>
      <c r="D74" s="212" t="s">
        <v>0</v>
      </c>
      <c r="E74" s="212">
        <f t="shared" si="1"/>
        <v>0</v>
      </c>
      <c r="F74" s="213">
        <v>1</v>
      </c>
      <c r="G74" s="21">
        <f t="shared" si="7"/>
        <v>0</v>
      </c>
      <c r="H74" s="40">
        <f>E74*F74</f>
        <v>0</v>
      </c>
      <c r="I74" s="24"/>
      <c r="J74" s="43"/>
      <c r="K74" s="24"/>
      <c r="L74" s="43"/>
      <c r="M74" s="61"/>
      <c r="N74" s="107"/>
      <c r="R74" s="198"/>
    </row>
    <row r="75" spans="1:18">
      <c r="A75" s="48">
        <v>13</v>
      </c>
      <c r="B75" s="94"/>
      <c r="C75" s="211" t="s">
        <v>34</v>
      </c>
      <c r="D75" s="212" t="s">
        <v>0</v>
      </c>
      <c r="E75" s="212">
        <f t="shared" si="1"/>
        <v>0</v>
      </c>
      <c r="F75" s="97">
        <v>1</v>
      </c>
      <c r="G75" s="21">
        <f t="shared" si="7"/>
        <v>0</v>
      </c>
      <c r="H75" s="40">
        <f>E75*F75</f>
        <v>0</v>
      </c>
      <c r="I75" s="24"/>
      <c r="J75" s="43"/>
      <c r="K75" s="24"/>
      <c r="L75" s="43"/>
      <c r="M75" s="61"/>
      <c r="N75" s="107"/>
      <c r="R75" s="198"/>
    </row>
    <row r="76" spans="1:18">
      <c r="A76" s="48">
        <v>14</v>
      </c>
      <c r="B76" s="94"/>
      <c r="C76" s="211" t="s">
        <v>35</v>
      </c>
      <c r="D76" s="212" t="s">
        <v>0</v>
      </c>
      <c r="E76" s="212">
        <f t="shared" si="1"/>
        <v>0</v>
      </c>
      <c r="F76" s="97">
        <v>1</v>
      </c>
      <c r="G76" s="21">
        <f t="shared" si="7"/>
        <v>0</v>
      </c>
      <c r="H76" s="40">
        <f>F76*E76</f>
        <v>0</v>
      </c>
      <c r="I76" s="24"/>
      <c r="J76" s="43"/>
      <c r="K76" s="24"/>
      <c r="L76" s="43"/>
      <c r="M76" s="61"/>
      <c r="N76" s="107"/>
      <c r="R76" s="198"/>
    </row>
    <row r="77" spans="1:18">
      <c r="A77" s="48">
        <v>15</v>
      </c>
      <c r="B77" s="94"/>
      <c r="C77" s="211" t="s">
        <v>36</v>
      </c>
      <c r="D77" s="212" t="s">
        <v>0</v>
      </c>
      <c r="E77" s="212">
        <f t="shared" si="1"/>
        <v>0</v>
      </c>
      <c r="F77" s="213">
        <v>1</v>
      </c>
      <c r="G77" s="21">
        <f t="shared" si="7"/>
        <v>0</v>
      </c>
      <c r="H77" s="40">
        <f>F77*E77</f>
        <v>0</v>
      </c>
      <c r="I77" s="24"/>
      <c r="J77" s="43"/>
      <c r="K77" s="24"/>
      <c r="L77" s="43"/>
      <c r="M77" s="61"/>
      <c r="N77" s="107"/>
      <c r="R77" s="198"/>
    </row>
    <row r="78" spans="1:18" ht="15.75" thickBot="1">
      <c r="A78" s="49">
        <v>16</v>
      </c>
      <c r="B78" s="95"/>
      <c r="C78" s="214" t="s">
        <v>37</v>
      </c>
      <c r="D78" s="215" t="s">
        <v>0</v>
      </c>
      <c r="E78" s="215">
        <f t="shared" si="1"/>
        <v>0</v>
      </c>
      <c r="F78" s="216">
        <v>1</v>
      </c>
      <c r="G78" s="23">
        <f t="shared" si="7"/>
        <v>0</v>
      </c>
      <c r="H78" s="41">
        <f t="shared" ref="H78:H83" si="10">E78*F78</f>
        <v>0</v>
      </c>
      <c r="I78" s="22"/>
      <c r="J78" s="44"/>
      <c r="K78" s="22"/>
      <c r="L78" s="44"/>
      <c r="M78" s="62"/>
      <c r="N78" s="107"/>
      <c r="R78" s="198"/>
    </row>
    <row r="79" spans="1:18">
      <c r="A79" s="47">
        <v>11</v>
      </c>
      <c r="B79" s="93"/>
      <c r="C79" s="208" t="s">
        <v>32</v>
      </c>
      <c r="D79" s="209" t="s">
        <v>0</v>
      </c>
      <c r="E79" s="209">
        <f t="shared" si="1"/>
        <v>0</v>
      </c>
      <c r="F79" s="210">
        <v>1</v>
      </c>
      <c r="G79" s="20">
        <f t="shared" ref="G79:G90" si="11">ROUNDUP(F79*PR1_EURO,2)</f>
        <v>0</v>
      </c>
      <c r="H79" s="39">
        <f t="shared" si="10"/>
        <v>0</v>
      </c>
      <c r="I79" s="19"/>
      <c r="J79" s="42"/>
      <c r="K79" s="19"/>
      <c r="L79" s="42"/>
      <c r="M79" s="60"/>
      <c r="N79" s="107"/>
      <c r="R79" s="198"/>
    </row>
    <row r="80" spans="1:18">
      <c r="A80" s="48">
        <v>12</v>
      </c>
      <c r="B80" s="94"/>
      <c r="C80" s="211" t="s">
        <v>33</v>
      </c>
      <c r="D80" s="212" t="s">
        <v>0</v>
      </c>
      <c r="E80" s="212">
        <f t="shared" si="1"/>
        <v>0</v>
      </c>
      <c r="F80" s="213">
        <v>1</v>
      </c>
      <c r="G80" s="21">
        <f t="shared" si="11"/>
        <v>0</v>
      </c>
      <c r="H80" s="40">
        <f t="shared" si="10"/>
        <v>0</v>
      </c>
      <c r="I80" s="24"/>
      <c r="J80" s="43"/>
      <c r="K80" s="24"/>
      <c r="L80" s="43"/>
      <c r="M80" s="61"/>
      <c r="N80" s="107"/>
      <c r="R80" s="198"/>
    </row>
    <row r="81" spans="1:18">
      <c r="A81" s="48">
        <v>13</v>
      </c>
      <c r="B81" s="94"/>
      <c r="C81" s="211" t="s">
        <v>34</v>
      </c>
      <c r="D81" s="212" t="s">
        <v>0</v>
      </c>
      <c r="E81" s="212">
        <f t="shared" si="1"/>
        <v>0</v>
      </c>
      <c r="F81" s="97">
        <v>1</v>
      </c>
      <c r="G81" s="21">
        <f t="shared" si="11"/>
        <v>0</v>
      </c>
      <c r="H81" s="40">
        <f t="shared" si="10"/>
        <v>0</v>
      </c>
      <c r="I81" s="24"/>
      <c r="J81" s="43"/>
      <c r="K81" s="24"/>
      <c r="L81" s="43"/>
      <c r="M81" s="61"/>
      <c r="N81" s="107"/>
      <c r="R81" s="198"/>
    </row>
    <row r="82" spans="1:18">
      <c r="A82" s="48">
        <v>14</v>
      </c>
      <c r="B82" s="94"/>
      <c r="C82" s="211" t="s">
        <v>35</v>
      </c>
      <c r="D82" s="212" t="s">
        <v>0</v>
      </c>
      <c r="E82" s="212">
        <f t="shared" si="1"/>
        <v>0</v>
      </c>
      <c r="F82" s="97">
        <v>1</v>
      </c>
      <c r="G82" s="21">
        <f t="shared" si="11"/>
        <v>0</v>
      </c>
      <c r="H82" s="40">
        <f t="shared" si="10"/>
        <v>0</v>
      </c>
      <c r="I82" s="24"/>
      <c r="J82" s="43"/>
      <c r="K82" s="24"/>
      <c r="L82" s="43"/>
      <c r="M82" s="61"/>
      <c r="N82" s="107"/>
      <c r="R82" s="198"/>
    </row>
    <row r="83" spans="1:18">
      <c r="A83" s="48">
        <v>15</v>
      </c>
      <c r="B83" s="94"/>
      <c r="C83" s="211" t="s">
        <v>36</v>
      </c>
      <c r="D83" s="212" t="s">
        <v>0</v>
      </c>
      <c r="E83" s="212">
        <f t="shared" si="1"/>
        <v>0</v>
      </c>
      <c r="F83" s="213">
        <v>1</v>
      </c>
      <c r="G83" s="21">
        <f t="shared" si="11"/>
        <v>0</v>
      </c>
      <c r="H83" s="40">
        <f t="shared" si="10"/>
        <v>0</v>
      </c>
      <c r="I83" s="24"/>
      <c r="J83" s="43"/>
      <c r="K83" s="24"/>
      <c r="L83" s="43"/>
      <c r="M83" s="61"/>
      <c r="N83" s="107"/>
      <c r="R83" s="198"/>
    </row>
    <row r="84" spans="1:18" ht="15.75" thickBot="1">
      <c r="A84" s="49">
        <v>16</v>
      </c>
      <c r="B84" s="95"/>
      <c r="C84" s="214" t="s">
        <v>37</v>
      </c>
      <c r="D84" s="215" t="s">
        <v>0</v>
      </c>
      <c r="E84" s="215">
        <f t="shared" si="1"/>
        <v>0</v>
      </c>
      <c r="F84" s="216">
        <v>1</v>
      </c>
      <c r="G84" s="23">
        <f t="shared" si="11"/>
        <v>0</v>
      </c>
      <c r="H84" s="41">
        <f>E84*F84</f>
        <v>0</v>
      </c>
      <c r="I84" s="22"/>
      <c r="J84" s="44"/>
      <c r="K84" s="22"/>
      <c r="L84" s="44"/>
      <c r="M84" s="62"/>
      <c r="N84" s="107"/>
      <c r="R84" s="198"/>
    </row>
    <row r="85" spans="1:18">
      <c r="A85" s="47">
        <v>11</v>
      </c>
      <c r="B85" s="93"/>
      <c r="C85" s="208" t="s">
        <v>32</v>
      </c>
      <c r="D85" s="209" t="s">
        <v>0</v>
      </c>
      <c r="E85" s="209">
        <f t="shared" si="1"/>
        <v>0</v>
      </c>
      <c r="F85" s="210">
        <v>1</v>
      </c>
      <c r="G85" s="20">
        <f t="shared" si="11"/>
        <v>0</v>
      </c>
      <c r="H85" s="39">
        <f>E85*F85</f>
        <v>0</v>
      </c>
      <c r="I85" s="19"/>
      <c r="J85" s="42"/>
      <c r="K85" s="19"/>
      <c r="L85" s="42"/>
      <c r="M85" s="60"/>
      <c r="N85" s="107"/>
      <c r="R85" s="198"/>
    </row>
    <row r="86" spans="1:18">
      <c r="A86" s="48">
        <v>12</v>
      </c>
      <c r="B86" s="94"/>
      <c r="C86" s="211" t="s">
        <v>33</v>
      </c>
      <c r="D86" s="212" t="s">
        <v>0</v>
      </c>
      <c r="E86" s="212">
        <f t="shared" si="1"/>
        <v>0</v>
      </c>
      <c r="F86" s="213">
        <v>1</v>
      </c>
      <c r="G86" s="21">
        <f t="shared" si="11"/>
        <v>0</v>
      </c>
      <c r="H86" s="40">
        <f>E86*F86</f>
        <v>0</v>
      </c>
      <c r="I86" s="24"/>
      <c r="J86" s="43"/>
      <c r="K86" s="24"/>
      <c r="L86" s="43"/>
      <c r="M86" s="61"/>
      <c r="N86" s="107"/>
      <c r="R86" s="198"/>
    </row>
    <row r="87" spans="1:18">
      <c r="A87" s="48">
        <v>13</v>
      </c>
      <c r="B87" s="94"/>
      <c r="C87" s="211" t="s">
        <v>34</v>
      </c>
      <c r="D87" s="212" t="s">
        <v>0</v>
      </c>
      <c r="E87" s="212">
        <f t="shared" si="1"/>
        <v>0</v>
      </c>
      <c r="F87" s="97">
        <v>1</v>
      </c>
      <c r="G87" s="21">
        <f t="shared" si="11"/>
        <v>0</v>
      </c>
      <c r="H87" s="40">
        <f>E87*F87</f>
        <v>0</v>
      </c>
      <c r="I87" s="24"/>
      <c r="J87" s="43"/>
      <c r="K87" s="24"/>
      <c r="L87" s="43"/>
      <c r="M87" s="61"/>
      <c r="N87" s="107"/>
      <c r="R87" s="198"/>
    </row>
    <row r="88" spans="1:18">
      <c r="A88" s="48">
        <v>14</v>
      </c>
      <c r="B88" s="94"/>
      <c r="C88" s="211" t="s">
        <v>35</v>
      </c>
      <c r="D88" s="212" t="s">
        <v>0</v>
      </c>
      <c r="E88" s="212">
        <f t="shared" si="1"/>
        <v>0</v>
      </c>
      <c r="F88" s="97">
        <v>1</v>
      </c>
      <c r="G88" s="21">
        <f t="shared" si="11"/>
        <v>0</v>
      </c>
      <c r="H88" s="40">
        <f>E88*F88</f>
        <v>0</v>
      </c>
      <c r="I88" s="24"/>
      <c r="J88" s="43"/>
      <c r="K88" s="24"/>
      <c r="L88" s="43"/>
      <c r="M88" s="61"/>
      <c r="N88" s="107"/>
      <c r="R88" s="198"/>
    </row>
    <row r="89" spans="1:18">
      <c r="A89" s="48">
        <v>15</v>
      </c>
      <c r="B89" s="94"/>
      <c r="C89" s="211" t="s">
        <v>36</v>
      </c>
      <c r="D89" s="212" t="s">
        <v>0</v>
      </c>
      <c r="E89" s="212">
        <f t="shared" si="1"/>
        <v>0</v>
      </c>
      <c r="F89" s="213">
        <v>1</v>
      </c>
      <c r="G89" s="21">
        <f t="shared" si="11"/>
        <v>0</v>
      </c>
      <c r="H89" s="40">
        <f>F89*E89</f>
        <v>0</v>
      </c>
      <c r="I89" s="24"/>
      <c r="J89" s="43"/>
      <c r="K89" s="24"/>
      <c r="L89" s="43"/>
      <c r="M89" s="61"/>
      <c r="N89" s="107"/>
      <c r="R89" s="198"/>
    </row>
    <row r="90" spans="1:18" ht="15.75" thickBot="1">
      <c r="A90" s="49">
        <v>16</v>
      </c>
      <c r="B90" s="95"/>
      <c r="C90" s="214" t="s">
        <v>37</v>
      </c>
      <c r="D90" s="215" t="s">
        <v>0</v>
      </c>
      <c r="E90" s="215">
        <f t="shared" si="1"/>
        <v>0</v>
      </c>
      <c r="F90" s="216">
        <v>1</v>
      </c>
      <c r="G90" s="23">
        <f t="shared" si="11"/>
        <v>0</v>
      </c>
      <c r="H90" s="41">
        <f t="shared" ref="H90:H98" si="12">E90*F90</f>
        <v>0</v>
      </c>
      <c r="I90" s="22"/>
      <c r="J90" s="44"/>
      <c r="K90" s="22"/>
      <c r="L90" s="44"/>
      <c r="M90" s="62"/>
      <c r="N90" s="107"/>
      <c r="R90" s="199"/>
    </row>
    <row r="91" spans="1:18">
      <c r="A91" s="47">
        <v>11</v>
      </c>
      <c r="B91" s="93"/>
      <c r="C91" s="208" t="s">
        <v>32</v>
      </c>
      <c r="D91" s="209" t="s">
        <v>0</v>
      </c>
      <c r="E91" s="209">
        <f t="shared" si="1"/>
        <v>0</v>
      </c>
      <c r="F91" s="210">
        <v>1</v>
      </c>
      <c r="G91" s="20">
        <f t="shared" ref="G91:G98" si="13">ROUNDUP(F91*PR1_EURO,2)</f>
        <v>0</v>
      </c>
      <c r="H91" s="39">
        <f t="shared" si="12"/>
        <v>0</v>
      </c>
      <c r="I91" s="19"/>
      <c r="J91" s="42"/>
      <c r="K91" s="19"/>
      <c r="L91" s="42"/>
      <c r="M91" s="60"/>
      <c r="N91" s="107"/>
      <c r="R91" s="194"/>
    </row>
    <row r="92" spans="1:18">
      <c r="A92" s="48">
        <v>12</v>
      </c>
      <c r="B92" s="94"/>
      <c r="C92" s="211" t="s">
        <v>33</v>
      </c>
      <c r="D92" s="212" t="s">
        <v>0</v>
      </c>
      <c r="E92" s="212">
        <f t="shared" si="1"/>
        <v>0</v>
      </c>
      <c r="F92" s="213">
        <v>1</v>
      </c>
      <c r="G92" s="21">
        <f t="shared" si="13"/>
        <v>0</v>
      </c>
      <c r="H92" s="40">
        <f t="shared" si="12"/>
        <v>0</v>
      </c>
      <c r="I92" s="24"/>
      <c r="J92" s="43"/>
      <c r="K92" s="24"/>
      <c r="L92" s="43"/>
      <c r="M92" s="61"/>
      <c r="N92" s="107"/>
      <c r="R92" s="195"/>
    </row>
    <row r="93" spans="1:18">
      <c r="A93" s="48">
        <v>13</v>
      </c>
      <c r="B93" s="94"/>
      <c r="C93" s="211" t="s">
        <v>34</v>
      </c>
      <c r="D93" s="212" t="s">
        <v>0</v>
      </c>
      <c r="E93" s="212">
        <f t="shared" si="1"/>
        <v>0</v>
      </c>
      <c r="F93" s="213">
        <v>1</v>
      </c>
      <c r="G93" s="21">
        <f t="shared" si="13"/>
        <v>0</v>
      </c>
      <c r="H93" s="40">
        <f t="shared" si="12"/>
        <v>0</v>
      </c>
      <c r="I93" s="24"/>
      <c r="J93" s="43"/>
      <c r="K93" s="24"/>
      <c r="L93" s="43"/>
      <c r="M93" s="61"/>
      <c r="N93" s="107"/>
      <c r="R93" s="195"/>
    </row>
    <row r="94" spans="1:18" ht="15.75" thickBot="1">
      <c r="A94" s="49">
        <v>14</v>
      </c>
      <c r="B94" s="95"/>
      <c r="C94" s="214" t="s">
        <v>35</v>
      </c>
      <c r="D94" s="215" t="s">
        <v>0</v>
      </c>
      <c r="E94" s="215">
        <f t="shared" si="1"/>
        <v>0</v>
      </c>
      <c r="F94" s="216">
        <v>1</v>
      </c>
      <c r="G94" s="23">
        <f t="shared" si="13"/>
        <v>0</v>
      </c>
      <c r="H94" s="41">
        <f t="shared" si="12"/>
        <v>0</v>
      </c>
      <c r="I94" s="22"/>
      <c r="J94" s="44"/>
      <c r="K94" s="22"/>
      <c r="L94" s="44"/>
      <c r="M94" s="62"/>
      <c r="N94" s="107"/>
      <c r="R94" s="196"/>
    </row>
    <row r="95" spans="1:18">
      <c r="A95" s="50">
        <v>11</v>
      </c>
      <c r="B95" s="93"/>
      <c r="C95" s="208" t="s">
        <v>32</v>
      </c>
      <c r="D95" s="209" t="s">
        <v>0</v>
      </c>
      <c r="E95" s="209">
        <f t="shared" si="1"/>
        <v>0</v>
      </c>
      <c r="F95" s="210">
        <v>1</v>
      </c>
      <c r="G95" s="20">
        <f t="shared" si="13"/>
        <v>0</v>
      </c>
      <c r="H95" s="39">
        <f t="shared" si="12"/>
        <v>0</v>
      </c>
      <c r="I95" s="19"/>
      <c r="J95" s="42"/>
      <c r="K95" s="19"/>
      <c r="L95" s="42"/>
      <c r="M95" s="60"/>
      <c r="N95" s="107"/>
      <c r="R95" s="194"/>
    </row>
    <row r="96" spans="1:18">
      <c r="A96" s="51">
        <v>12</v>
      </c>
      <c r="B96" s="94"/>
      <c r="C96" s="211" t="s">
        <v>33</v>
      </c>
      <c r="D96" s="212" t="s">
        <v>0</v>
      </c>
      <c r="E96" s="212">
        <f t="shared" si="1"/>
        <v>0</v>
      </c>
      <c r="F96" s="213">
        <v>1</v>
      </c>
      <c r="G96" s="21">
        <f t="shared" si="13"/>
        <v>0</v>
      </c>
      <c r="H96" s="40">
        <f t="shared" si="12"/>
        <v>0</v>
      </c>
      <c r="I96" s="24"/>
      <c r="J96" s="43"/>
      <c r="K96" s="24"/>
      <c r="L96" s="43"/>
      <c r="M96" s="61"/>
      <c r="N96" s="107"/>
      <c r="R96" s="195"/>
    </row>
    <row r="97" spans="1:18">
      <c r="A97" s="51">
        <v>13</v>
      </c>
      <c r="B97" s="94"/>
      <c r="C97" s="211" t="s">
        <v>34</v>
      </c>
      <c r="D97" s="212" t="s">
        <v>0</v>
      </c>
      <c r="E97" s="212">
        <f t="shared" si="1"/>
        <v>0</v>
      </c>
      <c r="F97" s="213">
        <v>1</v>
      </c>
      <c r="G97" s="21">
        <f t="shared" si="13"/>
        <v>0</v>
      </c>
      <c r="H97" s="40">
        <f t="shared" si="12"/>
        <v>0</v>
      </c>
      <c r="I97" s="24"/>
      <c r="J97" s="43"/>
      <c r="K97" s="24"/>
      <c r="L97" s="43"/>
      <c r="M97" s="61"/>
      <c r="N97" s="107"/>
      <c r="R97" s="195"/>
    </row>
    <row r="98" spans="1:18" ht="15.75" thickBot="1">
      <c r="A98" s="52">
        <v>14</v>
      </c>
      <c r="B98" s="95"/>
      <c r="C98" s="214" t="s">
        <v>35</v>
      </c>
      <c r="D98" s="215" t="s">
        <v>0</v>
      </c>
      <c r="E98" s="215">
        <f t="shared" si="1"/>
        <v>0</v>
      </c>
      <c r="F98" s="216">
        <v>1</v>
      </c>
      <c r="G98" s="23">
        <f t="shared" si="13"/>
        <v>0</v>
      </c>
      <c r="H98" s="41">
        <f t="shared" si="12"/>
        <v>0</v>
      </c>
      <c r="I98" s="22"/>
      <c r="J98" s="44"/>
      <c r="K98" s="22"/>
      <c r="L98" s="44"/>
      <c r="M98" s="62"/>
      <c r="N98" s="107"/>
      <c r="R98" s="196"/>
    </row>
    <row r="99" spans="1:18" ht="24.95" customHeight="1" thickBot="1">
      <c r="A99" s="6"/>
      <c r="B99" s="6"/>
      <c r="C99" s="6"/>
      <c r="D99" s="46"/>
      <c r="E99" s="9"/>
      <c r="F99" s="9"/>
      <c r="G99" s="9"/>
      <c r="H99" s="9"/>
      <c r="I99" s="9"/>
      <c r="J99" s="9"/>
      <c r="K99" s="9"/>
      <c r="L99" s="9"/>
      <c r="M99" s="9"/>
      <c r="N99" s="107"/>
    </row>
    <row r="100" spans="1:18" ht="24.95" customHeight="1">
      <c r="A100" s="2"/>
      <c r="B100" s="2"/>
      <c r="C100" s="8"/>
      <c r="D100" s="162" t="s">
        <v>3</v>
      </c>
      <c r="E100" s="162"/>
      <c r="F100" s="162"/>
      <c r="G100" s="162"/>
      <c r="H100" s="176">
        <f>SUM(H19:H98)</f>
        <v>0</v>
      </c>
      <c r="I100" s="176"/>
      <c r="J100" s="45"/>
      <c r="K100" s="9"/>
      <c r="L100" s="9"/>
      <c r="M100" s="9"/>
      <c r="N100" s="107"/>
    </row>
    <row r="101" spans="1:18" ht="24.95" customHeight="1">
      <c r="A101" s="18"/>
      <c r="B101" s="18"/>
      <c r="C101" s="18"/>
      <c r="D101" s="165" t="s">
        <v>16</v>
      </c>
      <c r="E101" s="165"/>
      <c r="F101" s="165"/>
      <c r="G101" s="165"/>
      <c r="H101" s="166">
        <f>H100*0.2</f>
        <v>0</v>
      </c>
      <c r="I101" s="166"/>
      <c r="J101" s="45"/>
      <c r="K101" s="9"/>
      <c r="L101" s="9"/>
      <c r="M101" s="9"/>
      <c r="N101" s="107"/>
    </row>
    <row r="102" spans="1:18" ht="24.95" customHeight="1" thickBot="1">
      <c r="A102" s="18"/>
      <c r="B102" s="18"/>
      <c r="C102" s="18"/>
      <c r="D102" s="152" t="s">
        <v>4</v>
      </c>
      <c r="E102" s="152"/>
      <c r="F102" s="152"/>
      <c r="G102" s="152"/>
      <c r="H102" s="164">
        <f>H100+H101</f>
        <v>0</v>
      </c>
      <c r="I102" s="164"/>
      <c r="J102" s="45"/>
      <c r="K102" s="9"/>
      <c r="L102" s="9"/>
      <c r="M102" s="9"/>
      <c r="N102" s="107"/>
    </row>
    <row r="103" spans="1:18" ht="24.95" customHeight="1" thickBot="1">
      <c r="A103" s="18"/>
      <c r="B103" s="18"/>
      <c r="C103" s="18"/>
      <c r="D103" s="148" t="s">
        <v>5</v>
      </c>
      <c r="E103" s="148"/>
      <c r="F103" s="148"/>
      <c r="G103" s="148"/>
      <c r="H103" s="147">
        <f>ROUNDUP(H102*PR1_EURO,2)</f>
        <v>0</v>
      </c>
      <c r="I103" s="147"/>
      <c r="J103" s="36"/>
      <c r="K103" s="9"/>
      <c r="L103" s="9"/>
      <c r="M103" s="9"/>
      <c r="N103" s="107"/>
    </row>
    <row r="104" spans="1:18" ht="30.75" customHeight="1">
      <c r="A104" s="167" t="str">
        <f>PR1_CT</f>
        <v>A</v>
      </c>
      <c r="B104" s="168"/>
      <c r="C104" s="169"/>
      <c r="D104" s="58"/>
      <c r="E104" s="55"/>
      <c r="F104" s="56"/>
      <c r="G104" s="56"/>
      <c r="H104" s="57"/>
      <c r="I104" s="54"/>
      <c r="J104" s="54"/>
      <c r="K104" s="54"/>
      <c r="L104" s="54"/>
      <c r="M104" s="54"/>
      <c r="N104" s="107"/>
    </row>
    <row r="105" spans="1:18" ht="30.75" customHeight="1">
      <c r="A105" s="170"/>
      <c r="B105" s="171"/>
      <c r="C105" s="172"/>
      <c r="D105" s="145"/>
      <c r="E105" s="146"/>
      <c r="F105" s="146"/>
      <c r="G105" s="146"/>
      <c r="H105" s="146"/>
      <c r="I105" s="146"/>
      <c r="J105" s="146"/>
      <c r="K105" s="146"/>
      <c r="L105" s="59"/>
      <c r="M105" s="59"/>
      <c r="N105" s="107"/>
    </row>
    <row r="106" spans="1:18" ht="30.75" customHeight="1">
      <c r="A106" s="170" t="s">
        <v>23</v>
      </c>
      <c r="B106" s="171"/>
      <c r="C106" s="172"/>
      <c r="D106" s="150"/>
      <c r="E106" s="151"/>
      <c r="F106" s="151"/>
      <c r="G106" s="151"/>
      <c r="H106" s="151"/>
      <c r="I106" s="151"/>
      <c r="J106" s="151"/>
      <c r="K106" s="151"/>
      <c r="L106" s="29"/>
      <c r="M106" s="29"/>
      <c r="N106" s="107"/>
    </row>
    <row r="107" spans="1:18" ht="30.75" customHeight="1" thickBot="1">
      <c r="A107" s="173"/>
      <c r="B107" s="174"/>
      <c r="C107" s="175"/>
      <c r="D107" s="58"/>
      <c r="E107" s="54"/>
      <c r="F107" s="54"/>
      <c r="G107" s="54"/>
      <c r="H107" s="54"/>
      <c r="I107" s="54"/>
      <c r="J107" s="54"/>
      <c r="K107" s="54"/>
      <c r="L107" s="54"/>
      <c r="M107" s="54"/>
      <c r="N107" s="108"/>
    </row>
    <row r="108" spans="1:18" ht="20.100000000000001" customHeight="1">
      <c r="A108" s="9"/>
      <c r="B108" s="10"/>
      <c r="C108" s="11"/>
      <c r="D108" s="11"/>
      <c r="E108" s="149"/>
      <c r="F108" s="149"/>
      <c r="G108" s="11"/>
      <c r="H108" s="12"/>
      <c r="I108" s="7"/>
      <c r="J108" s="7"/>
      <c r="K108" s="7"/>
      <c r="L108" s="7"/>
      <c r="M108" s="7"/>
    </row>
    <row r="109" spans="1:18" ht="20.100000000000001" customHeight="1">
      <c r="A109" s="9"/>
      <c r="B109" s="10"/>
      <c r="C109" s="11"/>
      <c r="D109" s="11"/>
      <c r="E109" s="149"/>
      <c r="F109" s="149"/>
      <c r="G109" s="11"/>
      <c r="H109" s="12"/>
      <c r="I109" s="7"/>
      <c r="J109" s="7"/>
      <c r="K109" s="7"/>
      <c r="L109" s="7"/>
      <c r="M109" s="7"/>
    </row>
    <row r="110" spans="1:18" ht="20.100000000000001" customHeight="1">
      <c r="A110" s="9"/>
      <c r="B110" s="10"/>
      <c r="C110" s="11"/>
      <c r="D110" s="11"/>
      <c r="E110" s="149"/>
      <c r="F110" s="149"/>
      <c r="G110" s="11"/>
      <c r="H110" s="12"/>
      <c r="I110" s="7"/>
      <c r="J110" s="7"/>
      <c r="K110" s="7"/>
      <c r="L110" s="7"/>
      <c r="M110" s="7"/>
    </row>
    <row r="119" spans="1:29" ht="15.75" thickBot="1"/>
    <row r="120" spans="1:29" ht="15.75">
      <c r="A120" s="64"/>
      <c r="B120" s="65"/>
      <c r="C120" s="65"/>
      <c r="D120" s="65"/>
      <c r="E120" s="65"/>
      <c r="F120" s="65"/>
      <c r="G120" s="65"/>
      <c r="H120" s="66"/>
      <c r="I120" s="66"/>
      <c r="J120" s="66"/>
      <c r="K120" s="66"/>
      <c r="L120" s="66"/>
      <c r="M120" s="66"/>
      <c r="N120" s="67"/>
      <c r="O120" s="68"/>
      <c r="P120" s="69"/>
      <c r="Q120" s="69"/>
      <c r="R120" s="69"/>
      <c r="S120" s="69"/>
      <c r="T120" s="70"/>
      <c r="U120" s="71"/>
      <c r="V120"/>
      <c r="W120" s="72"/>
      <c r="X120"/>
      <c r="Y120"/>
      <c r="Z120"/>
      <c r="AA120"/>
      <c r="AC120" s="68"/>
    </row>
    <row r="121" spans="1:29" ht="21">
      <c r="A121" s="73" t="str">
        <f>PR1_CONSTRUCTEUR</f>
        <v>INFO 3</v>
      </c>
      <c r="B121" s="18"/>
      <c r="C121" s="18"/>
      <c r="D121" s="18"/>
      <c r="E121" s="18"/>
      <c r="F121" s="18"/>
      <c r="G121" s="18"/>
      <c r="H121" s="29"/>
      <c r="I121" s="29"/>
      <c r="J121" s="29"/>
      <c r="K121" s="29"/>
      <c r="L121" s="29"/>
      <c r="M121" s="29"/>
      <c r="N121" s="74"/>
      <c r="O121" s="68"/>
      <c r="P121" s="69"/>
      <c r="Q121" s="69"/>
      <c r="R121" s="69"/>
      <c r="S121" s="69"/>
      <c r="T121" s="70"/>
      <c r="U121" s="71"/>
      <c r="V121"/>
      <c r="W121" s="72"/>
      <c r="X121"/>
      <c r="Y121"/>
      <c r="Z121"/>
      <c r="AA121"/>
      <c r="AC121" s="68"/>
    </row>
    <row r="122" spans="1:29" ht="21">
      <c r="A122" s="73"/>
      <c r="B122" s="18"/>
      <c r="C122" s="18"/>
      <c r="D122" s="18"/>
      <c r="E122" s="18"/>
      <c r="F122" s="18"/>
      <c r="G122" s="18"/>
      <c r="H122" s="29"/>
      <c r="I122" s="29"/>
      <c r="J122" s="29"/>
      <c r="K122" s="29"/>
      <c r="L122" s="29"/>
      <c r="M122" s="29"/>
      <c r="N122" s="74"/>
      <c r="O122" s="68"/>
      <c r="P122" s="69"/>
      <c r="Q122" s="69"/>
      <c r="R122" s="69"/>
      <c r="S122" s="69"/>
      <c r="T122" s="70"/>
      <c r="U122" s="71"/>
      <c r="V122"/>
      <c r="W122" s="72"/>
      <c r="X122"/>
      <c r="Y122"/>
      <c r="Z122"/>
      <c r="AA122"/>
      <c r="AC122" s="68"/>
    </row>
    <row r="123" spans="1:29" ht="21">
      <c r="A123" s="73"/>
      <c r="B123" s="18"/>
      <c r="C123" s="18"/>
      <c r="D123" s="18"/>
      <c r="E123" s="18"/>
      <c r="F123" s="18"/>
      <c r="G123" s="18"/>
      <c r="M123" s="29"/>
      <c r="N123" s="74"/>
      <c r="O123" s="68"/>
      <c r="P123" s="69"/>
      <c r="Q123" s="69"/>
      <c r="R123" s="69"/>
      <c r="S123" s="69"/>
      <c r="T123" s="68"/>
      <c r="U123" s="71"/>
      <c r="V123"/>
      <c r="W123" s="72"/>
      <c r="X123"/>
      <c r="Y123"/>
      <c r="Z123"/>
      <c r="AA123"/>
      <c r="AC123" s="68"/>
    </row>
    <row r="124" spans="1:29" ht="15.75">
      <c r="A124" s="75"/>
      <c r="B124" s="18"/>
      <c r="C124" s="18"/>
      <c r="D124" s="18"/>
      <c r="E124" s="18"/>
      <c r="F124" s="18"/>
      <c r="G124" s="18"/>
      <c r="J124" s="18"/>
      <c r="K124" s="18"/>
      <c r="L124" s="18"/>
      <c r="M124" s="29"/>
      <c r="N124" s="74"/>
      <c r="O124" s="68"/>
      <c r="P124" s="69"/>
      <c r="Q124" s="69"/>
      <c r="R124" s="69"/>
      <c r="S124" s="69"/>
      <c r="T124" s="68"/>
      <c r="U124" s="76"/>
      <c r="V124"/>
      <c r="W124" s="72"/>
      <c r="X124"/>
      <c r="Y124"/>
      <c r="Z124"/>
      <c r="AA124"/>
      <c r="AC124" s="68"/>
    </row>
    <row r="125" spans="1:29" ht="15.75">
      <c r="A125" s="75"/>
      <c r="B125" s="18"/>
      <c r="C125" s="18"/>
      <c r="D125" s="29"/>
      <c r="E125" s="29"/>
      <c r="F125" s="29"/>
      <c r="G125" s="18"/>
      <c r="H125" s="29"/>
      <c r="I125" s="29"/>
      <c r="J125" s="29"/>
      <c r="K125" s="29"/>
      <c r="L125" s="29"/>
      <c r="M125" s="29"/>
      <c r="N125" s="74"/>
      <c r="O125" s="68"/>
      <c r="P125" s="69"/>
      <c r="Q125" s="69"/>
      <c r="R125" s="69"/>
      <c r="S125" s="69"/>
      <c r="T125" s="68"/>
      <c r="U125" s="76"/>
      <c r="V125"/>
      <c r="W125" s="72"/>
      <c r="X125"/>
      <c r="Y125"/>
      <c r="Z125"/>
      <c r="AA125"/>
      <c r="AC125" s="68"/>
    </row>
    <row r="126" spans="1:29" ht="19.5">
      <c r="A126" s="75"/>
      <c r="B126" s="18"/>
      <c r="C126" s="18"/>
      <c r="D126" s="29"/>
      <c r="E126" s="29"/>
      <c r="F126" s="29"/>
      <c r="G126" s="18"/>
      <c r="J126" s="140">
        <f>PR1_FOURNISSEUR</f>
        <v>0</v>
      </c>
      <c r="K126" s="140"/>
      <c r="L126" s="140"/>
      <c r="M126" s="140"/>
      <c r="N126" s="141"/>
      <c r="O126" s="68"/>
      <c r="P126" s="69"/>
      <c r="Q126" s="69"/>
      <c r="R126" s="69"/>
      <c r="S126" s="69"/>
      <c r="T126" s="68"/>
      <c r="U126" s="76"/>
      <c r="V126"/>
      <c r="W126" s="72"/>
      <c r="X126"/>
      <c r="Y126"/>
      <c r="Z126"/>
      <c r="AA126"/>
      <c r="AC126" s="68"/>
    </row>
    <row r="127" spans="1:29" ht="66" customHeight="1">
      <c r="A127" s="75"/>
      <c r="B127" s="18"/>
      <c r="C127" s="18"/>
      <c r="D127" s="142"/>
      <c r="E127" s="142"/>
      <c r="F127" s="142"/>
      <c r="G127" s="18"/>
      <c r="J127" s="143">
        <f>PR1_ADRESSE</f>
        <v>0</v>
      </c>
      <c r="K127" s="143"/>
      <c r="L127" s="143"/>
      <c r="M127" s="143"/>
      <c r="N127" s="144"/>
      <c r="O127" s="68"/>
      <c r="P127" s="69"/>
      <c r="Q127" s="69"/>
      <c r="R127" s="69"/>
      <c r="S127" s="69"/>
      <c r="T127" s="68"/>
      <c r="U127" s="76"/>
      <c r="V127"/>
      <c r="W127" s="72"/>
      <c r="X127"/>
      <c r="Y127"/>
      <c r="Z127"/>
      <c r="AA127"/>
      <c r="AC127" s="68"/>
    </row>
    <row r="128" spans="1:29" ht="15.75">
      <c r="A128" s="75"/>
      <c r="B128" s="18"/>
      <c r="C128" s="18"/>
      <c r="D128" s="77"/>
      <c r="E128" s="77"/>
      <c r="F128" s="77"/>
      <c r="G128" s="18"/>
      <c r="J128" s="18"/>
      <c r="K128" s="18"/>
      <c r="L128" s="18"/>
      <c r="M128" s="29"/>
      <c r="N128" s="74"/>
      <c r="O128" s="68"/>
      <c r="P128" s="69"/>
      <c r="Q128" s="69"/>
      <c r="R128" s="69"/>
      <c r="S128" s="69"/>
      <c r="T128" s="68"/>
      <c r="U128" s="76"/>
      <c r="V128"/>
      <c r="W128" s="72"/>
      <c r="X128"/>
      <c r="Y128"/>
      <c r="Z128"/>
      <c r="AA128"/>
      <c r="AC128" s="68"/>
    </row>
    <row r="129" spans="1:29" ht="15.75">
      <c r="A129" s="75"/>
      <c r="B129" s="18"/>
      <c r="C129" s="18"/>
      <c r="D129" s="77"/>
      <c r="E129" s="77"/>
      <c r="F129" s="77"/>
      <c r="G129" s="18"/>
      <c r="J129" s="18"/>
      <c r="K129" s="18"/>
      <c r="L129" s="18"/>
      <c r="M129" s="29"/>
      <c r="N129" s="74"/>
      <c r="O129" s="68"/>
      <c r="P129" s="69"/>
      <c r="Q129" s="69"/>
      <c r="R129" s="69"/>
      <c r="S129" s="69"/>
      <c r="T129" s="68"/>
      <c r="U129" s="76"/>
      <c r="V129"/>
      <c r="W129" s="72"/>
      <c r="X129"/>
      <c r="Y129"/>
      <c r="Z129"/>
      <c r="AA129"/>
      <c r="AC129" s="68"/>
    </row>
    <row r="130" spans="1:29" ht="15.75">
      <c r="A130" s="75"/>
      <c r="B130" s="18"/>
      <c r="C130" s="18"/>
      <c r="D130" s="77"/>
      <c r="E130" s="77"/>
      <c r="F130" s="77"/>
      <c r="G130" s="18"/>
      <c r="H130" s="29"/>
      <c r="I130" s="29"/>
      <c r="J130" s="29"/>
      <c r="K130" s="29"/>
      <c r="L130" s="29"/>
      <c r="M130" s="29"/>
      <c r="N130" s="74"/>
      <c r="O130" s="68"/>
      <c r="P130" s="69"/>
      <c r="Q130" s="69"/>
      <c r="R130" s="69"/>
      <c r="S130" s="69"/>
      <c r="T130" s="68"/>
      <c r="U130" s="76"/>
      <c r="V130"/>
      <c r="W130" s="72"/>
      <c r="X130"/>
      <c r="Y130"/>
      <c r="Z130"/>
      <c r="AA130"/>
      <c r="AC130" s="68"/>
    </row>
    <row r="131" spans="1:29" ht="15.75">
      <c r="A131" s="75"/>
      <c r="B131" s="18"/>
      <c r="C131" s="18"/>
      <c r="D131" s="77"/>
      <c r="E131" s="77"/>
      <c r="F131" s="77"/>
      <c r="G131" s="18"/>
      <c r="H131" s="29"/>
      <c r="I131" s="29"/>
      <c r="J131" s="29"/>
      <c r="K131" s="29"/>
      <c r="L131" s="29"/>
      <c r="M131" s="29"/>
      <c r="N131" s="74"/>
      <c r="O131" s="68"/>
      <c r="P131" s="69"/>
      <c r="Q131" s="69"/>
      <c r="R131" s="69"/>
      <c r="S131" s="69"/>
      <c r="T131" s="68"/>
      <c r="U131" s="76"/>
      <c r="V131"/>
      <c r="W131" s="72"/>
      <c r="X131"/>
      <c r="Y131"/>
      <c r="Z131"/>
      <c r="AA131"/>
      <c r="AC131" s="68"/>
    </row>
    <row r="132" spans="1:29" ht="15.75">
      <c r="A132" s="75"/>
      <c r="B132" s="18"/>
      <c r="C132" s="18"/>
      <c r="D132" s="18"/>
      <c r="E132" s="18"/>
      <c r="F132" s="18"/>
      <c r="G132" s="18"/>
      <c r="H132" s="29"/>
      <c r="I132" s="29"/>
      <c r="J132" s="29"/>
      <c r="K132" s="29"/>
      <c r="L132" s="29"/>
      <c r="M132" s="29"/>
      <c r="N132" s="74"/>
      <c r="O132" s="68"/>
      <c r="P132" s="69"/>
      <c r="Q132" s="69"/>
      <c r="R132" s="69"/>
      <c r="S132" s="69"/>
      <c r="T132" s="68"/>
      <c r="U132" s="76"/>
      <c r="V132"/>
      <c r="W132" s="72"/>
      <c r="X132"/>
      <c r="Y132"/>
      <c r="Z132"/>
      <c r="AA132"/>
      <c r="AC132" s="68"/>
    </row>
    <row r="133" spans="1:29" ht="33">
      <c r="A133" s="118" t="s">
        <v>38</v>
      </c>
      <c r="B133" s="119"/>
      <c r="C133" s="119"/>
      <c r="D133" s="119"/>
      <c r="E133" s="119"/>
      <c r="F133" s="119"/>
      <c r="G133" s="119"/>
      <c r="H133" s="119"/>
      <c r="I133" s="119"/>
      <c r="J133" s="119"/>
      <c r="K133" s="119"/>
      <c r="L133" s="119"/>
      <c r="M133" s="119"/>
      <c r="N133" s="120"/>
      <c r="O133" s="69"/>
      <c r="P133" s="69"/>
      <c r="Q133" s="69"/>
      <c r="R133" s="69"/>
      <c r="S133" s="69"/>
      <c r="T133" s="68"/>
      <c r="U133" s="76"/>
      <c r="V133"/>
      <c r="W133" s="72"/>
      <c r="X133"/>
      <c r="Y133"/>
      <c r="Z133"/>
      <c r="AA133"/>
      <c r="AC133" s="68"/>
    </row>
    <row r="134" spans="1:29" ht="15.75">
      <c r="A134" s="75"/>
      <c r="B134" s="18"/>
      <c r="C134" s="18"/>
      <c r="D134" s="18"/>
      <c r="E134" s="18"/>
      <c r="F134" s="18"/>
      <c r="G134" s="18"/>
      <c r="H134" s="29"/>
      <c r="I134" s="29"/>
      <c r="J134" s="29"/>
      <c r="K134" s="29"/>
      <c r="L134" s="29"/>
      <c r="M134" s="29"/>
      <c r="N134" s="74"/>
      <c r="O134" s="68"/>
      <c r="P134" s="69"/>
      <c r="Q134" s="69"/>
      <c r="R134" s="69"/>
      <c r="S134" s="69"/>
      <c r="T134" s="68"/>
      <c r="U134" s="76"/>
      <c r="V134"/>
      <c r="W134" s="72"/>
      <c r="X134"/>
      <c r="Y134"/>
      <c r="Z134"/>
      <c r="AA134"/>
      <c r="AC134" s="68"/>
    </row>
    <row r="135" spans="1:29" ht="15.75">
      <c r="A135" s="75"/>
      <c r="B135" s="18"/>
      <c r="C135" s="18"/>
      <c r="D135" s="18"/>
      <c r="E135" s="18"/>
      <c r="F135" s="18"/>
      <c r="G135" s="18"/>
      <c r="H135" s="29"/>
      <c r="I135" s="29"/>
      <c r="J135" s="29"/>
      <c r="K135" s="29"/>
      <c r="L135" s="29"/>
      <c r="M135" s="29"/>
      <c r="N135" s="74"/>
      <c r="O135" s="68"/>
      <c r="P135" s="69"/>
      <c r="Q135" s="69"/>
      <c r="R135" s="69"/>
      <c r="S135" s="69"/>
      <c r="T135" s="68"/>
      <c r="U135" s="76"/>
      <c r="V135"/>
      <c r="W135" s="72"/>
      <c r="X135"/>
      <c r="Y135"/>
      <c r="Z135"/>
      <c r="AA135"/>
      <c r="AC135" s="68"/>
    </row>
    <row r="136" spans="1:29" ht="18.75">
      <c r="A136" s="78" t="s">
        <v>12</v>
      </c>
      <c r="B136" s="79"/>
      <c r="C136" s="80"/>
      <c r="D136" s="18"/>
      <c r="E136" s="18"/>
      <c r="F136" s="18"/>
      <c r="G136" s="18"/>
      <c r="H136" s="29"/>
      <c r="I136" s="29"/>
      <c r="J136" s="29"/>
      <c r="K136" s="29"/>
      <c r="L136" s="29"/>
      <c r="M136" s="29"/>
      <c r="N136" s="74"/>
      <c r="O136" s="68"/>
      <c r="P136" s="69"/>
      <c r="Q136" s="69"/>
      <c r="R136" s="69"/>
      <c r="S136" s="69"/>
      <c r="T136" s="68"/>
      <c r="U136" s="76"/>
      <c r="V136"/>
      <c r="W136" s="72"/>
      <c r="X136"/>
      <c r="Y136"/>
      <c r="Z136"/>
      <c r="AA136"/>
      <c r="AC136" s="68"/>
    </row>
    <row r="137" spans="1:29" ht="19.5">
      <c r="A137" s="75"/>
      <c r="B137" s="81" t="s">
        <v>6</v>
      </c>
      <c r="C137" s="121" t="str">
        <f>PR1_METREUR</f>
        <v>B</v>
      </c>
      <c r="D137" s="122"/>
      <c r="E137" s="122"/>
      <c r="F137" s="123"/>
      <c r="J137" s="124"/>
      <c r="K137" s="125"/>
      <c r="L137" s="125"/>
      <c r="M137" s="126"/>
      <c r="N137" s="74"/>
      <c r="O137" s="68"/>
      <c r="P137" s="69"/>
      <c r="Q137" s="69"/>
      <c r="V137"/>
      <c r="W137" s="72"/>
      <c r="X137"/>
      <c r="Y137"/>
      <c r="Z137"/>
      <c r="AA137"/>
      <c r="AC137" s="68"/>
    </row>
    <row r="138" spans="1:29" ht="16.5">
      <c r="A138" s="75"/>
      <c r="B138" s="81" t="s">
        <v>7</v>
      </c>
      <c r="C138" s="127" t="str">
        <f>PR1_NUM</f>
        <v>C</v>
      </c>
      <c r="D138" s="128"/>
      <c r="E138" s="128"/>
      <c r="F138" s="129"/>
      <c r="J138" s="109"/>
      <c r="K138" s="110"/>
      <c r="L138" s="110"/>
      <c r="M138" s="111"/>
      <c r="N138" s="74"/>
      <c r="V138"/>
      <c r="W138" s="72"/>
      <c r="X138"/>
      <c r="Y138"/>
      <c r="Z138"/>
      <c r="AA138"/>
      <c r="AC138" s="68"/>
    </row>
    <row r="139" spans="1:29" ht="15.75">
      <c r="A139" s="75"/>
      <c r="B139" s="130" t="s">
        <v>8</v>
      </c>
      <c r="C139" s="131" t="s">
        <v>25</v>
      </c>
      <c r="D139" s="132"/>
      <c r="E139" s="132"/>
      <c r="F139" s="133"/>
      <c r="J139" s="109"/>
      <c r="K139" s="110"/>
      <c r="L139" s="110"/>
      <c r="M139" s="111"/>
      <c r="N139" s="74"/>
      <c r="V139"/>
      <c r="W139" s="72"/>
      <c r="X139"/>
      <c r="Y139"/>
      <c r="Z139"/>
      <c r="AA139"/>
      <c r="AC139" s="68"/>
    </row>
    <row r="140" spans="1:29" ht="15.75">
      <c r="A140" s="75"/>
      <c r="B140" s="130"/>
      <c r="C140" s="134"/>
      <c r="D140" s="135"/>
      <c r="E140" s="135"/>
      <c r="F140" s="136"/>
      <c r="J140" s="109"/>
      <c r="K140" s="110"/>
      <c r="L140" s="110"/>
      <c r="M140" s="111"/>
      <c r="N140" s="74"/>
      <c r="V140"/>
      <c r="W140" s="72"/>
      <c r="X140"/>
      <c r="Y140"/>
      <c r="Z140"/>
      <c r="AA140"/>
      <c r="AC140" s="68"/>
    </row>
    <row r="141" spans="1:29" ht="15.75">
      <c r="A141" s="75"/>
      <c r="B141" s="130"/>
      <c r="C141" s="134"/>
      <c r="D141" s="135"/>
      <c r="E141" s="135"/>
      <c r="F141" s="136"/>
      <c r="J141" s="109"/>
      <c r="K141" s="110"/>
      <c r="L141" s="110"/>
      <c r="M141" s="111"/>
      <c r="N141" s="74"/>
      <c r="V141"/>
      <c r="W141" s="72"/>
      <c r="X141"/>
      <c r="Y141"/>
      <c r="Z141"/>
      <c r="AA141"/>
      <c r="AC141" s="68"/>
    </row>
    <row r="142" spans="1:29" ht="15.75">
      <c r="A142" s="75"/>
      <c r="B142" s="18"/>
      <c r="C142" s="134"/>
      <c r="D142" s="135"/>
      <c r="E142" s="135"/>
      <c r="F142" s="136"/>
      <c r="G142" s="18"/>
      <c r="J142" s="109"/>
      <c r="K142" s="110"/>
      <c r="L142" s="110"/>
      <c r="M142" s="111"/>
      <c r="N142" s="74"/>
      <c r="V142"/>
      <c r="W142" s="72"/>
      <c r="X142"/>
      <c r="Y142"/>
      <c r="Z142"/>
      <c r="AA142"/>
      <c r="AC142" s="68"/>
    </row>
    <row r="143" spans="1:29" ht="15.75">
      <c r="A143" s="75"/>
      <c r="B143" s="18"/>
      <c r="C143" s="137"/>
      <c r="D143" s="138"/>
      <c r="E143" s="138"/>
      <c r="F143" s="139"/>
      <c r="G143" s="18"/>
      <c r="J143" s="112"/>
      <c r="K143" s="113"/>
      <c r="L143" s="113"/>
      <c r="M143" s="114"/>
      <c r="N143" s="74"/>
      <c r="V143"/>
      <c r="W143" s="72"/>
      <c r="X143"/>
      <c r="Y143"/>
      <c r="Z143"/>
      <c r="AA143"/>
      <c r="AC143" s="68"/>
    </row>
    <row r="144" spans="1:29" ht="15.75">
      <c r="A144" s="75"/>
      <c r="B144" s="18"/>
      <c r="C144" s="18"/>
      <c r="D144" s="18"/>
      <c r="E144" s="18"/>
      <c r="F144" s="18"/>
      <c r="G144" s="18"/>
      <c r="H144" s="29"/>
      <c r="I144" s="29"/>
      <c r="J144" s="29"/>
      <c r="K144" s="29"/>
      <c r="L144" s="29"/>
      <c r="M144" s="29"/>
      <c r="N144" s="74"/>
      <c r="S144" s="69"/>
      <c r="T144" s="68"/>
      <c r="U144" s="76"/>
      <c r="V144"/>
      <c r="W144" s="72"/>
      <c r="X144"/>
      <c r="AC144" s="68"/>
    </row>
    <row r="145" spans="1:29" ht="15.75">
      <c r="A145" s="75"/>
      <c r="B145" s="18"/>
      <c r="C145" s="18"/>
      <c r="D145" s="18"/>
      <c r="E145" s="18"/>
      <c r="F145" s="18"/>
      <c r="G145" s="18"/>
      <c r="H145" s="29"/>
      <c r="I145" s="29"/>
      <c r="J145" s="29"/>
      <c r="K145" s="29"/>
      <c r="L145" s="29"/>
      <c r="M145" s="29"/>
      <c r="N145" s="74"/>
      <c r="O145" s="68"/>
      <c r="P145" s="69"/>
      <c r="Q145" s="69"/>
      <c r="R145" s="69"/>
      <c r="S145" s="69"/>
      <c r="T145" s="68"/>
      <c r="U145" s="76"/>
      <c r="V145"/>
      <c r="W145" s="72"/>
      <c r="AC145" s="68"/>
    </row>
    <row r="146" spans="1:29" ht="15.75">
      <c r="A146" s="75"/>
      <c r="B146" s="18"/>
      <c r="C146" s="18"/>
      <c r="D146" s="18"/>
      <c r="E146" s="18"/>
      <c r="F146" s="18"/>
      <c r="G146" s="18"/>
      <c r="H146" s="29"/>
      <c r="I146" s="29"/>
      <c r="J146" s="29"/>
      <c r="K146" s="29"/>
      <c r="L146" s="29"/>
      <c r="M146" s="29"/>
      <c r="N146" s="74"/>
      <c r="O146" s="68"/>
      <c r="P146" s="69"/>
      <c r="Q146" s="69"/>
      <c r="R146" s="69"/>
      <c r="S146" s="69"/>
      <c r="T146" s="68"/>
      <c r="U146" s="76"/>
      <c r="V146"/>
      <c r="W146" s="72"/>
      <c r="AC146" s="68"/>
    </row>
    <row r="147" spans="1:29" ht="15.75">
      <c r="A147" s="75"/>
      <c r="B147" s="18"/>
      <c r="C147" s="18"/>
      <c r="D147" s="18"/>
      <c r="E147" s="18"/>
      <c r="F147" s="18"/>
      <c r="G147" s="18"/>
      <c r="H147" s="29"/>
      <c r="I147" s="29"/>
      <c r="J147" s="29"/>
      <c r="K147" s="29"/>
      <c r="L147" s="29"/>
      <c r="M147" s="29"/>
      <c r="N147" s="74"/>
      <c r="O147" s="68"/>
      <c r="P147" s="69"/>
      <c r="Q147" s="69"/>
      <c r="R147" s="69"/>
      <c r="S147" s="69"/>
      <c r="T147" s="68"/>
      <c r="U147" s="76"/>
      <c r="V147"/>
      <c r="W147" s="72"/>
      <c r="AC147" s="68"/>
    </row>
    <row r="148" spans="1:29" ht="15.75">
      <c r="A148" s="75"/>
      <c r="B148" s="18"/>
      <c r="C148" s="18"/>
      <c r="D148" s="18"/>
      <c r="E148" s="18"/>
      <c r="F148" s="18"/>
      <c r="G148" s="18"/>
      <c r="H148" s="29"/>
      <c r="I148" s="29"/>
      <c r="J148" s="29"/>
      <c r="K148" s="29"/>
      <c r="L148" s="29"/>
      <c r="M148" s="29"/>
      <c r="N148" s="74"/>
      <c r="O148" s="68"/>
      <c r="P148" s="69"/>
      <c r="Q148" s="69"/>
      <c r="R148" s="69"/>
      <c r="S148" s="69"/>
      <c r="T148" s="68"/>
      <c r="U148" s="76"/>
      <c r="V148"/>
      <c r="W148" s="72"/>
      <c r="AC148" s="68"/>
    </row>
    <row r="149" spans="1:29" ht="15.75">
      <c r="A149" s="75"/>
      <c r="B149" s="18"/>
      <c r="C149" s="18"/>
      <c r="D149" s="18"/>
      <c r="E149" s="18"/>
      <c r="F149" s="18"/>
      <c r="G149" s="18"/>
      <c r="H149" s="29"/>
      <c r="I149" s="29"/>
      <c r="J149" s="29"/>
      <c r="K149" s="29"/>
      <c r="L149" s="29"/>
      <c r="M149" s="29"/>
      <c r="N149" s="74"/>
      <c r="O149" s="68"/>
      <c r="P149" s="69"/>
      <c r="Q149" s="69"/>
      <c r="R149" s="69"/>
      <c r="S149" s="69"/>
      <c r="T149" s="68"/>
      <c r="U149" s="76"/>
      <c r="V149"/>
      <c r="W149" s="72"/>
      <c r="AC149" s="68"/>
    </row>
    <row r="150" spans="1:29" ht="15.75">
      <c r="A150" s="75"/>
      <c r="B150" s="18"/>
      <c r="C150" s="18"/>
      <c r="D150" s="18"/>
      <c r="E150" s="18"/>
      <c r="F150" s="18"/>
      <c r="G150" s="18"/>
      <c r="H150" s="29"/>
      <c r="I150" s="29"/>
      <c r="J150" s="29"/>
      <c r="K150" s="29"/>
      <c r="L150" s="29"/>
      <c r="M150" s="29"/>
      <c r="N150" s="74"/>
      <c r="O150" s="68"/>
      <c r="P150" s="69"/>
      <c r="Q150" s="69"/>
      <c r="R150" s="69"/>
      <c r="S150" s="69"/>
      <c r="T150" s="68"/>
      <c r="U150" s="76"/>
      <c r="V150"/>
      <c r="W150" s="72"/>
      <c r="AC150" s="68"/>
    </row>
    <row r="151" spans="1:29" ht="15.75">
      <c r="A151" s="75"/>
      <c r="B151" s="18"/>
      <c r="C151" s="18"/>
      <c r="D151" s="18"/>
      <c r="E151" s="18"/>
      <c r="F151" s="18"/>
      <c r="G151" s="18"/>
      <c r="H151" s="29"/>
      <c r="I151" s="29"/>
      <c r="J151" s="29"/>
      <c r="K151" s="29"/>
      <c r="L151" s="29"/>
      <c r="M151" s="29"/>
      <c r="N151" s="74"/>
      <c r="O151" s="68"/>
      <c r="P151" s="69"/>
      <c r="Q151" s="69"/>
      <c r="R151" s="69"/>
      <c r="S151" s="69"/>
      <c r="T151" s="68"/>
      <c r="U151" s="76"/>
      <c r="V151"/>
      <c r="W151" s="72"/>
      <c r="AC151" s="68"/>
    </row>
    <row r="152" spans="1:29" ht="19.5">
      <c r="A152" s="82" t="s">
        <v>9</v>
      </c>
      <c r="B152" s="18"/>
      <c r="C152" s="18"/>
      <c r="D152" s="18"/>
      <c r="E152" s="18"/>
      <c r="F152" s="18"/>
      <c r="G152" s="18"/>
      <c r="H152" s="29"/>
      <c r="I152" s="29"/>
      <c r="J152" s="29"/>
      <c r="K152" s="29"/>
      <c r="L152" s="29"/>
      <c r="M152" s="29"/>
      <c r="N152" s="74"/>
      <c r="O152" s="68"/>
      <c r="P152" s="69"/>
      <c r="Q152" s="69"/>
      <c r="R152" s="69"/>
      <c r="S152" s="69"/>
      <c r="T152" s="68"/>
      <c r="U152" s="76"/>
      <c r="V152"/>
      <c r="W152" s="72"/>
      <c r="AC152" s="68"/>
    </row>
    <row r="153" spans="1:29" ht="19.5">
      <c r="A153" s="83" t="str">
        <f>PR1_CONSTRUCTEUR</f>
        <v>INFO 3</v>
      </c>
      <c r="B153" s="18"/>
      <c r="C153" s="18"/>
      <c r="D153" s="18"/>
      <c r="E153" s="18"/>
      <c r="F153" s="18"/>
      <c r="G153" s="18"/>
      <c r="H153" s="29"/>
      <c r="I153" s="29"/>
      <c r="J153" s="29"/>
      <c r="K153" s="29"/>
      <c r="L153" s="29"/>
      <c r="M153" s="29"/>
      <c r="N153" s="74"/>
      <c r="O153" s="68"/>
      <c r="P153" s="69"/>
      <c r="Q153" s="69"/>
      <c r="R153" s="69"/>
      <c r="S153" s="69"/>
      <c r="T153" s="68"/>
      <c r="U153" s="76"/>
      <c r="V153"/>
      <c r="W153" s="72"/>
      <c r="AC153" s="68"/>
    </row>
    <row r="154" spans="1:29" ht="19.5">
      <c r="A154" s="83" t="str">
        <f>PR1_CT</f>
        <v>A</v>
      </c>
      <c r="B154" s="18"/>
      <c r="C154" s="18"/>
      <c r="D154" s="18"/>
      <c r="E154" s="18"/>
      <c r="F154" s="18"/>
      <c r="G154" s="18"/>
      <c r="H154" s="29"/>
      <c r="I154" s="29"/>
      <c r="J154" s="29"/>
      <c r="K154" s="29"/>
      <c r="L154" s="29"/>
      <c r="M154" s="29"/>
      <c r="N154" s="74"/>
      <c r="O154" s="68"/>
      <c r="P154" s="69"/>
      <c r="Q154" s="69"/>
      <c r="R154" s="69"/>
      <c r="S154" s="69"/>
      <c r="T154" s="68"/>
      <c r="U154" s="76"/>
      <c r="V154"/>
      <c r="W154" s="72"/>
      <c r="AC154" s="68"/>
    </row>
    <row r="155" spans="1:29" ht="19.5">
      <c r="A155" s="83" t="s">
        <v>10</v>
      </c>
      <c r="B155" s="18"/>
      <c r="C155" s="18"/>
      <c r="D155" s="18"/>
      <c r="E155" s="18"/>
      <c r="F155" s="18"/>
      <c r="G155" s="18"/>
      <c r="H155" s="29"/>
      <c r="I155" s="29"/>
      <c r="J155" s="29"/>
      <c r="K155" s="29"/>
      <c r="L155" s="29"/>
      <c r="M155" s="29"/>
      <c r="N155" s="74"/>
      <c r="O155" s="68"/>
      <c r="P155" s="69"/>
      <c r="Q155" s="69"/>
      <c r="R155" s="69"/>
      <c r="S155" s="69"/>
      <c r="T155" s="68"/>
      <c r="U155" s="76"/>
      <c r="V155"/>
      <c r="W155" s="72"/>
      <c r="AC155" s="68"/>
    </row>
    <row r="156" spans="1:29" ht="19.5">
      <c r="A156" s="83" t="s">
        <v>13</v>
      </c>
      <c r="B156" s="18"/>
      <c r="C156" s="18"/>
      <c r="D156" s="18"/>
      <c r="E156" s="18"/>
      <c r="F156" s="18"/>
      <c r="G156" s="18"/>
      <c r="H156" s="29"/>
      <c r="I156" s="29"/>
      <c r="J156" s="29"/>
      <c r="K156" s="29"/>
      <c r="L156" s="29"/>
      <c r="M156" s="29"/>
      <c r="N156" s="74"/>
      <c r="O156" s="68"/>
      <c r="P156" s="69"/>
      <c r="Q156" s="69"/>
      <c r="R156" s="69"/>
      <c r="S156" s="69"/>
      <c r="T156" s="68"/>
      <c r="U156" s="76"/>
      <c r="V156"/>
      <c r="W156" s="72"/>
      <c r="AC156" s="68"/>
    </row>
    <row r="157" spans="1:29" ht="19.5">
      <c r="A157" s="83" t="e">
        <f>"A l'attention de M. :" &amp; RIGHT(PR1_CONDUCTEUR,LEN(PR1_CONDUCTEUR)-13)</f>
        <v>#VALUE!</v>
      </c>
      <c r="B157" s="18"/>
      <c r="C157" s="18"/>
      <c r="D157" s="18"/>
      <c r="E157" s="18"/>
      <c r="F157" s="18"/>
      <c r="G157" s="18"/>
      <c r="N157" s="74"/>
      <c r="O157" s="68"/>
      <c r="P157" s="69"/>
      <c r="Q157" s="69"/>
      <c r="R157" s="69"/>
      <c r="S157" s="69"/>
      <c r="T157" s="68"/>
      <c r="U157" s="76"/>
      <c r="V157"/>
      <c r="W157" s="72"/>
      <c r="AC157" s="68"/>
    </row>
    <row r="158" spans="1:29" ht="19.5">
      <c r="A158" s="83" t="s">
        <v>14</v>
      </c>
      <c r="B158" s="18"/>
      <c r="C158" s="18"/>
      <c r="D158" s="18"/>
      <c r="E158" s="18"/>
      <c r="F158" s="18"/>
      <c r="G158" s="18"/>
      <c r="N158" s="74"/>
      <c r="O158" s="68"/>
      <c r="P158" s="69"/>
      <c r="Q158" s="69"/>
      <c r="R158" s="69"/>
      <c r="S158" s="69"/>
      <c r="T158" s="68"/>
      <c r="U158" s="76"/>
      <c r="V158"/>
      <c r="W158" s="72"/>
      <c r="AC158" s="68"/>
    </row>
    <row r="159" spans="1:29" ht="15.75">
      <c r="A159" s="75"/>
      <c r="B159" s="18"/>
      <c r="C159" s="18"/>
      <c r="D159" s="18"/>
      <c r="E159" s="18"/>
      <c r="F159" s="18"/>
      <c r="G159" s="18"/>
      <c r="N159" s="74"/>
      <c r="O159" s="68"/>
      <c r="P159" s="69"/>
      <c r="Q159" s="69"/>
      <c r="R159" s="69"/>
      <c r="S159" s="69"/>
      <c r="T159" s="68"/>
      <c r="U159" s="76"/>
      <c r="V159"/>
      <c r="W159" s="72"/>
      <c r="AC159" s="68"/>
    </row>
    <row r="160" spans="1:29" ht="15.75">
      <c r="A160" s="75"/>
      <c r="B160" s="18"/>
      <c r="C160" s="18"/>
      <c r="D160" s="18"/>
      <c r="E160" s="18"/>
      <c r="F160" s="18"/>
      <c r="G160" s="18"/>
      <c r="N160" s="74"/>
      <c r="O160" s="68"/>
      <c r="P160" s="69"/>
      <c r="Q160" s="69"/>
      <c r="R160" s="69"/>
      <c r="S160" s="69"/>
      <c r="T160" s="68"/>
      <c r="U160" s="76"/>
      <c r="V160"/>
      <c r="W160" s="72"/>
      <c r="AC160" s="68"/>
    </row>
    <row r="161" spans="1:29" ht="15.75">
      <c r="A161" s="75"/>
      <c r="B161" s="18"/>
      <c r="C161" s="18"/>
      <c r="D161" s="18"/>
      <c r="E161" s="18"/>
      <c r="F161" s="18"/>
      <c r="G161" s="18"/>
      <c r="N161" s="74"/>
      <c r="O161" s="68"/>
      <c r="P161" s="69"/>
      <c r="Q161" s="69"/>
      <c r="R161" s="69"/>
      <c r="S161" s="69"/>
      <c r="T161" s="68"/>
      <c r="U161" s="76"/>
      <c r="V161"/>
      <c r="W161" s="72"/>
      <c r="AC161" s="68"/>
    </row>
    <row r="162" spans="1:29" ht="15.75">
      <c r="A162" s="75"/>
      <c r="B162" s="18"/>
      <c r="C162" s="18"/>
      <c r="D162" s="18"/>
      <c r="E162" s="18"/>
      <c r="F162" s="18"/>
      <c r="G162" s="18"/>
      <c r="N162" s="74"/>
      <c r="O162" s="68"/>
      <c r="P162" s="69"/>
      <c r="Q162" s="69"/>
      <c r="R162" s="69"/>
      <c r="S162" s="69"/>
      <c r="T162" s="68"/>
      <c r="U162" s="76"/>
      <c r="V162"/>
      <c r="W162" s="72"/>
      <c r="AC162" s="68"/>
    </row>
    <row r="163" spans="1:29" ht="15.75">
      <c r="A163" s="75"/>
      <c r="B163" s="18"/>
      <c r="C163" s="18"/>
      <c r="D163" s="18"/>
      <c r="E163" s="18"/>
      <c r="F163" s="18"/>
      <c r="G163" s="18"/>
      <c r="N163" s="74"/>
      <c r="O163" s="68"/>
      <c r="P163" s="69"/>
      <c r="Q163" s="69"/>
      <c r="R163" s="69"/>
      <c r="S163" s="69"/>
      <c r="T163" s="68"/>
      <c r="U163" s="76"/>
      <c r="V163"/>
      <c r="W163" s="72"/>
      <c r="AC163" s="68"/>
    </row>
    <row r="164" spans="1:29" ht="15.75">
      <c r="A164" s="75"/>
      <c r="B164" s="18"/>
      <c r="C164" s="18"/>
      <c r="D164" s="18"/>
      <c r="E164" s="18"/>
      <c r="F164" s="18"/>
      <c r="G164" s="18"/>
      <c r="H164" s="29"/>
      <c r="I164" s="29"/>
      <c r="J164" s="29"/>
      <c r="K164" s="29"/>
      <c r="L164" s="29"/>
      <c r="M164" s="29"/>
      <c r="N164" s="74"/>
      <c r="O164" s="68"/>
      <c r="P164" s="69"/>
      <c r="Q164" s="69"/>
      <c r="R164" s="69"/>
      <c r="S164" s="69"/>
      <c r="T164" s="68"/>
      <c r="U164" s="76"/>
      <c r="V164"/>
      <c r="W164" s="72"/>
      <c r="AC164" s="68"/>
    </row>
    <row r="165" spans="1:29" ht="16.5">
      <c r="A165" s="84"/>
      <c r="B165" s="29"/>
      <c r="C165" s="29"/>
      <c r="D165" s="29"/>
      <c r="E165" s="29"/>
      <c r="F165" s="18"/>
      <c r="I165" s="115" t="s">
        <v>11</v>
      </c>
      <c r="J165" s="116"/>
      <c r="K165" s="116"/>
      <c r="L165" s="116"/>
      <c r="M165" s="117"/>
      <c r="N165" s="74"/>
      <c r="O165" s="68"/>
      <c r="P165" s="69"/>
      <c r="Q165" s="69"/>
      <c r="R165" s="69"/>
      <c r="S165" s="69"/>
      <c r="T165" s="68"/>
      <c r="U165" s="76"/>
      <c r="V165"/>
      <c r="W165" s="72"/>
      <c r="AC165" s="68"/>
    </row>
    <row r="166" spans="1:29" ht="16.5">
      <c r="A166" s="84"/>
      <c r="B166" s="29"/>
      <c r="C166" s="29"/>
      <c r="D166" s="29"/>
      <c r="E166" s="29"/>
      <c r="F166" s="29"/>
      <c r="I166" s="100" t="str">
        <f>PR1_CONSTRUCTEUR</f>
        <v>INFO 3</v>
      </c>
      <c r="J166" s="101"/>
      <c r="K166" s="101"/>
      <c r="L166" s="101"/>
      <c r="M166" s="102"/>
      <c r="N166" s="74"/>
      <c r="O166" s="68"/>
      <c r="P166" s="69"/>
      <c r="Q166" s="69"/>
      <c r="R166" s="69"/>
      <c r="S166" s="69"/>
      <c r="T166" s="68"/>
      <c r="U166" s="76"/>
      <c r="V166"/>
      <c r="W166" s="72"/>
      <c r="AC166" s="68"/>
    </row>
    <row r="167" spans="1:29" ht="16.5">
      <c r="A167" s="84"/>
      <c r="B167" s="29"/>
      <c r="C167" s="29"/>
      <c r="D167" s="29"/>
      <c r="E167" s="29"/>
      <c r="F167" s="29"/>
      <c r="I167" s="100"/>
      <c r="J167" s="101"/>
      <c r="K167" s="101"/>
      <c r="L167" s="101"/>
      <c r="M167" s="102"/>
      <c r="N167" s="74"/>
      <c r="O167" s="68"/>
      <c r="P167" s="69"/>
      <c r="Q167" s="69"/>
      <c r="R167" s="69"/>
      <c r="S167" s="69"/>
      <c r="T167" s="68"/>
      <c r="U167" s="76"/>
      <c r="V167"/>
      <c r="W167" s="72"/>
      <c r="AC167" s="68"/>
    </row>
    <row r="168" spans="1:29" ht="16.5">
      <c r="A168" s="84"/>
      <c r="B168" s="29"/>
      <c r="C168" s="29"/>
      <c r="D168" s="29"/>
      <c r="E168" s="29"/>
      <c r="F168" s="29"/>
      <c r="I168" s="100"/>
      <c r="J168" s="101"/>
      <c r="K168" s="101"/>
      <c r="L168" s="101"/>
      <c r="M168" s="102"/>
      <c r="N168" s="74"/>
      <c r="O168" s="68"/>
      <c r="P168" s="69"/>
      <c r="Q168" s="69"/>
      <c r="R168" s="69"/>
      <c r="S168" s="69"/>
      <c r="T168" s="68"/>
      <c r="U168" s="76"/>
      <c r="V168"/>
      <c r="W168" s="72"/>
      <c r="AC168" s="68"/>
    </row>
    <row r="169" spans="1:29" ht="16.5">
      <c r="A169" s="84"/>
      <c r="B169" s="29"/>
      <c r="C169" s="29"/>
      <c r="D169" s="29"/>
      <c r="E169" s="29"/>
      <c r="F169" s="29"/>
      <c r="I169" s="100"/>
      <c r="J169" s="101"/>
      <c r="K169" s="101"/>
      <c r="L169" s="101"/>
      <c r="M169" s="102"/>
      <c r="N169" s="74"/>
      <c r="O169" s="68"/>
      <c r="P169" s="69"/>
      <c r="Q169" s="69"/>
      <c r="R169" s="69"/>
      <c r="S169" s="69"/>
      <c r="T169" s="68"/>
      <c r="U169" s="76"/>
      <c r="AC169" s="68"/>
    </row>
    <row r="170" spans="1:29" ht="16.5">
      <c r="A170" s="84"/>
      <c r="B170" s="29"/>
      <c r="C170" s="29"/>
      <c r="D170" s="29"/>
      <c r="E170" s="29"/>
      <c r="F170" s="29"/>
      <c r="I170" s="100"/>
      <c r="J170" s="101"/>
      <c r="K170" s="101"/>
      <c r="L170" s="101"/>
      <c r="M170" s="102"/>
      <c r="N170" s="74"/>
      <c r="O170" s="68"/>
      <c r="P170" s="69"/>
      <c r="Q170" s="69"/>
      <c r="R170" s="69"/>
      <c r="S170" s="69"/>
      <c r="T170" s="68"/>
      <c r="U170" s="76"/>
      <c r="AC170" s="68"/>
    </row>
    <row r="171" spans="1:29" ht="16.5">
      <c r="A171" s="84"/>
      <c r="B171" s="29"/>
      <c r="C171" s="29"/>
      <c r="D171" s="29"/>
      <c r="E171" s="29"/>
      <c r="F171" s="29"/>
      <c r="I171" s="103"/>
      <c r="J171" s="104"/>
      <c r="K171" s="104"/>
      <c r="L171" s="104"/>
      <c r="M171" s="105"/>
      <c r="N171" s="74"/>
      <c r="O171" s="68"/>
      <c r="P171" s="69"/>
      <c r="Q171" s="69"/>
      <c r="R171" s="69"/>
      <c r="S171" s="69"/>
      <c r="T171" s="68"/>
      <c r="U171" s="76"/>
      <c r="AC171" s="68"/>
    </row>
    <row r="172" spans="1:29">
      <c r="A172" s="75"/>
      <c r="B172" s="18"/>
      <c r="C172" s="29"/>
      <c r="D172" s="29"/>
      <c r="E172" s="29"/>
      <c r="F172" s="29"/>
      <c r="G172" s="18"/>
      <c r="H172" s="29"/>
      <c r="I172" s="29"/>
      <c r="J172" s="29"/>
      <c r="K172" s="29"/>
      <c r="L172" s="29"/>
      <c r="M172" s="68"/>
      <c r="N172" s="74"/>
      <c r="O172" s="68"/>
      <c r="P172" s="69"/>
      <c r="Q172" s="69"/>
      <c r="R172" s="69"/>
      <c r="S172" s="69"/>
      <c r="T172" s="68"/>
      <c r="U172" s="76"/>
      <c r="AC172" s="68"/>
    </row>
    <row r="173" spans="1:29" ht="15.75" thickBot="1">
      <c r="A173" s="85"/>
      <c r="B173" s="86"/>
      <c r="C173" s="86"/>
      <c r="D173" s="86"/>
      <c r="E173" s="86"/>
      <c r="F173" s="86"/>
      <c r="G173" s="86"/>
      <c r="H173" s="87"/>
      <c r="I173" s="87"/>
      <c r="J173" s="87"/>
      <c r="K173" s="87"/>
      <c r="L173" s="87"/>
      <c r="M173" s="87"/>
      <c r="N173" s="88"/>
      <c r="O173" s="68"/>
      <c r="P173" s="69"/>
      <c r="Q173" s="69"/>
      <c r="R173" s="69"/>
      <c r="S173" s="69"/>
      <c r="T173" s="68"/>
      <c r="U173" s="76"/>
      <c r="AC173" s="68"/>
    </row>
    <row r="174" spans="1:29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54"/>
      <c r="P174" s="68"/>
      <c r="Q174" s="69"/>
      <c r="R174" s="69"/>
      <c r="S174" s="69"/>
      <c r="T174" s="68"/>
      <c r="U174" s="76"/>
      <c r="AC174" s="68"/>
    </row>
    <row r="175" spans="1:29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54"/>
      <c r="P175" s="68"/>
      <c r="Q175" s="69"/>
      <c r="R175" s="69"/>
      <c r="S175" s="69"/>
      <c r="T175" s="68"/>
      <c r="U175" s="76"/>
      <c r="AC175" s="68"/>
    </row>
    <row r="176" spans="1:29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54"/>
      <c r="P176" s="68"/>
      <c r="Q176" s="69"/>
      <c r="R176" s="69"/>
      <c r="S176" s="69"/>
      <c r="T176" s="68"/>
      <c r="U176" s="76"/>
      <c r="AC176" s="68"/>
    </row>
    <row r="177" spans="1:29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54"/>
      <c r="P177" s="68"/>
      <c r="Q177" s="69"/>
      <c r="R177" s="69"/>
      <c r="S177" s="69"/>
      <c r="T177" s="68"/>
      <c r="U177" s="76"/>
      <c r="AC177" s="68"/>
    </row>
    <row r="178" spans="1:29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54"/>
      <c r="P178" s="68"/>
      <c r="Q178" s="69"/>
      <c r="R178" s="69"/>
      <c r="S178" s="69"/>
      <c r="T178" s="68"/>
      <c r="U178" s="76"/>
      <c r="AC178" s="68"/>
    </row>
    <row r="179" spans="1:29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54"/>
      <c r="P179" s="68"/>
      <c r="Q179" s="69"/>
      <c r="R179" s="69"/>
      <c r="S179" s="69"/>
      <c r="T179" s="68"/>
      <c r="U179" s="76"/>
      <c r="AC179" s="68"/>
    </row>
    <row r="180" spans="1:29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54"/>
      <c r="P180" s="68"/>
      <c r="Q180" s="69"/>
      <c r="R180" s="69"/>
      <c r="S180" s="69"/>
      <c r="T180" s="68"/>
      <c r="U180" s="76"/>
      <c r="AC180" s="68"/>
    </row>
    <row r="181" spans="1:29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54"/>
      <c r="P181" s="68"/>
      <c r="Q181" s="69"/>
      <c r="R181" s="69"/>
      <c r="S181" s="69"/>
      <c r="T181" s="68"/>
      <c r="U181" s="76"/>
      <c r="AC181" s="68"/>
    </row>
    <row r="182" spans="1:29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54"/>
      <c r="P182" s="68"/>
      <c r="Q182" s="69"/>
      <c r="R182" s="69"/>
      <c r="S182" s="69"/>
      <c r="T182" s="68"/>
      <c r="U182" s="76"/>
      <c r="AC182" s="68"/>
    </row>
    <row r="183" spans="1:29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54"/>
      <c r="P183" s="68"/>
      <c r="Q183" s="69"/>
      <c r="R183" s="69"/>
      <c r="S183" s="69"/>
      <c r="T183" s="68"/>
      <c r="U183" s="76"/>
      <c r="AC183" s="68"/>
    </row>
    <row r="184" spans="1:29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54"/>
      <c r="P184" s="68"/>
      <c r="Q184" s="69"/>
      <c r="R184" s="69"/>
      <c r="S184" s="69"/>
      <c r="T184" s="68"/>
      <c r="U184" s="76"/>
      <c r="AC184" s="68"/>
    </row>
    <row r="185" spans="1:29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54"/>
      <c r="P185" s="68"/>
      <c r="Q185" s="69"/>
      <c r="R185" s="69"/>
      <c r="S185" s="69"/>
      <c r="T185" s="68"/>
      <c r="U185" s="76"/>
      <c r="AC185" s="68"/>
    </row>
  </sheetData>
  <mergeCells count="74">
    <mergeCell ref="P10:Q10"/>
    <mergeCell ref="A9:E11"/>
    <mergeCell ref="R95:R98"/>
    <mergeCell ref="R73:R90"/>
    <mergeCell ref="C17:C18"/>
    <mergeCell ref="M17:M18"/>
    <mergeCell ref="O17:Q18"/>
    <mergeCell ref="R19:R36"/>
    <mergeCell ref="R37:R54"/>
    <mergeCell ref="R55:R72"/>
    <mergeCell ref="R91:R94"/>
    <mergeCell ref="O5:Q9"/>
    <mergeCell ref="A6:E6"/>
    <mergeCell ref="D17:D18"/>
    <mergeCell ref="K17:L17"/>
    <mergeCell ref="A104:C105"/>
    <mergeCell ref="A106:C107"/>
    <mergeCell ref="H100:I100"/>
    <mergeCell ref="A1:M1"/>
    <mergeCell ref="K14:M15"/>
    <mergeCell ref="A17:A18"/>
    <mergeCell ref="E17:E18"/>
    <mergeCell ref="A5:E5"/>
    <mergeCell ref="G9:M9"/>
    <mergeCell ref="G8:M8"/>
    <mergeCell ref="G7:M7"/>
    <mergeCell ref="A16:M16"/>
    <mergeCell ref="A4:E4"/>
    <mergeCell ref="G12:M12"/>
    <mergeCell ref="G11:M11"/>
    <mergeCell ref="G10:M10"/>
    <mergeCell ref="D102:G102"/>
    <mergeCell ref="I17:J17"/>
    <mergeCell ref="F17:G17"/>
    <mergeCell ref="G6:M6"/>
    <mergeCell ref="A7:E7"/>
    <mergeCell ref="H17:H18"/>
    <mergeCell ref="D100:G100"/>
    <mergeCell ref="B17:B18"/>
    <mergeCell ref="H102:I102"/>
    <mergeCell ref="D101:G101"/>
    <mergeCell ref="H101:I101"/>
    <mergeCell ref="D105:H105"/>
    <mergeCell ref="H103:I103"/>
    <mergeCell ref="D103:G103"/>
    <mergeCell ref="E110:F110"/>
    <mergeCell ref="D106:H106"/>
    <mergeCell ref="E109:F109"/>
    <mergeCell ref="E108:F108"/>
    <mergeCell ref="I105:K105"/>
    <mergeCell ref="I106:K106"/>
    <mergeCell ref="J139:M139"/>
    <mergeCell ref="J140:M140"/>
    <mergeCell ref="J141:M141"/>
    <mergeCell ref="C139:F143"/>
    <mergeCell ref="J126:N126"/>
    <mergeCell ref="D127:F127"/>
    <mergeCell ref="J127:N127"/>
    <mergeCell ref="I169:M169"/>
    <mergeCell ref="I170:M170"/>
    <mergeCell ref="I171:M171"/>
    <mergeCell ref="N1:N107"/>
    <mergeCell ref="J142:M142"/>
    <mergeCell ref="J143:M143"/>
    <mergeCell ref="I165:M165"/>
    <mergeCell ref="I166:M166"/>
    <mergeCell ref="I167:M167"/>
    <mergeCell ref="I168:M168"/>
    <mergeCell ref="A133:N133"/>
    <mergeCell ref="C137:F137"/>
    <mergeCell ref="J137:M137"/>
    <mergeCell ref="C138:F138"/>
    <mergeCell ref="J138:M138"/>
    <mergeCell ref="B139:B141"/>
  </mergeCells>
  <phoneticPr fontId="0" type="noConversion"/>
  <conditionalFormatting sqref="A9:E11">
    <cfRule type="cellIs" dxfId="0" priority="1" operator="equal">
      <formula>"PAVILLON BBC: portes isolantes avec joints et seuil à la suisse"</formula>
    </cfRule>
  </conditionalFormatting>
  <printOptions horizontalCentered="1"/>
  <pageMargins left="0.19685039370078741" right="0.19685039370078741" top="0.19685039370078741" bottom="0.19685039370078741" header="0" footer="0"/>
  <pageSetup paperSize="9" scale="28" firstPageNumber="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2" r:id="rId4" name="Check Box 68">
              <controlPr defaultSize="0" autoFill="0" autoLine="0" autoPict="0">
                <anchor moveWithCells="1">
                  <from>
                    <xdr:col>9</xdr:col>
                    <xdr:colOff>9525</xdr:colOff>
                    <xdr:row>138</xdr:row>
                    <xdr:rowOff>0</xdr:rowOff>
                  </from>
                  <to>
                    <xdr:col>9</xdr:col>
                    <xdr:colOff>314325</xdr:colOff>
                    <xdr:row>139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" name="Check Box 69">
              <controlPr defaultSize="0" autoFill="0" autoLine="0" autoPict="0">
                <anchor moveWithCells="1">
                  <from>
                    <xdr:col>9</xdr:col>
                    <xdr:colOff>0</xdr:colOff>
                    <xdr:row>139</xdr:row>
                    <xdr:rowOff>0</xdr:rowOff>
                  </from>
                  <to>
                    <xdr:col>9</xdr:col>
                    <xdr:colOff>314325</xdr:colOff>
                    <xdr:row>140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" name="Check Box 70">
              <controlPr defaultSize="0" autoFill="0" autoLine="0" autoPict="0">
                <anchor moveWithCells="1">
                  <from>
                    <xdr:col>9</xdr:col>
                    <xdr:colOff>0</xdr:colOff>
                    <xdr:row>140</xdr:row>
                    <xdr:rowOff>0</xdr:rowOff>
                  </from>
                  <to>
                    <xdr:col>9</xdr:col>
                    <xdr:colOff>314325</xdr:colOff>
                    <xdr:row>141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" name="Check Box 71">
              <controlPr defaultSize="0" autoFill="0" autoLine="0" autoPict="0">
                <anchor moveWithCells="1">
                  <from>
                    <xdr:col>9</xdr:col>
                    <xdr:colOff>0</xdr:colOff>
                    <xdr:row>141</xdr:row>
                    <xdr:rowOff>0</xdr:rowOff>
                  </from>
                  <to>
                    <xdr:col>9</xdr:col>
                    <xdr:colOff>314325</xdr:colOff>
                    <xdr:row>142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8" name="Check Box 72">
              <controlPr defaultSize="0" autoFill="0" autoLine="0" autoPict="0">
                <anchor moveWithCells="1">
                  <from>
                    <xdr:col>9</xdr:col>
                    <xdr:colOff>0</xdr:colOff>
                    <xdr:row>142</xdr:row>
                    <xdr:rowOff>0</xdr:rowOff>
                  </from>
                  <to>
                    <xdr:col>9</xdr:col>
                    <xdr:colOff>314325</xdr:colOff>
                    <xdr:row>143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9" name="Check Box 73">
              <controlPr defaultSize="0" autoFill="0" autoLine="0" autoPict="0">
                <anchor moveWithCells="1">
                  <from>
                    <xdr:col>9</xdr:col>
                    <xdr:colOff>9525</xdr:colOff>
                    <xdr:row>137</xdr:row>
                    <xdr:rowOff>0</xdr:rowOff>
                  </from>
                  <to>
                    <xdr:col>9</xdr:col>
                    <xdr:colOff>314325</xdr:colOff>
                    <xdr:row>138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0" name="Check Box 74">
              <controlPr defaultSize="0" autoFill="0" autoLine="0" autoPict="0">
                <anchor moveWithCells="1">
                  <from>
                    <xdr:col>9</xdr:col>
                    <xdr:colOff>0</xdr:colOff>
                    <xdr:row>138</xdr:row>
                    <xdr:rowOff>0</xdr:rowOff>
                  </from>
                  <to>
                    <xdr:col>9</xdr:col>
                    <xdr:colOff>314325</xdr:colOff>
                    <xdr:row>139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11" name="Check Box 75">
              <controlPr defaultSize="0" autoFill="0" autoLine="0" autoPict="0">
                <anchor moveWithCells="1">
                  <from>
                    <xdr:col>9</xdr:col>
                    <xdr:colOff>0</xdr:colOff>
                    <xdr:row>139</xdr:row>
                    <xdr:rowOff>0</xdr:rowOff>
                  </from>
                  <to>
                    <xdr:col>9</xdr:col>
                    <xdr:colOff>314325</xdr:colOff>
                    <xdr:row>140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19</vt:i4>
      </vt:variant>
    </vt:vector>
  </HeadingPairs>
  <TitlesOfParts>
    <vt:vector size="20" baseType="lpstr">
      <vt:lpstr>MINUTE PR1</vt:lpstr>
      <vt:lpstr>PR1_ADRESSE</vt:lpstr>
      <vt:lpstr>PR1_CHANTIER</vt:lpstr>
      <vt:lpstr>PR1_CONDUC_MAIL</vt:lpstr>
      <vt:lpstr>PR1_CONDUCTEUR</vt:lpstr>
      <vt:lpstr>PR1_CONSTRUCTEUR</vt:lpstr>
      <vt:lpstr>PR1_CONTACT</vt:lpstr>
      <vt:lpstr>PR1_CT</vt:lpstr>
      <vt:lpstr>PR1_CT_ADRESSE</vt:lpstr>
      <vt:lpstr>PR1_CT_TEL</vt:lpstr>
      <vt:lpstr>PR1_DATE</vt:lpstr>
      <vt:lpstr>PR1_EURO</vt:lpstr>
      <vt:lpstr>PR1_FAX</vt:lpstr>
      <vt:lpstr>PR1_FOURNISSEUR</vt:lpstr>
      <vt:lpstr>PR1_MAIL</vt:lpstr>
      <vt:lpstr>PR1_METREUR</vt:lpstr>
      <vt:lpstr>PR1_NUM</vt:lpstr>
      <vt:lpstr>PR1_SIRET</vt:lpstr>
      <vt:lpstr>PR1_TEL</vt:lpstr>
      <vt:lpstr>PR1_TOTAL_HT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RESIDENCES PICARDES</dc:creator>
  <cp:keywords/>
  <dc:description/>
  <cp:lastModifiedBy>Lison MAEGHT</cp:lastModifiedBy>
  <cp:revision>1</cp:revision>
  <cp:lastPrinted>2009-09-22T15:23:01Z</cp:lastPrinted>
  <dcterms:created xsi:type="dcterms:W3CDTF">1997-07-19T06:10:00Z</dcterms:created>
  <dcterms:modified xsi:type="dcterms:W3CDTF">2019-06-28T12:23:15Z</dcterms:modified>
</cp:coreProperties>
</file>